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drawings/drawing6.xml" ContentType="application/vnd.openxmlformats-officedocument.drawing+xml"/>
  <Override PartName="/xl/charts/chart6.xml" ContentType="application/vnd.openxmlformats-officedocument.drawingml.chart+xml"/>
  <Override PartName="/xl/drawings/drawing7.xml" ContentType="application/vnd.openxmlformats-officedocument.drawing+xml"/>
  <Override PartName="/xl/charts/chart7.xml" ContentType="application/vnd.openxmlformats-officedocument.drawingml.chart+xml"/>
  <Override PartName="/xl/drawings/drawing8.xml" ContentType="application/vnd.openxmlformats-officedocument.drawing+xml"/>
  <Override PartName="/xl/charts/chart8.xml" ContentType="application/vnd.openxmlformats-officedocument.drawingml.chart+xml"/>
  <Override PartName="/xl/drawings/drawing9.xml" ContentType="application/vnd.openxmlformats-officedocument.drawing+xml"/>
  <Override PartName="/xl/charts/chart9.xml" ContentType="application/vnd.openxmlformats-officedocument.drawingml.chart+xml"/>
  <Override PartName="/xl/drawings/drawing10.xml" ContentType="application/vnd.openxmlformats-officedocument.drawing+xml"/>
  <Override PartName="/xl/charts/chart10.xml" ContentType="application/vnd.openxmlformats-officedocument.drawingml.chart+xml"/>
  <Override PartName="/xl/drawings/drawing11.xml" ContentType="application/vnd.openxmlformats-officedocument.drawing+xml"/>
  <Override PartName="/xl/charts/chart11.xml" ContentType="application/vnd.openxmlformats-officedocument.drawingml.chart+xml"/>
  <Override PartName="/xl/drawings/drawing12.xml" ContentType="application/vnd.openxmlformats-officedocument.drawing+xml"/>
  <Override PartName="/xl/charts/chart12.xml" ContentType="application/vnd.openxmlformats-officedocument.drawingml.chart+xml"/>
  <Override PartName="/xl/drawings/drawing13.xml" ContentType="application/vnd.openxmlformats-officedocument.drawing+xml"/>
  <Override PartName="/xl/charts/chart13.xml" ContentType="application/vnd.openxmlformats-officedocument.drawingml.chart+xml"/>
  <Override PartName="/xl/drawings/drawing14.xml" ContentType="application/vnd.openxmlformats-officedocument.drawing+xml"/>
  <Override PartName="/xl/charts/chart14.xml" ContentType="application/vnd.openxmlformats-officedocument.drawingml.chart+xml"/>
  <Override PartName="/xl/drawings/drawing15.xml" ContentType="application/vnd.openxmlformats-officedocument.drawing+xml"/>
  <Override PartName="/xl/charts/chart15.xml" ContentType="application/vnd.openxmlformats-officedocument.drawingml.chart+xml"/>
  <Override PartName="/xl/drawings/drawing16.xml" ContentType="application/vnd.openxmlformats-officedocument.drawing+xml"/>
  <Override PartName="/xl/charts/chart16.xml" ContentType="application/vnd.openxmlformats-officedocument.drawingml.chart+xml"/>
  <Override PartName="/xl/drawings/drawing17.xml" ContentType="application/vnd.openxmlformats-officedocument.drawing+xml"/>
  <Override PartName="/xl/charts/chart17.xml" ContentType="application/vnd.openxmlformats-officedocument.drawingml.chart+xml"/>
  <Override PartName="/xl/drawings/drawing18.xml" ContentType="application/vnd.openxmlformats-officedocument.drawing+xml"/>
  <Override PartName="/xl/charts/chart18.xml" ContentType="application/vnd.openxmlformats-officedocument.drawingml.chart+xml"/>
  <Override PartName="/xl/drawings/drawing19.xml" ContentType="application/vnd.openxmlformats-officedocument.drawing+xml"/>
  <Override PartName="/xl/charts/chart19.xml" ContentType="application/vnd.openxmlformats-officedocument.drawingml.chart+xml"/>
  <Override PartName="/xl/drawings/drawing20.xml" ContentType="application/vnd.openxmlformats-officedocument.drawing+xml"/>
  <Override PartName="/xl/charts/chart20.xml" ContentType="application/vnd.openxmlformats-officedocument.drawingml.chart+xml"/>
  <Override PartName="/xl/drawings/drawing21.xml" ContentType="application/vnd.openxmlformats-officedocument.drawing+xml"/>
  <Override PartName="/xl/charts/chart21.xml" ContentType="application/vnd.openxmlformats-officedocument.drawingml.chart+xml"/>
  <Override PartName="/xl/drawings/drawing22.xml" ContentType="application/vnd.openxmlformats-officedocument.drawing+xml"/>
  <Override PartName="/xl/charts/chart22.xml" ContentType="application/vnd.openxmlformats-officedocument.drawingml.chart+xml"/>
  <Override PartName="/xl/drawings/drawing23.xml" ContentType="application/vnd.openxmlformats-officedocument.drawing+xml"/>
  <Override PartName="/xl/charts/chart23.xml" ContentType="application/vnd.openxmlformats-officedocument.drawingml.chart+xml"/>
  <Override PartName="/xl/drawings/drawing24.xml" ContentType="application/vnd.openxmlformats-officedocument.drawing+xml"/>
  <Override PartName="/xl/charts/chart24.xml" ContentType="application/vnd.openxmlformats-officedocument.drawingml.chart+xml"/>
  <Override PartName="/xl/drawings/drawing25.xml" ContentType="application/vnd.openxmlformats-officedocument.drawing+xml"/>
  <Override PartName="/xl/charts/chart25.xml" ContentType="application/vnd.openxmlformats-officedocument.drawingml.chart+xml"/>
  <Override PartName="/xl/drawings/drawing26.xml" ContentType="application/vnd.openxmlformats-officedocument.drawing+xml"/>
  <Override PartName="/xl/charts/chart26.xml" ContentType="application/vnd.openxmlformats-officedocument.drawingml.chart+xml"/>
  <Override PartName="/xl/drawings/drawing27.xml" ContentType="application/vnd.openxmlformats-officedocument.drawing+xml"/>
  <Override PartName="/xl/charts/chart27.xml" ContentType="application/vnd.openxmlformats-officedocument.drawingml.chart+xml"/>
  <Override PartName="/xl/drawings/drawing28.xml" ContentType="application/vnd.openxmlformats-officedocument.drawing+xml"/>
  <Override PartName="/xl/charts/chart28.xml" ContentType="application/vnd.openxmlformats-officedocument.drawingml.chart+xml"/>
  <Override PartName="/xl/drawings/drawing29.xml" ContentType="application/vnd.openxmlformats-officedocument.drawing+xml"/>
  <Override PartName="/xl/charts/chart29.xml" ContentType="application/vnd.openxmlformats-officedocument.drawingml.chart+xml"/>
  <Override PartName="/xl/drawings/drawing30.xml" ContentType="application/vnd.openxmlformats-officedocument.drawing+xml"/>
  <Override PartName="/xl/charts/chart30.xml" ContentType="application/vnd.openxmlformats-officedocument.drawingml.chart+xml"/>
  <Override PartName="/xl/drawings/drawing31.xml" ContentType="application/vnd.openxmlformats-officedocument.drawing+xml"/>
  <Override PartName="/xl/charts/chart31.xml" ContentType="application/vnd.openxmlformats-officedocument.drawingml.chart+xml"/>
  <Override PartName="/xl/drawings/drawing32.xml" ContentType="application/vnd.openxmlformats-officedocument.drawing+xml"/>
  <Override PartName="/xl/charts/chart32.xml" ContentType="application/vnd.openxmlformats-officedocument.drawingml.chart+xml"/>
  <Override PartName="/xl/drawings/drawing33.xml" ContentType="application/vnd.openxmlformats-officedocument.drawing+xml"/>
  <Override PartName="/xl/charts/chart33.xml" ContentType="application/vnd.openxmlformats-officedocument.drawingml.chart+xml"/>
  <Override PartName="/xl/drawings/drawing34.xml" ContentType="application/vnd.openxmlformats-officedocument.drawing+xml"/>
  <Override PartName="/xl/charts/chart34.xml" ContentType="application/vnd.openxmlformats-officedocument.drawingml.chart+xml"/>
  <Override PartName="/xl/drawings/drawing35.xml" ContentType="application/vnd.openxmlformats-officedocument.drawing+xml"/>
  <Override PartName="/xl/charts/chart35.xml" ContentType="application/vnd.openxmlformats-officedocument.drawingml.chart+xml"/>
  <Override PartName="/xl/drawings/drawing36.xml" ContentType="application/vnd.openxmlformats-officedocument.drawing+xml"/>
  <Override PartName="/xl/charts/chart36.xml" ContentType="application/vnd.openxmlformats-officedocument.drawingml.chart+xml"/>
  <Override PartName="/xl/drawings/drawing37.xml" ContentType="application/vnd.openxmlformats-officedocument.drawing+xml"/>
  <Override PartName="/xl/charts/chart37.xml" ContentType="application/vnd.openxmlformats-officedocument.drawingml.chart+xml"/>
  <Override PartName="/xl/drawings/drawing38.xml" ContentType="application/vnd.openxmlformats-officedocument.drawing+xml"/>
  <Override PartName="/xl/charts/chart38.xml" ContentType="application/vnd.openxmlformats-officedocument.drawingml.chart+xml"/>
  <Override PartName="/xl/drawings/drawing39.xml" ContentType="application/vnd.openxmlformats-officedocument.drawing+xml"/>
  <Override PartName="/xl/charts/chart39.xml" ContentType="application/vnd.openxmlformats-officedocument.drawingml.chart+xml"/>
  <Override PartName="/xl/drawings/drawing40.xml" ContentType="application/vnd.openxmlformats-officedocument.drawing+xml"/>
  <Override PartName="/xl/charts/chart40.xml" ContentType="application/vnd.openxmlformats-officedocument.drawingml.chart+xml"/>
  <Override PartName="/xl/drawings/drawing41.xml" ContentType="application/vnd.openxmlformats-officedocument.drawing+xml"/>
  <Override PartName="/xl/charts/chart41.xml" ContentType="application/vnd.openxmlformats-officedocument.drawingml.chart+xml"/>
  <Override PartName="/xl/drawings/drawing42.xml" ContentType="application/vnd.openxmlformats-officedocument.drawing+xml"/>
  <Override PartName="/xl/charts/chart42.xml" ContentType="application/vnd.openxmlformats-officedocument.drawingml.chart+xml"/>
  <Override PartName="/xl/drawings/drawing43.xml" ContentType="application/vnd.openxmlformats-officedocument.drawing+xml"/>
  <Override PartName="/xl/charts/chart43.xml" ContentType="application/vnd.openxmlformats-officedocument.drawingml.chart+xml"/>
  <Override PartName="/xl/drawings/drawing44.xml" ContentType="application/vnd.openxmlformats-officedocument.drawing+xml"/>
  <Override PartName="/xl/charts/chart44.xml" ContentType="application/vnd.openxmlformats-officedocument.drawingml.chart+xml"/>
  <Override PartName="/xl/drawings/drawing45.xml" ContentType="application/vnd.openxmlformats-officedocument.drawing+xml"/>
  <Override PartName="/xl/charts/chart45.xml" ContentType="application/vnd.openxmlformats-officedocument.drawingml.chart+xml"/>
  <Override PartName="/xl/drawings/drawing46.xml" ContentType="application/vnd.openxmlformats-officedocument.drawing+xml"/>
  <Override PartName="/xl/charts/chart46.xml" ContentType="application/vnd.openxmlformats-officedocument.drawingml.chart+xml"/>
  <Override PartName="/xl/drawings/drawing47.xml" ContentType="application/vnd.openxmlformats-officedocument.drawing+xml"/>
  <Override PartName="/xl/charts/chart47.xml" ContentType="application/vnd.openxmlformats-officedocument.drawingml.chart+xml"/>
  <Override PartName="/xl/drawings/drawing48.xml" ContentType="application/vnd.openxmlformats-officedocument.drawing+xml"/>
  <Override PartName="/xl/charts/chart48.xml" ContentType="application/vnd.openxmlformats-officedocument.drawingml.chart+xml"/>
  <Override PartName="/xl/drawings/drawing49.xml" ContentType="application/vnd.openxmlformats-officedocument.drawing+xml"/>
  <Override PartName="/xl/charts/chart49.xml" ContentType="application/vnd.openxmlformats-officedocument.drawingml.chart+xml"/>
  <Override PartName="/xl/drawings/drawing50.xml" ContentType="application/vnd.openxmlformats-officedocument.drawing+xml"/>
  <Override PartName="/xl/charts/chart50.xml" ContentType="application/vnd.openxmlformats-officedocument.drawingml.chart+xml"/>
  <Override PartName="/xl/drawings/drawing51.xml" ContentType="application/vnd.openxmlformats-officedocument.drawing+xml"/>
  <Override PartName="/xl/charts/chart51.xml" ContentType="application/vnd.openxmlformats-officedocument.drawingml.chart+xml"/>
  <Override PartName="/xl/drawings/drawing52.xml" ContentType="application/vnd.openxmlformats-officedocument.drawing+xml"/>
  <Override PartName="/xl/charts/chart52.xml" ContentType="application/vnd.openxmlformats-officedocument.drawingml.chart+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326" codeName="{00CF4601-37BD-836D-55AB-7E336CB4BC7A}"/>
  <workbookPr codeName="ThisWorkbook" autoCompressPictures="0"/>
  <mc:AlternateContent xmlns:mc="http://schemas.openxmlformats.org/markup-compatibility/2006">
    <mc:Choice Requires="x15">
      <x15ac:absPath xmlns:x15ac="http://schemas.microsoft.com/office/spreadsheetml/2010/11/ac" url="D:\jmcker\Documents\Astronomy Research\Macro\"/>
    </mc:Choice>
  </mc:AlternateContent>
  <bookViews>
    <workbookView xWindow="14400" yWindow="0" windowWidth="23940" windowHeight="19395" xr2:uid="{00000000-000D-0000-FFFF-FFFF00000000}"/>
  </bookViews>
  <sheets>
    <sheet name="Data" sheetId="1" r:id="rId1"/>
    <sheet name="Color-Magnitude (R vs R - I)" sheetId="1471" r:id="rId2"/>
    <sheet name="Dynamic" sheetId="1269" r:id="rId3"/>
    <sheet name="Plot151" sheetId="1473" r:id="rId4"/>
    <sheet name="Plot152" sheetId="1475" r:id="rId5"/>
    <sheet name="Plot153" sheetId="1477" r:id="rId6"/>
    <sheet name="Plot154" sheetId="1479" r:id="rId7"/>
    <sheet name="Plot155" sheetId="1481" r:id="rId8"/>
    <sheet name="Plot156" sheetId="1483" r:id="rId9"/>
    <sheet name="Plot157" sheetId="1485" r:id="rId10"/>
    <sheet name="Plot158" sheetId="1487" r:id="rId11"/>
    <sheet name="Plot159" sheetId="1489" r:id="rId12"/>
    <sheet name="Plot160" sheetId="1491" r:id="rId13"/>
    <sheet name="Plot161" sheetId="1493" r:id="rId14"/>
    <sheet name="Plot162" sheetId="1495" r:id="rId15"/>
    <sheet name="Plot163" sheetId="1497" r:id="rId16"/>
    <sheet name="Plot164" sheetId="1499" r:id="rId17"/>
    <sheet name="Plot165" sheetId="1501" r:id="rId18"/>
    <sheet name="Plot166" sheetId="1503" r:id="rId19"/>
    <sheet name="Plot167" sheetId="1505" r:id="rId20"/>
    <sheet name="Plot168" sheetId="1507" r:id="rId21"/>
    <sheet name="Plot169" sheetId="1509" r:id="rId22"/>
    <sheet name="Plot170" sheetId="1511" r:id="rId23"/>
    <sheet name="Plot171" sheetId="1513" r:id="rId24"/>
    <sheet name="Plot172" sheetId="1515" r:id="rId25"/>
    <sheet name="Plot173" sheetId="1517" r:id="rId26"/>
    <sheet name="Plot174" sheetId="1519" r:id="rId27"/>
    <sheet name="Plot175" sheetId="1521" r:id="rId28"/>
    <sheet name="Plot176" sheetId="1523" r:id="rId29"/>
    <sheet name="Plot177" sheetId="1525" r:id="rId30"/>
    <sheet name="Plot178" sheetId="1527" r:id="rId31"/>
    <sheet name="Plot179" sheetId="1529" r:id="rId32"/>
    <sheet name="Plot180" sheetId="1531" r:id="rId33"/>
    <sheet name="Plot181" sheetId="1533" r:id="rId34"/>
    <sheet name="Plot182" sheetId="1535" r:id="rId35"/>
    <sheet name="Plot183" sheetId="1537" r:id="rId36"/>
    <sheet name="Plot184" sheetId="1539" r:id="rId37"/>
    <sheet name="Plot185" sheetId="1541" r:id="rId38"/>
    <sheet name="Plot186" sheetId="1543" r:id="rId39"/>
    <sheet name="Plot187" sheetId="1545" r:id="rId40"/>
    <sheet name="Plot188" sheetId="1547" r:id="rId41"/>
    <sheet name="Plot189" sheetId="1549" r:id="rId42"/>
    <sheet name="Plot190" sheetId="1551" r:id="rId43"/>
    <sheet name="Plot191" sheetId="1553" r:id="rId44"/>
    <sheet name="Plot192" sheetId="1555" r:id="rId45"/>
    <sheet name="Plot193" sheetId="1557" r:id="rId46"/>
    <sheet name="Plot194" sheetId="1559" r:id="rId47"/>
    <sheet name="Plot195" sheetId="1561" r:id="rId48"/>
    <sheet name="Plot196" sheetId="1563" r:id="rId49"/>
    <sheet name="Plot197" sheetId="1565" r:id="rId50"/>
    <sheet name="Plot198" sheetId="1567" r:id="rId51"/>
    <sheet name="Plot199" sheetId="1569" r:id="rId52"/>
    <sheet name="Plot200" sheetId="1571" r:id="rId53"/>
    <sheet name="IPHAS Colors (For ZAMS)" sheetId="1472" r:id="rId54"/>
  </sheets>
  <functionGroups builtInGroupCount="18"/>
  <definedNames>
    <definedName name="_xlnm._FilterDatabase" localSheetId="0" hidden="1">Data!$A$6:$DV$753</definedName>
    <definedName name="iphascolors1396" localSheetId="53">'IPHAS Colors (For ZAMS)'!$A$1:$J$34</definedName>
    <definedName name="iphascolors1396_1" localSheetId="53">'IPHAS Colors (For ZAMS)'!$L$1:$U$34</definedName>
  </definedNames>
  <calcPr calcId="171027" concurrentCalc="0"/>
  <extLst>
    <ext xmlns:mx="http://schemas.microsoft.com/office/mac/excel/2008/main" uri="{7523E5D3-25F3-A5E0-1632-64F254C22452}">
      <mx:ArchID Flags="2"/>
    </ext>
  </extLst>
</workbook>
</file>

<file path=xl/calcChain.xml><?xml version="1.0" encoding="utf-8"?>
<calcChain xmlns="http://schemas.openxmlformats.org/spreadsheetml/2006/main">
  <c r="DU207" i="1" l="1"/>
  <c r="E17" i="1571"/>
  <c r="D17" i="1571"/>
  <c r="C17" i="1571"/>
  <c r="DM207" i="1"/>
  <c r="E16" i="1571"/>
  <c r="D16" i="1571"/>
  <c r="C16" i="1571"/>
  <c r="DE207" i="1"/>
  <c r="E15" i="1571"/>
  <c r="D15" i="1571"/>
  <c r="C15" i="1571"/>
  <c r="CW207" i="1"/>
  <c r="E14" i="1571"/>
  <c r="D14" i="1571"/>
  <c r="C14" i="1571"/>
  <c r="CO207" i="1"/>
  <c r="E13" i="1571"/>
  <c r="D13" i="1571"/>
  <c r="C13" i="1571"/>
  <c r="CG207" i="1"/>
  <c r="E12" i="1571"/>
  <c r="D12" i="1571"/>
  <c r="C12" i="1571"/>
  <c r="BU207" i="1"/>
  <c r="BV207" i="1"/>
  <c r="BW207" i="1"/>
  <c r="BX207" i="1"/>
  <c r="BY207" i="1"/>
  <c r="E11" i="1571"/>
  <c r="D11" i="1571"/>
  <c r="C11" i="1571"/>
  <c r="BM207" i="1"/>
  <c r="BN207" i="1"/>
  <c r="BO207" i="1"/>
  <c r="BP207" i="1"/>
  <c r="BQ207" i="1"/>
  <c r="E10" i="1571"/>
  <c r="D10" i="1571"/>
  <c r="C10" i="1571"/>
  <c r="BE207" i="1"/>
  <c r="BF207" i="1"/>
  <c r="BG207" i="1"/>
  <c r="BH207" i="1"/>
  <c r="BI207" i="1"/>
  <c r="E9" i="1571"/>
  <c r="D9" i="1571"/>
  <c r="C9" i="1571"/>
  <c r="AW207" i="1"/>
  <c r="AX207" i="1"/>
  <c r="AY207" i="1"/>
  <c r="AZ207" i="1"/>
  <c r="BA207" i="1"/>
  <c r="E8" i="1571"/>
  <c r="D8" i="1571"/>
  <c r="C8" i="1571"/>
  <c r="AO207" i="1"/>
  <c r="AP207" i="1"/>
  <c r="AQ207" i="1"/>
  <c r="AR207" i="1"/>
  <c r="AS207" i="1"/>
  <c r="E7" i="1571"/>
  <c r="D7" i="1571"/>
  <c r="C7" i="1571"/>
  <c r="AG207" i="1"/>
  <c r="AH207" i="1"/>
  <c r="AI207" i="1"/>
  <c r="AJ207" i="1"/>
  <c r="AK207" i="1"/>
  <c r="E6" i="1571"/>
  <c r="D6" i="1571"/>
  <c r="C6" i="1571"/>
  <c r="Y207" i="1"/>
  <c r="Z207" i="1"/>
  <c r="AA207" i="1"/>
  <c r="AB207" i="1"/>
  <c r="AC207" i="1"/>
  <c r="E5" i="1571"/>
  <c r="D5" i="1571"/>
  <c r="C5" i="1571"/>
  <c r="R207" i="1"/>
  <c r="S207" i="1"/>
  <c r="T207" i="1"/>
  <c r="U207" i="1"/>
  <c r="V207" i="1"/>
  <c r="E4" i="1571"/>
  <c r="D4" i="1571"/>
  <c r="C4" i="1571"/>
  <c r="K207" i="1"/>
  <c r="L207" i="1"/>
  <c r="M207" i="1"/>
  <c r="N207" i="1"/>
  <c r="O207" i="1"/>
  <c r="E3" i="1571"/>
  <c r="D3" i="1571"/>
  <c r="C3" i="1571"/>
  <c r="DU206" i="1"/>
  <c r="E17" i="1569"/>
  <c r="D17" i="1569"/>
  <c r="C17" i="1569"/>
  <c r="DM206" i="1"/>
  <c r="E16" i="1569"/>
  <c r="D16" i="1569"/>
  <c r="C16" i="1569"/>
  <c r="DE206" i="1"/>
  <c r="E15" i="1569"/>
  <c r="D15" i="1569"/>
  <c r="C15" i="1569"/>
  <c r="CW206" i="1"/>
  <c r="E14" i="1569"/>
  <c r="D14" i="1569"/>
  <c r="C14" i="1569"/>
  <c r="CO206" i="1"/>
  <c r="E13" i="1569"/>
  <c r="D13" i="1569"/>
  <c r="C13" i="1569"/>
  <c r="CG206" i="1"/>
  <c r="E12" i="1569"/>
  <c r="D12" i="1569"/>
  <c r="C12" i="1569"/>
  <c r="BU206" i="1"/>
  <c r="BV206" i="1"/>
  <c r="BW206" i="1"/>
  <c r="BX206" i="1"/>
  <c r="BY206" i="1"/>
  <c r="E11" i="1569"/>
  <c r="D11" i="1569"/>
  <c r="C11" i="1569"/>
  <c r="BM206" i="1"/>
  <c r="BN206" i="1"/>
  <c r="BO206" i="1"/>
  <c r="BP206" i="1"/>
  <c r="BQ206" i="1"/>
  <c r="E10" i="1569"/>
  <c r="D10" i="1569"/>
  <c r="C10" i="1569"/>
  <c r="BE206" i="1"/>
  <c r="BF206" i="1"/>
  <c r="BG206" i="1"/>
  <c r="BH206" i="1"/>
  <c r="BI206" i="1"/>
  <c r="E9" i="1569"/>
  <c r="D9" i="1569"/>
  <c r="C9" i="1569"/>
  <c r="AW206" i="1"/>
  <c r="AX206" i="1"/>
  <c r="AY206" i="1"/>
  <c r="AZ206" i="1"/>
  <c r="BA206" i="1"/>
  <c r="E8" i="1569"/>
  <c r="D8" i="1569"/>
  <c r="C8" i="1569"/>
  <c r="AO206" i="1"/>
  <c r="AP206" i="1"/>
  <c r="AQ206" i="1"/>
  <c r="AR206" i="1"/>
  <c r="AS206" i="1"/>
  <c r="E7" i="1569"/>
  <c r="D7" i="1569"/>
  <c r="C7" i="1569"/>
  <c r="AG206" i="1"/>
  <c r="AH206" i="1"/>
  <c r="AI206" i="1"/>
  <c r="AJ206" i="1"/>
  <c r="AK206" i="1"/>
  <c r="E6" i="1569"/>
  <c r="D6" i="1569"/>
  <c r="C6" i="1569"/>
  <c r="Y206" i="1"/>
  <c r="Z206" i="1"/>
  <c r="AA206" i="1"/>
  <c r="AB206" i="1"/>
  <c r="AC206" i="1"/>
  <c r="E5" i="1569"/>
  <c r="D5" i="1569"/>
  <c r="C5" i="1569"/>
  <c r="R206" i="1"/>
  <c r="S206" i="1"/>
  <c r="T206" i="1"/>
  <c r="U206" i="1"/>
  <c r="V206" i="1"/>
  <c r="E4" i="1569"/>
  <c r="D4" i="1569"/>
  <c r="C4" i="1569"/>
  <c r="K206" i="1"/>
  <c r="L206" i="1"/>
  <c r="M206" i="1"/>
  <c r="N206" i="1"/>
  <c r="O206" i="1"/>
  <c r="E3" i="1569"/>
  <c r="D3" i="1569"/>
  <c r="C3" i="1569"/>
  <c r="DQ205" i="1"/>
  <c r="DR205" i="1"/>
  <c r="DS205" i="1"/>
  <c r="DT205" i="1"/>
  <c r="DU205" i="1"/>
  <c r="E17" i="1567"/>
  <c r="D17" i="1567"/>
  <c r="C17" i="1567"/>
  <c r="DI205" i="1"/>
  <c r="DJ205" i="1"/>
  <c r="DK205" i="1"/>
  <c r="DL205" i="1"/>
  <c r="DM205" i="1"/>
  <c r="E16" i="1567"/>
  <c r="D16" i="1567"/>
  <c r="C16" i="1567"/>
  <c r="DA205" i="1"/>
  <c r="DB205" i="1"/>
  <c r="DC205" i="1"/>
  <c r="DD205" i="1"/>
  <c r="DE205" i="1"/>
  <c r="E15" i="1567"/>
  <c r="D15" i="1567"/>
  <c r="C15" i="1567"/>
  <c r="CS205" i="1"/>
  <c r="CT205" i="1"/>
  <c r="CU205" i="1"/>
  <c r="CV205" i="1"/>
  <c r="CW205" i="1"/>
  <c r="E14" i="1567"/>
  <c r="D14" i="1567"/>
  <c r="C14" i="1567"/>
  <c r="CO205" i="1"/>
  <c r="E13" i="1567"/>
  <c r="D13" i="1567"/>
  <c r="C13" i="1567"/>
  <c r="CC205" i="1"/>
  <c r="CD205" i="1"/>
  <c r="CE205" i="1"/>
  <c r="CF205" i="1"/>
  <c r="CG205" i="1"/>
  <c r="E12" i="1567"/>
  <c r="D12" i="1567"/>
  <c r="C12" i="1567"/>
  <c r="BU205" i="1"/>
  <c r="BV205" i="1"/>
  <c r="BW205" i="1"/>
  <c r="BX205" i="1"/>
  <c r="BY205" i="1"/>
  <c r="E11" i="1567"/>
  <c r="D11" i="1567"/>
  <c r="C11" i="1567"/>
  <c r="BM205" i="1"/>
  <c r="BN205" i="1"/>
  <c r="BO205" i="1"/>
  <c r="BP205" i="1"/>
  <c r="BQ205" i="1"/>
  <c r="E10" i="1567"/>
  <c r="D10" i="1567"/>
  <c r="C10" i="1567"/>
  <c r="BE205" i="1"/>
  <c r="BF205" i="1"/>
  <c r="BG205" i="1"/>
  <c r="BH205" i="1"/>
  <c r="BI205" i="1"/>
  <c r="E9" i="1567"/>
  <c r="D9" i="1567"/>
  <c r="C9" i="1567"/>
  <c r="AW205" i="1"/>
  <c r="AX205" i="1"/>
  <c r="AY205" i="1"/>
  <c r="AZ205" i="1"/>
  <c r="BA205" i="1"/>
  <c r="E8" i="1567"/>
  <c r="D8" i="1567"/>
  <c r="C8" i="1567"/>
  <c r="AO205" i="1"/>
  <c r="AP205" i="1"/>
  <c r="AQ205" i="1"/>
  <c r="AR205" i="1"/>
  <c r="AS205" i="1"/>
  <c r="E7" i="1567"/>
  <c r="D7" i="1567"/>
  <c r="C7" i="1567"/>
  <c r="AG205" i="1"/>
  <c r="AH205" i="1"/>
  <c r="AI205" i="1"/>
  <c r="AJ205" i="1"/>
  <c r="AK205" i="1"/>
  <c r="E6" i="1567"/>
  <c r="D6" i="1567"/>
  <c r="C6" i="1567"/>
  <c r="Y205" i="1"/>
  <c r="Z205" i="1"/>
  <c r="AA205" i="1"/>
  <c r="AB205" i="1"/>
  <c r="AC205" i="1"/>
  <c r="E5" i="1567"/>
  <c r="D5" i="1567"/>
  <c r="C5" i="1567"/>
  <c r="R205" i="1"/>
  <c r="S205" i="1"/>
  <c r="T205" i="1"/>
  <c r="U205" i="1"/>
  <c r="V205" i="1"/>
  <c r="E4" i="1567"/>
  <c r="D4" i="1567"/>
  <c r="C4" i="1567"/>
  <c r="K205" i="1"/>
  <c r="L205" i="1"/>
  <c r="M205" i="1"/>
  <c r="N205" i="1"/>
  <c r="O205" i="1"/>
  <c r="E3" i="1567"/>
  <c r="D3" i="1567"/>
  <c r="C3" i="1567"/>
  <c r="DQ204" i="1"/>
  <c r="DR204" i="1"/>
  <c r="DS204" i="1"/>
  <c r="DT204" i="1"/>
  <c r="DU204" i="1"/>
  <c r="E17" i="1565"/>
  <c r="D17" i="1565"/>
  <c r="C17" i="1565"/>
  <c r="DI204" i="1"/>
  <c r="DJ204" i="1"/>
  <c r="DK204" i="1"/>
  <c r="DL204" i="1"/>
  <c r="DM204" i="1"/>
  <c r="E16" i="1565"/>
  <c r="D16" i="1565"/>
  <c r="C16" i="1565"/>
  <c r="DA204" i="1"/>
  <c r="DB204" i="1"/>
  <c r="DC204" i="1"/>
  <c r="DD204" i="1"/>
  <c r="DE204" i="1"/>
  <c r="E15" i="1565"/>
  <c r="D15" i="1565"/>
  <c r="C15" i="1565"/>
  <c r="CS204" i="1"/>
  <c r="CT204" i="1"/>
  <c r="CU204" i="1"/>
  <c r="CV204" i="1"/>
  <c r="CW204" i="1"/>
  <c r="E14" i="1565"/>
  <c r="D14" i="1565"/>
  <c r="C14" i="1565"/>
  <c r="CO204" i="1"/>
  <c r="E13" i="1565"/>
  <c r="D13" i="1565"/>
  <c r="C13" i="1565"/>
  <c r="CC204" i="1"/>
  <c r="CD204" i="1"/>
  <c r="CE204" i="1"/>
  <c r="CF204" i="1"/>
  <c r="CG204" i="1"/>
  <c r="E12" i="1565"/>
  <c r="D12" i="1565"/>
  <c r="C12" i="1565"/>
  <c r="BU204" i="1"/>
  <c r="BV204" i="1"/>
  <c r="BW204" i="1"/>
  <c r="BX204" i="1"/>
  <c r="BY204" i="1"/>
  <c r="E11" i="1565"/>
  <c r="D11" i="1565"/>
  <c r="C11" i="1565"/>
  <c r="BM204" i="1"/>
  <c r="BN204" i="1"/>
  <c r="BO204" i="1"/>
  <c r="BP204" i="1"/>
  <c r="BQ204" i="1"/>
  <c r="E10" i="1565"/>
  <c r="D10" i="1565"/>
  <c r="C10" i="1565"/>
  <c r="BE204" i="1"/>
  <c r="BF204" i="1"/>
  <c r="BG204" i="1"/>
  <c r="BH204" i="1"/>
  <c r="BI204" i="1"/>
  <c r="E9" i="1565"/>
  <c r="D9" i="1565"/>
  <c r="C9" i="1565"/>
  <c r="AW204" i="1"/>
  <c r="AX204" i="1"/>
  <c r="AY204" i="1"/>
  <c r="AZ204" i="1"/>
  <c r="BA204" i="1"/>
  <c r="E8" i="1565"/>
  <c r="D8" i="1565"/>
  <c r="C8" i="1565"/>
  <c r="AO204" i="1"/>
  <c r="AP204" i="1"/>
  <c r="AQ204" i="1"/>
  <c r="AR204" i="1"/>
  <c r="AS204" i="1"/>
  <c r="E7" i="1565"/>
  <c r="D7" i="1565"/>
  <c r="C7" i="1565"/>
  <c r="AG204" i="1"/>
  <c r="AH204" i="1"/>
  <c r="AI204" i="1"/>
  <c r="AJ204" i="1"/>
  <c r="AK204" i="1"/>
  <c r="E6" i="1565"/>
  <c r="D6" i="1565"/>
  <c r="C6" i="1565"/>
  <c r="AC204" i="1"/>
  <c r="E5" i="1565"/>
  <c r="D5" i="1565"/>
  <c r="C5" i="1565"/>
  <c r="V204" i="1"/>
  <c r="E4" i="1565"/>
  <c r="D4" i="1565"/>
  <c r="C4" i="1565"/>
  <c r="O204" i="1"/>
  <c r="E3" i="1565"/>
  <c r="D3" i="1565"/>
  <c r="C3" i="1565"/>
  <c r="DU203" i="1"/>
  <c r="E17" i="1563"/>
  <c r="D17" i="1563"/>
  <c r="C17" i="1563"/>
  <c r="DM203" i="1"/>
  <c r="E16" i="1563"/>
  <c r="D16" i="1563"/>
  <c r="C16" i="1563"/>
  <c r="DE203" i="1"/>
  <c r="E15" i="1563"/>
  <c r="D15" i="1563"/>
  <c r="C15" i="1563"/>
  <c r="CW203" i="1"/>
  <c r="E14" i="1563"/>
  <c r="D14" i="1563"/>
  <c r="C14" i="1563"/>
  <c r="CO203" i="1"/>
  <c r="E13" i="1563"/>
  <c r="D13" i="1563"/>
  <c r="C13" i="1563"/>
  <c r="CG203" i="1"/>
  <c r="E12" i="1563"/>
  <c r="D12" i="1563"/>
  <c r="C12" i="1563"/>
  <c r="BY203" i="1"/>
  <c r="E11" i="1563"/>
  <c r="D11" i="1563"/>
  <c r="C11" i="1563"/>
  <c r="BQ203" i="1"/>
  <c r="E10" i="1563"/>
  <c r="D10" i="1563"/>
  <c r="C10" i="1563"/>
  <c r="BE203" i="1"/>
  <c r="BF203" i="1"/>
  <c r="BG203" i="1"/>
  <c r="BH203" i="1"/>
  <c r="BI203" i="1"/>
  <c r="E9" i="1563"/>
  <c r="D9" i="1563"/>
  <c r="C9" i="1563"/>
  <c r="BA203" i="1"/>
  <c r="E8" i="1563"/>
  <c r="D8" i="1563"/>
  <c r="C8" i="1563"/>
  <c r="AS203" i="1"/>
  <c r="E7" i="1563"/>
  <c r="D7" i="1563"/>
  <c r="C7" i="1563"/>
  <c r="AK203" i="1"/>
  <c r="E6" i="1563"/>
  <c r="D6" i="1563"/>
  <c r="C6" i="1563"/>
  <c r="AC203" i="1"/>
  <c r="E5" i="1563"/>
  <c r="D5" i="1563"/>
  <c r="C5" i="1563"/>
  <c r="V203" i="1"/>
  <c r="E4" i="1563"/>
  <c r="D4" i="1563"/>
  <c r="C4" i="1563"/>
  <c r="O203" i="1"/>
  <c r="E3" i="1563"/>
  <c r="D3" i="1563"/>
  <c r="C3" i="1563"/>
  <c r="DQ202" i="1"/>
  <c r="DR202" i="1"/>
  <c r="DS202" i="1"/>
  <c r="DT202" i="1"/>
  <c r="DU202" i="1"/>
  <c r="E17" i="1561"/>
  <c r="D17" i="1561"/>
  <c r="C17" i="1561"/>
  <c r="DI202" i="1"/>
  <c r="DJ202" i="1"/>
  <c r="DK202" i="1"/>
  <c r="DL202" i="1"/>
  <c r="DM202" i="1"/>
  <c r="E16" i="1561"/>
  <c r="D16" i="1561"/>
  <c r="C16" i="1561"/>
  <c r="DA202" i="1"/>
  <c r="DB202" i="1"/>
  <c r="DC202" i="1"/>
  <c r="DD202" i="1"/>
  <c r="DE202" i="1"/>
  <c r="E15" i="1561"/>
  <c r="D15" i="1561"/>
  <c r="C15" i="1561"/>
  <c r="CS202" i="1"/>
  <c r="CT202" i="1"/>
  <c r="CU202" i="1"/>
  <c r="CV202" i="1"/>
  <c r="CW202" i="1"/>
  <c r="E14" i="1561"/>
  <c r="D14" i="1561"/>
  <c r="C14" i="1561"/>
  <c r="CO202" i="1"/>
  <c r="E13" i="1561"/>
  <c r="D13" i="1561"/>
  <c r="C13" i="1561"/>
  <c r="CC202" i="1"/>
  <c r="CD202" i="1"/>
  <c r="CE202" i="1"/>
  <c r="CF202" i="1"/>
  <c r="CG202" i="1"/>
  <c r="E12" i="1561"/>
  <c r="D12" i="1561"/>
  <c r="C12" i="1561"/>
  <c r="BU202" i="1"/>
  <c r="BV202" i="1"/>
  <c r="BW202" i="1"/>
  <c r="BX202" i="1"/>
  <c r="BY202" i="1"/>
  <c r="E11" i="1561"/>
  <c r="D11" i="1561"/>
  <c r="C11" i="1561"/>
  <c r="BM202" i="1"/>
  <c r="BN202" i="1"/>
  <c r="BO202" i="1"/>
  <c r="BP202" i="1"/>
  <c r="BQ202" i="1"/>
  <c r="E10" i="1561"/>
  <c r="D10" i="1561"/>
  <c r="C10" i="1561"/>
  <c r="BE202" i="1"/>
  <c r="BF202" i="1"/>
  <c r="BG202" i="1"/>
  <c r="BH202" i="1"/>
  <c r="BI202" i="1"/>
  <c r="E9" i="1561"/>
  <c r="D9" i="1561"/>
  <c r="C9" i="1561"/>
  <c r="AW202" i="1"/>
  <c r="AX202" i="1"/>
  <c r="AY202" i="1"/>
  <c r="AZ202" i="1"/>
  <c r="BA202" i="1"/>
  <c r="E8" i="1561"/>
  <c r="D8" i="1561"/>
  <c r="C8" i="1561"/>
  <c r="AO202" i="1"/>
  <c r="AP202" i="1"/>
  <c r="AQ202" i="1"/>
  <c r="AR202" i="1"/>
  <c r="AS202" i="1"/>
  <c r="E7" i="1561"/>
  <c r="D7" i="1561"/>
  <c r="C7" i="1561"/>
  <c r="AG202" i="1"/>
  <c r="AH202" i="1"/>
  <c r="AI202" i="1"/>
  <c r="AJ202" i="1"/>
  <c r="AK202" i="1"/>
  <c r="E6" i="1561"/>
  <c r="D6" i="1561"/>
  <c r="C6" i="1561"/>
  <c r="Y202" i="1"/>
  <c r="Z202" i="1"/>
  <c r="AA202" i="1"/>
  <c r="AB202" i="1"/>
  <c r="AC202" i="1"/>
  <c r="E5" i="1561"/>
  <c r="D5" i="1561"/>
  <c r="C5" i="1561"/>
  <c r="R202" i="1"/>
  <c r="S202" i="1"/>
  <c r="T202" i="1"/>
  <c r="U202" i="1"/>
  <c r="V202" i="1"/>
  <c r="E4" i="1561"/>
  <c r="D4" i="1561"/>
  <c r="C4" i="1561"/>
  <c r="K202" i="1"/>
  <c r="L202" i="1"/>
  <c r="M202" i="1"/>
  <c r="N202" i="1"/>
  <c r="O202" i="1"/>
  <c r="E3" i="1561"/>
  <c r="D3" i="1561"/>
  <c r="C3" i="1561"/>
  <c r="DU201" i="1"/>
  <c r="E17" i="1559"/>
  <c r="D17" i="1559"/>
  <c r="C17" i="1559"/>
  <c r="DM201" i="1"/>
  <c r="E16" i="1559"/>
  <c r="D16" i="1559"/>
  <c r="C16" i="1559"/>
  <c r="DE201" i="1"/>
  <c r="E15" i="1559"/>
  <c r="D15" i="1559"/>
  <c r="C15" i="1559"/>
  <c r="CW201" i="1"/>
  <c r="E14" i="1559"/>
  <c r="D14" i="1559"/>
  <c r="C14" i="1559"/>
  <c r="CO201" i="1"/>
  <c r="E13" i="1559"/>
  <c r="D13" i="1559"/>
  <c r="C13" i="1559"/>
  <c r="CG201" i="1"/>
  <c r="E12" i="1559"/>
  <c r="D12" i="1559"/>
  <c r="C12" i="1559"/>
  <c r="BY201" i="1"/>
  <c r="E11" i="1559"/>
  <c r="D11" i="1559"/>
  <c r="C11" i="1559"/>
  <c r="BM201" i="1"/>
  <c r="BN201" i="1"/>
  <c r="BO201" i="1"/>
  <c r="BP201" i="1"/>
  <c r="BQ201" i="1"/>
  <c r="E10" i="1559"/>
  <c r="D10" i="1559"/>
  <c r="C10" i="1559"/>
  <c r="BE201" i="1"/>
  <c r="BF201" i="1"/>
  <c r="BG201" i="1"/>
  <c r="BH201" i="1"/>
  <c r="BI201" i="1"/>
  <c r="E9" i="1559"/>
  <c r="D9" i="1559"/>
  <c r="C9" i="1559"/>
  <c r="AW201" i="1"/>
  <c r="AX201" i="1"/>
  <c r="AY201" i="1"/>
  <c r="AZ201" i="1"/>
  <c r="BA201" i="1"/>
  <c r="E8" i="1559"/>
  <c r="D8" i="1559"/>
  <c r="C8" i="1559"/>
  <c r="AO201" i="1"/>
  <c r="AP201" i="1"/>
  <c r="AQ201" i="1"/>
  <c r="AR201" i="1"/>
  <c r="AS201" i="1"/>
  <c r="E7" i="1559"/>
  <c r="D7" i="1559"/>
  <c r="C7" i="1559"/>
  <c r="AG201" i="1"/>
  <c r="AH201" i="1"/>
  <c r="AI201" i="1"/>
  <c r="AJ201" i="1"/>
  <c r="AK201" i="1"/>
  <c r="E6" i="1559"/>
  <c r="D6" i="1559"/>
  <c r="C6" i="1559"/>
  <c r="Y201" i="1"/>
  <c r="Z201" i="1"/>
  <c r="AA201" i="1"/>
  <c r="AB201" i="1"/>
  <c r="AC201" i="1"/>
  <c r="E5" i="1559"/>
  <c r="D5" i="1559"/>
  <c r="C5" i="1559"/>
  <c r="R201" i="1"/>
  <c r="S201" i="1"/>
  <c r="T201" i="1"/>
  <c r="U201" i="1"/>
  <c r="V201" i="1"/>
  <c r="E4" i="1559"/>
  <c r="D4" i="1559"/>
  <c r="C4" i="1559"/>
  <c r="K201" i="1"/>
  <c r="L201" i="1"/>
  <c r="M201" i="1"/>
  <c r="N201" i="1"/>
  <c r="O201" i="1"/>
  <c r="E3" i="1559"/>
  <c r="D3" i="1559"/>
  <c r="C3" i="1559"/>
  <c r="DU200" i="1"/>
  <c r="E17" i="1557"/>
  <c r="D17" i="1557"/>
  <c r="C17" i="1557"/>
  <c r="DM200" i="1"/>
  <c r="E16" i="1557"/>
  <c r="D16" i="1557"/>
  <c r="C16" i="1557"/>
  <c r="DE200" i="1"/>
  <c r="E15" i="1557"/>
  <c r="D15" i="1557"/>
  <c r="C15" i="1557"/>
  <c r="CW200" i="1"/>
  <c r="E14" i="1557"/>
  <c r="D14" i="1557"/>
  <c r="C14" i="1557"/>
  <c r="CO200" i="1"/>
  <c r="E13" i="1557"/>
  <c r="D13" i="1557"/>
  <c r="C13" i="1557"/>
  <c r="CG200" i="1"/>
  <c r="E12" i="1557"/>
  <c r="D12" i="1557"/>
  <c r="C12" i="1557"/>
  <c r="BY200" i="1"/>
  <c r="E11" i="1557"/>
  <c r="D11" i="1557"/>
  <c r="C11" i="1557"/>
  <c r="BM200" i="1"/>
  <c r="BN200" i="1"/>
  <c r="BO200" i="1"/>
  <c r="BP200" i="1"/>
  <c r="BQ200" i="1"/>
  <c r="E10" i="1557"/>
  <c r="D10" i="1557"/>
  <c r="C10" i="1557"/>
  <c r="BE200" i="1"/>
  <c r="BF200" i="1"/>
  <c r="BG200" i="1"/>
  <c r="BH200" i="1"/>
  <c r="BI200" i="1"/>
  <c r="E9" i="1557"/>
  <c r="D9" i="1557"/>
  <c r="C9" i="1557"/>
  <c r="AW200" i="1"/>
  <c r="AX200" i="1"/>
  <c r="AY200" i="1"/>
  <c r="AZ200" i="1"/>
  <c r="BA200" i="1"/>
  <c r="E8" i="1557"/>
  <c r="D8" i="1557"/>
  <c r="C8" i="1557"/>
  <c r="AO200" i="1"/>
  <c r="AP200" i="1"/>
  <c r="AQ200" i="1"/>
  <c r="AR200" i="1"/>
  <c r="AS200" i="1"/>
  <c r="E7" i="1557"/>
  <c r="D7" i="1557"/>
  <c r="C7" i="1557"/>
  <c r="AG200" i="1"/>
  <c r="AH200" i="1"/>
  <c r="AI200" i="1"/>
  <c r="AJ200" i="1"/>
  <c r="AK200" i="1"/>
  <c r="E6" i="1557"/>
  <c r="D6" i="1557"/>
  <c r="C6" i="1557"/>
  <c r="Y200" i="1"/>
  <c r="Z200" i="1"/>
  <c r="AA200" i="1"/>
  <c r="AB200" i="1"/>
  <c r="AC200" i="1"/>
  <c r="E5" i="1557"/>
  <c r="D5" i="1557"/>
  <c r="C5" i="1557"/>
  <c r="R200" i="1"/>
  <c r="S200" i="1"/>
  <c r="T200" i="1"/>
  <c r="U200" i="1"/>
  <c r="V200" i="1"/>
  <c r="E4" i="1557"/>
  <c r="D4" i="1557"/>
  <c r="C4" i="1557"/>
  <c r="K200" i="1"/>
  <c r="L200" i="1"/>
  <c r="M200" i="1"/>
  <c r="N200" i="1"/>
  <c r="O200" i="1"/>
  <c r="E3" i="1557"/>
  <c r="D3" i="1557"/>
  <c r="C3" i="1557"/>
  <c r="DQ199" i="1"/>
  <c r="DR199" i="1"/>
  <c r="DS199" i="1"/>
  <c r="DT199" i="1"/>
  <c r="DU199" i="1"/>
  <c r="E17" i="1555"/>
  <c r="D17" i="1555"/>
  <c r="C17" i="1555"/>
  <c r="DI199" i="1"/>
  <c r="DJ199" i="1"/>
  <c r="DK199" i="1"/>
  <c r="DL199" i="1"/>
  <c r="DM199" i="1"/>
  <c r="E16" i="1555"/>
  <c r="D16" i="1555"/>
  <c r="C16" i="1555"/>
  <c r="DA199" i="1"/>
  <c r="DB199" i="1"/>
  <c r="DC199" i="1"/>
  <c r="DD199" i="1"/>
  <c r="DE199" i="1"/>
  <c r="E15" i="1555"/>
  <c r="D15" i="1555"/>
  <c r="C15" i="1555"/>
  <c r="CS199" i="1"/>
  <c r="CT199" i="1"/>
  <c r="CU199" i="1"/>
  <c r="CV199" i="1"/>
  <c r="CW199" i="1"/>
  <c r="E14" i="1555"/>
  <c r="D14" i="1555"/>
  <c r="C14" i="1555"/>
  <c r="CK199" i="1"/>
  <c r="CL199" i="1"/>
  <c r="CM199" i="1"/>
  <c r="CN199" i="1"/>
  <c r="CO199" i="1"/>
  <c r="E13" i="1555"/>
  <c r="D13" i="1555"/>
  <c r="C13" i="1555"/>
  <c r="CC199" i="1"/>
  <c r="CD199" i="1"/>
  <c r="CE199" i="1"/>
  <c r="CF199" i="1"/>
  <c r="CG199" i="1"/>
  <c r="E12" i="1555"/>
  <c r="D12" i="1555"/>
  <c r="C12" i="1555"/>
  <c r="BU199" i="1"/>
  <c r="BV199" i="1"/>
  <c r="BW199" i="1"/>
  <c r="BX199" i="1"/>
  <c r="BY199" i="1"/>
  <c r="E11" i="1555"/>
  <c r="D11" i="1555"/>
  <c r="C11" i="1555"/>
  <c r="BM199" i="1"/>
  <c r="BN199" i="1"/>
  <c r="BO199" i="1"/>
  <c r="BP199" i="1"/>
  <c r="BQ199" i="1"/>
  <c r="E10" i="1555"/>
  <c r="D10" i="1555"/>
  <c r="C10" i="1555"/>
  <c r="BE199" i="1"/>
  <c r="BF199" i="1"/>
  <c r="BG199" i="1"/>
  <c r="BH199" i="1"/>
  <c r="BI199" i="1"/>
  <c r="E9" i="1555"/>
  <c r="D9" i="1555"/>
  <c r="C9" i="1555"/>
  <c r="AW199" i="1"/>
  <c r="AX199" i="1"/>
  <c r="AY199" i="1"/>
  <c r="AZ199" i="1"/>
  <c r="BA199" i="1"/>
  <c r="E8" i="1555"/>
  <c r="D8" i="1555"/>
  <c r="C8" i="1555"/>
  <c r="AO199" i="1"/>
  <c r="AP199" i="1"/>
  <c r="AQ199" i="1"/>
  <c r="AR199" i="1"/>
  <c r="AS199" i="1"/>
  <c r="E7" i="1555"/>
  <c r="D7" i="1555"/>
  <c r="C7" i="1555"/>
  <c r="AG199" i="1"/>
  <c r="AH199" i="1"/>
  <c r="AI199" i="1"/>
  <c r="AJ199" i="1"/>
  <c r="AK199" i="1"/>
  <c r="E6" i="1555"/>
  <c r="D6" i="1555"/>
  <c r="C6" i="1555"/>
  <c r="Y199" i="1"/>
  <c r="Z199" i="1"/>
  <c r="AA199" i="1"/>
  <c r="AB199" i="1"/>
  <c r="AC199" i="1"/>
  <c r="E5" i="1555"/>
  <c r="D5" i="1555"/>
  <c r="C5" i="1555"/>
  <c r="R199" i="1"/>
  <c r="S199" i="1"/>
  <c r="T199" i="1"/>
  <c r="U199" i="1"/>
  <c r="V199" i="1"/>
  <c r="E4" i="1555"/>
  <c r="D4" i="1555"/>
  <c r="C4" i="1555"/>
  <c r="K199" i="1"/>
  <c r="L199" i="1"/>
  <c r="M199" i="1"/>
  <c r="N199" i="1"/>
  <c r="O199" i="1"/>
  <c r="E3" i="1555"/>
  <c r="D3" i="1555"/>
  <c r="C3" i="1555"/>
  <c r="DQ198" i="1"/>
  <c r="DR198" i="1"/>
  <c r="DS198" i="1"/>
  <c r="DT198" i="1"/>
  <c r="DU198" i="1"/>
  <c r="E17" i="1553"/>
  <c r="D17" i="1553"/>
  <c r="C17" i="1553"/>
  <c r="DI198" i="1"/>
  <c r="DJ198" i="1"/>
  <c r="DK198" i="1"/>
  <c r="DL198" i="1"/>
  <c r="DM198" i="1"/>
  <c r="E16" i="1553"/>
  <c r="D16" i="1553"/>
  <c r="C16" i="1553"/>
  <c r="DA198" i="1"/>
  <c r="DB198" i="1"/>
  <c r="DC198" i="1"/>
  <c r="DD198" i="1"/>
  <c r="DE198" i="1"/>
  <c r="E15" i="1553"/>
  <c r="D15" i="1553"/>
  <c r="C15" i="1553"/>
  <c r="CS198" i="1"/>
  <c r="CT198" i="1"/>
  <c r="CU198" i="1"/>
  <c r="CV198" i="1"/>
  <c r="CW198" i="1"/>
  <c r="E14" i="1553"/>
  <c r="D14" i="1553"/>
  <c r="C14" i="1553"/>
  <c r="CO198" i="1"/>
  <c r="E13" i="1553"/>
  <c r="D13" i="1553"/>
  <c r="C13" i="1553"/>
  <c r="CG198" i="1"/>
  <c r="E12" i="1553"/>
  <c r="D12" i="1553"/>
  <c r="C12" i="1553"/>
  <c r="BY198" i="1"/>
  <c r="E11" i="1553"/>
  <c r="D11" i="1553"/>
  <c r="C11" i="1553"/>
  <c r="BM198" i="1"/>
  <c r="BN198" i="1"/>
  <c r="BO198" i="1"/>
  <c r="BP198" i="1"/>
  <c r="BQ198" i="1"/>
  <c r="E10" i="1553"/>
  <c r="D10" i="1553"/>
  <c r="C10" i="1553"/>
  <c r="BE198" i="1"/>
  <c r="BF198" i="1"/>
  <c r="BG198" i="1"/>
  <c r="BH198" i="1"/>
  <c r="BI198" i="1"/>
  <c r="E9" i="1553"/>
  <c r="D9" i="1553"/>
  <c r="C9" i="1553"/>
  <c r="AW198" i="1"/>
  <c r="AX198" i="1"/>
  <c r="AY198" i="1"/>
  <c r="AZ198" i="1"/>
  <c r="BA198" i="1"/>
  <c r="E8" i="1553"/>
  <c r="D8" i="1553"/>
  <c r="C8" i="1553"/>
  <c r="AO198" i="1"/>
  <c r="AP198" i="1"/>
  <c r="AQ198" i="1"/>
  <c r="AR198" i="1"/>
  <c r="AS198" i="1"/>
  <c r="E7" i="1553"/>
  <c r="D7" i="1553"/>
  <c r="C7" i="1553"/>
  <c r="AG198" i="1"/>
  <c r="AH198" i="1"/>
  <c r="AI198" i="1"/>
  <c r="AJ198" i="1"/>
  <c r="AK198" i="1"/>
  <c r="E6" i="1553"/>
  <c r="D6" i="1553"/>
  <c r="C6" i="1553"/>
  <c r="Y198" i="1"/>
  <c r="Z198" i="1"/>
  <c r="AA198" i="1"/>
  <c r="AB198" i="1"/>
  <c r="AC198" i="1"/>
  <c r="E5" i="1553"/>
  <c r="D5" i="1553"/>
  <c r="C5" i="1553"/>
  <c r="R198" i="1"/>
  <c r="S198" i="1"/>
  <c r="T198" i="1"/>
  <c r="U198" i="1"/>
  <c r="V198" i="1"/>
  <c r="E4" i="1553"/>
  <c r="D4" i="1553"/>
  <c r="C4" i="1553"/>
  <c r="K198" i="1"/>
  <c r="L198" i="1"/>
  <c r="M198" i="1"/>
  <c r="N198" i="1"/>
  <c r="O198" i="1"/>
  <c r="E3" i="1553"/>
  <c r="D3" i="1553"/>
  <c r="C3" i="1553"/>
  <c r="DQ197" i="1"/>
  <c r="DR197" i="1"/>
  <c r="DS197" i="1"/>
  <c r="DT197" i="1"/>
  <c r="DU197" i="1"/>
  <c r="E17" i="1551"/>
  <c r="D17" i="1551"/>
  <c r="C17" i="1551"/>
  <c r="DI197" i="1"/>
  <c r="DJ197" i="1"/>
  <c r="DK197" i="1"/>
  <c r="DL197" i="1"/>
  <c r="DM197" i="1"/>
  <c r="E16" i="1551"/>
  <c r="D16" i="1551"/>
  <c r="C16" i="1551"/>
  <c r="DA197" i="1"/>
  <c r="DB197" i="1"/>
  <c r="DC197" i="1"/>
  <c r="DD197" i="1"/>
  <c r="DE197" i="1"/>
  <c r="E15" i="1551"/>
  <c r="D15" i="1551"/>
  <c r="C15" i="1551"/>
  <c r="CS197" i="1"/>
  <c r="CT197" i="1"/>
  <c r="CU197" i="1"/>
  <c r="CV197" i="1"/>
  <c r="CW197" i="1"/>
  <c r="E14" i="1551"/>
  <c r="D14" i="1551"/>
  <c r="C14" i="1551"/>
  <c r="CO197" i="1"/>
  <c r="E13" i="1551"/>
  <c r="D13" i="1551"/>
  <c r="C13" i="1551"/>
  <c r="CG197" i="1"/>
  <c r="E12" i="1551"/>
  <c r="D12" i="1551"/>
  <c r="C12" i="1551"/>
  <c r="BY197" i="1"/>
  <c r="E11" i="1551"/>
  <c r="D11" i="1551"/>
  <c r="C11" i="1551"/>
  <c r="BQ197" i="1"/>
  <c r="E10" i="1551"/>
  <c r="D10" i="1551"/>
  <c r="C10" i="1551"/>
  <c r="BI197" i="1"/>
  <c r="E9" i="1551"/>
  <c r="D9" i="1551"/>
  <c r="C9" i="1551"/>
  <c r="AW197" i="1"/>
  <c r="AX197" i="1"/>
  <c r="AY197" i="1"/>
  <c r="AZ197" i="1"/>
  <c r="BA197" i="1"/>
  <c r="E8" i="1551"/>
  <c r="D8" i="1551"/>
  <c r="C8" i="1551"/>
  <c r="AO197" i="1"/>
  <c r="AP197" i="1"/>
  <c r="AQ197" i="1"/>
  <c r="AR197" i="1"/>
  <c r="AS197" i="1"/>
  <c r="E7" i="1551"/>
  <c r="D7" i="1551"/>
  <c r="C7" i="1551"/>
  <c r="AG197" i="1"/>
  <c r="AH197" i="1"/>
  <c r="AI197" i="1"/>
  <c r="AJ197" i="1"/>
  <c r="AK197" i="1"/>
  <c r="E6" i="1551"/>
  <c r="D6" i="1551"/>
  <c r="C6" i="1551"/>
  <c r="Y197" i="1"/>
  <c r="Z197" i="1"/>
  <c r="AA197" i="1"/>
  <c r="AB197" i="1"/>
  <c r="AC197" i="1"/>
  <c r="E5" i="1551"/>
  <c r="D5" i="1551"/>
  <c r="C5" i="1551"/>
  <c r="R197" i="1"/>
  <c r="S197" i="1"/>
  <c r="T197" i="1"/>
  <c r="U197" i="1"/>
  <c r="V197" i="1"/>
  <c r="E4" i="1551"/>
  <c r="D4" i="1551"/>
  <c r="C4" i="1551"/>
  <c r="K197" i="1"/>
  <c r="L197" i="1"/>
  <c r="M197" i="1"/>
  <c r="N197" i="1"/>
  <c r="O197" i="1"/>
  <c r="E3" i="1551"/>
  <c r="D3" i="1551"/>
  <c r="C3" i="1551"/>
  <c r="DQ196" i="1"/>
  <c r="DR196" i="1"/>
  <c r="DS196" i="1"/>
  <c r="DT196" i="1"/>
  <c r="DU196" i="1"/>
  <c r="E17" i="1549"/>
  <c r="D17" i="1549"/>
  <c r="C17" i="1549"/>
  <c r="DI196" i="1"/>
  <c r="DJ196" i="1"/>
  <c r="DK196" i="1"/>
  <c r="DL196" i="1"/>
  <c r="DM196" i="1"/>
  <c r="E16" i="1549"/>
  <c r="D16" i="1549"/>
  <c r="C16" i="1549"/>
  <c r="DA196" i="1"/>
  <c r="DB196" i="1"/>
  <c r="DC196" i="1"/>
  <c r="DD196" i="1"/>
  <c r="DE196" i="1"/>
  <c r="E15" i="1549"/>
  <c r="D15" i="1549"/>
  <c r="C15" i="1549"/>
  <c r="CS196" i="1"/>
  <c r="CT196" i="1"/>
  <c r="CU196" i="1"/>
  <c r="CV196" i="1"/>
  <c r="CW196" i="1"/>
  <c r="E14" i="1549"/>
  <c r="D14" i="1549"/>
  <c r="C14" i="1549"/>
  <c r="CO196" i="1"/>
  <c r="E13" i="1549"/>
  <c r="D13" i="1549"/>
  <c r="C13" i="1549"/>
  <c r="CG196" i="1"/>
  <c r="E12" i="1549"/>
  <c r="D12" i="1549"/>
  <c r="C12" i="1549"/>
  <c r="BY196" i="1"/>
  <c r="E11" i="1549"/>
  <c r="D11" i="1549"/>
  <c r="C11" i="1549"/>
  <c r="BM196" i="1"/>
  <c r="BN196" i="1"/>
  <c r="BO196" i="1"/>
  <c r="BP196" i="1"/>
  <c r="BQ196" i="1"/>
  <c r="E10" i="1549"/>
  <c r="D10" i="1549"/>
  <c r="C10" i="1549"/>
  <c r="BE196" i="1"/>
  <c r="BF196" i="1"/>
  <c r="BG196" i="1"/>
  <c r="BH196" i="1"/>
  <c r="BI196" i="1"/>
  <c r="E9" i="1549"/>
  <c r="D9" i="1549"/>
  <c r="C9" i="1549"/>
  <c r="AW196" i="1"/>
  <c r="AX196" i="1"/>
  <c r="AY196" i="1"/>
  <c r="AZ196" i="1"/>
  <c r="BA196" i="1"/>
  <c r="E8" i="1549"/>
  <c r="D8" i="1549"/>
  <c r="C8" i="1549"/>
  <c r="AO196" i="1"/>
  <c r="AP196" i="1"/>
  <c r="AQ196" i="1"/>
  <c r="AR196" i="1"/>
  <c r="AS196" i="1"/>
  <c r="E7" i="1549"/>
  <c r="D7" i="1549"/>
  <c r="C7" i="1549"/>
  <c r="AG196" i="1"/>
  <c r="AH196" i="1"/>
  <c r="AI196" i="1"/>
  <c r="AJ196" i="1"/>
  <c r="AK196" i="1"/>
  <c r="E6" i="1549"/>
  <c r="D6" i="1549"/>
  <c r="C6" i="1549"/>
  <c r="Y196" i="1"/>
  <c r="Z196" i="1"/>
  <c r="AA196" i="1"/>
  <c r="AB196" i="1"/>
  <c r="AC196" i="1"/>
  <c r="E5" i="1549"/>
  <c r="D5" i="1549"/>
  <c r="C5" i="1549"/>
  <c r="R196" i="1"/>
  <c r="S196" i="1"/>
  <c r="T196" i="1"/>
  <c r="U196" i="1"/>
  <c r="V196" i="1"/>
  <c r="E4" i="1549"/>
  <c r="D4" i="1549"/>
  <c r="C4" i="1549"/>
  <c r="K196" i="1"/>
  <c r="L196" i="1"/>
  <c r="M196" i="1"/>
  <c r="N196" i="1"/>
  <c r="O196" i="1"/>
  <c r="E3" i="1549"/>
  <c r="D3" i="1549"/>
  <c r="C3" i="1549"/>
  <c r="DQ195" i="1"/>
  <c r="DR195" i="1"/>
  <c r="DS195" i="1"/>
  <c r="DT195" i="1"/>
  <c r="DU195" i="1"/>
  <c r="E17" i="1547"/>
  <c r="D17" i="1547"/>
  <c r="C17" i="1547"/>
  <c r="DI195" i="1"/>
  <c r="DJ195" i="1"/>
  <c r="DK195" i="1"/>
  <c r="DL195" i="1"/>
  <c r="DM195" i="1"/>
  <c r="E16" i="1547"/>
  <c r="D16" i="1547"/>
  <c r="C16" i="1547"/>
  <c r="DA195" i="1"/>
  <c r="DB195" i="1"/>
  <c r="DC195" i="1"/>
  <c r="DD195" i="1"/>
  <c r="DE195" i="1"/>
  <c r="E15" i="1547"/>
  <c r="D15" i="1547"/>
  <c r="C15" i="1547"/>
  <c r="CS195" i="1"/>
  <c r="CT195" i="1"/>
  <c r="CU195" i="1"/>
  <c r="CV195" i="1"/>
  <c r="CW195" i="1"/>
  <c r="E14" i="1547"/>
  <c r="D14" i="1547"/>
  <c r="C14" i="1547"/>
  <c r="CO195" i="1"/>
  <c r="E13" i="1547"/>
  <c r="D13" i="1547"/>
  <c r="C13" i="1547"/>
  <c r="CG195" i="1"/>
  <c r="E12" i="1547"/>
  <c r="D12" i="1547"/>
  <c r="C12" i="1547"/>
  <c r="BY195" i="1"/>
  <c r="E11" i="1547"/>
  <c r="D11" i="1547"/>
  <c r="C11" i="1547"/>
  <c r="BM195" i="1"/>
  <c r="BN195" i="1"/>
  <c r="BO195" i="1"/>
  <c r="BP195" i="1"/>
  <c r="BQ195" i="1"/>
  <c r="E10" i="1547"/>
  <c r="D10" i="1547"/>
  <c r="C10" i="1547"/>
  <c r="BE195" i="1"/>
  <c r="BF195" i="1"/>
  <c r="BG195" i="1"/>
  <c r="BH195" i="1"/>
  <c r="BI195" i="1"/>
  <c r="E9" i="1547"/>
  <c r="D9" i="1547"/>
  <c r="C9" i="1547"/>
  <c r="AW195" i="1"/>
  <c r="AX195" i="1"/>
  <c r="AY195" i="1"/>
  <c r="AZ195" i="1"/>
  <c r="BA195" i="1"/>
  <c r="E8" i="1547"/>
  <c r="D8" i="1547"/>
  <c r="C8" i="1547"/>
  <c r="AO195" i="1"/>
  <c r="AP195" i="1"/>
  <c r="AQ195" i="1"/>
  <c r="AR195" i="1"/>
  <c r="AS195" i="1"/>
  <c r="E7" i="1547"/>
  <c r="D7" i="1547"/>
  <c r="C7" i="1547"/>
  <c r="AG195" i="1"/>
  <c r="AH195" i="1"/>
  <c r="AI195" i="1"/>
  <c r="AJ195" i="1"/>
  <c r="AK195" i="1"/>
  <c r="E6" i="1547"/>
  <c r="D6" i="1547"/>
  <c r="C6" i="1547"/>
  <c r="Y195" i="1"/>
  <c r="Z195" i="1"/>
  <c r="AA195" i="1"/>
  <c r="AB195" i="1"/>
  <c r="AC195" i="1"/>
  <c r="E5" i="1547"/>
  <c r="D5" i="1547"/>
  <c r="C5" i="1547"/>
  <c r="R195" i="1"/>
  <c r="S195" i="1"/>
  <c r="T195" i="1"/>
  <c r="U195" i="1"/>
  <c r="V195" i="1"/>
  <c r="E4" i="1547"/>
  <c r="D4" i="1547"/>
  <c r="C4" i="1547"/>
  <c r="K195" i="1"/>
  <c r="L195" i="1"/>
  <c r="M195" i="1"/>
  <c r="N195" i="1"/>
  <c r="O195" i="1"/>
  <c r="E3" i="1547"/>
  <c r="D3" i="1547"/>
  <c r="C3" i="1547"/>
  <c r="DU194" i="1"/>
  <c r="E17" i="1545"/>
  <c r="D17" i="1545"/>
  <c r="C17" i="1545"/>
  <c r="DM194" i="1"/>
  <c r="E16" i="1545"/>
  <c r="D16" i="1545"/>
  <c r="C16" i="1545"/>
  <c r="DE194" i="1"/>
  <c r="E15" i="1545"/>
  <c r="D15" i="1545"/>
  <c r="C15" i="1545"/>
  <c r="CW194" i="1"/>
  <c r="E14" i="1545"/>
  <c r="D14" i="1545"/>
  <c r="C14" i="1545"/>
  <c r="CO194" i="1"/>
  <c r="E13" i="1545"/>
  <c r="D13" i="1545"/>
  <c r="C13" i="1545"/>
  <c r="CG194" i="1"/>
  <c r="E12" i="1545"/>
  <c r="D12" i="1545"/>
  <c r="C12" i="1545"/>
  <c r="BY194" i="1"/>
  <c r="E11" i="1545"/>
  <c r="D11" i="1545"/>
  <c r="C11" i="1545"/>
  <c r="BM194" i="1"/>
  <c r="BN194" i="1"/>
  <c r="BO194" i="1"/>
  <c r="BP194" i="1"/>
  <c r="BQ194" i="1"/>
  <c r="E10" i="1545"/>
  <c r="D10" i="1545"/>
  <c r="C10" i="1545"/>
  <c r="BE194" i="1"/>
  <c r="BF194" i="1"/>
  <c r="BG194" i="1"/>
  <c r="BH194" i="1"/>
  <c r="BI194" i="1"/>
  <c r="E9" i="1545"/>
  <c r="D9" i="1545"/>
  <c r="C9" i="1545"/>
  <c r="AW194" i="1"/>
  <c r="AX194" i="1"/>
  <c r="AY194" i="1"/>
  <c r="AZ194" i="1"/>
  <c r="BA194" i="1"/>
  <c r="E8" i="1545"/>
  <c r="D8" i="1545"/>
  <c r="C8" i="1545"/>
  <c r="AO194" i="1"/>
  <c r="AP194" i="1"/>
  <c r="AQ194" i="1"/>
  <c r="AR194" i="1"/>
  <c r="AS194" i="1"/>
  <c r="E7" i="1545"/>
  <c r="D7" i="1545"/>
  <c r="C7" i="1545"/>
  <c r="AG194" i="1"/>
  <c r="AH194" i="1"/>
  <c r="AI194" i="1"/>
  <c r="AJ194" i="1"/>
  <c r="AK194" i="1"/>
  <c r="E6" i="1545"/>
  <c r="D6" i="1545"/>
  <c r="C6" i="1545"/>
  <c r="AC194" i="1"/>
  <c r="E5" i="1545"/>
  <c r="D5" i="1545"/>
  <c r="C5" i="1545"/>
  <c r="R194" i="1"/>
  <c r="S194" i="1"/>
  <c r="T194" i="1"/>
  <c r="U194" i="1"/>
  <c r="V194" i="1"/>
  <c r="E4" i="1545"/>
  <c r="D4" i="1545"/>
  <c r="C4" i="1545"/>
  <c r="K194" i="1"/>
  <c r="L194" i="1"/>
  <c r="M194" i="1"/>
  <c r="N194" i="1"/>
  <c r="O194" i="1"/>
  <c r="E3" i="1545"/>
  <c r="D3" i="1545"/>
  <c r="C3" i="1545"/>
  <c r="DQ193" i="1"/>
  <c r="DR193" i="1"/>
  <c r="DS193" i="1"/>
  <c r="DT193" i="1"/>
  <c r="DU193" i="1"/>
  <c r="E17" i="1543"/>
  <c r="D17" i="1543"/>
  <c r="C17" i="1543"/>
  <c r="DI193" i="1"/>
  <c r="DJ193" i="1"/>
  <c r="DK193" i="1"/>
  <c r="DL193" i="1"/>
  <c r="DM193" i="1"/>
  <c r="E16" i="1543"/>
  <c r="D16" i="1543"/>
  <c r="C16" i="1543"/>
  <c r="DA193" i="1"/>
  <c r="DB193" i="1"/>
  <c r="DC193" i="1"/>
  <c r="DD193" i="1"/>
  <c r="DE193" i="1"/>
  <c r="E15" i="1543"/>
  <c r="D15" i="1543"/>
  <c r="C15" i="1543"/>
  <c r="CS193" i="1"/>
  <c r="CT193" i="1"/>
  <c r="CU193" i="1"/>
  <c r="CV193" i="1"/>
  <c r="CW193" i="1"/>
  <c r="E14" i="1543"/>
  <c r="D14" i="1543"/>
  <c r="C14" i="1543"/>
  <c r="CO193" i="1"/>
  <c r="E13" i="1543"/>
  <c r="D13" i="1543"/>
  <c r="C13" i="1543"/>
  <c r="CG193" i="1"/>
  <c r="E12" i="1543"/>
  <c r="D12" i="1543"/>
  <c r="C12" i="1543"/>
  <c r="BY193" i="1"/>
  <c r="E11" i="1543"/>
  <c r="D11" i="1543"/>
  <c r="C11" i="1543"/>
  <c r="BM193" i="1"/>
  <c r="BN193" i="1"/>
  <c r="BO193" i="1"/>
  <c r="BP193" i="1"/>
  <c r="BQ193" i="1"/>
  <c r="E10" i="1543"/>
  <c r="D10" i="1543"/>
  <c r="C10" i="1543"/>
  <c r="BE193" i="1"/>
  <c r="BF193" i="1"/>
  <c r="BG193" i="1"/>
  <c r="BH193" i="1"/>
  <c r="BI193" i="1"/>
  <c r="E9" i="1543"/>
  <c r="D9" i="1543"/>
  <c r="C9" i="1543"/>
  <c r="AW193" i="1"/>
  <c r="AX193" i="1"/>
  <c r="AY193" i="1"/>
  <c r="AZ193" i="1"/>
  <c r="BA193" i="1"/>
  <c r="E8" i="1543"/>
  <c r="D8" i="1543"/>
  <c r="C8" i="1543"/>
  <c r="AO193" i="1"/>
  <c r="AP193" i="1"/>
  <c r="AQ193" i="1"/>
  <c r="AR193" i="1"/>
  <c r="AS193" i="1"/>
  <c r="E7" i="1543"/>
  <c r="D7" i="1543"/>
  <c r="C7" i="1543"/>
  <c r="AG193" i="1"/>
  <c r="AH193" i="1"/>
  <c r="AI193" i="1"/>
  <c r="AJ193" i="1"/>
  <c r="AK193" i="1"/>
  <c r="E6" i="1543"/>
  <c r="D6" i="1543"/>
  <c r="C6" i="1543"/>
  <c r="Y193" i="1"/>
  <c r="Z193" i="1"/>
  <c r="AA193" i="1"/>
  <c r="AB193" i="1"/>
  <c r="AC193" i="1"/>
  <c r="E5" i="1543"/>
  <c r="D5" i="1543"/>
  <c r="C5" i="1543"/>
  <c r="R193" i="1"/>
  <c r="S193" i="1"/>
  <c r="T193" i="1"/>
  <c r="U193" i="1"/>
  <c r="V193" i="1"/>
  <c r="E4" i="1543"/>
  <c r="D4" i="1543"/>
  <c r="C4" i="1543"/>
  <c r="K193" i="1"/>
  <c r="L193" i="1"/>
  <c r="M193" i="1"/>
  <c r="N193" i="1"/>
  <c r="O193" i="1"/>
  <c r="E3" i="1543"/>
  <c r="D3" i="1543"/>
  <c r="C3" i="1543"/>
  <c r="DU192" i="1"/>
  <c r="E17" i="1541"/>
  <c r="D17" i="1541"/>
  <c r="C17" i="1541"/>
  <c r="DM192" i="1"/>
  <c r="E16" i="1541"/>
  <c r="D16" i="1541"/>
  <c r="C16" i="1541"/>
  <c r="DE192" i="1"/>
  <c r="E15" i="1541"/>
  <c r="D15" i="1541"/>
  <c r="C15" i="1541"/>
  <c r="CW192" i="1"/>
  <c r="E14" i="1541"/>
  <c r="D14" i="1541"/>
  <c r="C14" i="1541"/>
  <c r="CO192" i="1"/>
  <c r="E13" i="1541"/>
  <c r="D13" i="1541"/>
  <c r="C13" i="1541"/>
  <c r="CG192" i="1"/>
  <c r="E12" i="1541"/>
  <c r="D12" i="1541"/>
  <c r="C12" i="1541"/>
  <c r="BY192" i="1"/>
  <c r="E11" i="1541"/>
  <c r="D11" i="1541"/>
  <c r="C11" i="1541"/>
  <c r="BM192" i="1"/>
  <c r="BN192" i="1"/>
  <c r="BO192" i="1"/>
  <c r="BP192" i="1"/>
  <c r="BQ192" i="1"/>
  <c r="E10" i="1541"/>
  <c r="D10" i="1541"/>
  <c r="C10" i="1541"/>
  <c r="BE192" i="1"/>
  <c r="BF192" i="1"/>
  <c r="BG192" i="1"/>
  <c r="BH192" i="1"/>
  <c r="BI192" i="1"/>
  <c r="E9" i="1541"/>
  <c r="D9" i="1541"/>
  <c r="C9" i="1541"/>
  <c r="AW192" i="1"/>
  <c r="AX192" i="1"/>
  <c r="AY192" i="1"/>
  <c r="AZ192" i="1"/>
  <c r="BA192" i="1"/>
  <c r="E8" i="1541"/>
  <c r="D8" i="1541"/>
  <c r="C8" i="1541"/>
  <c r="AO192" i="1"/>
  <c r="AP192" i="1"/>
  <c r="AQ192" i="1"/>
  <c r="AR192" i="1"/>
  <c r="AS192" i="1"/>
  <c r="E7" i="1541"/>
  <c r="D7" i="1541"/>
  <c r="C7" i="1541"/>
  <c r="AG192" i="1"/>
  <c r="AH192" i="1"/>
  <c r="AI192" i="1"/>
  <c r="AJ192" i="1"/>
  <c r="AK192" i="1"/>
  <c r="E6" i="1541"/>
  <c r="D6" i="1541"/>
  <c r="C6" i="1541"/>
  <c r="Y192" i="1"/>
  <c r="Z192" i="1"/>
  <c r="AA192" i="1"/>
  <c r="AB192" i="1"/>
  <c r="AC192" i="1"/>
  <c r="E5" i="1541"/>
  <c r="D5" i="1541"/>
  <c r="C5" i="1541"/>
  <c r="R192" i="1"/>
  <c r="S192" i="1"/>
  <c r="T192" i="1"/>
  <c r="U192" i="1"/>
  <c r="V192" i="1"/>
  <c r="E4" i="1541"/>
  <c r="D4" i="1541"/>
  <c r="C4" i="1541"/>
  <c r="K192" i="1"/>
  <c r="L192" i="1"/>
  <c r="M192" i="1"/>
  <c r="N192" i="1"/>
  <c r="O192" i="1"/>
  <c r="E3" i="1541"/>
  <c r="D3" i="1541"/>
  <c r="C3" i="1541"/>
  <c r="DU191" i="1"/>
  <c r="E17" i="1539"/>
  <c r="D17" i="1539"/>
  <c r="C17" i="1539"/>
  <c r="DM191" i="1"/>
  <c r="E16" i="1539"/>
  <c r="D16" i="1539"/>
  <c r="C16" i="1539"/>
  <c r="DE191" i="1"/>
  <c r="E15" i="1539"/>
  <c r="D15" i="1539"/>
  <c r="C15" i="1539"/>
  <c r="CW191" i="1"/>
  <c r="E14" i="1539"/>
  <c r="D14" i="1539"/>
  <c r="C14" i="1539"/>
  <c r="CO191" i="1"/>
  <c r="E13" i="1539"/>
  <c r="D13" i="1539"/>
  <c r="C13" i="1539"/>
  <c r="CG191" i="1"/>
  <c r="E12" i="1539"/>
  <c r="D12" i="1539"/>
  <c r="C12" i="1539"/>
  <c r="BY191" i="1"/>
  <c r="E11" i="1539"/>
  <c r="D11" i="1539"/>
  <c r="C11" i="1539"/>
  <c r="BM191" i="1"/>
  <c r="BN191" i="1"/>
  <c r="BO191" i="1"/>
  <c r="BP191" i="1"/>
  <c r="BQ191" i="1"/>
  <c r="E10" i="1539"/>
  <c r="D10" i="1539"/>
  <c r="C10" i="1539"/>
  <c r="BE191" i="1"/>
  <c r="BF191" i="1"/>
  <c r="BG191" i="1"/>
  <c r="BH191" i="1"/>
  <c r="BI191" i="1"/>
  <c r="E9" i="1539"/>
  <c r="D9" i="1539"/>
  <c r="C9" i="1539"/>
  <c r="AW191" i="1"/>
  <c r="AX191" i="1"/>
  <c r="AY191" i="1"/>
  <c r="AZ191" i="1"/>
  <c r="BA191" i="1"/>
  <c r="E8" i="1539"/>
  <c r="D8" i="1539"/>
  <c r="C8" i="1539"/>
  <c r="AO191" i="1"/>
  <c r="AP191" i="1"/>
  <c r="AQ191" i="1"/>
  <c r="AR191" i="1"/>
  <c r="AS191" i="1"/>
  <c r="E7" i="1539"/>
  <c r="D7" i="1539"/>
  <c r="C7" i="1539"/>
  <c r="AG191" i="1"/>
  <c r="AH191" i="1"/>
  <c r="AI191" i="1"/>
  <c r="AJ191" i="1"/>
  <c r="AK191" i="1"/>
  <c r="E6" i="1539"/>
  <c r="D6" i="1539"/>
  <c r="C6" i="1539"/>
  <c r="AC191" i="1"/>
  <c r="E5" i="1539"/>
  <c r="D5" i="1539"/>
  <c r="C5" i="1539"/>
  <c r="R191" i="1"/>
  <c r="S191" i="1"/>
  <c r="T191" i="1"/>
  <c r="U191" i="1"/>
  <c r="V191" i="1"/>
  <c r="E4" i="1539"/>
  <c r="D4" i="1539"/>
  <c r="C4" i="1539"/>
  <c r="K191" i="1"/>
  <c r="L191" i="1"/>
  <c r="M191" i="1"/>
  <c r="N191" i="1"/>
  <c r="O191" i="1"/>
  <c r="E3" i="1539"/>
  <c r="D3" i="1539"/>
  <c r="C3" i="1539"/>
  <c r="DU190" i="1"/>
  <c r="E17" i="1537"/>
  <c r="D17" i="1537"/>
  <c r="C17" i="1537"/>
  <c r="DM190" i="1"/>
  <c r="E16" i="1537"/>
  <c r="D16" i="1537"/>
  <c r="C16" i="1537"/>
  <c r="DE190" i="1"/>
  <c r="E15" i="1537"/>
  <c r="D15" i="1537"/>
  <c r="C15" i="1537"/>
  <c r="CW190" i="1"/>
  <c r="E14" i="1537"/>
  <c r="D14" i="1537"/>
  <c r="C14" i="1537"/>
  <c r="CO190" i="1"/>
  <c r="E13" i="1537"/>
  <c r="D13" i="1537"/>
  <c r="C13" i="1537"/>
  <c r="CG190" i="1"/>
  <c r="E12" i="1537"/>
  <c r="D12" i="1537"/>
  <c r="C12" i="1537"/>
  <c r="BY190" i="1"/>
  <c r="E11" i="1537"/>
  <c r="D11" i="1537"/>
  <c r="C11" i="1537"/>
  <c r="BM190" i="1"/>
  <c r="BN190" i="1"/>
  <c r="BO190" i="1"/>
  <c r="BP190" i="1"/>
  <c r="BQ190" i="1"/>
  <c r="E10" i="1537"/>
  <c r="D10" i="1537"/>
  <c r="C10" i="1537"/>
  <c r="BE190" i="1"/>
  <c r="BF190" i="1"/>
  <c r="BG190" i="1"/>
  <c r="BH190" i="1"/>
  <c r="BI190" i="1"/>
  <c r="E9" i="1537"/>
  <c r="D9" i="1537"/>
  <c r="C9" i="1537"/>
  <c r="AW190" i="1"/>
  <c r="AX190" i="1"/>
  <c r="AY190" i="1"/>
  <c r="AZ190" i="1"/>
  <c r="BA190" i="1"/>
  <c r="E8" i="1537"/>
  <c r="D8" i="1537"/>
  <c r="C8" i="1537"/>
  <c r="AO190" i="1"/>
  <c r="AP190" i="1"/>
  <c r="AQ190" i="1"/>
  <c r="AR190" i="1"/>
  <c r="AS190" i="1"/>
  <c r="E7" i="1537"/>
  <c r="D7" i="1537"/>
  <c r="C7" i="1537"/>
  <c r="AG190" i="1"/>
  <c r="AH190" i="1"/>
  <c r="AI190" i="1"/>
  <c r="AJ190" i="1"/>
  <c r="AK190" i="1"/>
  <c r="E6" i="1537"/>
  <c r="D6" i="1537"/>
  <c r="C6" i="1537"/>
  <c r="AC190" i="1"/>
  <c r="E5" i="1537"/>
  <c r="D5" i="1537"/>
  <c r="C5" i="1537"/>
  <c r="R190" i="1"/>
  <c r="S190" i="1"/>
  <c r="T190" i="1"/>
  <c r="U190" i="1"/>
  <c r="V190" i="1"/>
  <c r="E4" i="1537"/>
  <c r="D4" i="1537"/>
  <c r="C4" i="1537"/>
  <c r="O190" i="1"/>
  <c r="E3" i="1537"/>
  <c r="D3" i="1537"/>
  <c r="C3" i="1537"/>
  <c r="DQ189" i="1"/>
  <c r="DR189" i="1"/>
  <c r="DS189" i="1"/>
  <c r="DT189" i="1"/>
  <c r="DU189" i="1"/>
  <c r="E17" i="1535"/>
  <c r="D17" i="1535"/>
  <c r="C17" i="1535"/>
  <c r="DI189" i="1"/>
  <c r="DJ189" i="1"/>
  <c r="DK189" i="1"/>
  <c r="DL189" i="1"/>
  <c r="DM189" i="1"/>
  <c r="E16" i="1535"/>
  <c r="D16" i="1535"/>
  <c r="C16" i="1535"/>
  <c r="DA189" i="1"/>
  <c r="DB189" i="1"/>
  <c r="DC189" i="1"/>
  <c r="DD189" i="1"/>
  <c r="DE189" i="1"/>
  <c r="E15" i="1535"/>
  <c r="D15" i="1535"/>
  <c r="C15" i="1535"/>
  <c r="CS189" i="1"/>
  <c r="CT189" i="1"/>
  <c r="CU189" i="1"/>
  <c r="CV189" i="1"/>
  <c r="CW189" i="1"/>
  <c r="E14" i="1535"/>
  <c r="D14" i="1535"/>
  <c r="C14" i="1535"/>
  <c r="CO189" i="1"/>
  <c r="E13" i="1535"/>
  <c r="D13" i="1535"/>
  <c r="C13" i="1535"/>
  <c r="CC189" i="1"/>
  <c r="CD189" i="1"/>
  <c r="CE189" i="1"/>
  <c r="CF189" i="1"/>
  <c r="CG189" i="1"/>
  <c r="E12" i="1535"/>
  <c r="D12" i="1535"/>
  <c r="C12" i="1535"/>
  <c r="BU189" i="1"/>
  <c r="BV189" i="1"/>
  <c r="BW189" i="1"/>
  <c r="BX189" i="1"/>
  <c r="BY189" i="1"/>
  <c r="E11" i="1535"/>
  <c r="D11" i="1535"/>
  <c r="C11" i="1535"/>
  <c r="BM189" i="1"/>
  <c r="BN189" i="1"/>
  <c r="BO189" i="1"/>
  <c r="BP189" i="1"/>
  <c r="BQ189" i="1"/>
  <c r="E10" i="1535"/>
  <c r="D10" i="1535"/>
  <c r="C10" i="1535"/>
  <c r="BE189" i="1"/>
  <c r="BF189" i="1"/>
  <c r="BG189" i="1"/>
  <c r="BH189" i="1"/>
  <c r="BI189" i="1"/>
  <c r="E9" i="1535"/>
  <c r="D9" i="1535"/>
  <c r="C9" i="1535"/>
  <c r="AW189" i="1"/>
  <c r="AX189" i="1"/>
  <c r="AY189" i="1"/>
  <c r="AZ189" i="1"/>
  <c r="BA189" i="1"/>
  <c r="E8" i="1535"/>
  <c r="D8" i="1535"/>
  <c r="C8" i="1535"/>
  <c r="AO189" i="1"/>
  <c r="AP189" i="1"/>
  <c r="AQ189" i="1"/>
  <c r="AR189" i="1"/>
  <c r="AS189" i="1"/>
  <c r="E7" i="1535"/>
  <c r="D7" i="1535"/>
  <c r="C7" i="1535"/>
  <c r="AG189" i="1"/>
  <c r="AH189" i="1"/>
  <c r="AI189" i="1"/>
  <c r="AJ189" i="1"/>
  <c r="AK189" i="1"/>
  <c r="E6" i="1535"/>
  <c r="D6" i="1535"/>
  <c r="C6" i="1535"/>
  <c r="Y189" i="1"/>
  <c r="Z189" i="1"/>
  <c r="AA189" i="1"/>
  <c r="AB189" i="1"/>
  <c r="AC189" i="1"/>
  <c r="E5" i="1535"/>
  <c r="D5" i="1535"/>
  <c r="C5" i="1535"/>
  <c r="R189" i="1"/>
  <c r="S189" i="1"/>
  <c r="T189" i="1"/>
  <c r="U189" i="1"/>
  <c r="V189" i="1"/>
  <c r="E4" i="1535"/>
  <c r="D4" i="1535"/>
  <c r="C4" i="1535"/>
  <c r="K189" i="1"/>
  <c r="L189" i="1"/>
  <c r="M189" i="1"/>
  <c r="N189" i="1"/>
  <c r="O189" i="1"/>
  <c r="E3" i="1535"/>
  <c r="D3" i="1535"/>
  <c r="C3" i="1535"/>
  <c r="DU188" i="1"/>
  <c r="E17" i="1533"/>
  <c r="D17" i="1533"/>
  <c r="C17" i="1533"/>
  <c r="DM188" i="1"/>
  <c r="E16" i="1533"/>
  <c r="D16" i="1533"/>
  <c r="C16" i="1533"/>
  <c r="DE188" i="1"/>
  <c r="E15" i="1533"/>
  <c r="D15" i="1533"/>
  <c r="C15" i="1533"/>
  <c r="CW188" i="1"/>
  <c r="E14" i="1533"/>
  <c r="D14" i="1533"/>
  <c r="C14" i="1533"/>
  <c r="CO188" i="1"/>
  <c r="E13" i="1533"/>
  <c r="D13" i="1533"/>
  <c r="C13" i="1533"/>
  <c r="CG188" i="1"/>
  <c r="E12" i="1533"/>
  <c r="D12" i="1533"/>
  <c r="C12" i="1533"/>
  <c r="BY188" i="1"/>
  <c r="E11" i="1533"/>
  <c r="D11" i="1533"/>
  <c r="C11" i="1533"/>
  <c r="BM188" i="1"/>
  <c r="BN188" i="1"/>
  <c r="BO188" i="1"/>
  <c r="BP188" i="1"/>
  <c r="BQ188" i="1"/>
  <c r="E10" i="1533"/>
  <c r="D10" i="1533"/>
  <c r="C10" i="1533"/>
  <c r="BE188" i="1"/>
  <c r="BF188" i="1"/>
  <c r="BG188" i="1"/>
  <c r="BH188" i="1"/>
  <c r="BI188" i="1"/>
  <c r="E9" i="1533"/>
  <c r="D9" i="1533"/>
  <c r="C9" i="1533"/>
  <c r="AW188" i="1"/>
  <c r="AX188" i="1"/>
  <c r="AY188" i="1"/>
  <c r="AZ188" i="1"/>
  <c r="BA188" i="1"/>
  <c r="E8" i="1533"/>
  <c r="D8" i="1533"/>
  <c r="C8" i="1533"/>
  <c r="AO188" i="1"/>
  <c r="AP188" i="1"/>
  <c r="AQ188" i="1"/>
  <c r="AR188" i="1"/>
  <c r="AS188" i="1"/>
  <c r="E7" i="1533"/>
  <c r="D7" i="1533"/>
  <c r="C7" i="1533"/>
  <c r="AG188" i="1"/>
  <c r="AH188" i="1"/>
  <c r="AI188" i="1"/>
  <c r="AJ188" i="1"/>
  <c r="AK188" i="1"/>
  <c r="E6" i="1533"/>
  <c r="D6" i="1533"/>
  <c r="C6" i="1533"/>
  <c r="Y188" i="1"/>
  <c r="Z188" i="1"/>
  <c r="AA188" i="1"/>
  <c r="AB188" i="1"/>
  <c r="AC188" i="1"/>
  <c r="E5" i="1533"/>
  <c r="D5" i="1533"/>
  <c r="C5" i="1533"/>
  <c r="R188" i="1"/>
  <c r="S188" i="1"/>
  <c r="T188" i="1"/>
  <c r="U188" i="1"/>
  <c r="V188" i="1"/>
  <c r="E4" i="1533"/>
  <c r="D4" i="1533"/>
  <c r="C4" i="1533"/>
  <c r="K188" i="1"/>
  <c r="L188" i="1"/>
  <c r="M188" i="1"/>
  <c r="N188" i="1"/>
  <c r="O188" i="1"/>
  <c r="E3" i="1533"/>
  <c r="D3" i="1533"/>
  <c r="C3" i="1533"/>
  <c r="DQ187" i="1"/>
  <c r="DR187" i="1"/>
  <c r="DS187" i="1"/>
  <c r="DT187" i="1"/>
  <c r="DU187" i="1"/>
  <c r="E17" i="1531"/>
  <c r="D17" i="1531"/>
  <c r="C17" i="1531"/>
  <c r="DI187" i="1"/>
  <c r="DJ187" i="1"/>
  <c r="DK187" i="1"/>
  <c r="DL187" i="1"/>
  <c r="DM187" i="1"/>
  <c r="E16" i="1531"/>
  <c r="D16" i="1531"/>
  <c r="C16" i="1531"/>
  <c r="DA187" i="1"/>
  <c r="DB187" i="1"/>
  <c r="DC187" i="1"/>
  <c r="DD187" i="1"/>
  <c r="DE187" i="1"/>
  <c r="E15" i="1531"/>
  <c r="D15" i="1531"/>
  <c r="C15" i="1531"/>
  <c r="CS187" i="1"/>
  <c r="CT187" i="1"/>
  <c r="CU187" i="1"/>
  <c r="CV187" i="1"/>
  <c r="CW187" i="1"/>
  <c r="E14" i="1531"/>
  <c r="D14" i="1531"/>
  <c r="C14" i="1531"/>
  <c r="CO187" i="1"/>
  <c r="E13" i="1531"/>
  <c r="D13" i="1531"/>
  <c r="C13" i="1531"/>
  <c r="CC187" i="1"/>
  <c r="CD187" i="1"/>
  <c r="CE187" i="1"/>
  <c r="CF187" i="1"/>
  <c r="CG187" i="1"/>
  <c r="E12" i="1531"/>
  <c r="D12" i="1531"/>
  <c r="C12" i="1531"/>
  <c r="BU187" i="1"/>
  <c r="BV187" i="1"/>
  <c r="BW187" i="1"/>
  <c r="BX187" i="1"/>
  <c r="BY187" i="1"/>
  <c r="E11" i="1531"/>
  <c r="D11" i="1531"/>
  <c r="C11" i="1531"/>
  <c r="BM187" i="1"/>
  <c r="BN187" i="1"/>
  <c r="BO187" i="1"/>
  <c r="BP187" i="1"/>
  <c r="BQ187" i="1"/>
  <c r="E10" i="1531"/>
  <c r="D10" i="1531"/>
  <c r="C10" i="1531"/>
  <c r="BE187" i="1"/>
  <c r="BF187" i="1"/>
  <c r="BG187" i="1"/>
  <c r="BH187" i="1"/>
  <c r="BI187" i="1"/>
  <c r="E9" i="1531"/>
  <c r="D9" i="1531"/>
  <c r="C9" i="1531"/>
  <c r="AW187" i="1"/>
  <c r="AX187" i="1"/>
  <c r="AY187" i="1"/>
  <c r="AZ187" i="1"/>
  <c r="BA187" i="1"/>
  <c r="E8" i="1531"/>
  <c r="D8" i="1531"/>
  <c r="C8" i="1531"/>
  <c r="AO187" i="1"/>
  <c r="AP187" i="1"/>
  <c r="AQ187" i="1"/>
  <c r="AR187" i="1"/>
  <c r="AS187" i="1"/>
  <c r="E7" i="1531"/>
  <c r="D7" i="1531"/>
  <c r="C7" i="1531"/>
  <c r="AG187" i="1"/>
  <c r="AH187" i="1"/>
  <c r="AI187" i="1"/>
  <c r="AJ187" i="1"/>
  <c r="AK187" i="1"/>
  <c r="E6" i="1531"/>
  <c r="D6" i="1531"/>
  <c r="C6" i="1531"/>
  <c r="Y187" i="1"/>
  <c r="Z187" i="1"/>
  <c r="AA187" i="1"/>
  <c r="AB187" i="1"/>
  <c r="AC187" i="1"/>
  <c r="E5" i="1531"/>
  <c r="D5" i="1531"/>
  <c r="C5" i="1531"/>
  <c r="R187" i="1"/>
  <c r="S187" i="1"/>
  <c r="T187" i="1"/>
  <c r="U187" i="1"/>
  <c r="V187" i="1"/>
  <c r="E4" i="1531"/>
  <c r="D4" i="1531"/>
  <c r="C4" i="1531"/>
  <c r="K187" i="1"/>
  <c r="L187" i="1"/>
  <c r="M187" i="1"/>
  <c r="N187" i="1"/>
  <c r="O187" i="1"/>
  <c r="E3" i="1531"/>
  <c r="D3" i="1531"/>
  <c r="C3" i="1531"/>
  <c r="DQ186" i="1"/>
  <c r="DR186" i="1"/>
  <c r="DS186" i="1"/>
  <c r="DT186" i="1"/>
  <c r="DU186" i="1"/>
  <c r="E17" i="1529"/>
  <c r="D17" i="1529"/>
  <c r="C17" i="1529"/>
  <c r="DI186" i="1"/>
  <c r="DJ186" i="1"/>
  <c r="DK186" i="1"/>
  <c r="DL186" i="1"/>
  <c r="DM186" i="1"/>
  <c r="E16" i="1529"/>
  <c r="D16" i="1529"/>
  <c r="C16" i="1529"/>
  <c r="DA186" i="1"/>
  <c r="DB186" i="1"/>
  <c r="DC186" i="1"/>
  <c r="DD186" i="1"/>
  <c r="DE186" i="1"/>
  <c r="E15" i="1529"/>
  <c r="D15" i="1529"/>
  <c r="C15" i="1529"/>
  <c r="CS186" i="1"/>
  <c r="CT186" i="1"/>
  <c r="CU186" i="1"/>
  <c r="CV186" i="1"/>
  <c r="CW186" i="1"/>
  <c r="E14" i="1529"/>
  <c r="D14" i="1529"/>
  <c r="C14" i="1529"/>
  <c r="CO186" i="1"/>
  <c r="E13" i="1529"/>
  <c r="D13" i="1529"/>
  <c r="C13" i="1529"/>
  <c r="CG186" i="1"/>
  <c r="E12" i="1529"/>
  <c r="D12" i="1529"/>
  <c r="C12" i="1529"/>
  <c r="BY186" i="1"/>
  <c r="E11" i="1529"/>
  <c r="D11" i="1529"/>
  <c r="C11" i="1529"/>
  <c r="BM186" i="1"/>
  <c r="BN186" i="1"/>
  <c r="BO186" i="1"/>
  <c r="BP186" i="1"/>
  <c r="BQ186" i="1"/>
  <c r="E10" i="1529"/>
  <c r="D10" i="1529"/>
  <c r="C10" i="1529"/>
  <c r="BE186" i="1"/>
  <c r="BF186" i="1"/>
  <c r="BG186" i="1"/>
  <c r="BH186" i="1"/>
  <c r="BI186" i="1"/>
  <c r="E9" i="1529"/>
  <c r="D9" i="1529"/>
  <c r="C9" i="1529"/>
  <c r="AW186" i="1"/>
  <c r="AX186" i="1"/>
  <c r="AY186" i="1"/>
  <c r="AZ186" i="1"/>
  <c r="BA186" i="1"/>
  <c r="E8" i="1529"/>
  <c r="D8" i="1529"/>
  <c r="C8" i="1529"/>
  <c r="AO186" i="1"/>
  <c r="AP186" i="1"/>
  <c r="AQ186" i="1"/>
  <c r="AR186" i="1"/>
  <c r="AS186" i="1"/>
  <c r="E7" i="1529"/>
  <c r="D7" i="1529"/>
  <c r="C7" i="1529"/>
  <c r="AG186" i="1"/>
  <c r="AH186" i="1"/>
  <c r="AI186" i="1"/>
  <c r="AJ186" i="1"/>
  <c r="AK186" i="1"/>
  <c r="E6" i="1529"/>
  <c r="D6" i="1529"/>
  <c r="C6" i="1529"/>
  <c r="Y186" i="1"/>
  <c r="Z186" i="1"/>
  <c r="AA186" i="1"/>
  <c r="AB186" i="1"/>
  <c r="AC186" i="1"/>
  <c r="E5" i="1529"/>
  <c r="D5" i="1529"/>
  <c r="C5" i="1529"/>
  <c r="R186" i="1"/>
  <c r="S186" i="1"/>
  <c r="T186" i="1"/>
  <c r="U186" i="1"/>
  <c r="V186" i="1"/>
  <c r="E4" i="1529"/>
  <c r="D4" i="1529"/>
  <c r="C4" i="1529"/>
  <c r="K186" i="1"/>
  <c r="L186" i="1"/>
  <c r="M186" i="1"/>
  <c r="N186" i="1"/>
  <c r="O186" i="1"/>
  <c r="E3" i="1529"/>
  <c r="D3" i="1529"/>
  <c r="C3" i="1529"/>
  <c r="DU185" i="1"/>
  <c r="E17" i="1527"/>
  <c r="D17" i="1527"/>
  <c r="C17" i="1527"/>
  <c r="DM185" i="1"/>
  <c r="E16" i="1527"/>
  <c r="D16" i="1527"/>
  <c r="C16" i="1527"/>
  <c r="DE185" i="1"/>
  <c r="E15" i="1527"/>
  <c r="D15" i="1527"/>
  <c r="C15" i="1527"/>
  <c r="CW185" i="1"/>
  <c r="E14" i="1527"/>
  <c r="D14" i="1527"/>
  <c r="C14" i="1527"/>
  <c r="CO185" i="1"/>
  <c r="E13" i="1527"/>
  <c r="D13" i="1527"/>
  <c r="C13" i="1527"/>
  <c r="CC185" i="1"/>
  <c r="CD185" i="1"/>
  <c r="CE185" i="1"/>
  <c r="CF185" i="1"/>
  <c r="CG185" i="1"/>
  <c r="E12" i="1527"/>
  <c r="D12" i="1527"/>
  <c r="C12" i="1527"/>
  <c r="BU185" i="1"/>
  <c r="BV185" i="1"/>
  <c r="BW185" i="1"/>
  <c r="BX185" i="1"/>
  <c r="BY185" i="1"/>
  <c r="E11" i="1527"/>
  <c r="D11" i="1527"/>
  <c r="C11" i="1527"/>
  <c r="BM185" i="1"/>
  <c r="BN185" i="1"/>
  <c r="BO185" i="1"/>
  <c r="BP185" i="1"/>
  <c r="BQ185" i="1"/>
  <c r="E10" i="1527"/>
  <c r="D10" i="1527"/>
  <c r="C10" i="1527"/>
  <c r="BE185" i="1"/>
  <c r="BF185" i="1"/>
  <c r="BG185" i="1"/>
  <c r="BH185" i="1"/>
  <c r="BI185" i="1"/>
  <c r="E9" i="1527"/>
  <c r="D9" i="1527"/>
  <c r="C9" i="1527"/>
  <c r="AW185" i="1"/>
  <c r="AX185" i="1"/>
  <c r="AY185" i="1"/>
  <c r="AZ185" i="1"/>
  <c r="BA185" i="1"/>
  <c r="E8" i="1527"/>
  <c r="D8" i="1527"/>
  <c r="C8" i="1527"/>
  <c r="AO185" i="1"/>
  <c r="AP185" i="1"/>
  <c r="AQ185" i="1"/>
  <c r="AR185" i="1"/>
  <c r="AS185" i="1"/>
  <c r="E7" i="1527"/>
  <c r="D7" i="1527"/>
  <c r="C7" i="1527"/>
  <c r="AG185" i="1"/>
  <c r="AH185" i="1"/>
  <c r="AI185" i="1"/>
  <c r="AJ185" i="1"/>
  <c r="AK185" i="1"/>
  <c r="E6" i="1527"/>
  <c r="D6" i="1527"/>
  <c r="C6" i="1527"/>
  <c r="Y185" i="1"/>
  <c r="Z185" i="1"/>
  <c r="AA185" i="1"/>
  <c r="AB185" i="1"/>
  <c r="AC185" i="1"/>
  <c r="E5" i="1527"/>
  <c r="D5" i="1527"/>
  <c r="C5" i="1527"/>
  <c r="R185" i="1"/>
  <c r="S185" i="1"/>
  <c r="T185" i="1"/>
  <c r="U185" i="1"/>
  <c r="V185" i="1"/>
  <c r="E4" i="1527"/>
  <c r="D4" i="1527"/>
  <c r="C4" i="1527"/>
  <c r="K185" i="1"/>
  <c r="L185" i="1"/>
  <c r="M185" i="1"/>
  <c r="N185" i="1"/>
  <c r="O185" i="1"/>
  <c r="E3" i="1527"/>
  <c r="D3" i="1527"/>
  <c r="C3" i="1527"/>
  <c r="DU184" i="1"/>
  <c r="E17" i="1525"/>
  <c r="D17" i="1525"/>
  <c r="C17" i="1525"/>
  <c r="DM184" i="1"/>
  <c r="E16" i="1525"/>
  <c r="D16" i="1525"/>
  <c r="C16" i="1525"/>
  <c r="DE184" i="1"/>
  <c r="E15" i="1525"/>
  <c r="D15" i="1525"/>
  <c r="C15" i="1525"/>
  <c r="CW184" i="1"/>
  <c r="E14" i="1525"/>
  <c r="D14" i="1525"/>
  <c r="C14" i="1525"/>
  <c r="CO184" i="1"/>
  <c r="E13" i="1525"/>
  <c r="D13" i="1525"/>
  <c r="C13" i="1525"/>
  <c r="CC184" i="1"/>
  <c r="CD184" i="1"/>
  <c r="CE184" i="1"/>
  <c r="CF184" i="1"/>
  <c r="CG184" i="1"/>
  <c r="E12" i="1525"/>
  <c r="D12" i="1525"/>
  <c r="C12" i="1525"/>
  <c r="BU184" i="1"/>
  <c r="BV184" i="1"/>
  <c r="BW184" i="1"/>
  <c r="BX184" i="1"/>
  <c r="BY184" i="1"/>
  <c r="E11" i="1525"/>
  <c r="D11" i="1525"/>
  <c r="C11" i="1525"/>
  <c r="BM184" i="1"/>
  <c r="BN184" i="1"/>
  <c r="BO184" i="1"/>
  <c r="BP184" i="1"/>
  <c r="BQ184" i="1"/>
  <c r="E10" i="1525"/>
  <c r="D10" i="1525"/>
  <c r="C10" i="1525"/>
  <c r="BE184" i="1"/>
  <c r="BF184" i="1"/>
  <c r="BG184" i="1"/>
  <c r="BH184" i="1"/>
  <c r="BI184" i="1"/>
  <c r="E9" i="1525"/>
  <c r="D9" i="1525"/>
  <c r="C9" i="1525"/>
  <c r="AW184" i="1"/>
  <c r="AX184" i="1"/>
  <c r="AY184" i="1"/>
  <c r="AZ184" i="1"/>
  <c r="BA184" i="1"/>
  <c r="E8" i="1525"/>
  <c r="D8" i="1525"/>
  <c r="C8" i="1525"/>
  <c r="AO184" i="1"/>
  <c r="AP184" i="1"/>
  <c r="AQ184" i="1"/>
  <c r="AR184" i="1"/>
  <c r="AS184" i="1"/>
  <c r="E7" i="1525"/>
  <c r="D7" i="1525"/>
  <c r="C7" i="1525"/>
  <c r="AG184" i="1"/>
  <c r="AH184" i="1"/>
  <c r="AI184" i="1"/>
  <c r="AJ184" i="1"/>
  <c r="AK184" i="1"/>
  <c r="E6" i="1525"/>
  <c r="D6" i="1525"/>
  <c r="C6" i="1525"/>
  <c r="Y184" i="1"/>
  <c r="Z184" i="1"/>
  <c r="AA184" i="1"/>
  <c r="AB184" i="1"/>
  <c r="AC184" i="1"/>
  <c r="E5" i="1525"/>
  <c r="D5" i="1525"/>
  <c r="C5" i="1525"/>
  <c r="R184" i="1"/>
  <c r="S184" i="1"/>
  <c r="T184" i="1"/>
  <c r="U184" i="1"/>
  <c r="V184" i="1"/>
  <c r="E4" i="1525"/>
  <c r="D4" i="1525"/>
  <c r="C4" i="1525"/>
  <c r="K184" i="1"/>
  <c r="L184" i="1"/>
  <c r="M184" i="1"/>
  <c r="N184" i="1"/>
  <c r="O184" i="1"/>
  <c r="E3" i="1525"/>
  <c r="D3" i="1525"/>
  <c r="C3" i="1525"/>
  <c r="DU183" i="1"/>
  <c r="E17" i="1523"/>
  <c r="D17" i="1523"/>
  <c r="C17" i="1523"/>
  <c r="DM183" i="1"/>
  <c r="E16" i="1523"/>
  <c r="D16" i="1523"/>
  <c r="C16" i="1523"/>
  <c r="DE183" i="1"/>
  <c r="E15" i="1523"/>
  <c r="D15" i="1523"/>
  <c r="C15" i="1523"/>
  <c r="CW183" i="1"/>
  <c r="E14" i="1523"/>
  <c r="D14" i="1523"/>
  <c r="C14" i="1523"/>
  <c r="CO183" i="1"/>
  <c r="E13" i="1523"/>
  <c r="D13" i="1523"/>
  <c r="C13" i="1523"/>
  <c r="CG183" i="1"/>
  <c r="E12" i="1523"/>
  <c r="D12" i="1523"/>
  <c r="C12" i="1523"/>
  <c r="BY183" i="1"/>
  <c r="E11" i="1523"/>
  <c r="D11" i="1523"/>
  <c r="C11" i="1523"/>
  <c r="BM183" i="1"/>
  <c r="BN183" i="1"/>
  <c r="BO183" i="1"/>
  <c r="BP183" i="1"/>
  <c r="BQ183" i="1"/>
  <c r="E10" i="1523"/>
  <c r="D10" i="1523"/>
  <c r="C10" i="1523"/>
  <c r="BE183" i="1"/>
  <c r="BF183" i="1"/>
  <c r="BG183" i="1"/>
  <c r="BH183" i="1"/>
  <c r="BI183" i="1"/>
  <c r="E9" i="1523"/>
  <c r="D9" i="1523"/>
  <c r="C9" i="1523"/>
  <c r="BA183" i="1"/>
  <c r="E8" i="1523"/>
  <c r="D8" i="1523"/>
  <c r="C8" i="1523"/>
  <c r="AS183" i="1"/>
  <c r="E7" i="1523"/>
  <c r="D7" i="1523"/>
  <c r="C7" i="1523"/>
  <c r="AK183" i="1"/>
  <c r="E6" i="1523"/>
  <c r="D6" i="1523"/>
  <c r="C6" i="1523"/>
  <c r="AC183" i="1"/>
  <c r="E5" i="1523"/>
  <c r="D5" i="1523"/>
  <c r="C5" i="1523"/>
  <c r="V183" i="1"/>
  <c r="E4" i="1523"/>
  <c r="D4" i="1523"/>
  <c r="C4" i="1523"/>
  <c r="O183" i="1"/>
  <c r="E3" i="1523"/>
  <c r="D3" i="1523"/>
  <c r="C3" i="1523"/>
  <c r="DQ182" i="1"/>
  <c r="DR182" i="1"/>
  <c r="DS182" i="1"/>
  <c r="DT182" i="1"/>
  <c r="DU182" i="1"/>
  <c r="E17" i="1521"/>
  <c r="D17" i="1521"/>
  <c r="C17" i="1521"/>
  <c r="DI182" i="1"/>
  <c r="DJ182" i="1"/>
  <c r="DK182" i="1"/>
  <c r="DL182" i="1"/>
  <c r="DM182" i="1"/>
  <c r="E16" i="1521"/>
  <c r="D16" i="1521"/>
  <c r="C16" i="1521"/>
  <c r="DA182" i="1"/>
  <c r="DB182" i="1"/>
  <c r="DC182" i="1"/>
  <c r="DD182" i="1"/>
  <c r="DE182" i="1"/>
  <c r="E15" i="1521"/>
  <c r="D15" i="1521"/>
  <c r="C15" i="1521"/>
  <c r="CS182" i="1"/>
  <c r="CT182" i="1"/>
  <c r="CU182" i="1"/>
  <c r="CV182" i="1"/>
  <c r="CW182" i="1"/>
  <c r="E14" i="1521"/>
  <c r="D14" i="1521"/>
  <c r="C14" i="1521"/>
  <c r="CO182" i="1"/>
  <c r="E13" i="1521"/>
  <c r="D13" i="1521"/>
  <c r="C13" i="1521"/>
  <c r="CG182" i="1"/>
  <c r="E12" i="1521"/>
  <c r="D12" i="1521"/>
  <c r="C12" i="1521"/>
  <c r="BY182" i="1"/>
  <c r="E11" i="1521"/>
  <c r="D11" i="1521"/>
  <c r="C11" i="1521"/>
  <c r="BM182" i="1"/>
  <c r="BN182" i="1"/>
  <c r="BO182" i="1"/>
  <c r="BP182" i="1"/>
  <c r="BQ182" i="1"/>
  <c r="E10" i="1521"/>
  <c r="D10" i="1521"/>
  <c r="C10" i="1521"/>
  <c r="BE182" i="1"/>
  <c r="BF182" i="1"/>
  <c r="BG182" i="1"/>
  <c r="BH182" i="1"/>
  <c r="BI182" i="1"/>
  <c r="E9" i="1521"/>
  <c r="D9" i="1521"/>
  <c r="C9" i="1521"/>
  <c r="AW182" i="1"/>
  <c r="AX182" i="1"/>
  <c r="AY182" i="1"/>
  <c r="AZ182" i="1"/>
  <c r="BA182" i="1"/>
  <c r="E8" i="1521"/>
  <c r="D8" i="1521"/>
  <c r="C8" i="1521"/>
  <c r="AO182" i="1"/>
  <c r="AP182" i="1"/>
  <c r="AQ182" i="1"/>
  <c r="AR182" i="1"/>
  <c r="AS182" i="1"/>
  <c r="E7" i="1521"/>
  <c r="D7" i="1521"/>
  <c r="C7" i="1521"/>
  <c r="AG182" i="1"/>
  <c r="AH182" i="1"/>
  <c r="AI182" i="1"/>
  <c r="AJ182" i="1"/>
  <c r="AK182" i="1"/>
  <c r="E6" i="1521"/>
  <c r="D6" i="1521"/>
  <c r="C6" i="1521"/>
  <c r="Y182" i="1"/>
  <c r="Z182" i="1"/>
  <c r="AA182" i="1"/>
  <c r="AB182" i="1"/>
  <c r="AC182" i="1"/>
  <c r="E5" i="1521"/>
  <c r="D5" i="1521"/>
  <c r="C5" i="1521"/>
  <c r="R182" i="1"/>
  <c r="S182" i="1"/>
  <c r="T182" i="1"/>
  <c r="U182" i="1"/>
  <c r="V182" i="1"/>
  <c r="E4" i="1521"/>
  <c r="D4" i="1521"/>
  <c r="C4" i="1521"/>
  <c r="K182" i="1"/>
  <c r="L182" i="1"/>
  <c r="M182" i="1"/>
  <c r="N182" i="1"/>
  <c r="O182" i="1"/>
  <c r="E3" i="1521"/>
  <c r="D3" i="1521"/>
  <c r="C3" i="1521"/>
  <c r="DU181" i="1"/>
  <c r="E17" i="1519"/>
  <c r="D17" i="1519"/>
  <c r="C17" i="1519"/>
  <c r="DM181" i="1"/>
  <c r="E16" i="1519"/>
  <c r="D16" i="1519"/>
  <c r="C16" i="1519"/>
  <c r="DE181" i="1"/>
  <c r="E15" i="1519"/>
  <c r="D15" i="1519"/>
  <c r="C15" i="1519"/>
  <c r="CW181" i="1"/>
  <c r="E14" i="1519"/>
  <c r="D14" i="1519"/>
  <c r="C14" i="1519"/>
  <c r="CO181" i="1"/>
  <c r="E13" i="1519"/>
  <c r="D13" i="1519"/>
  <c r="C13" i="1519"/>
  <c r="CG181" i="1"/>
  <c r="E12" i="1519"/>
  <c r="D12" i="1519"/>
  <c r="C12" i="1519"/>
  <c r="BY181" i="1"/>
  <c r="E11" i="1519"/>
  <c r="D11" i="1519"/>
  <c r="C11" i="1519"/>
  <c r="BQ181" i="1"/>
  <c r="E10" i="1519"/>
  <c r="D10" i="1519"/>
  <c r="C10" i="1519"/>
  <c r="BI181" i="1"/>
  <c r="E9" i="1519"/>
  <c r="D9" i="1519"/>
  <c r="C9" i="1519"/>
  <c r="AW181" i="1"/>
  <c r="AX181" i="1"/>
  <c r="AY181" i="1"/>
  <c r="AZ181" i="1"/>
  <c r="BA181" i="1"/>
  <c r="E8" i="1519"/>
  <c r="D8" i="1519"/>
  <c r="C8" i="1519"/>
  <c r="AO181" i="1"/>
  <c r="AP181" i="1"/>
  <c r="AQ181" i="1"/>
  <c r="AR181" i="1"/>
  <c r="AS181" i="1"/>
  <c r="E7" i="1519"/>
  <c r="D7" i="1519"/>
  <c r="C7" i="1519"/>
  <c r="AG181" i="1"/>
  <c r="AH181" i="1"/>
  <c r="AI181" i="1"/>
  <c r="AJ181" i="1"/>
  <c r="AK181" i="1"/>
  <c r="E6" i="1519"/>
  <c r="D6" i="1519"/>
  <c r="C6" i="1519"/>
  <c r="Y181" i="1"/>
  <c r="Z181" i="1"/>
  <c r="AA181" i="1"/>
  <c r="AB181" i="1"/>
  <c r="AC181" i="1"/>
  <c r="E5" i="1519"/>
  <c r="D5" i="1519"/>
  <c r="C5" i="1519"/>
  <c r="R181" i="1"/>
  <c r="S181" i="1"/>
  <c r="T181" i="1"/>
  <c r="U181" i="1"/>
  <c r="V181" i="1"/>
  <c r="E4" i="1519"/>
  <c r="D4" i="1519"/>
  <c r="C4" i="1519"/>
  <c r="K181" i="1"/>
  <c r="L181" i="1"/>
  <c r="M181" i="1"/>
  <c r="N181" i="1"/>
  <c r="O181" i="1"/>
  <c r="E3" i="1519"/>
  <c r="D3" i="1519"/>
  <c r="C3" i="1519"/>
  <c r="DU180" i="1"/>
  <c r="E17" i="1517"/>
  <c r="D17" i="1517"/>
  <c r="C17" i="1517"/>
  <c r="DM180" i="1"/>
  <c r="E16" i="1517"/>
  <c r="D16" i="1517"/>
  <c r="C16" i="1517"/>
  <c r="DE180" i="1"/>
  <c r="E15" i="1517"/>
  <c r="D15" i="1517"/>
  <c r="C15" i="1517"/>
  <c r="CW180" i="1"/>
  <c r="E14" i="1517"/>
  <c r="D14" i="1517"/>
  <c r="C14" i="1517"/>
  <c r="CO180" i="1"/>
  <c r="E13" i="1517"/>
  <c r="D13" i="1517"/>
  <c r="C13" i="1517"/>
  <c r="CG180" i="1"/>
  <c r="E12" i="1517"/>
  <c r="D12" i="1517"/>
  <c r="C12" i="1517"/>
  <c r="BY180" i="1"/>
  <c r="E11" i="1517"/>
  <c r="D11" i="1517"/>
  <c r="C11" i="1517"/>
  <c r="BM180" i="1"/>
  <c r="BN180" i="1"/>
  <c r="BO180" i="1"/>
  <c r="BP180" i="1"/>
  <c r="BQ180" i="1"/>
  <c r="E10" i="1517"/>
  <c r="D10" i="1517"/>
  <c r="C10" i="1517"/>
  <c r="BE180" i="1"/>
  <c r="BF180" i="1"/>
  <c r="BG180" i="1"/>
  <c r="BH180" i="1"/>
  <c r="BI180" i="1"/>
  <c r="E9" i="1517"/>
  <c r="D9" i="1517"/>
  <c r="C9" i="1517"/>
  <c r="BA180" i="1"/>
  <c r="E8" i="1517"/>
  <c r="D8" i="1517"/>
  <c r="C8" i="1517"/>
  <c r="AS180" i="1"/>
  <c r="E7" i="1517"/>
  <c r="D7" i="1517"/>
  <c r="C7" i="1517"/>
  <c r="AK180" i="1"/>
  <c r="E6" i="1517"/>
  <c r="D6" i="1517"/>
  <c r="C6" i="1517"/>
  <c r="Y180" i="1"/>
  <c r="Z180" i="1"/>
  <c r="AA180" i="1"/>
  <c r="AB180" i="1"/>
  <c r="AC180" i="1"/>
  <c r="E5" i="1517"/>
  <c r="D5" i="1517"/>
  <c r="C5" i="1517"/>
  <c r="R180" i="1"/>
  <c r="S180" i="1"/>
  <c r="T180" i="1"/>
  <c r="U180" i="1"/>
  <c r="V180" i="1"/>
  <c r="E4" i="1517"/>
  <c r="D4" i="1517"/>
  <c r="C4" i="1517"/>
  <c r="K180" i="1"/>
  <c r="L180" i="1"/>
  <c r="M180" i="1"/>
  <c r="N180" i="1"/>
  <c r="O180" i="1"/>
  <c r="E3" i="1517"/>
  <c r="D3" i="1517"/>
  <c r="C3" i="1517"/>
  <c r="DU179" i="1"/>
  <c r="E17" i="1515"/>
  <c r="D17" i="1515"/>
  <c r="C17" i="1515"/>
  <c r="DI179" i="1"/>
  <c r="DJ179" i="1"/>
  <c r="DK179" i="1"/>
  <c r="DL179" i="1"/>
  <c r="DM179" i="1"/>
  <c r="E16" i="1515"/>
  <c r="D16" i="1515"/>
  <c r="C16" i="1515"/>
  <c r="DA179" i="1"/>
  <c r="DB179" i="1"/>
  <c r="DC179" i="1"/>
  <c r="DD179" i="1"/>
  <c r="DE179" i="1"/>
  <c r="E15" i="1515"/>
  <c r="D15" i="1515"/>
  <c r="C15" i="1515"/>
  <c r="CS179" i="1"/>
  <c r="CT179" i="1"/>
  <c r="CU179" i="1"/>
  <c r="CV179" i="1"/>
  <c r="CW179" i="1"/>
  <c r="E14" i="1515"/>
  <c r="D14" i="1515"/>
  <c r="C14" i="1515"/>
  <c r="CO179" i="1"/>
  <c r="E13" i="1515"/>
  <c r="D13" i="1515"/>
  <c r="C13" i="1515"/>
  <c r="CG179" i="1"/>
  <c r="E12" i="1515"/>
  <c r="D12" i="1515"/>
  <c r="C12" i="1515"/>
  <c r="BY179" i="1"/>
  <c r="E11" i="1515"/>
  <c r="D11" i="1515"/>
  <c r="C11" i="1515"/>
  <c r="BM179" i="1"/>
  <c r="BN179" i="1"/>
  <c r="BO179" i="1"/>
  <c r="BP179" i="1"/>
  <c r="BQ179" i="1"/>
  <c r="E10" i="1515"/>
  <c r="D10" i="1515"/>
  <c r="C10" i="1515"/>
  <c r="BE179" i="1"/>
  <c r="BF179" i="1"/>
  <c r="BG179" i="1"/>
  <c r="BH179" i="1"/>
  <c r="BI179" i="1"/>
  <c r="E9" i="1515"/>
  <c r="D9" i="1515"/>
  <c r="C9" i="1515"/>
  <c r="AW179" i="1"/>
  <c r="AX179" i="1"/>
  <c r="AY179" i="1"/>
  <c r="AZ179" i="1"/>
  <c r="BA179" i="1"/>
  <c r="E8" i="1515"/>
  <c r="D8" i="1515"/>
  <c r="C8" i="1515"/>
  <c r="AO179" i="1"/>
  <c r="AP179" i="1"/>
  <c r="AQ179" i="1"/>
  <c r="AR179" i="1"/>
  <c r="AS179" i="1"/>
  <c r="E7" i="1515"/>
  <c r="D7" i="1515"/>
  <c r="C7" i="1515"/>
  <c r="AG179" i="1"/>
  <c r="AH179" i="1"/>
  <c r="AI179" i="1"/>
  <c r="AJ179" i="1"/>
  <c r="AK179" i="1"/>
  <c r="E6" i="1515"/>
  <c r="D6" i="1515"/>
  <c r="C6" i="1515"/>
  <c r="AC179" i="1"/>
  <c r="E5" i="1515"/>
  <c r="D5" i="1515"/>
  <c r="C5" i="1515"/>
  <c r="R179" i="1"/>
  <c r="S179" i="1"/>
  <c r="T179" i="1"/>
  <c r="U179" i="1"/>
  <c r="V179" i="1"/>
  <c r="E4" i="1515"/>
  <c r="D4" i="1515"/>
  <c r="C4" i="1515"/>
  <c r="K179" i="1"/>
  <c r="L179" i="1"/>
  <c r="M179" i="1"/>
  <c r="N179" i="1"/>
  <c r="O179" i="1"/>
  <c r="E3" i="1515"/>
  <c r="D3" i="1515"/>
  <c r="C3" i="1515"/>
  <c r="DU178" i="1"/>
  <c r="E17" i="1513"/>
  <c r="D17" i="1513"/>
  <c r="C17" i="1513"/>
  <c r="DM178" i="1"/>
  <c r="E16" i="1513"/>
  <c r="D16" i="1513"/>
  <c r="C16" i="1513"/>
  <c r="DE178" i="1"/>
  <c r="E15" i="1513"/>
  <c r="D15" i="1513"/>
  <c r="C15" i="1513"/>
  <c r="CW178" i="1"/>
  <c r="E14" i="1513"/>
  <c r="D14" i="1513"/>
  <c r="C14" i="1513"/>
  <c r="CO178" i="1"/>
  <c r="E13" i="1513"/>
  <c r="D13" i="1513"/>
  <c r="C13" i="1513"/>
  <c r="CG178" i="1"/>
  <c r="E12" i="1513"/>
  <c r="D12" i="1513"/>
  <c r="C12" i="1513"/>
  <c r="BY178" i="1"/>
  <c r="E11" i="1513"/>
  <c r="D11" i="1513"/>
  <c r="C11" i="1513"/>
  <c r="BM178" i="1"/>
  <c r="BN178" i="1"/>
  <c r="BO178" i="1"/>
  <c r="BP178" i="1"/>
  <c r="BQ178" i="1"/>
  <c r="E10" i="1513"/>
  <c r="D10" i="1513"/>
  <c r="C10" i="1513"/>
  <c r="BE178" i="1"/>
  <c r="BF178" i="1"/>
  <c r="BG178" i="1"/>
  <c r="BH178" i="1"/>
  <c r="BI178" i="1"/>
  <c r="E9" i="1513"/>
  <c r="D9" i="1513"/>
  <c r="C9" i="1513"/>
  <c r="AW178" i="1"/>
  <c r="AX178" i="1"/>
  <c r="AY178" i="1"/>
  <c r="AZ178" i="1"/>
  <c r="BA178" i="1"/>
  <c r="E8" i="1513"/>
  <c r="D8" i="1513"/>
  <c r="C8" i="1513"/>
  <c r="AO178" i="1"/>
  <c r="AP178" i="1"/>
  <c r="AQ178" i="1"/>
  <c r="AR178" i="1"/>
  <c r="AS178" i="1"/>
  <c r="E7" i="1513"/>
  <c r="D7" i="1513"/>
  <c r="C7" i="1513"/>
  <c r="AG178" i="1"/>
  <c r="AH178" i="1"/>
  <c r="AI178" i="1"/>
  <c r="AJ178" i="1"/>
  <c r="AK178" i="1"/>
  <c r="E6" i="1513"/>
  <c r="D6" i="1513"/>
  <c r="C6" i="1513"/>
  <c r="AC178" i="1"/>
  <c r="E5" i="1513"/>
  <c r="D5" i="1513"/>
  <c r="C5" i="1513"/>
  <c r="R178" i="1"/>
  <c r="S178" i="1"/>
  <c r="T178" i="1"/>
  <c r="U178" i="1"/>
  <c r="V178" i="1"/>
  <c r="E4" i="1513"/>
  <c r="D4" i="1513"/>
  <c r="C4" i="1513"/>
  <c r="K178" i="1"/>
  <c r="L178" i="1"/>
  <c r="M178" i="1"/>
  <c r="N178" i="1"/>
  <c r="O178" i="1"/>
  <c r="E3" i="1513"/>
  <c r="D3" i="1513"/>
  <c r="C3" i="1513"/>
  <c r="DU177" i="1"/>
  <c r="E17" i="1511"/>
  <c r="D17" i="1511"/>
  <c r="C17" i="1511"/>
  <c r="DM177" i="1"/>
  <c r="E16" i="1511"/>
  <c r="D16" i="1511"/>
  <c r="C16" i="1511"/>
  <c r="DE177" i="1"/>
  <c r="E15" i="1511"/>
  <c r="D15" i="1511"/>
  <c r="C15" i="1511"/>
  <c r="CW177" i="1"/>
  <c r="E14" i="1511"/>
  <c r="D14" i="1511"/>
  <c r="C14" i="1511"/>
  <c r="CO177" i="1"/>
  <c r="E13" i="1511"/>
  <c r="D13" i="1511"/>
  <c r="C13" i="1511"/>
  <c r="CG177" i="1"/>
  <c r="E12" i="1511"/>
  <c r="D12" i="1511"/>
  <c r="C12" i="1511"/>
  <c r="BY177" i="1"/>
  <c r="E11" i="1511"/>
  <c r="D11" i="1511"/>
  <c r="C11" i="1511"/>
  <c r="BM177" i="1"/>
  <c r="BN177" i="1"/>
  <c r="BO177" i="1"/>
  <c r="BP177" i="1"/>
  <c r="BQ177" i="1"/>
  <c r="E10" i="1511"/>
  <c r="D10" i="1511"/>
  <c r="C10" i="1511"/>
  <c r="BE177" i="1"/>
  <c r="BF177" i="1"/>
  <c r="BG177" i="1"/>
  <c r="BH177" i="1"/>
  <c r="BI177" i="1"/>
  <c r="E9" i="1511"/>
  <c r="D9" i="1511"/>
  <c r="C9" i="1511"/>
  <c r="AW177" i="1"/>
  <c r="AX177" i="1"/>
  <c r="AY177" i="1"/>
  <c r="AZ177" i="1"/>
  <c r="BA177" i="1"/>
  <c r="E8" i="1511"/>
  <c r="D8" i="1511"/>
  <c r="C8" i="1511"/>
  <c r="AO177" i="1"/>
  <c r="AP177" i="1"/>
  <c r="AQ177" i="1"/>
  <c r="AR177" i="1"/>
  <c r="AS177" i="1"/>
  <c r="E7" i="1511"/>
  <c r="D7" i="1511"/>
  <c r="C7" i="1511"/>
  <c r="AG177" i="1"/>
  <c r="AH177" i="1"/>
  <c r="AI177" i="1"/>
  <c r="AJ177" i="1"/>
  <c r="AK177" i="1"/>
  <c r="E6" i="1511"/>
  <c r="D6" i="1511"/>
  <c r="C6" i="1511"/>
  <c r="AC177" i="1"/>
  <c r="E5" i="1511"/>
  <c r="D5" i="1511"/>
  <c r="C5" i="1511"/>
  <c r="R177" i="1"/>
  <c r="S177" i="1"/>
  <c r="T177" i="1"/>
  <c r="U177" i="1"/>
  <c r="V177" i="1"/>
  <c r="E4" i="1511"/>
  <c r="D4" i="1511"/>
  <c r="C4" i="1511"/>
  <c r="O177" i="1"/>
  <c r="E3" i="1511"/>
  <c r="D3" i="1511"/>
  <c r="C3" i="1511"/>
  <c r="DU176" i="1"/>
  <c r="E17" i="1509"/>
  <c r="D17" i="1509"/>
  <c r="C17" i="1509"/>
  <c r="DM176" i="1"/>
  <c r="E16" i="1509"/>
  <c r="D16" i="1509"/>
  <c r="C16" i="1509"/>
  <c r="DE176" i="1"/>
  <c r="E15" i="1509"/>
  <c r="D15" i="1509"/>
  <c r="C15" i="1509"/>
  <c r="CW176" i="1"/>
  <c r="E14" i="1509"/>
  <c r="D14" i="1509"/>
  <c r="C14" i="1509"/>
  <c r="CO176" i="1"/>
  <c r="E13" i="1509"/>
  <c r="D13" i="1509"/>
  <c r="C13" i="1509"/>
  <c r="CG176" i="1"/>
  <c r="E12" i="1509"/>
  <c r="D12" i="1509"/>
  <c r="C12" i="1509"/>
  <c r="BY176" i="1"/>
  <c r="E11" i="1509"/>
  <c r="D11" i="1509"/>
  <c r="C11" i="1509"/>
  <c r="BM176" i="1"/>
  <c r="BN176" i="1"/>
  <c r="BO176" i="1"/>
  <c r="BP176" i="1"/>
  <c r="BQ176" i="1"/>
  <c r="E10" i="1509"/>
  <c r="D10" i="1509"/>
  <c r="C10" i="1509"/>
  <c r="BE176" i="1"/>
  <c r="BF176" i="1"/>
  <c r="BG176" i="1"/>
  <c r="BH176" i="1"/>
  <c r="BI176" i="1"/>
  <c r="E9" i="1509"/>
  <c r="D9" i="1509"/>
  <c r="C9" i="1509"/>
  <c r="BA176" i="1"/>
  <c r="E8" i="1509"/>
  <c r="D8" i="1509"/>
  <c r="C8" i="1509"/>
  <c r="AS176" i="1"/>
  <c r="E7" i="1509"/>
  <c r="D7" i="1509"/>
  <c r="C7" i="1509"/>
  <c r="AK176" i="1"/>
  <c r="E6" i="1509"/>
  <c r="D6" i="1509"/>
  <c r="C6" i="1509"/>
  <c r="AC176" i="1"/>
  <c r="E5" i="1509"/>
  <c r="D5" i="1509"/>
  <c r="C5" i="1509"/>
  <c r="V176" i="1"/>
  <c r="E4" i="1509"/>
  <c r="D4" i="1509"/>
  <c r="C4" i="1509"/>
  <c r="O176" i="1"/>
  <c r="E3" i="1509"/>
  <c r="D3" i="1509"/>
  <c r="C3" i="1509"/>
  <c r="DU175" i="1"/>
  <c r="E17" i="1507"/>
  <c r="D17" i="1507"/>
  <c r="C17" i="1507"/>
  <c r="DM175" i="1"/>
  <c r="E16" i="1507"/>
  <c r="D16" i="1507"/>
  <c r="C16" i="1507"/>
  <c r="DE175" i="1"/>
  <c r="E15" i="1507"/>
  <c r="D15" i="1507"/>
  <c r="C15" i="1507"/>
  <c r="CW175" i="1"/>
  <c r="E14" i="1507"/>
  <c r="D14" i="1507"/>
  <c r="C14" i="1507"/>
  <c r="CO175" i="1"/>
  <c r="E13" i="1507"/>
  <c r="D13" i="1507"/>
  <c r="C13" i="1507"/>
  <c r="CG175" i="1"/>
  <c r="E12" i="1507"/>
  <c r="D12" i="1507"/>
  <c r="C12" i="1507"/>
  <c r="BU175" i="1"/>
  <c r="BV175" i="1"/>
  <c r="BW175" i="1"/>
  <c r="BX175" i="1"/>
  <c r="BY175" i="1"/>
  <c r="E11" i="1507"/>
  <c r="D11" i="1507"/>
  <c r="C11" i="1507"/>
  <c r="BM175" i="1"/>
  <c r="BN175" i="1"/>
  <c r="BO175" i="1"/>
  <c r="BP175" i="1"/>
  <c r="BQ175" i="1"/>
  <c r="E10" i="1507"/>
  <c r="D10" i="1507"/>
  <c r="C10" i="1507"/>
  <c r="BE175" i="1"/>
  <c r="BF175" i="1"/>
  <c r="BG175" i="1"/>
  <c r="BH175" i="1"/>
  <c r="BI175" i="1"/>
  <c r="E9" i="1507"/>
  <c r="D9" i="1507"/>
  <c r="C9" i="1507"/>
  <c r="AW175" i="1"/>
  <c r="AX175" i="1"/>
  <c r="AY175" i="1"/>
  <c r="AZ175" i="1"/>
  <c r="BA175" i="1"/>
  <c r="E8" i="1507"/>
  <c r="D8" i="1507"/>
  <c r="C8" i="1507"/>
  <c r="AO175" i="1"/>
  <c r="AP175" i="1"/>
  <c r="AQ175" i="1"/>
  <c r="AR175" i="1"/>
  <c r="AS175" i="1"/>
  <c r="E7" i="1507"/>
  <c r="D7" i="1507"/>
  <c r="C7" i="1507"/>
  <c r="AG175" i="1"/>
  <c r="AH175" i="1"/>
  <c r="AI175" i="1"/>
  <c r="AJ175" i="1"/>
  <c r="AK175" i="1"/>
  <c r="E6" i="1507"/>
  <c r="D6" i="1507"/>
  <c r="C6" i="1507"/>
  <c r="AC175" i="1"/>
  <c r="E5" i="1507"/>
  <c r="D5" i="1507"/>
  <c r="C5" i="1507"/>
  <c r="V175" i="1"/>
  <c r="E4" i="1507"/>
  <c r="D4" i="1507"/>
  <c r="C4" i="1507"/>
  <c r="O175" i="1"/>
  <c r="E3" i="1507"/>
  <c r="D3" i="1507"/>
  <c r="C3" i="1507"/>
  <c r="DU174" i="1"/>
  <c r="E17" i="1505"/>
  <c r="D17" i="1505"/>
  <c r="C17" i="1505"/>
  <c r="DM174" i="1"/>
  <c r="E16" i="1505"/>
  <c r="D16" i="1505"/>
  <c r="C16" i="1505"/>
  <c r="DE174" i="1"/>
  <c r="E15" i="1505"/>
  <c r="D15" i="1505"/>
  <c r="C15" i="1505"/>
  <c r="CW174" i="1"/>
  <c r="E14" i="1505"/>
  <c r="D14" i="1505"/>
  <c r="C14" i="1505"/>
  <c r="CO174" i="1"/>
  <c r="E13" i="1505"/>
  <c r="D13" i="1505"/>
  <c r="C13" i="1505"/>
  <c r="CG174" i="1"/>
  <c r="E12" i="1505"/>
  <c r="D12" i="1505"/>
  <c r="C12" i="1505"/>
  <c r="BY174" i="1"/>
  <c r="E11" i="1505"/>
  <c r="D11" i="1505"/>
  <c r="C11" i="1505"/>
  <c r="BM174" i="1"/>
  <c r="BN174" i="1"/>
  <c r="BO174" i="1"/>
  <c r="BP174" i="1"/>
  <c r="BQ174" i="1"/>
  <c r="E10" i="1505"/>
  <c r="D10" i="1505"/>
  <c r="C10" i="1505"/>
  <c r="BE174" i="1"/>
  <c r="BF174" i="1"/>
  <c r="BG174" i="1"/>
  <c r="BH174" i="1"/>
  <c r="BI174" i="1"/>
  <c r="E9" i="1505"/>
  <c r="D9" i="1505"/>
  <c r="C9" i="1505"/>
  <c r="BA174" i="1"/>
  <c r="E8" i="1505"/>
  <c r="D8" i="1505"/>
  <c r="C8" i="1505"/>
  <c r="AS174" i="1"/>
  <c r="E7" i="1505"/>
  <c r="D7" i="1505"/>
  <c r="C7" i="1505"/>
  <c r="AK174" i="1"/>
  <c r="E6" i="1505"/>
  <c r="D6" i="1505"/>
  <c r="C6" i="1505"/>
  <c r="AC174" i="1"/>
  <c r="E5" i="1505"/>
  <c r="D5" i="1505"/>
  <c r="C5" i="1505"/>
  <c r="V174" i="1"/>
  <c r="E4" i="1505"/>
  <c r="D4" i="1505"/>
  <c r="C4" i="1505"/>
  <c r="O174" i="1"/>
  <c r="E3" i="1505"/>
  <c r="D3" i="1505"/>
  <c r="C3" i="1505"/>
  <c r="DU173" i="1"/>
  <c r="E17" i="1503"/>
  <c r="D17" i="1503"/>
  <c r="C17" i="1503"/>
  <c r="DM173" i="1"/>
  <c r="E16" i="1503"/>
  <c r="D16" i="1503"/>
  <c r="C16" i="1503"/>
  <c r="DE173" i="1"/>
  <c r="E15" i="1503"/>
  <c r="D15" i="1503"/>
  <c r="C15" i="1503"/>
  <c r="CW173" i="1"/>
  <c r="E14" i="1503"/>
  <c r="D14" i="1503"/>
  <c r="C14" i="1503"/>
  <c r="CO173" i="1"/>
  <c r="E13" i="1503"/>
  <c r="D13" i="1503"/>
  <c r="C13" i="1503"/>
  <c r="CG173" i="1"/>
  <c r="E12" i="1503"/>
  <c r="D12" i="1503"/>
  <c r="C12" i="1503"/>
  <c r="BY173" i="1"/>
  <c r="E11" i="1503"/>
  <c r="D11" i="1503"/>
  <c r="C11" i="1503"/>
  <c r="BM173" i="1"/>
  <c r="BN173" i="1"/>
  <c r="BO173" i="1"/>
  <c r="BP173" i="1"/>
  <c r="BQ173" i="1"/>
  <c r="E10" i="1503"/>
  <c r="D10" i="1503"/>
  <c r="C10" i="1503"/>
  <c r="BE173" i="1"/>
  <c r="BF173" i="1"/>
  <c r="BG173" i="1"/>
  <c r="BH173" i="1"/>
  <c r="BI173" i="1"/>
  <c r="E9" i="1503"/>
  <c r="D9" i="1503"/>
  <c r="C9" i="1503"/>
  <c r="BA173" i="1"/>
  <c r="E8" i="1503"/>
  <c r="D8" i="1503"/>
  <c r="C8" i="1503"/>
  <c r="AS173" i="1"/>
  <c r="E7" i="1503"/>
  <c r="D7" i="1503"/>
  <c r="C7" i="1503"/>
  <c r="AK173" i="1"/>
  <c r="E6" i="1503"/>
  <c r="D6" i="1503"/>
  <c r="C6" i="1503"/>
  <c r="AC173" i="1"/>
  <c r="E5" i="1503"/>
  <c r="D5" i="1503"/>
  <c r="C5" i="1503"/>
  <c r="V173" i="1"/>
  <c r="E4" i="1503"/>
  <c r="D4" i="1503"/>
  <c r="C4" i="1503"/>
  <c r="O173" i="1"/>
  <c r="E3" i="1503"/>
  <c r="D3" i="1503"/>
  <c r="C3" i="1503"/>
  <c r="DU172" i="1"/>
  <c r="E17" i="1501"/>
  <c r="D17" i="1501"/>
  <c r="C17" i="1501"/>
  <c r="DM172" i="1"/>
  <c r="E16" i="1501"/>
  <c r="D16" i="1501"/>
  <c r="C16" i="1501"/>
  <c r="DE172" i="1"/>
  <c r="E15" i="1501"/>
  <c r="D15" i="1501"/>
  <c r="C15" i="1501"/>
  <c r="CW172" i="1"/>
  <c r="E14" i="1501"/>
  <c r="D14" i="1501"/>
  <c r="C14" i="1501"/>
  <c r="CO172" i="1"/>
  <c r="E13" i="1501"/>
  <c r="D13" i="1501"/>
  <c r="C13" i="1501"/>
  <c r="CG172" i="1"/>
  <c r="E12" i="1501"/>
  <c r="D12" i="1501"/>
  <c r="C12" i="1501"/>
  <c r="BY172" i="1"/>
  <c r="E11" i="1501"/>
  <c r="D11" i="1501"/>
  <c r="C11" i="1501"/>
  <c r="BM172" i="1"/>
  <c r="BN172" i="1"/>
  <c r="BO172" i="1"/>
  <c r="BP172" i="1"/>
  <c r="BQ172" i="1"/>
  <c r="E10" i="1501"/>
  <c r="D10" i="1501"/>
  <c r="C10" i="1501"/>
  <c r="BE172" i="1"/>
  <c r="BF172" i="1"/>
  <c r="BG172" i="1"/>
  <c r="BH172" i="1"/>
  <c r="BI172" i="1"/>
  <c r="E9" i="1501"/>
  <c r="D9" i="1501"/>
  <c r="C9" i="1501"/>
  <c r="AW172" i="1"/>
  <c r="AX172" i="1"/>
  <c r="AY172" i="1"/>
  <c r="AZ172" i="1"/>
  <c r="BA172" i="1"/>
  <c r="E8" i="1501"/>
  <c r="D8" i="1501"/>
  <c r="C8" i="1501"/>
  <c r="AO172" i="1"/>
  <c r="AP172" i="1"/>
  <c r="AQ172" i="1"/>
  <c r="AR172" i="1"/>
  <c r="AS172" i="1"/>
  <c r="E7" i="1501"/>
  <c r="D7" i="1501"/>
  <c r="C7" i="1501"/>
  <c r="AG172" i="1"/>
  <c r="AH172" i="1"/>
  <c r="AI172" i="1"/>
  <c r="AJ172" i="1"/>
  <c r="AK172" i="1"/>
  <c r="E6" i="1501"/>
  <c r="D6" i="1501"/>
  <c r="C6" i="1501"/>
  <c r="Y172" i="1"/>
  <c r="Z172" i="1"/>
  <c r="AA172" i="1"/>
  <c r="AB172" i="1"/>
  <c r="AC172" i="1"/>
  <c r="E5" i="1501"/>
  <c r="D5" i="1501"/>
  <c r="C5" i="1501"/>
  <c r="R172" i="1"/>
  <c r="S172" i="1"/>
  <c r="T172" i="1"/>
  <c r="U172" i="1"/>
  <c r="V172" i="1"/>
  <c r="E4" i="1501"/>
  <c r="D4" i="1501"/>
  <c r="C4" i="1501"/>
  <c r="K172" i="1"/>
  <c r="L172" i="1"/>
  <c r="M172" i="1"/>
  <c r="N172" i="1"/>
  <c r="O172" i="1"/>
  <c r="E3" i="1501"/>
  <c r="D3" i="1501"/>
  <c r="C3" i="1501"/>
  <c r="DU171" i="1"/>
  <c r="E17" i="1499"/>
  <c r="D17" i="1499"/>
  <c r="C17" i="1499"/>
  <c r="DM171" i="1"/>
  <c r="E16" i="1499"/>
  <c r="D16" i="1499"/>
  <c r="C16" i="1499"/>
  <c r="DE171" i="1"/>
  <c r="E15" i="1499"/>
  <c r="D15" i="1499"/>
  <c r="C15" i="1499"/>
  <c r="CW171" i="1"/>
  <c r="E14" i="1499"/>
  <c r="D14" i="1499"/>
  <c r="C14" i="1499"/>
  <c r="CO171" i="1"/>
  <c r="E13" i="1499"/>
  <c r="D13" i="1499"/>
  <c r="C13" i="1499"/>
  <c r="CG171" i="1"/>
  <c r="E12" i="1499"/>
  <c r="D12" i="1499"/>
  <c r="C12" i="1499"/>
  <c r="BY171" i="1"/>
  <c r="E11" i="1499"/>
  <c r="D11" i="1499"/>
  <c r="C11" i="1499"/>
  <c r="BM171" i="1"/>
  <c r="BN171" i="1"/>
  <c r="BO171" i="1"/>
  <c r="BP171" i="1"/>
  <c r="BQ171" i="1"/>
  <c r="E10" i="1499"/>
  <c r="D10" i="1499"/>
  <c r="C10" i="1499"/>
  <c r="BE171" i="1"/>
  <c r="BF171" i="1"/>
  <c r="BG171" i="1"/>
  <c r="BH171" i="1"/>
  <c r="BI171" i="1"/>
  <c r="E9" i="1499"/>
  <c r="D9" i="1499"/>
  <c r="C9" i="1499"/>
  <c r="AW171" i="1"/>
  <c r="AX171" i="1"/>
  <c r="AY171" i="1"/>
  <c r="AZ171" i="1"/>
  <c r="BA171" i="1"/>
  <c r="E8" i="1499"/>
  <c r="D8" i="1499"/>
  <c r="C8" i="1499"/>
  <c r="AO171" i="1"/>
  <c r="AP171" i="1"/>
  <c r="AQ171" i="1"/>
  <c r="AR171" i="1"/>
  <c r="AS171" i="1"/>
  <c r="E7" i="1499"/>
  <c r="D7" i="1499"/>
  <c r="C7" i="1499"/>
  <c r="AG171" i="1"/>
  <c r="AH171" i="1"/>
  <c r="AI171" i="1"/>
  <c r="AJ171" i="1"/>
  <c r="AK171" i="1"/>
  <c r="E6" i="1499"/>
  <c r="D6" i="1499"/>
  <c r="C6" i="1499"/>
  <c r="Y171" i="1"/>
  <c r="Z171" i="1"/>
  <c r="AA171" i="1"/>
  <c r="AB171" i="1"/>
  <c r="AC171" i="1"/>
  <c r="E5" i="1499"/>
  <c r="D5" i="1499"/>
  <c r="C5" i="1499"/>
  <c r="R171" i="1"/>
  <c r="S171" i="1"/>
  <c r="T171" i="1"/>
  <c r="U171" i="1"/>
  <c r="V171" i="1"/>
  <c r="E4" i="1499"/>
  <c r="D4" i="1499"/>
  <c r="C4" i="1499"/>
  <c r="K171" i="1"/>
  <c r="L171" i="1"/>
  <c r="M171" i="1"/>
  <c r="N171" i="1"/>
  <c r="O171" i="1"/>
  <c r="E3" i="1499"/>
  <c r="D3" i="1499"/>
  <c r="C3" i="1499"/>
  <c r="DU170" i="1"/>
  <c r="E17" i="1497"/>
  <c r="D17" i="1497"/>
  <c r="C17" i="1497"/>
  <c r="DM170" i="1"/>
  <c r="E16" i="1497"/>
  <c r="D16" i="1497"/>
  <c r="C16" i="1497"/>
  <c r="DE170" i="1"/>
  <c r="E15" i="1497"/>
  <c r="D15" i="1497"/>
  <c r="C15" i="1497"/>
  <c r="CW170" i="1"/>
  <c r="E14" i="1497"/>
  <c r="D14" i="1497"/>
  <c r="C14" i="1497"/>
  <c r="CO170" i="1"/>
  <c r="E13" i="1497"/>
  <c r="D13" i="1497"/>
  <c r="C13" i="1497"/>
  <c r="CG170" i="1"/>
  <c r="E12" i="1497"/>
  <c r="D12" i="1497"/>
  <c r="C12" i="1497"/>
  <c r="BY170" i="1"/>
  <c r="E11" i="1497"/>
  <c r="D11" i="1497"/>
  <c r="C11" i="1497"/>
  <c r="BM170" i="1"/>
  <c r="BN170" i="1"/>
  <c r="BO170" i="1"/>
  <c r="BP170" i="1"/>
  <c r="BQ170" i="1"/>
  <c r="E10" i="1497"/>
  <c r="D10" i="1497"/>
  <c r="C10" i="1497"/>
  <c r="BE170" i="1"/>
  <c r="BF170" i="1"/>
  <c r="BG170" i="1"/>
  <c r="BH170" i="1"/>
  <c r="BI170" i="1"/>
  <c r="E9" i="1497"/>
  <c r="D9" i="1497"/>
  <c r="C9" i="1497"/>
  <c r="AW170" i="1"/>
  <c r="AX170" i="1"/>
  <c r="AY170" i="1"/>
  <c r="AZ170" i="1"/>
  <c r="BA170" i="1"/>
  <c r="E8" i="1497"/>
  <c r="D8" i="1497"/>
  <c r="C8" i="1497"/>
  <c r="AO170" i="1"/>
  <c r="AP170" i="1"/>
  <c r="AQ170" i="1"/>
  <c r="AR170" i="1"/>
  <c r="AS170" i="1"/>
  <c r="E7" i="1497"/>
  <c r="D7" i="1497"/>
  <c r="C7" i="1497"/>
  <c r="AG170" i="1"/>
  <c r="AH170" i="1"/>
  <c r="AI170" i="1"/>
  <c r="AJ170" i="1"/>
  <c r="AK170" i="1"/>
  <c r="E6" i="1497"/>
  <c r="D6" i="1497"/>
  <c r="C6" i="1497"/>
  <c r="AC170" i="1"/>
  <c r="E5" i="1497"/>
  <c r="D5" i="1497"/>
  <c r="C5" i="1497"/>
  <c r="V170" i="1"/>
  <c r="E4" i="1497"/>
  <c r="D4" i="1497"/>
  <c r="C4" i="1497"/>
  <c r="O170" i="1"/>
  <c r="E3" i="1497"/>
  <c r="D3" i="1497"/>
  <c r="C3" i="1497"/>
  <c r="DU169" i="1"/>
  <c r="E17" i="1495"/>
  <c r="D17" i="1495"/>
  <c r="C17" i="1495"/>
  <c r="DM169" i="1"/>
  <c r="E16" i="1495"/>
  <c r="D16" i="1495"/>
  <c r="C16" i="1495"/>
  <c r="DE169" i="1"/>
  <c r="E15" i="1495"/>
  <c r="D15" i="1495"/>
  <c r="C15" i="1495"/>
  <c r="CW169" i="1"/>
  <c r="E14" i="1495"/>
  <c r="D14" i="1495"/>
  <c r="C14" i="1495"/>
  <c r="CO169" i="1"/>
  <c r="E13" i="1495"/>
  <c r="D13" i="1495"/>
  <c r="C13" i="1495"/>
  <c r="CG169" i="1"/>
  <c r="E12" i="1495"/>
  <c r="D12" i="1495"/>
  <c r="C12" i="1495"/>
  <c r="BY169" i="1"/>
  <c r="E11" i="1495"/>
  <c r="D11" i="1495"/>
  <c r="C11" i="1495"/>
  <c r="BM169" i="1"/>
  <c r="BN169" i="1"/>
  <c r="BO169" i="1"/>
  <c r="BP169" i="1"/>
  <c r="BQ169" i="1"/>
  <c r="E10" i="1495"/>
  <c r="D10" i="1495"/>
  <c r="C10" i="1495"/>
  <c r="BE169" i="1"/>
  <c r="BF169" i="1"/>
  <c r="BG169" i="1"/>
  <c r="BH169" i="1"/>
  <c r="BI169" i="1"/>
  <c r="E9" i="1495"/>
  <c r="D9" i="1495"/>
  <c r="C9" i="1495"/>
  <c r="BA169" i="1"/>
  <c r="E8" i="1495"/>
  <c r="D8" i="1495"/>
  <c r="C8" i="1495"/>
  <c r="AS169" i="1"/>
  <c r="E7" i="1495"/>
  <c r="D7" i="1495"/>
  <c r="C7" i="1495"/>
  <c r="AK169" i="1"/>
  <c r="E6" i="1495"/>
  <c r="D6" i="1495"/>
  <c r="C6" i="1495"/>
  <c r="AC169" i="1"/>
  <c r="E5" i="1495"/>
  <c r="D5" i="1495"/>
  <c r="C5" i="1495"/>
  <c r="R169" i="1"/>
  <c r="S169" i="1"/>
  <c r="T169" i="1"/>
  <c r="U169" i="1"/>
  <c r="V169" i="1"/>
  <c r="E4" i="1495"/>
  <c r="D4" i="1495"/>
  <c r="C4" i="1495"/>
  <c r="K169" i="1"/>
  <c r="L169" i="1"/>
  <c r="M169" i="1"/>
  <c r="N169" i="1"/>
  <c r="O169" i="1"/>
  <c r="E3" i="1495"/>
  <c r="D3" i="1495"/>
  <c r="C3" i="1495"/>
  <c r="DU168" i="1"/>
  <c r="E17" i="1493"/>
  <c r="D17" i="1493"/>
  <c r="C17" i="1493"/>
  <c r="DI168" i="1"/>
  <c r="DJ168" i="1"/>
  <c r="DK168" i="1"/>
  <c r="DL168" i="1"/>
  <c r="DM168" i="1"/>
  <c r="E16" i="1493"/>
  <c r="D16" i="1493"/>
  <c r="C16" i="1493"/>
  <c r="DA168" i="1"/>
  <c r="DB168" i="1"/>
  <c r="DC168" i="1"/>
  <c r="DD168" i="1"/>
  <c r="DE168" i="1"/>
  <c r="E15" i="1493"/>
  <c r="D15" i="1493"/>
  <c r="C15" i="1493"/>
  <c r="CS168" i="1"/>
  <c r="CT168" i="1"/>
  <c r="CU168" i="1"/>
  <c r="CV168" i="1"/>
  <c r="CW168" i="1"/>
  <c r="E14" i="1493"/>
  <c r="D14" i="1493"/>
  <c r="C14" i="1493"/>
  <c r="CO168" i="1"/>
  <c r="E13" i="1493"/>
  <c r="D13" i="1493"/>
  <c r="C13" i="1493"/>
  <c r="CG168" i="1"/>
  <c r="E12" i="1493"/>
  <c r="D12" i="1493"/>
  <c r="C12" i="1493"/>
  <c r="BY168" i="1"/>
  <c r="E11" i="1493"/>
  <c r="D11" i="1493"/>
  <c r="C11" i="1493"/>
  <c r="BM168" i="1"/>
  <c r="BN168" i="1"/>
  <c r="BO168" i="1"/>
  <c r="BP168" i="1"/>
  <c r="BQ168" i="1"/>
  <c r="E10" i="1493"/>
  <c r="D10" i="1493"/>
  <c r="C10" i="1493"/>
  <c r="BI168" i="1"/>
  <c r="E9" i="1493"/>
  <c r="D9" i="1493"/>
  <c r="C9" i="1493"/>
  <c r="AW168" i="1"/>
  <c r="AX168" i="1"/>
  <c r="AY168" i="1"/>
  <c r="AZ168" i="1"/>
  <c r="BA168" i="1"/>
  <c r="E8" i="1493"/>
  <c r="D8" i="1493"/>
  <c r="C8" i="1493"/>
  <c r="AO168" i="1"/>
  <c r="AP168" i="1"/>
  <c r="AQ168" i="1"/>
  <c r="AR168" i="1"/>
  <c r="AS168" i="1"/>
  <c r="E7" i="1493"/>
  <c r="D7" i="1493"/>
  <c r="C7" i="1493"/>
  <c r="AG168" i="1"/>
  <c r="AH168" i="1"/>
  <c r="AI168" i="1"/>
  <c r="AJ168" i="1"/>
  <c r="AK168" i="1"/>
  <c r="E6" i="1493"/>
  <c r="D6" i="1493"/>
  <c r="C6" i="1493"/>
  <c r="AC168" i="1"/>
  <c r="E5" i="1493"/>
  <c r="D5" i="1493"/>
  <c r="C5" i="1493"/>
  <c r="V168" i="1"/>
  <c r="E4" i="1493"/>
  <c r="D4" i="1493"/>
  <c r="C4" i="1493"/>
  <c r="O168" i="1"/>
  <c r="E3" i="1493"/>
  <c r="D3" i="1493"/>
  <c r="C3" i="1493"/>
  <c r="DU167" i="1"/>
  <c r="E17" i="1491"/>
  <c r="D17" i="1491"/>
  <c r="C17" i="1491"/>
  <c r="DM167" i="1"/>
  <c r="E16" i="1491"/>
  <c r="D16" i="1491"/>
  <c r="C16" i="1491"/>
  <c r="DE167" i="1"/>
  <c r="E15" i="1491"/>
  <c r="D15" i="1491"/>
  <c r="C15" i="1491"/>
  <c r="CW167" i="1"/>
  <c r="E14" i="1491"/>
  <c r="D14" i="1491"/>
  <c r="C14" i="1491"/>
  <c r="CO167" i="1"/>
  <c r="E13" i="1491"/>
  <c r="D13" i="1491"/>
  <c r="C13" i="1491"/>
  <c r="CG167" i="1"/>
  <c r="E12" i="1491"/>
  <c r="D12" i="1491"/>
  <c r="C12" i="1491"/>
  <c r="BY167" i="1"/>
  <c r="E11" i="1491"/>
  <c r="D11" i="1491"/>
  <c r="C11" i="1491"/>
  <c r="BM167" i="1"/>
  <c r="BN167" i="1"/>
  <c r="BO167" i="1"/>
  <c r="BP167" i="1"/>
  <c r="BQ167" i="1"/>
  <c r="E10" i="1491"/>
  <c r="D10" i="1491"/>
  <c r="C10" i="1491"/>
  <c r="BE167" i="1"/>
  <c r="BF167" i="1"/>
  <c r="BG167" i="1"/>
  <c r="BH167" i="1"/>
  <c r="BI167" i="1"/>
  <c r="E9" i="1491"/>
  <c r="D9" i="1491"/>
  <c r="C9" i="1491"/>
  <c r="AW167" i="1"/>
  <c r="AX167" i="1"/>
  <c r="AY167" i="1"/>
  <c r="AZ167" i="1"/>
  <c r="BA167" i="1"/>
  <c r="E8" i="1491"/>
  <c r="D8" i="1491"/>
  <c r="C8" i="1491"/>
  <c r="AO167" i="1"/>
  <c r="AP167" i="1"/>
  <c r="AQ167" i="1"/>
  <c r="AR167" i="1"/>
  <c r="AS167" i="1"/>
  <c r="E7" i="1491"/>
  <c r="D7" i="1491"/>
  <c r="C7" i="1491"/>
  <c r="AG167" i="1"/>
  <c r="AH167" i="1"/>
  <c r="AI167" i="1"/>
  <c r="AJ167" i="1"/>
  <c r="AK167" i="1"/>
  <c r="E6" i="1491"/>
  <c r="D6" i="1491"/>
  <c r="C6" i="1491"/>
  <c r="AC167" i="1"/>
  <c r="E5" i="1491"/>
  <c r="D5" i="1491"/>
  <c r="C5" i="1491"/>
  <c r="V167" i="1"/>
  <c r="E4" i="1491"/>
  <c r="D4" i="1491"/>
  <c r="C4" i="1491"/>
  <c r="O167" i="1"/>
  <c r="E3" i="1491"/>
  <c r="D3" i="1491"/>
  <c r="C3" i="1491"/>
  <c r="DQ166" i="1"/>
  <c r="DR166" i="1"/>
  <c r="DS166" i="1"/>
  <c r="DT166" i="1"/>
  <c r="DU166" i="1"/>
  <c r="E17" i="1489"/>
  <c r="D17" i="1489"/>
  <c r="C17" i="1489"/>
  <c r="DI166" i="1"/>
  <c r="DJ166" i="1"/>
  <c r="DK166" i="1"/>
  <c r="DL166" i="1"/>
  <c r="DM166" i="1"/>
  <c r="E16" i="1489"/>
  <c r="D16" i="1489"/>
  <c r="C16" i="1489"/>
  <c r="DA166" i="1"/>
  <c r="DB166" i="1"/>
  <c r="DC166" i="1"/>
  <c r="DD166" i="1"/>
  <c r="DE166" i="1"/>
  <c r="E15" i="1489"/>
  <c r="D15" i="1489"/>
  <c r="C15" i="1489"/>
  <c r="CS166" i="1"/>
  <c r="CT166" i="1"/>
  <c r="CU166" i="1"/>
  <c r="CV166" i="1"/>
  <c r="CW166" i="1"/>
  <c r="E14" i="1489"/>
  <c r="D14" i="1489"/>
  <c r="C14" i="1489"/>
  <c r="CK166" i="1"/>
  <c r="CL166" i="1"/>
  <c r="CM166" i="1"/>
  <c r="CN166" i="1"/>
  <c r="CO166" i="1"/>
  <c r="E13" i="1489"/>
  <c r="D13" i="1489"/>
  <c r="C13" i="1489"/>
  <c r="CC166" i="1"/>
  <c r="CD166" i="1"/>
  <c r="CE166" i="1"/>
  <c r="CF166" i="1"/>
  <c r="CG166" i="1"/>
  <c r="E12" i="1489"/>
  <c r="D12" i="1489"/>
  <c r="C12" i="1489"/>
  <c r="BU166" i="1"/>
  <c r="BV166" i="1"/>
  <c r="BW166" i="1"/>
  <c r="BX166" i="1"/>
  <c r="BY166" i="1"/>
  <c r="E11" i="1489"/>
  <c r="D11" i="1489"/>
  <c r="C11" i="1489"/>
  <c r="BM166" i="1"/>
  <c r="BN166" i="1"/>
  <c r="BO166" i="1"/>
  <c r="BP166" i="1"/>
  <c r="BQ166" i="1"/>
  <c r="E10" i="1489"/>
  <c r="D10" i="1489"/>
  <c r="C10" i="1489"/>
  <c r="BE166" i="1"/>
  <c r="BF166" i="1"/>
  <c r="BG166" i="1"/>
  <c r="BH166" i="1"/>
  <c r="BI166" i="1"/>
  <c r="E9" i="1489"/>
  <c r="D9" i="1489"/>
  <c r="C9" i="1489"/>
  <c r="AW166" i="1"/>
  <c r="AX166" i="1"/>
  <c r="AY166" i="1"/>
  <c r="AZ166" i="1"/>
  <c r="BA166" i="1"/>
  <c r="E8" i="1489"/>
  <c r="D8" i="1489"/>
  <c r="C8" i="1489"/>
  <c r="AO166" i="1"/>
  <c r="AP166" i="1"/>
  <c r="AQ166" i="1"/>
  <c r="AR166" i="1"/>
  <c r="AS166" i="1"/>
  <c r="E7" i="1489"/>
  <c r="D7" i="1489"/>
  <c r="C7" i="1489"/>
  <c r="AG166" i="1"/>
  <c r="AH166" i="1"/>
  <c r="AI166" i="1"/>
  <c r="AJ166" i="1"/>
  <c r="AK166" i="1"/>
  <c r="E6" i="1489"/>
  <c r="D6" i="1489"/>
  <c r="C6" i="1489"/>
  <c r="AC166" i="1"/>
  <c r="E5" i="1489"/>
  <c r="D5" i="1489"/>
  <c r="C5" i="1489"/>
  <c r="V166" i="1"/>
  <c r="E4" i="1489"/>
  <c r="D4" i="1489"/>
  <c r="C4" i="1489"/>
  <c r="O166" i="1"/>
  <c r="E3" i="1489"/>
  <c r="D3" i="1489"/>
  <c r="C3" i="1489"/>
  <c r="DU165" i="1"/>
  <c r="E17" i="1487"/>
  <c r="D17" i="1487"/>
  <c r="C17" i="1487"/>
  <c r="DM165" i="1"/>
  <c r="E16" i="1487"/>
  <c r="D16" i="1487"/>
  <c r="C16" i="1487"/>
  <c r="DE165" i="1"/>
  <c r="E15" i="1487"/>
  <c r="D15" i="1487"/>
  <c r="C15" i="1487"/>
  <c r="CW165" i="1"/>
  <c r="E14" i="1487"/>
  <c r="D14" i="1487"/>
  <c r="C14" i="1487"/>
  <c r="CO165" i="1"/>
  <c r="E13" i="1487"/>
  <c r="D13" i="1487"/>
  <c r="C13" i="1487"/>
  <c r="CG165" i="1"/>
  <c r="E12" i="1487"/>
  <c r="D12" i="1487"/>
  <c r="C12" i="1487"/>
  <c r="BU165" i="1"/>
  <c r="BV165" i="1"/>
  <c r="BW165" i="1"/>
  <c r="BX165" i="1"/>
  <c r="BY165" i="1"/>
  <c r="E11" i="1487"/>
  <c r="D11" i="1487"/>
  <c r="C11" i="1487"/>
  <c r="BM165" i="1"/>
  <c r="BN165" i="1"/>
  <c r="BO165" i="1"/>
  <c r="BP165" i="1"/>
  <c r="BQ165" i="1"/>
  <c r="E10" i="1487"/>
  <c r="D10" i="1487"/>
  <c r="C10" i="1487"/>
  <c r="BI165" i="1"/>
  <c r="E9" i="1487"/>
  <c r="D9" i="1487"/>
  <c r="C9" i="1487"/>
  <c r="BA165" i="1"/>
  <c r="E8" i="1487"/>
  <c r="D8" i="1487"/>
  <c r="C8" i="1487"/>
  <c r="AS165" i="1"/>
  <c r="E7" i="1487"/>
  <c r="D7" i="1487"/>
  <c r="C7" i="1487"/>
  <c r="AK165" i="1"/>
  <c r="E6" i="1487"/>
  <c r="D6" i="1487"/>
  <c r="C6" i="1487"/>
  <c r="AC165" i="1"/>
  <c r="E5" i="1487"/>
  <c r="D5" i="1487"/>
  <c r="C5" i="1487"/>
  <c r="V165" i="1"/>
  <c r="E4" i="1487"/>
  <c r="D4" i="1487"/>
  <c r="C4" i="1487"/>
  <c r="O165" i="1"/>
  <c r="E3" i="1487"/>
  <c r="D3" i="1487"/>
  <c r="C3" i="1487"/>
  <c r="DU164" i="1"/>
  <c r="E17" i="1485"/>
  <c r="D17" i="1485"/>
  <c r="C17" i="1485"/>
  <c r="DM164" i="1"/>
  <c r="E16" i="1485"/>
  <c r="D16" i="1485"/>
  <c r="C16" i="1485"/>
  <c r="DE164" i="1"/>
  <c r="E15" i="1485"/>
  <c r="D15" i="1485"/>
  <c r="C15" i="1485"/>
  <c r="CW164" i="1"/>
  <c r="E14" i="1485"/>
  <c r="D14" i="1485"/>
  <c r="C14" i="1485"/>
  <c r="CO164" i="1"/>
  <c r="E13" i="1485"/>
  <c r="D13" i="1485"/>
  <c r="C13" i="1485"/>
  <c r="CG164" i="1"/>
  <c r="E12" i="1485"/>
  <c r="D12" i="1485"/>
  <c r="C12" i="1485"/>
  <c r="BY164" i="1"/>
  <c r="E11" i="1485"/>
  <c r="D11" i="1485"/>
  <c r="C11" i="1485"/>
  <c r="BQ164" i="1"/>
  <c r="E10" i="1485"/>
  <c r="D10" i="1485"/>
  <c r="C10" i="1485"/>
  <c r="BI164" i="1"/>
  <c r="E9" i="1485"/>
  <c r="D9" i="1485"/>
  <c r="C9" i="1485"/>
  <c r="AW164" i="1"/>
  <c r="AX164" i="1"/>
  <c r="AY164" i="1"/>
  <c r="AZ164" i="1"/>
  <c r="BA164" i="1"/>
  <c r="E8" i="1485"/>
  <c r="D8" i="1485"/>
  <c r="C8" i="1485"/>
  <c r="AO164" i="1"/>
  <c r="AP164" i="1"/>
  <c r="AQ164" i="1"/>
  <c r="AR164" i="1"/>
  <c r="AS164" i="1"/>
  <c r="E7" i="1485"/>
  <c r="D7" i="1485"/>
  <c r="C7" i="1485"/>
  <c r="AG164" i="1"/>
  <c r="AH164" i="1"/>
  <c r="AI164" i="1"/>
  <c r="AJ164" i="1"/>
  <c r="AK164" i="1"/>
  <c r="E6" i="1485"/>
  <c r="D6" i="1485"/>
  <c r="C6" i="1485"/>
  <c r="Y164" i="1"/>
  <c r="Z164" i="1"/>
  <c r="AA164" i="1"/>
  <c r="AB164" i="1"/>
  <c r="AC164" i="1"/>
  <c r="E5" i="1485"/>
  <c r="D5" i="1485"/>
  <c r="C5" i="1485"/>
  <c r="R164" i="1"/>
  <c r="S164" i="1"/>
  <c r="T164" i="1"/>
  <c r="U164" i="1"/>
  <c r="V164" i="1"/>
  <c r="E4" i="1485"/>
  <c r="D4" i="1485"/>
  <c r="C4" i="1485"/>
  <c r="K164" i="1"/>
  <c r="L164" i="1"/>
  <c r="M164" i="1"/>
  <c r="N164" i="1"/>
  <c r="O164" i="1"/>
  <c r="E3" i="1485"/>
  <c r="D3" i="1485"/>
  <c r="C3" i="1485"/>
  <c r="DU163" i="1"/>
  <c r="E17" i="1483"/>
  <c r="D17" i="1483"/>
  <c r="C17" i="1483"/>
  <c r="DM163" i="1"/>
  <c r="E16" i="1483"/>
  <c r="D16" i="1483"/>
  <c r="C16" i="1483"/>
  <c r="DE163" i="1"/>
  <c r="E15" i="1483"/>
  <c r="D15" i="1483"/>
  <c r="C15" i="1483"/>
  <c r="CW163" i="1"/>
  <c r="E14" i="1483"/>
  <c r="D14" i="1483"/>
  <c r="C14" i="1483"/>
  <c r="CO163" i="1"/>
  <c r="E13" i="1483"/>
  <c r="D13" i="1483"/>
  <c r="C13" i="1483"/>
  <c r="CC163" i="1"/>
  <c r="CD163" i="1"/>
  <c r="CE163" i="1"/>
  <c r="CF163" i="1"/>
  <c r="CG163" i="1"/>
  <c r="E12" i="1483"/>
  <c r="D12" i="1483"/>
  <c r="C12" i="1483"/>
  <c r="BU163" i="1"/>
  <c r="BV163" i="1"/>
  <c r="BW163" i="1"/>
  <c r="BX163" i="1"/>
  <c r="BY163" i="1"/>
  <c r="E11" i="1483"/>
  <c r="D11" i="1483"/>
  <c r="C11" i="1483"/>
  <c r="BM163" i="1"/>
  <c r="BN163" i="1"/>
  <c r="BO163" i="1"/>
  <c r="BP163" i="1"/>
  <c r="BQ163" i="1"/>
  <c r="E10" i="1483"/>
  <c r="D10" i="1483"/>
  <c r="C10" i="1483"/>
  <c r="BE163" i="1"/>
  <c r="BF163" i="1"/>
  <c r="BG163" i="1"/>
  <c r="BH163" i="1"/>
  <c r="BI163" i="1"/>
  <c r="E9" i="1483"/>
  <c r="D9" i="1483"/>
  <c r="C9" i="1483"/>
  <c r="AW163" i="1"/>
  <c r="AX163" i="1"/>
  <c r="AY163" i="1"/>
  <c r="AZ163" i="1"/>
  <c r="BA163" i="1"/>
  <c r="E8" i="1483"/>
  <c r="D8" i="1483"/>
  <c r="C8" i="1483"/>
  <c r="AO163" i="1"/>
  <c r="AP163" i="1"/>
  <c r="AQ163" i="1"/>
  <c r="AR163" i="1"/>
  <c r="AS163" i="1"/>
  <c r="E7" i="1483"/>
  <c r="D7" i="1483"/>
  <c r="C7" i="1483"/>
  <c r="AG163" i="1"/>
  <c r="AH163" i="1"/>
  <c r="AI163" i="1"/>
  <c r="AJ163" i="1"/>
  <c r="AK163" i="1"/>
  <c r="E6" i="1483"/>
  <c r="D6" i="1483"/>
  <c r="C6" i="1483"/>
  <c r="Y163" i="1"/>
  <c r="Z163" i="1"/>
  <c r="AA163" i="1"/>
  <c r="AB163" i="1"/>
  <c r="AC163" i="1"/>
  <c r="E5" i="1483"/>
  <c r="D5" i="1483"/>
  <c r="C5" i="1483"/>
  <c r="R163" i="1"/>
  <c r="S163" i="1"/>
  <c r="T163" i="1"/>
  <c r="U163" i="1"/>
  <c r="V163" i="1"/>
  <c r="E4" i="1483"/>
  <c r="D4" i="1483"/>
  <c r="C4" i="1483"/>
  <c r="K163" i="1"/>
  <c r="L163" i="1"/>
  <c r="M163" i="1"/>
  <c r="N163" i="1"/>
  <c r="O163" i="1"/>
  <c r="E3" i="1483"/>
  <c r="D3" i="1483"/>
  <c r="C3" i="1483"/>
  <c r="DU162" i="1"/>
  <c r="E17" i="1481"/>
  <c r="D17" i="1481"/>
  <c r="C17" i="1481"/>
  <c r="DM162" i="1"/>
  <c r="E16" i="1481"/>
  <c r="D16" i="1481"/>
  <c r="C16" i="1481"/>
  <c r="DE162" i="1"/>
  <c r="E15" i="1481"/>
  <c r="D15" i="1481"/>
  <c r="C15" i="1481"/>
  <c r="CW162" i="1"/>
  <c r="E14" i="1481"/>
  <c r="D14" i="1481"/>
  <c r="C14" i="1481"/>
  <c r="CO162" i="1"/>
  <c r="E13" i="1481"/>
  <c r="D13" i="1481"/>
  <c r="C13" i="1481"/>
  <c r="CG162" i="1"/>
  <c r="E12" i="1481"/>
  <c r="D12" i="1481"/>
  <c r="C12" i="1481"/>
  <c r="BY162" i="1"/>
  <c r="E11" i="1481"/>
  <c r="D11" i="1481"/>
  <c r="C11" i="1481"/>
  <c r="BM162" i="1"/>
  <c r="BN162" i="1"/>
  <c r="BO162" i="1"/>
  <c r="BP162" i="1"/>
  <c r="BQ162" i="1"/>
  <c r="E10" i="1481"/>
  <c r="D10" i="1481"/>
  <c r="C10" i="1481"/>
  <c r="BE162" i="1"/>
  <c r="BF162" i="1"/>
  <c r="BG162" i="1"/>
  <c r="BH162" i="1"/>
  <c r="BI162" i="1"/>
  <c r="E9" i="1481"/>
  <c r="D9" i="1481"/>
  <c r="C9" i="1481"/>
  <c r="AW162" i="1"/>
  <c r="AX162" i="1"/>
  <c r="AY162" i="1"/>
  <c r="AZ162" i="1"/>
  <c r="BA162" i="1"/>
  <c r="E8" i="1481"/>
  <c r="D8" i="1481"/>
  <c r="C8" i="1481"/>
  <c r="AO162" i="1"/>
  <c r="AP162" i="1"/>
  <c r="AQ162" i="1"/>
  <c r="AR162" i="1"/>
  <c r="AS162" i="1"/>
  <c r="E7" i="1481"/>
  <c r="D7" i="1481"/>
  <c r="C7" i="1481"/>
  <c r="AG162" i="1"/>
  <c r="AH162" i="1"/>
  <c r="AI162" i="1"/>
  <c r="AJ162" i="1"/>
  <c r="AK162" i="1"/>
  <c r="E6" i="1481"/>
  <c r="D6" i="1481"/>
  <c r="C6" i="1481"/>
  <c r="Y162" i="1"/>
  <c r="Z162" i="1"/>
  <c r="AA162" i="1"/>
  <c r="AB162" i="1"/>
  <c r="AC162" i="1"/>
  <c r="E5" i="1481"/>
  <c r="D5" i="1481"/>
  <c r="C5" i="1481"/>
  <c r="R162" i="1"/>
  <c r="S162" i="1"/>
  <c r="T162" i="1"/>
  <c r="U162" i="1"/>
  <c r="V162" i="1"/>
  <c r="E4" i="1481"/>
  <c r="D4" i="1481"/>
  <c r="C4" i="1481"/>
  <c r="K162" i="1"/>
  <c r="L162" i="1"/>
  <c r="M162" i="1"/>
  <c r="N162" i="1"/>
  <c r="O162" i="1"/>
  <c r="E3" i="1481"/>
  <c r="D3" i="1481"/>
  <c r="C3" i="1481"/>
  <c r="DU161" i="1"/>
  <c r="E17" i="1479"/>
  <c r="D17" i="1479"/>
  <c r="C17" i="1479"/>
  <c r="DI161" i="1"/>
  <c r="DJ161" i="1"/>
  <c r="DK161" i="1"/>
  <c r="DL161" i="1"/>
  <c r="DM161" i="1"/>
  <c r="E16" i="1479"/>
  <c r="D16" i="1479"/>
  <c r="C16" i="1479"/>
  <c r="DA161" i="1"/>
  <c r="DB161" i="1"/>
  <c r="DC161" i="1"/>
  <c r="DD161" i="1"/>
  <c r="DE161" i="1"/>
  <c r="E15" i="1479"/>
  <c r="D15" i="1479"/>
  <c r="C15" i="1479"/>
  <c r="CS161" i="1"/>
  <c r="CT161" i="1"/>
  <c r="CU161" i="1"/>
  <c r="CV161" i="1"/>
  <c r="CW161" i="1"/>
  <c r="E14" i="1479"/>
  <c r="D14" i="1479"/>
  <c r="C14" i="1479"/>
  <c r="CO161" i="1"/>
  <c r="E13" i="1479"/>
  <c r="D13" i="1479"/>
  <c r="C13" i="1479"/>
  <c r="CG161" i="1"/>
  <c r="E12" i="1479"/>
  <c r="D12" i="1479"/>
  <c r="C12" i="1479"/>
  <c r="BY161" i="1"/>
  <c r="E11" i="1479"/>
  <c r="D11" i="1479"/>
  <c r="C11" i="1479"/>
  <c r="BM161" i="1"/>
  <c r="BN161" i="1"/>
  <c r="BO161" i="1"/>
  <c r="BP161" i="1"/>
  <c r="BQ161" i="1"/>
  <c r="E10" i="1479"/>
  <c r="D10" i="1479"/>
  <c r="C10" i="1479"/>
  <c r="BE161" i="1"/>
  <c r="BF161" i="1"/>
  <c r="BG161" i="1"/>
  <c r="BH161" i="1"/>
  <c r="BI161" i="1"/>
  <c r="E9" i="1479"/>
  <c r="D9" i="1479"/>
  <c r="C9" i="1479"/>
  <c r="AW161" i="1"/>
  <c r="AX161" i="1"/>
  <c r="AY161" i="1"/>
  <c r="AZ161" i="1"/>
  <c r="BA161" i="1"/>
  <c r="E8" i="1479"/>
  <c r="D8" i="1479"/>
  <c r="C8" i="1479"/>
  <c r="AO161" i="1"/>
  <c r="AP161" i="1"/>
  <c r="AQ161" i="1"/>
  <c r="AR161" i="1"/>
  <c r="AS161" i="1"/>
  <c r="E7" i="1479"/>
  <c r="D7" i="1479"/>
  <c r="C7" i="1479"/>
  <c r="AG161" i="1"/>
  <c r="AH161" i="1"/>
  <c r="AI161" i="1"/>
  <c r="AJ161" i="1"/>
  <c r="AK161" i="1"/>
  <c r="E6" i="1479"/>
  <c r="D6" i="1479"/>
  <c r="C6" i="1479"/>
  <c r="AC161" i="1"/>
  <c r="E5" i="1479"/>
  <c r="D5" i="1479"/>
  <c r="C5" i="1479"/>
  <c r="V161" i="1"/>
  <c r="E4" i="1479"/>
  <c r="D4" i="1479"/>
  <c r="C4" i="1479"/>
  <c r="O161" i="1"/>
  <c r="E3" i="1479"/>
  <c r="D3" i="1479"/>
  <c r="C3" i="1479"/>
  <c r="DQ160" i="1"/>
  <c r="DR160" i="1"/>
  <c r="DS160" i="1"/>
  <c r="DT160" i="1"/>
  <c r="DU160" i="1"/>
  <c r="E17" i="1477"/>
  <c r="D17" i="1477"/>
  <c r="C17" i="1477"/>
  <c r="DI160" i="1"/>
  <c r="DJ160" i="1"/>
  <c r="DK160" i="1"/>
  <c r="DL160" i="1"/>
  <c r="DM160" i="1"/>
  <c r="E16" i="1477"/>
  <c r="D16" i="1477"/>
  <c r="C16" i="1477"/>
  <c r="DA160" i="1"/>
  <c r="DB160" i="1"/>
  <c r="DC160" i="1"/>
  <c r="DD160" i="1"/>
  <c r="DE160" i="1"/>
  <c r="E15" i="1477"/>
  <c r="D15" i="1477"/>
  <c r="C15" i="1477"/>
  <c r="CS160" i="1"/>
  <c r="CT160" i="1"/>
  <c r="CU160" i="1"/>
  <c r="CV160" i="1"/>
  <c r="CW160" i="1"/>
  <c r="E14" i="1477"/>
  <c r="D14" i="1477"/>
  <c r="C14" i="1477"/>
  <c r="CO160" i="1"/>
  <c r="E13" i="1477"/>
  <c r="D13" i="1477"/>
  <c r="C13" i="1477"/>
  <c r="CC160" i="1"/>
  <c r="CD160" i="1"/>
  <c r="CE160" i="1"/>
  <c r="CF160" i="1"/>
  <c r="CG160" i="1"/>
  <c r="E12" i="1477"/>
  <c r="D12" i="1477"/>
  <c r="C12" i="1477"/>
  <c r="BU160" i="1"/>
  <c r="BV160" i="1"/>
  <c r="BW160" i="1"/>
  <c r="BX160" i="1"/>
  <c r="BY160" i="1"/>
  <c r="E11" i="1477"/>
  <c r="D11" i="1477"/>
  <c r="C11" i="1477"/>
  <c r="BM160" i="1"/>
  <c r="BN160" i="1"/>
  <c r="BO160" i="1"/>
  <c r="BP160" i="1"/>
  <c r="BQ160" i="1"/>
  <c r="E10" i="1477"/>
  <c r="D10" i="1477"/>
  <c r="C10" i="1477"/>
  <c r="BE160" i="1"/>
  <c r="BF160" i="1"/>
  <c r="BG160" i="1"/>
  <c r="BH160" i="1"/>
  <c r="BI160" i="1"/>
  <c r="E9" i="1477"/>
  <c r="D9" i="1477"/>
  <c r="C9" i="1477"/>
  <c r="AW160" i="1"/>
  <c r="AX160" i="1"/>
  <c r="AY160" i="1"/>
  <c r="AZ160" i="1"/>
  <c r="BA160" i="1"/>
  <c r="E8" i="1477"/>
  <c r="D8" i="1477"/>
  <c r="C8" i="1477"/>
  <c r="AO160" i="1"/>
  <c r="AP160" i="1"/>
  <c r="AQ160" i="1"/>
  <c r="AR160" i="1"/>
  <c r="AS160" i="1"/>
  <c r="E7" i="1477"/>
  <c r="D7" i="1477"/>
  <c r="C7" i="1477"/>
  <c r="AG160" i="1"/>
  <c r="AH160" i="1"/>
  <c r="AI160" i="1"/>
  <c r="AJ160" i="1"/>
  <c r="AK160" i="1"/>
  <c r="E6" i="1477"/>
  <c r="D6" i="1477"/>
  <c r="C6" i="1477"/>
  <c r="Y160" i="1"/>
  <c r="Z160" i="1"/>
  <c r="AA160" i="1"/>
  <c r="AB160" i="1"/>
  <c r="AC160" i="1"/>
  <c r="E5" i="1477"/>
  <c r="D5" i="1477"/>
  <c r="C5" i="1477"/>
  <c r="R160" i="1"/>
  <c r="S160" i="1"/>
  <c r="T160" i="1"/>
  <c r="U160" i="1"/>
  <c r="V160" i="1"/>
  <c r="E4" i="1477"/>
  <c r="D4" i="1477"/>
  <c r="C4" i="1477"/>
  <c r="K160" i="1"/>
  <c r="L160" i="1"/>
  <c r="M160" i="1"/>
  <c r="N160" i="1"/>
  <c r="O160" i="1"/>
  <c r="E3" i="1477"/>
  <c r="D3" i="1477"/>
  <c r="C3" i="1477"/>
  <c r="DU159" i="1"/>
  <c r="E17" i="1475"/>
  <c r="D17" i="1475"/>
  <c r="C17" i="1475"/>
  <c r="DM159" i="1"/>
  <c r="E16" i="1475"/>
  <c r="D16" i="1475"/>
  <c r="C16" i="1475"/>
  <c r="DE159" i="1"/>
  <c r="E15" i="1475"/>
  <c r="D15" i="1475"/>
  <c r="C15" i="1475"/>
  <c r="CW159" i="1"/>
  <c r="E14" i="1475"/>
  <c r="D14" i="1475"/>
  <c r="C14" i="1475"/>
  <c r="CO159" i="1"/>
  <c r="E13" i="1475"/>
  <c r="D13" i="1475"/>
  <c r="C13" i="1475"/>
  <c r="CC159" i="1"/>
  <c r="CD159" i="1"/>
  <c r="CE159" i="1"/>
  <c r="CF159" i="1"/>
  <c r="CG159" i="1"/>
  <c r="E12" i="1475"/>
  <c r="D12" i="1475"/>
  <c r="C12" i="1475"/>
  <c r="BU159" i="1"/>
  <c r="BV159" i="1"/>
  <c r="BW159" i="1"/>
  <c r="BX159" i="1"/>
  <c r="BY159" i="1"/>
  <c r="E11" i="1475"/>
  <c r="D11" i="1475"/>
  <c r="C11" i="1475"/>
  <c r="BM159" i="1"/>
  <c r="BN159" i="1"/>
  <c r="BO159" i="1"/>
  <c r="BP159" i="1"/>
  <c r="BQ159" i="1"/>
  <c r="E10" i="1475"/>
  <c r="D10" i="1475"/>
  <c r="C10" i="1475"/>
  <c r="BE159" i="1"/>
  <c r="BF159" i="1"/>
  <c r="BG159" i="1"/>
  <c r="BH159" i="1"/>
  <c r="BI159" i="1"/>
  <c r="E9" i="1475"/>
  <c r="D9" i="1475"/>
  <c r="C9" i="1475"/>
  <c r="AW159" i="1"/>
  <c r="AX159" i="1"/>
  <c r="AY159" i="1"/>
  <c r="AZ159" i="1"/>
  <c r="BA159" i="1"/>
  <c r="E8" i="1475"/>
  <c r="D8" i="1475"/>
  <c r="C8" i="1475"/>
  <c r="AO159" i="1"/>
  <c r="AP159" i="1"/>
  <c r="AQ159" i="1"/>
  <c r="AR159" i="1"/>
  <c r="AS159" i="1"/>
  <c r="E7" i="1475"/>
  <c r="D7" i="1475"/>
  <c r="C7" i="1475"/>
  <c r="AG159" i="1"/>
  <c r="AH159" i="1"/>
  <c r="AI159" i="1"/>
  <c r="AJ159" i="1"/>
  <c r="AK159" i="1"/>
  <c r="E6" i="1475"/>
  <c r="D6" i="1475"/>
  <c r="C6" i="1475"/>
  <c r="AC159" i="1"/>
  <c r="E5" i="1475"/>
  <c r="D5" i="1475"/>
  <c r="C5" i="1475"/>
  <c r="V159" i="1"/>
  <c r="E4" i="1475"/>
  <c r="D4" i="1475"/>
  <c r="C4" i="1475"/>
  <c r="O159" i="1"/>
  <c r="E3" i="1475"/>
  <c r="D3" i="1475"/>
  <c r="C3" i="1475"/>
  <c r="DU158" i="1"/>
  <c r="E17" i="1473"/>
  <c r="D17" i="1473"/>
  <c r="C17" i="1473"/>
  <c r="DM158" i="1"/>
  <c r="E16" i="1473"/>
  <c r="D16" i="1473"/>
  <c r="C16" i="1473"/>
  <c r="DA158" i="1"/>
  <c r="DB158" i="1"/>
  <c r="DC158" i="1"/>
  <c r="DD158" i="1"/>
  <c r="DE158" i="1"/>
  <c r="E15" i="1473"/>
  <c r="D15" i="1473"/>
  <c r="C15" i="1473"/>
  <c r="CS158" i="1"/>
  <c r="CT158" i="1"/>
  <c r="CU158" i="1"/>
  <c r="CV158" i="1"/>
  <c r="CW158" i="1"/>
  <c r="E14" i="1473"/>
  <c r="D14" i="1473"/>
  <c r="C14" i="1473"/>
  <c r="CO158" i="1"/>
  <c r="E13" i="1473"/>
  <c r="D13" i="1473"/>
  <c r="C13" i="1473"/>
  <c r="CG158" i="1"/>
  <c r="E12" i="1473"/>
  <c r="D12" i="1473"/>
  <c r="C12" i="1473"/>
  <c r="BY158" i="1"/>
  <c r="E11" i="1473"/>
  <c r="D11" i="1473"/>
  <c r="C11" i="1473"/>
  <c r="BM158" i="1"/>
  <c r="BN158" i="1"/>
  <c r="BO158" i="1"/>
  <c r="BP158" i="1"/>
  <c r="BQ158" i="1"/>
  <c r="E10" i="1473"/>
  <c r="D10" i="1473"/>
  <c r="C10" i="1473"/>
  <c r="BE158" i="1"/>
  <c r="BF158" i="1"/>
  <c r="BG158" i="1"/>
  <c r="BH158" i="1"/>
  <c r="BI158" i="1"/>
  <c r="E9" i="1473"/>
  <c r="D9" i="1473"/>
  <c r="C9" i="1473"/>
  <c r="AW158" i="1"/>
  <c r="AX158" i="1"/>
  <c r="AY158" i="1"/>
  <c r="AZ158" i="1"/>
  <c r="BA158" i="1"/>
  <c r="E8" i="1473"/>
  <c r="D8" i="1473"/>
  <c r="C8" i="1473"/>
  <c r="AO158" i="1"/>
  <c r="AP158" i="1"/>
  <c r="AQ158" i="1"/>
  <c r="AR158" i="1"/>
  <c r="AS158" i="1"/>
  <c r="E7" i="1473"/>
  <c r="D7" i="1473"/>
  <c r="C7" i="1473"/>
  <c r="AG158" i="1"/>
  <c r="AH158" i="1"/>
  <c r="AI158" i="1"/>
  <c r="AJ158" i="1"/>
  <c r="AK158" i="1"/>
  <c r="E6" i="1473"/>
  <c r="D6" i="1473"/>
  <c r="C6" i="1473"/>
  <c r="AC158" i="1"/>
  <c r="E5" i="1473"/>
  <c r="D5" i="1473"/>
  <c r="C5" i="1473"/>
  <c r="V158" i="1"/>
  <c r="E4" i="1473"/>
  <c r="D4" i="1473"/>
  <c r="C4" i="1473"/>
  <c r="O158" i="1"/>
  <c r="E3" i="1473"/>
  <c r="D3" i="1473"/>
  <c r="C3" i="1473"/>
  <c r="U34" i="1472"/>
  <c r="T34" i="1472"/>
  <c r="S34" i="1472"/>
  <c r="R34" i="1472"/>
  <c r="Q34" i="1472"/>
  <c r="P34" i="1472"/>
  <c r="O34" i="1472"/>
  <c r="N34" i="1472"/>
  <c r="M34" i="1472"/>
  <c r="L34" i="1472"/>
  <c r="U33" i="1472"/>
  <c r="T33" i="1472"/>
  <c r="S33" i="1472"/>
  <c r="R33" i="1472"/>
  <c r="Q33" i="1472"/>
  <c r="P33" i="1472"/>
  <c r="O33" i="1472"/>
  <c r="N33" i="1472"/>
  <c r="M33" i="1472"/>
  <c r="L33" i="1472"/>
  <c r="U32" i="1472"/>
  <c r="T32" i="1472"/>
  <c r="S32" i="1472"/>
  <c r="R32" i="1472"/>
  <c r="Q32" i="1472"/>
  <c r="P32" i="1472"/>
  <c r="O32" i="1472"/>
  <c r="N32" i="1472"/>
  <c r="M32" i="1472"/>
  <c r="L32" i="1472"/>
  <c r="U31" i="1472"/>
  <c r="T31" i="1472"/>
  <c r="S31" i="1472"/>
  <c r="R31" i="1472"/>
  <c r="Q31" i="1472"/>
  <c r="P31" i="1472"/>
  <c r="O31" i="1472"/>
  <c r="N31" i="1472"/>
  <c r="M31" i="1472"/>
  <c r="L31" i="1472"/>
  <c r="U30" i="1472"/>
  <c r="T30" i="1472"/>
  <c r="S30" i="1472"/>
  <c r="R30" i="1472"/>
  <c r="Q30" i="1472"/>
  <c r="P30" i="1472"/>
  <c r="O30" i="1472"/>
  <c r="N30" i="1472"/>
  <c r="M30" i="1472"/>
  <c r="L30" i="1472"/>
  <c r="U29" i="1472"/>
  <c r="T29" i="1472"/>
  <c r="S29" i="1472"/>
  <c r="R29" i="1472"/>
  <c r="Q29" i="1472"/>
  <c r="P29" i="1472"/>
  <c r="O29" i="1472"/>
  <c r="N29" i="1472"/>
  <c r="M29" i="1472"/>
  <c r="L29" i="1472"/>
  <c r="U28" i="1472"/>
  <c r="T28" i="1472"/>
  <c r="S28" i="1472"/>
  <c r="R28" i="1472"/>
  <c r="Q28" i="1472"/>
  <c r="P28" i="1472"/>
  <c r="O28" i="1472"/>
  <c r="N28" i="1472"/>
  <c r="M28" i="1472"/>
  <c r="L28" i="1472"/>
  <c r="U27" i="1472"/>
  <c r="T27" i="1472"/>
  <c r="S27" i="1472"/>
  <c r="R27" i="1472"/>
  <c r="Q27" i="1472"/>
  <c r="P27" i="1472"/>
  <c r="O27" i="1472"/>
  <c r="N27" i="1472"/>
  <c r="M27" i="1472"/>
  <c r="L27" i="1472"/>
  <c r="U26" i="1472"/>
  <c r="T26" i="1472"/>
  <c r="S26" i="1472"/>
  <c r="R26" i="1472"/>
  <c r="Q26" i="1472"/>
  <c r="P26" i="1472"/>
  <c r="O26" i="1472"/>
  <c r="N26" i="1472"/>
  <c r="M26" i="1472"/>
  <c r="L26" i="1472"/>
  <c r="U25" i="1472"/>
  <c r="T25" i="1472"/>
  <c r="S25" i="1472"/>
  <c r="R25" i="1472"/>
  <c r="Q25" i="1472"/>
  <c r="P25" i="1472"/>
  <c r="O25" i="1472"/>
  <c r="N25" i="1472"/>
  <c r="M25" i="1472"/>
  <c r="L25" i="1472"/>
  <c r="U24" i="1472"/>
  <c r="T24" i="1472"/>
  <c r="S24" i="1472"/>
  <c r="R24" i="1472"/>
  <c r="Q24" i="1472"/>
  <c r="P24" i="1472"/>
  <c r="O24" i="1472"/>
  <c r="N24" i="1472"/>
  <c r="M24" i="1472"/>
  <c r="L24" i="1472"/>
  <c r="U23" i="1472"/>
  <c r="T23" i="1472"/>
  <c r="S23" i="1472"/>
  <c r="R23" i="1472"/>
  <c r="Q23" i="1472"/>
  <c r="P23" i="1472"/>
  <c r="O23" i="1472"/>
  <c r="N23" i="1472"/>
  <c r="M23" i="1472"/>
  <c r="L23" i="1472"/>
  <c r="U22" i="1472"/>
  <c r="T22" i="1472"/>
  <c r="S22" i="1472"/>
  <c r="R22" i="1472"/>
  <c r="Q22" i="1472"/>
  <c r="P22" i="1472"/>
  <c r="O22" i="1472"/>
  <c r="N22" i="1472"/>
  <c r="M22" i="1472"/>
  <c r="L22" i="1472"/>
  <c r="U21" i="1472"/>
  <c r="T21" i="1472"/>
  <c r="S21" i="1472"/>
  <c r="R21" i="1472"/>
  <c r="Q21" i="1472"/>
  <c r="P21" i="1472"/>
  <c r="O21" i="1472"/>
  <c r="N21" i="1472"/>
  <c r="M21" i="1472"/>
  <c r="L21" i="1472"/>
  <c r="U20" i="1472"/>
  <c r="T20" i="1472"/>
  <c r="S20" i="1472"/>
  <c r="R20" i="1472"/>
  <c r="Q20" i="1472"/>
  <c r="P20" i="1472"/>
  <c r="O20" i="1472"/>
  <c r="N20" i="1472"/>
  <c r="M20" i="1472"/>
  <c r="L20" i="1472"/>
  <c r="U19" i="1472"/>
  <c r="T19" i="1472"/>
  <c r="S19" i="1472"/>
  <c r="R19" i="1472"/>
  <c r="Q19" i="1472"/>
  <c r="P19" i="1472"/>
  <c r="O19" i="1472"/>
  <c r="N19" i="1472"/>
  <c r="M19" i="1472"/>
  <c r="L19" i="1472"/>
  <c r="U18" i="1472"/>
  <c r="T18" i="1472"/>
  <c r="S18" i="1472"/>
  <c r="R18" i="1472"/>
  <c r="Q18" i="1472"/>
  <c r="P18" i="1472"/>
  <c r="O18" i="1472"/>
  <c r="N18" i="1472"/>
  <c r="M18" i="1472"/>
  <c r="L18" i="1472"/>
  <c r="U17" i="1472"/>
  <c r="T17" i="1472"/>
  <c r="S17" i="1472"/>
  <c r="R17" i="1472"/>
  <c r="Q17" i="1472"/>
  <c r="P17" i="1472"/>
  <c r="O17" i="1472"/>
  <c r="N17" i="1472"/>
  <c r="M17" i="1472"/>
  <c r="L17" i="1472"/>
  <c r="U16" i="1472"/>
  <c r="T16" i="1472"/>
  <c r="S16" i="1472"/>
  <c r="R16" i="1472"/>
  <c r="Q16" i="1472"/>
  <c r="P16" i="1472"/>
  <c r="O16" i="1472"/>
  <c r="N16" i="1472"/>
  <c r="M16" i="1472"/>
  <c r="L16" i="1472"/>
  <c r="U15" i="1472"/>
  <c r="T15" i="1472"/>
  <c r="S15" i="1472"/>
  <c r="R15" i="1472"/>
  <c r="Q15" i="1472"/>
  <c r="P15" i="1472"/>
  <c r="O15" i="1472"/>
  <c r="N15" i="1472"/>
  <c r="M15" i="1472"/>
  <c r="L15" i="1472"/>
  <c r="U14" i="1472"/>
  <c r="T14" i="1472"/>
  <c r="S14" i="1472"/>
  <c r="R14" i="1472"/>
  <c r="Q14" i="1472"/>
  <c r="P14" i="1472"/>
  <c r="O14" i="1472"/>
  <c r="N14" i="1472"/>
  <c r="M14" i="1472"/>
  <c r="L14" i="1472"/>
  <c r="U13" i="1472"/>
  <c r="T13" i="1472"/>
  <c r="S13" i="1472"/>
  <c r="R13" i="1472"/>
  <c r="Q13" i="1472"/>
  <c r="P13" i="1472"/>
  <c r="O13" i="1472"/>
  <c r="N13" i="1472"/>
  <c r="M13" i="1472"/>
  <c r="L13" i="1472"/>
  <c r="U12" i="1472"/>
  <c r="T12" i="1472"/>
  <c r="S12" i="1472"/>
  <c r="R12" i="1472"/>
  <c r="Q12" i="1472"/>
  <c r="P12" i="1472"/>
  <c r="O12" i="1472"/>
  <c r="N12" i="1472"/>
  <c r="M12" i="1472"/>
  <c r="L12" i="1472"/>
  <c r="U11" i="1472"/>
  <c r="T11" i="1472"/>
  <c r="S11" i="1472"/>
  <c r="R11" i="1472"/>
  <c r="Q11" i="1472"/>
  <c r="P11" i="1472"/>
  <c r="O11" i="1472"/>
  <c r="N11" i="1472"/>
  <c r="M11" i="1472"/>
  <c r="L11" i="1472"/>
  <c r="U10" i="1472"/>
  <c r="T10" i="1472"/>
  <c r="S10" i="1472"/>
  <c r="R10" i="1472"/>
  <c r="Q10" i="1472"/>
  <c r="P10" i="1472"/>
  <c r="O10" i="1472"/>
  <c r="N10" i="1472"/>
  <c r="M10" i="1472"/>
  <c r="L10" i="1472"/>
  <c r="U9" i="1472"/>
  <c r="T9" i="1472"/>
  <c r="S9" i="1472"/>
  <c r="R9" i="1472"/>
  <c r="Q9" i="1472"/>
  <c r="P9" i="1472"/>
  <c r="O9" i="1472"/>
  <c r="N9" i="1472"/>
  <c r="M9" i="1472"/>
  <c r="L9" i="1472"/>
  <c r="U8" i="1472"/>
  <c r="T8" i="1472"/>
  <c r="S8" i="1472"/>
  <c r="R8" i="1472"/>
  <c r="Q8" i="1472"/>
  <c r="P8" i="1472"/>
  <c r="O8" i="1472"/>
  <c r="N8" i="1472"/>
  <c r="M8" i="1472"/>
  <c r="L8" i="1472"/>
  <c r="U7" i="1472"/>
  <c r="T7" i="1472"/>
  <c r="S7" i="1472"/>
  <c r="R7" i="1472"/>
  <c r="Q7" i="1472"/>
  <c r="P7" i="1472"/>
  <c r="O7" i="1472"/>
  <c r="N7" i="1472"/>
  <c r="M7" i="1472"/>
  <c r="L7" i="1472"/>
  <c r="U6" i="1472"/>
  <c r="T6" i="1472"/>
  <c r="S6" i="1472"/>
  <c r="R6" i="1472"/>
  <c r="Q6" i="1472"/>
  <c r="P6" i="1472"/>
  <c r="O6" i="1472"/>
  <c r="N6" i="1472"/>
  <c r="M6" i="1472"/>
  <c r="L6" i="1472"/>
  <c r="U5" i="1472"/>
  <c r="T5" i="1472"/>
  <c r="S5" i="1472"/>
  <c r="R5" i="1472"/>
  <c r="Q5" i="1472"/>
  <c r="P5" i="1472"/>
  <c r="O5" i="1472"/>
  <c r="N5" i="1472"/>
  <c r="M5" i="1472"/>
  <c r="L5" i="1472"/>
  <c r="U4" i="1472"/>
  <c r="T4" i="1472"/>
  <c r="S4" i="1472"/>
  <c r="R4" i="1472"/>
  <c r="Q4" i="1472"/>
  <c r="P4" i="1472"/>
  <c r="O4" i="1472"/>
  <c r="N4" i="1472"/>
  <c r="M4" i="1472"/>
  <c r="L4" i="1472"/>
  <c r="U3" i="1472"/>
  <c r="T3" i="1472"/>
  <c r="S3" i="1472"/>
  <c r="R3" i="1472"/>
  <c r="Q3" i="1472"/>
  <c r="P3" i="1472"/>
  <c r="O3" i="1472"/>
  <c r="N3" i="1472"/>
  <c r="M3" i="1472"/>
  <c r="L3" i="1472"/>
  <c r="U2" i="1472"/>
  <c r="T2" i="1472"/>
  <c r="S2" i="1472"/>
  <c r="R2" i="1472"/>
  <c r="Q2" i="1472"/>
  <c r="P2" i="1472"/>
  <c r="O2" i="1472"/>
  <c r="N2" i="1472"/>
  <c r="M2" i="1472"/>
  <c r="L2" i="1472"/>
  <c r="U1" i="1472"/>
  <c r="T1" i="1472"/>
  <c r="S1" i="1472"/>
  <c r="R1" i="1472"/>
  <c r="Q1" i="1472"/>
  <c r="P1" i="1472"/>
  <c r="O1" i="1472"/>
  <c r="N1" i="1472"/>
  <c r="M1" i="1472"/>
  <c r="L1" i="1472"/>
  <c r="A3" i="1471"/>
  <c r="A4" i="1471"/>
  <c r="A5" i="1471"/>
  <c r="A6" i="1471"/>
  <c r="A7" i="1471"/>
  <c r="A8" i="1471"/>
  <c r="A9" i="1471"/>
  <c r="A10" i="1471"/>
  <c r="A11" i="1471"/>
  <c r="A12" i="1471"/>
  <c r="A13" i="1471"/>
  <c r="A14" i="1471"/>
  <c r="A15" i="1471"/>
  <c r="A16" i="1471"/>
  <c r="A17" i="1471"/>
  <c r="A18" i="1471"/>
  <c r="A19" i="1471"/>
  <c r="A20" i="1471"/>
  <c r="A21" i="1471"/>
  <c r="A22" i="1471"/>
  <c r="A23" i="1471"/>
  <c r="A24" i="1471"/>
  <c r="A25" i="1471"/>
  <c r="A26" i="1471"/>
  <c r="A27" i="1471"/>
  <c r="A28" i="1471"/>
  <c r="A29" i="1471"/>
  <c r="A30" i="1471"/>
  <c r="A31" i="1471"/>
  <c r="A32" i="1471"/>
  <c r="A33" i="1471"/>
  <c r="A34" i="1471"/>
  <c r="A35" i="1471"/>
  <c r="A36" i="1471"/>
  <c r="A37" i="1471"/>
  <c r="A38" i="1471"/>
  <c r="A39" i="1471"/>
  <c r="A40" i="1471"/>
  <c r="A41" i="1471"/>
  <c r="A42" i="1471"/>
  <c r="A43" i="1471"/>
  <c r="A44" i="1471"/>
  <c r="A45" i="1471"/>
  <c r="A46" i="1471"/>
  <c r="A47" i="1471"/>
  <c r="A48" i="1471"/>
  <c r="A49" i="1471"/>
  <c r="A50" i="1471"/>
  <c r="A51" i="1471"/>
  <c r="A52" i="1471"/>
  <c r="A53" i="1471"/>
  <c r="A54" i="1471"/>
  <c r="A55" i="1471"/>
  <c r="A56" i="1471"/>
  <c r="A57" i="1471"/>
  <c r="A58" i="1471"/>
  <c r="A59" i="1471"/>
  <c r="A60" i="1471"/>
  <c r="A61" i="1471"/>
  <c r="A62" i="1471"/>
  <c r="A63" i="1471"/>
  <c r="A64" i="1471"/>
  <c r="A65" i="1471"/>
  <c r="A66" i="1471"/>
  <c r="A67" i="1471"/>
  <c r="A68" i="1471"/>
  <c r="A69" i="1471"/>
  <c r="A70" i="1471"/>
  <c r="A71" i="1471"/>
  <c r="A72" i="1471"/>
  <c r="A73" i="1471"/>
  <c r="A74" i="1471"/>
  <c r="A75" i="1471"/>
  <c r="A76" i="1471"/>
  <c r="A77" i="1471"/>
  <c r="A78" i="1471"/>
  <c r="A79" i="1471"/>
  <c r="A80" i="1471"/>
  <c r="A81" i="1471"/>
  <c r="A82" i="1471"/>
  <c r="A83" i="1471"/>
  <c r="A84" i="1471"/>
  <c r="A85" i="1471"/>
  <c r="A86" i="1471"/>
  <c r="A87" i="1471"/>
  <c r="A88" i="1471"/>
  <c r="A89" i="1471"/>
  <c r="A90" i="1471"/>
  <c r="A91" i="1471"/>
  <c r="A92" i="1471"/>
  <c r="A93" i="1471"/>
  <c r="A94" i="1471"/>
  <c r="A95" i="1471"/>
  <c r="A96" i="1471"/>
  <c r="A97" i="1471"/>
  <c r="A98" i="1471"/>
  <c r="A99" i="1471"/>
  <c r="A100" i="1471"/>
  <c r="A101" i="1471"/>
  <c r="A102" i="1471"/>
  <c r="A103" i="1471"/>
  <c r="A104" i="1471"/>
  <c r="A105" i="1471"/>
  <c r="A106" i="1471"/>
  <c r="A107" i="1471"/>
  <c r="A108" i="1471"/>
  <c r="A109" i="1471"/>
  <c r="A110" i="1471"/>
  <c r="A111" i="1471"/>
  <c r="A112" i="1471"/>
  <c r="A113" i="1471"/>
  <c r="A114" i="1471"/>
  <c r="A115" i="1471"/>
  <c r="A116" i="1471"/>
  <c r="A117" i="1471"/>
  <c r="A118" i="1471"/>
  <c r="A119" i="1471"/>
  <c r="A120" i="1471"/>
  <c r="A121" i="1471"/>
  <c r="A122" i="1471"/>
  <c r="A123" i="1471"/>
  <c r="A124" i="1471"/>
  <c r="A125" i="1471"/>
  <c r="A126" i="1471"/>
  <c r="A127" i="1471"/>
  <c r="A128" i="1471"/>
  <c r="A129" i="1471"/>
  <c r="A130" i="1471"/>
  <c r="A131" i="1471"/>
  <c r="A132" i="1471"/>
  <c r="A133" i="1471"/>
  <c r="A134" i="1471"/>
  <c r="A135" i="1471"/>
  <c r="A136" i="1471"/>
  <c r="A137" i="1471"/>
  <c r="A138" i="1471"/>
  <c r="A139" i="1471"/>
  <c r="A140" i="1471"/>
  <c r="A141" i="1471"/>
  <c r="A142" i="1471"/>
  <c r="A143" i="1471"/>
  <c r="A144" i="1471"/>
  <c r="A145" i="1471"/>
  <c r="A146" i="1471"/>
  <c r="A147" i="1471"/>
  <c r="A148" i="1471"/>
  <c r="A149" i="1471"/>
  <c r="A150" i="1471"/>
  <c r="A151" i="1471"/>
  <c r="A152" i="1471"/>
  <c r="A153" i="1471"/>
  <c r="A154" i="1471"/>
  <c r="A155" i="1471"/>
  <c r="A156" i="1471"/>
  <c r="A157" i="1471"/>
  <c r="A158" i="1471"/>
  <c r="A159" i="1471"/>
  <c r="A160" i="1471"/>
  <c r="A161" i="1471"/>
  <c r="A162" i="1471"/>
  <c r="A163" i="1471"/>
  <c r="A164" i="1471"/>
  <c r="A165" i="1471"/>
  <c r="A166" i="1471"/>
  <c r="A167" i="1471"/>
  <c r="A168" i="1471"/>
  <c r="A169" i="1471"/>
  <c r="A170" i="1471"/>
  <c r="A171" i="1471"/>
  <c r="A172" i="1471"/>
  <c r="A173" i="1471"/>
  <c r="A174" i="1471"/>
  <c r="A175" i="1471"/>
  <c r="A176" i="1471"/>
  <c r="A177" i="1471"/>
  <c r="A178" i="1471"/>
  <c r="A179" i="1471"/>
  <c r="A180" i="1471"/>
  <c r="A181" i="1471"/>
  <c r="A182" i="1471"/>
  <c r="A183" i="1471"/>
  <c r="A184" i="1471"/>
  <c r="A185" i="1471"/>
  <c r="A186" i="1471"/>
  <c r="A187" i="1471"/>
  <c r="A188" i="1471"/>
  <c r="A189" i="1471"/>
  <c r="A190" i="1471"/>
  <c r="A191" i="1471"/>
  <c r="A192" i="1471"/>
  <c r="A193" i="1471"/>
  <c r="A194" i="1471"/>
  <c r="A195" i="1471"/>
  <c r="A196" i="1471"/>
  <c r="A197" i="1471"/>
  <c r="A198" i="1471"/>
  <c r="A199" i="1471"/>
  <c r="A200" i="1471"/>
  <c r="A201" i="1471"/>
  <c r="A202" i="1471"/>
  <c r="A203" i="1471"/>
  <c r="A204" i="1471"/>
  <c r="A205" i="1471"/>
  <c r="A206" i="1471"/>
  <c r="A207" i="1471"/>
  <c r="A208" i="1471"/>
  <c r="A209" i="1471"/>
  <c r="A210" i="1471"/>
  <c r="A211" i="1471"/>
  <c r="A212" i="1471"/>
  <c r="A213" i="1471"/>
  <c r="A214" i="1471"/>
  <c r="A215" i="1471"/>
  <c r="A216" i="1471"/>
  <c r="A217" i="1471"/>
  <c r="A218" i="1471"/>
  <c r="A219" i="1471"/>
  <c r="A220" i="1471"/>
  <c r="A221" i="1471"/>
  <c r="A222" i="1471"/>
  <c r="A223" i="1471"/>
  <c r="A224" i="1471"/>
  <c r="A225" i="1471"/>
  <c r="A226" i="1471"/>
  <c r="A227" i="1471"/>
  <c r="A228" i="1471"/>
  <c r="A229" i="1471"/>
  <c r="A230" i="1471"/>
  <c r="A231" i="1471"/>
  <c r="A232" i="1471"/>
  <c r="A233" i="1471"/>
  <c r="A234" i="1471"/>
  <c r="A235" i="1471"/>
  <c r="A236" i="1471"/>
  <c r="A237" i="1471"/>
  <c r="A238" i="1471"/>
  <c r="A239" i="1471"/>
  <c r="A240" i="1471"/>
  <c r="A241" i="1471"/>
  <c r="A242" i="1471"/>
  <c r="A243" i="1471"/>
  <c r="A244" i="1471"/>
  <c r="A245" i="1471"/>
  <c r="A246" i="1471"/>
  <c r="A247" i="1471"/>
  <c r="A248" i="1471"/>
  <c r="A249" i="1471"/>
  <c r="A250" i="1471"/>
  <c r="A251" i="1471"/>
  <c r="A252" i="1471"/>
  <c r="A253" i="1471"/>
  <c r="A254" i="1471"/>
  <c r="A255" i="1471"/>
  <c r="A256" i="1471"/>
  <c r="A257" i="1471"/>
  <c r="A258" i="1471"/>
  <c r="A259" i="1471"/>
  <c r="A260" i="1471"/>
  <c r="A261" i="1471"/>
  <c r="A262" i="1471"/>
  <c r="A263" i="1471"/>
  <c r="A264" i="1471"/>
  <c r="A265" i="1471"/>
  <c r="A266" i="1471"/>
  <c r="A267" i="1471"/>
  <c r="A268" i="1471"/>
  <c r="A269" i="1471"/>
  <c r="A270" i="1471"/>
  <c r="A271" i="1471"/>
  <c r="A272" i="1471"/>
  <c r="A273" i="1471"/>
  <c r="A274" i="1471"/>
  <c r="A275" i="1471"/>
  <c r="A276" i="1471"/>
  <c r="A277" i="1471"/>
  <c r="A278" i="1471"/>
  <c r="A279" i="1471"/>
  <c r="A280" i="1471"/>
  <c r="A281" i="1471"/>
  <c r="A282" i="1471"/>
  <c r="A283" i="1471"/>
  <c r="A284" i="1471"/>
  <c r="A285" i="1471"/>
  <c r="A286" i="1471"/>
  <c r="A287" i="1471"/>
  <c r="A288" i="1471"/>
  <c r="A289" i="1471"/>
  <c r="A290" i="1471"/>
  <c r="A291" i="1471"/>
  <c r="A292" i="1471"/>
  <c r="A293" i="1471"/>
  <c r="A294" i="1471"/>
  <c r="A295" i="1471"/>
  <c r="A296" i="1471"/>
  <c r="A297" i="1471"/>
  <c r="A298" i="1471"/>
  <c r="A299" i="1471"/>
  <c r="A300" i="1471"/>
  <c r="A301" i="1471"/>
  <c r="A2" i="1471"/>
  <c r="E3" i="1471"/>
  <c r="E4" i="1471"/>
  <c r="E5" i="1471"/>
  <c r="E6" i="1471"/>
  <c r="E7" i="1471"/>
  <c r="E8" i="1471"/>
  <c r="E9" i="1471"/>
  <c r="E10" i="1471"/>
  <c r="E11" i="1471"/>
  <c r="E12" i="1471"/>
  <c r="E13" i="1471"/>
  <c r="E14" i="1471"/>
  <c r="E15" i="1471"/>
  <c r="E16" i="1471"/>
  <c r="E17" i="1471"/>
  <c r="E18" i="1471"/>
  <c r="E19" i="1471"/>
  <c r="E20" i="1471"/>
  <c r="E21" i="1471"/>
  <c r="E22" i="1471"/>
  <c r="E23" i="1471"/>
  <c r="E24" i="1471"/>
  <c r="E25" i="1471"/>
  <c r="E26" i="1471"/>
  <c r="E27" i="1471"/>
  <c r="E28" i="1471"/>
  <c r="E29" i="1471"/>
  <c r="E30" i="1471"/>
  <c r="E31" i="1471"/>
  <c r="E32" i="1471"/>
  <c r="E33" i="1471"/>
  <c r="E34" i="1471"/>
  <c r="E35" i="1471"/>
  <c r="E36" i="1471"/>
  <c r="E37" i="1471"/>
  <c r="E38" i="1471"/>
  <c r="E39" i="1471"/>
  <c r="E40" i="1471"/>
  <c r="E41" i="1471"/>
  <c r="E42" i="1471"/>
  <c r="E43" i="1471"/>
  <c r="E44" i="1471"/>
  <c r="E45" i="1471"/>
  <c r="E46" i="1471"/>
  <c r="E47" i="1471"/>
  <c r="E48" i="1471"/>
  <c r="E49" i="1471"/>
  <c r="E50" i="1471"/>
  <c r="E51" i="1471"/>
  <c r="E52" i="1471"/>
  <c r="E53" i="1471"/>
  <c r="E54" i="1471"/>
  <c r="E55" i="1471"/>
  <c r="E56" i="1471"/>
  <c r="E57" i="1471"/>
  <c r="E58" i="1471"/>
  <c r="E59" i="1471"/>
  <c r="E60" i="1471"/>
  <c r="E61" i="1471"/>
  <c r="E62" i="1471"/>
  <c r="E63" i="1471"/>
  <c r="E64" i="1471"/>
  <c r="E65" i="1471"/>
  <c r="E66" i="1471"/>
  <c r="E67" i="1471"/>
  <c r="E68" i="1471"/>
  <c r="E69" i="1471"/>
  <c r="E70" i="1471"/>
  <c r="E71" i="1471"/>
  <c r="E72" i="1471"/>
  <c r="E73" i="1471"/>
  <c r="E74" i="1471"/>
  <c r="E75" i="1471"/>
  <c r="E76" i="1471"/>
  <c r="E77" i="1471"/>
  <c r="E78" i="1471"/>
  <c r="E79" i="1471"/>
  <c r="E80" i="1471"/>
  <c r="E81" i="1471"/>
  <c r="E82" i="1471"/>
  <c r="E83" i="1471"/>
  <c r="E84" i="1471"/>
  <c r="E85" i="1471"/>
  <c r="E86" i="1471"/>
  <c r="E87" i="1471"/>
  <c r="E88" i="1471"/>
  <c r="E89" i="1471"/>
  <c r="E90" i="1471"/>
  <c r="E91" i="1471"/>
  <c r="E92" i="1471"/>
  <c r="E93" i="1471"/>
  <c r="E94" i="1471"/>
  <c r="E95" i="1471"/>
  <c r="E96" i="1471"/>
  <c r="E97" i="1471"/>
  <c r="E98" i="1471"/>
  <c r="E99" i="1471"/>
  <c r="E100" i="1471"/>
  <c r="E101" i="1471"/>
  <c r="E102" i="1471"/>
  <c r="E103" i="1471"/>
  <c r="E104" i="1471"/>
  <c r="E105" i="1471"/>
  <c r="E106" i="1471"/>
  <c r="E107" i="1471"/>
  <c r="E108" i="1471"/>
  <c r="E109" i="1471"/>
  <c r="E110" i="1471"/>
  <c r="E111" i="1471"/>
  <c r="E112" i="1471"/>
  <c r="E113" i="1471"/>
  <c r="E114" i="1471"/>
  <c r="E115" i="1471"/>
  <c r="E116" i="1471"/>
  <c r="E117" i="1471"/>
  <c r="E118" i="1471"/>
  <c r="E119" i="1471"/>
  <c r="E120" i="1471"/>
  <c r="E121" i="1471"/>
  <c r="E122" i="1471"/>
  <c r="E123" i="1471"/>
  <c r="E124" i="1471"/>
  <c r="E125" i="1471"/>
  <c r="E126" i="1471"/>
  <c r="E127" i="1471"/>
  <c r="E128" i="1471"/>
  <c r="E129" i="1471"/>
  <c r="E130" i="1471"/>
  <c r="E131" i="1471"/>
  <c r="E132" i="1471"/>
  <c r="E133" i="1471"/>
  <c r="E134" i="1471"/>
  <c r="E135" i="1471"/>
  <c r="E136" i="1471"/>
  <c r="E137" i="1471"/>
  <c r="E138" i="1471"/>
  <c r="E139" i="1471"/>
  <c r="E140" i="1471"/>
  <c r="E141" i="1471"/>
  <c r="E142" i="1471"/>
  <c r="E143" i="1471"/>
  <c r="E144" i="1471"/>
  <c r="E145" i="1471"/>
  <c r="E146" i="1471"/>
  <c r="E147" i="1471"/>
  <c r="E148" i="1471"/>
  <c r="E149" i="1471"/>
  <c r="E150" i="1471"/>
  <c r="E151" i="1471"/>
  <c r="E152" i="1471"/>
  <c r="E153" i="1471"/>
  <c r="E154" i="1471"/>
  <c r="E155" i="1471"/>
  <c r="E156" i="1471"/>
  <c r="E157" i="1471"/>
  <c r="E158" i="1471"/>
  <c r="E159" i="1471"/>
  <c r="E160" i="1471"/>
  <c r="E161" i="1471"/>
  <c r="E162" i="1471"/>
  <c r="E163" i="1471"/>
  <c r="E164" i="1471"/>
  <c r="E165" i="1471"/>
  <c r="E166" i="1471"/>
  <c r="E167" i="1471"/>
  <c r="E168" i="1471"/>
  <c r="E169" i="1471"/>
  <c r="E170" i="1471"/>
  <c r="E171" i="1471"/>
  <c r="E172" i="1471"/>
  <c r="E173" i="1471"/>
  <c r="E174" i="1471"/>
  <c r="E175" i="1471"/>
  <c r="E176" i="1471"/>
  <c r="E177" i="1471"/>
  <c r="E178" i="1471"/>
  <c r="E179" i="1471"/>
  <c r="E180" i="1471"/>
  <c r="E181" i="1471"/>
  <c r="E182" i="1471"/>
  <c r="E183" i="1471"/>
  <c r="E184" i="1471"/>
  <c r="E185" i="1471"/>
  <c r="E186" i="1471"/>
  <c r="E187" i="1471"/>
  <c r="E188" i="1471"/>
  <c r="E189" i="1471"/>
  <c r="E190" i="1471"/>
  <c r="E191" i="1471"/>
  <c r="E192" i="1471"/>
  <c r="E193" i="1471"/>
  <c r="E194" i="1471"/>
  <c r="E195" i="1471"/>
  <c r="E196" i="1471"/>
  <c r="E197" i="1471"/>
  <c r="E198" i="1471"/>
  <c r="E199" i="1471"/>
  <c r="E200" i="1471"/>
  <c r="E201" i="1471"/>
  <c r="E202" i="1471"/>
  <c r="E203" i="1471"/>
  <c r="E204" i="1471"/>
  <c r="E205" i="1471"/>
  <c r="E206" i="1471"/>
  <c r="E207" i="1471"/>
  <c r="E208" i="1471"/>
  <c r="E209" i="1471"/>
  <c r="E210" i="1471"/>
  <c r="E211" i="1471"/>
  <c r="E212" i="1471"/>
  <c r="E213" i="1471"/>
  <c r="E214" i="1471"/>
  <c r="E215" i="1471"/>
  <c r="E216" i="1471"/>
  <c r="E217" i="1471"/>
  <c r="E218" i="1471"/>
  <c r="E219" i="1471"/>
  <c r="E220" i="1471"/>
  <c r="E221" i="1471"/>
  <c r="E222" i="1471"/>
  <c r="E223" i="1471"/>
  <c r="E224" i="1471"/>
  <c r="E225" i="1471"/>
  <c r="E226" i="1471"/>
  <c r="E227" i="1471"/>
  <c r="E228" i="1471"/>
  <c r="E229" i="1471"/>
  <c r="E230" i="1471"/>
  <c r="E231" i="1471"/>
  <c r="E232" i="1471"/>
  <c r="E233" i="1471"/>
  <c r="E234" i="1471"/>
  <c r="E235" i="1471"/>
  <c r="E236" i="1471"/>
  <c r="E237" i="1471"/>
  <c r="E238" i="1471"/>
  <c r="E239" i="1471"/>
  <c r="E240" i="1471"/>
  <c r="E241" i="1471"/>
  <c r="E242" i="1471"/>
  <c r="E243" i="1471"/>
  <c r="E244" i="1471"/>
  <c r="E245" i="1471"/>
  <c r="E246" i="1471"/>
  <c r="E247" i="1471"/>
  <c r="E248" i="1471"/>
  <c r="E249" i="1471"/>
  <c r="E250" i="1471"/>
  <c r="E251" i="1471"/>
  <c r="E252" i="1471"/>
  <c r="E253" i="1471"/>
  <c r="E254" i="1471"/>
  <c r="E255" i="1471"/>
  <c r="E256" i="1471"/>
  <c r="E257" i="1471"/>
  <c r="E258" i="1471"/>
  <c r="E259" i="1471"/>
  <c r="E260" i="1471"/>
  <c r="E261" i="1471"/>
  <c r="E262" i="1471"/>
  <c r="E263" i="1471"/>
  <c r="E264" i="1471"/>
  <c r="E265" i="1471"/>
  <c r="E266" i="1471"/>
  <c r="E267" i="1471"/>
  <c r="E268" i="1471"/>
  <c r="E269" i="1471"/>
  <c r="E270" i="1471"/>
  <c r="E271" i="1471"/>
  <c r="E272" i="1471"/>
  <c r="E273" i="1471"/>
  <c r="E274" i="1471"/>
  <c r="E275" i="1471"/>
  <c r="E276" i="1471"/>
  <c r="E277" i="1471"/>
  <c r="E278" i="1471"/>
  <c r="E279" i="1471"/>
  <c r="E280" i="1471"/>
  <c r="E281" i="1471"/>
  <c r="E282" i="1471"/>
  <c r="E283" i="1471"/>
  <c r="E284" i="1471"/>
  <c r="E285" i="1471"/>
  <c r="E286" i="1471"/>
  <c r="E287" i="1471"/>
  <c r="E288" i="1471"/>
  <c r="E289" i="1471"/>
  <c r="E290" i="1471"/>
  <c r="E291" i="1471"/>
  <c r="E292" i="1471"/>
  <c r="E293" i="1471"/>
  <c r="E294" i="1471"/>
  <c r="E295" i="1471"/>
  <c r="E296" i="1471"/>
  <c r="E297" i="1471"/>
  <c r="E298" i="1471"/>
  <c r="E299" i="1471"/>
  <c r="E300" i="1471"/>
  <c r="E301" i="1471"/>
  <c r="E2" i="1471"/>
  <c r="D3" i="1471"/>
  <c r="D4" i="1471"/>
  <c r="D5" i="1471"/>
  <c r="D6" i="1471"/>
  <c r="D7" i="1471"/>
  <c r="D8" i="1471"/>
  <c r="D9" i="1471"/>
  <c r="D10" i="1471"/>
  <c r="D11" i="1471"/>
  <c r="D12" i="1471"/>
  <c r="D13" i="1471"/>
  <c r="D14" i="1471"/>
  <c r="D15" i="1471"/>
  <c r="D16" i="1471"/>
  <c r="D17" i="1471"/>
  <c r="D18" i="1471"/>
  <c r="D19" i="1471"/>
  <c r="D20" i="1471"/>
  <c r="D21" i="1471"/>
  <c r="D22" i="1471"/>
  <c r="D23" i="1471"/>
  <c r="D24" i="1471"/>
  <c r="D25" i="1471"/>
  <c r="D26" i="1471"/>
  <c r="D27" i="1471"/>
  <c r="D28" i="1471"/>
  <c r="D29" i="1471"/>
  <c r="D30" i="1471"/>
  <c r="D31" i="1471"/>
  <c r="D32" i="1471"/>
  <c r="D33" i="1471"/>
  <c r="D34" i="1471"/>
  <c r="D35" i="1471"/>
  <c r="D36" i="1471"/>
  <c r="D37" i="1471"/>
  <c r="D38" i="1471"/>
  <c r="D39" i="1471"/>
  <c r="D40" i="1471"/>
  <c r="D41" i="1471"/>
  <c r="D42" i="1471"/>
  <c r="D43" i="1471"/>
  <c r="D44" i="1471"/>
  <c r="D45" i="1471"/>
  <c r="D46" i="1471"/>
  <c r="D47" i="1471"/>
  <c r="D48" i="1471"/>
  <c r="D49" i="1471"/>
  <c r="D50" i="1471"/>
  <c r="D51" i="1471"/>
  <c r="D52" i="1471"/>
  <c r="D53" i="1471"/>
  <c r="D54" i="1471"/>
  <c r="D55" i="1471"/>
  <c r="D56" i="1471"/>
  <c r="D57" i="1471"/>
  <c r="D58" i="1471"/>
  <c r="D59" i="1471"/>
  <c r="D60" i="1471"/>
  <c r="D61" i="1471"/>
  <c r="D62" i="1471"/>
  <c r="D63" i="1471"/>
  <c r="D64" i="1471"/>
  <c r="D65" i="1471"/>
  <c r="D66" i="1471"/>
  <c r="D67" i="1471"/>
  <c r="D68" i="1471"/>
  <c r="D69" i="1471"/>
  <c r="D70" i="1471"/>
  <c r="D71" i="1471"/>
  <c r="D72" i="1471"/>
  <c r="D73" i="1471"/>
  <c r="D74" i="1471"/>
  <c r="D75" i="1471"/>
  <c r="D76" i="1471"/>
  <c r="D77" i="1471"/>
  <c r="D78" i="1471"/>
  <c r="D79" i="1471"/>
  <c r="D80" i="1471"/>
  <c r="D81" i="1471"/>
  <c r="D82" i="1471"/>
  <c r="D83" i="1471"/>
  <c r="D84" i="1471"/>
  <c r="D85" i="1471"/>
  <c r="D86" i="1471"/>
  <c r="D87" i="1471"/>
  <c r="D88" i="1471"/>
  <c r="D89" i="1471"/>
  <c r="D90" i="1471"/>
  <c r="D91" i="1471"/>
  <c r="D92" i="1471"/>
  <c r="D93" i="1471"/>
  <c r="D94" i="1471"/>
  <c r="D95" i="1471"/>
  <c r="D96" i="1471"/>
  <c r="D97" i="1471"/>
  <c r="D98" i="1471"/>
  <c r="D99" i="1471"/>
  <c r="D100" i="1471"/>
  <c r="D101" i="1471"/>
  <c r="D102" i="1471"/>
  <c r="D103" i="1471"/>
  <c r="D104" i="1471"/>
  <c r="D105" i="1471"/>
  <c r="D106" i="1471"/>
  <c r="D107" i="1471"/>
  <c r="D108" i="1471"/>
  <c r="D109" i="1471"/>
  <c r="D110" i="1471"/>
  <c r="D111" i="1471"/>
  <c r="D112" i="1471"/>
  <c r="D113" i="1471"/>
  <c r="D114" i="1471"/>
  <c r="D115" i="1471"/>
  <c r="D116" i="1471"/>
  <c r="D117" i="1471"/>
  <c r="D118" i="1471"/>
  <c r="D119" i="1471"/>
  <c r="D120" i="1471"/>
  <c r="D121" i="1471"/>
  <c r="D122" i="1471"/>
  <c r="D123" i="1471"/>
  <c r="D124" i="1471"/>
  <c r="D125" i="1471"/>
  <c r="D126" i="1471"/>
  <c r="D127" i="1471"/>
  <c r="D128" i="1471"/>
  <c r="D129" i="1471"/>
  <c r="D130" i="1471"/>
  <c r="D131" i="1471"/>
  <c r="D132" i="1471"/>
  <c r="D133" i="1471"/>
  <c r="D134" i="1471"/>
  <c r="D135" i="1471"/>
  <c r="D136" i="1471"/>
  <c r="D137" i="1471"/>
  <c r="D138" i="1471"/>
  <c r="D139" i="1471"/>
  <c r="D140" i="1471"/>
  <c r="D141" i="1471"/>
  <c r="D142" i="1471"/>
  <c r="D143" i="1471"/>
  <c r="D144" i="1471"/>
  <c r="D145" i="1471"/>
  <c r="D146" i="1471"/>
  <c r="D147" i="1471"/>
  <c r="D148" i="1471"/>
  <c r="D149" i="1471"/>
  <c r="D150" i="1471"/>
  <c r="D151" i="1471"/>
  <c r="D152" i="1471"/>
  <c r="D153" i="1471"/>
  <c r="D154" i="1471"/>
  <c r="D155" i="1471"/>
  <c r="D156" i="1471"/>
  <c r="D157" i="1471"/>
  <c r="D158" i="1471"/>
  <c r="D159" i="1471"/>
  <c r="D160" i="1471"/>
  <c r="D161" i="1471"/>
  <c r="D162" i="1471"/>
  <c r="D163" i="1471"/>
  <c r="D164" i="1471"/>
  <c r="D165" i="1471"/>
  <c r="D166" i="1471"/>
  <c r="D167" i="1471"/>
  <c r="D168" i="1471"/>
  <c r="D169" i="1471"/>
  <c r="D170" i="1471"/>
  <c r="D171" i="1471"/>
  <c r="D172" i="1471"/>
  <c r="D173" i="1471"/>
  <c r="D174" i="1471"/>
  <c r="D175" i="1471"/>
  <c r="D176" i="1471"/>
  <c r="D177" i="1471"/>
  <c r="D178" i="1471"/>
  <c r="D179" i="1471"/>
  <c r="D180" i="1471"/>
  <c r="D181" i="1471"/>
  <c r="D182" i="1471"/>
  <c r="D183" i="1471"/>
  <c r="D184" i="1471"/>
  <c r="D185" i="1471"/>
  <c r="D186" i="1471"/>
  <c r="D187" i="1471"/>
  <c r="D188" i="1471"/>
  <c r="D189" i="1471"/>
  <c r="D190" i="1471"/>
  <c r="D191" i="1471"/>
  <c r="D192" i="1471"/>
  <c r="D193" i="1471"/>
  <c r="D194" i="1471"/>
  <c r="D195" i="1471"/>
  <c r="D196" i="1471"/>
  <c r="D197" i="1471"/>
  <c r="D198" i="1471"/>
  <c r="D199" i="1471"/>
  <c r="D200" i="1471"/>
  <c r="D201" i="1471"/>
  <c r="D202" i="1471"/>
  <c r="D203" i="1471"/>
  <c r="D204" i="1471"/>
  <c r="D205" i="1471"/>
  <c r="D206" i="1471"/>
  <c r="D207" i="1471"/>
  <c r="D208" i="1471"/>
  <c r="D209" i="1471"/>
  <c r="D210" i="1471"/>
  <c r="D211" i="1471"/>
  <c r="D212" i="1471"/>
  <c r="D213" i="1471"/>
  <c r="D214" i="1471"/>
  <c r="D215" i="1471"/>
  <c r="D216" i="1471"/>
  <c r="D217" i="1471"/>
  <c r="D218" i="1471"/>
  <c r="D219" i="1471"/>
  <c r="D220" i="1471"/>
  <c r="D221" i="1471"/>
  <c r="D222" i="1471"/>
  <c r="D223" i="1471"/>
  <c r="D224" i="1471"/>
  <c r="D225" i="1471"/>
  <c r="D226" i="1471"/>
  <c r="D227" i="1471"/>
  <c r="D228" i="1471"/>
  <c r="D229" i="1471"/>
  <c r="D230" i="1471"/>
  <c r="D231" i="1471"/>
  <c r="D232" i="1471"/>
  <c r="D233" i="1471"/>
  <c r="D234" i="1471"/>
  <c r="D235" i="1471"/>
  <c r="D236" i="1471"/>
  <c r="D237" i="1471"/>
  <c r="D238" i="1471"/>
  <c r="D239" i="1471"/>
  <c r="D240" i="1471"/>
  <c r="D241" i="1471"/>
  <c r="D242" i="1471"/>
  <c r="D243" i="1471"/>
  <c r="D244" i="1471"/>
  <c r="D245" i="1471"/>
  <c r="D246" i="1471"/>
  <c r="D247" i="1471"/>
  <c r="D248" i="1471"/>
  <c r="D249" i="1471"/>
  <c r="D250" i="1471"/>
  <c r="D251" i="1471"/>
  <c r="D252" i="1471"/>
  <c r="D253" i="1471"/>
  <c r="D254" i="1471"/>
  <c r="D255" i="1471"/>
  <c r="D256" i="1471"/>
  <c r="D257" i="1471"/>
  <c r="D258" i="1471"/>
  <c r="D259" i="1471"/>
  <c r="D260" i="1471"/>
  <c r="D261" i="1471"/>
  <c r="D262" i="1471"/>
  <c r="D263" i="1471"/>
  <c r="D264" i="1471"/>
  <c r="D265" i="1471"/>
  <c r="D266" i="1471"/>
  <c r="D267" i="1471"/>
  <c r="D268" i="1471"/>
  <c r="D269" i="1471"/>
  <c r="D270" i="1471"/>
  <c r="D271" i="1471"/>
  <c r="D272" i="1471"/>
  <c r="D273" i="1471"/>
  <c r="D274" i="1471"/>
  <c r="D275" i="1471"/>
  <c r="D276" i="1471"/>
  <c r="D277" i="1471"/>
  <c r="D278" i="1471"/>
  <c r="D279" i="1471"/>
  <c r="D280" i="1471"/>
  <c r="D281" i="1471"/>
  <c r="D282" i="1471"/>
  <c r="D283" i="1471"/>
  <c r="D284" i="1471"/>
  <c r="D285" i="1471"/>
  <c r="D286" i="1471"/>
  <c r="D287" i="1471"/>
  <c r="D288" i="1471"/>
  <c r="D289" i="1471"/>
  <c r="D290" i="1471"/>
  <c r="D291" i="1471"/>
  <c r="D292" i="1471"/>
  <c r="D293" i="1471"/>
  <c r="D294" i="1471"/>
  <c r="D295" i="1471"/>
  <c r="D296" i="1471"/>
  <c r="D297" i="1471"/>
  <c r="D298" i="1471"/>
  <c r="D299" i="1471"/>
  <c r="D300" i="1471"/>
  <c r="D301" i="1471"/>
  <c r="D2" i="1471"/>
  <c r="C3" i="1471"/>
  <c r="C4" i="1471"/>
  <c r="C5" i="1471"/>
  <c r="C6" i="1471"/>
  <c r="C7" i="1471"/>
  <c r="C8" i="1471"/>
  <c r="C9" i="1471"/>
  <c r="C10" i="1471"/>
  <c r="C11" i="1471"/>
  <c r="C12" i="1471"/>
  <c r="C13" i="1471"/>
  <c r="C14" i="1471"/>
  <c r="C15" i="1471"/>
  <c r="C16" i="1471"/>
  <c r="C17" i="1471"/>
  <c r="C18" i="1471"/>
  <c r="C19" i="1471"/>
  <c r="C20" i="1471"/>
  <c r="C21" i="1471"/>
  <c r="C22" i="1471"/>
  <c r="C23" i="1471"/>
  <c r="C24" i="1471"/>
  <c r="C25" i="1471"/>
  <c r="C26" i="1471"/>
  <c r="C27" i="1471"/>
  <c r="C28" i="1471"/>
  <c r="C29" i="1471"/>
  <c r="C30" i="1471"/>
  <c r="C31" i="1471"/>
  <c r="C32" i="1471"/>
  <c r="C33" i="1471"/>
  <c r="C34" i="1471"/>
  <c r="C35" i="1471"/>
  <c r="C36" i="1471"/>
  <c r="C37" i="1471"/>
  <c r="C38" i="1471"/>
  <c r="C39" i="1471"/>
  <c r="C40" i="1471"/>
  <c r="C41" i="1471"/>
  <c r="C42" i="1471"/>
  <c r="C43" i="1471"/>
  <c r="C44" i="1471"/>
  <c r="C45" i="1471"/>
  <c r="C46" i="1471"/>
  <c r="C47" i="1471"/>
  <c r="C48" i="1471"/>
  <c r="C49" i="1471"/>
  <c r="C50" i="1471"/>
  <c r="C51" i="1471"/>
  <c r="C52" i="1471"/>
  <c r="C53" i="1471"/>
  <c r="C54" i="1471"/>
  <c r="C55" i="1471"/>
  <c r="C56" i="1471"/>
  <c r="C57" i="1471"/>
  <c r="C58" i="1471"/>
  <c r="C59" i="1471"/>
  <c r="C60" i="1471"/>
  <c r="C61" i="1471"/>
  <c r="C62" i="1471"/>
  <c r="C63" i="1471"/>
  <c r="C64" i="1471"/>
  <c r="C65" i="1471"/>
  <c r="C66" i="1471"/>
  <c r="C67" i="1471"/>
  <c r="C68" i="1471"/>
  <c r="C69" i="1471"/>
  <c r="C70" i="1471"/>
  <c r="C71" i="1471"/>
  <c r="C72" i="1471"/>
  <c r="C73" i="1471"/>
  <c r="C74" i="1471"/>
  <c r="C75" i="1471"/>
  <c r="C76" i="1471"/>
  <c r="C77" i="1471"/>
  <c r="C78" i="1471"/>
  <c r="C79" i="1471"/>
  <c r="C80" i="1471"/>
  <c r="C81" i="1471"/>
  <c r="C82" i="1471"/>
  <c r="C83" i="1471"/>
  <c r="C84" i="1471"/>
  <c r="C85" i="1471"/>
  <c r="C86" i="1471"/>
  <c r="C87" i="1471"/>
  <c r="C88" i="1471"/>
  <c r="C89" i="1471"/>
  <c r="C90" i="1471"/>
  <c r="C91" i="1471"/>
  <c r="C92" i="1471"/>
  <c r="C93" i="1471"/>
  <c r="C94" i="1471"/>
  <c r="C95" i="1471"/>
  <c r="C96" i="1471"/>
  <c r="C97" i="1471"/>
  <c r="C98" i="1471"/>
  <c r="C99" i="1471"/>
  <c r="C100" i="1471"/>
  <c r="C101" i="1471"/>
  <c r="C102" i="1471"/>
  <c r="C103" i="1471"/>
  <c r="C104" i="1471"/>
  <c r="C105" i="1471"/>
  <c r="C106" i="1471"/>
  <c r="C107" i="1471"/>
  <c r="C108" i="1471"/>
  <c r="C109" i="1471"/>
  <c r="C110" i="1471"/>
  <c r="C111" i="1471"/>
  <c r="C112" i="1471"/>
  <c r="C113" i="1471"/>
  <c r="C114" i="1471"/>
  <c r="C115" i="1471"/>
  <c r="C116" i="1471"/>
  <c r="C117" i="1471"/>
  <c r="C118" i="1471"/>
  <c r="C119" i="1471"/>
  <c r="C120" i="1471"/>
  <c r="C121" i="1471"/>
  <c r="C122" i="1471"/>
  <c r="C123" i="1471"/>
  <c r="C124" i="1471"/>
  <c r="C125" i="1471"/>
  <c r="C126" i="1471"/>
  <c r="C127" i="1471"/>
  <c r="C128" i="1471"/>
  <c r="C129" i="1471"/>
  <c r="C130" i="1471"/>
  <c r="C131" i="1471"/>
  <c r="C132" i="1471"/>
  <c r="C133" i="1471"/>
  <c r="C134" i="1471"/>
  <c r="C135" i="1471"/>
  <c r="C136" i="1471"/>
  <c r="C137" i="1471"/>
  <c r="C138" i="1471"/>
  <c r="C139" i="1471"/>
  <c r="C140" i="1471"/>
  <c r="C141" i="1471"/>
  <c r="C142" i="1471"/>
  <c r="C143" i="1471"/>
  <c r="C144" i="1471"/>
  <c r="C145" i="1471"/>
  <c r="C146" i="1471"/>
  <c r="C147" i="1471"/>
  <c r="C148" i="1471"/>
  <c r="C149" i="1471"/>
  <c r="C150" i="1471"/>
  <c r="C151" i="1471"/>
  <c r="C152" i="1471"/>
  <c r="C153" i="1471"/>
  <c r="C154" i="1471"/>
  <c r="C155" i="1471"/>
  <c r="C156" i="1471"/>
  <c r="C157" i="1471"/>
  <c r="C158" i="1471"/>
  <c r="C159" i="1471"/>
  <c r="C160" i="1471"/>
  <c r="C161" i="1471"/>
  <c r="C162" i="1471"/>
  <c r="C163" i="1471"/>
  <c r="C164" i="1471"/>
  <c r="C165" i="1471"/>
  <c r="C166" i="1471"/>
  <c r="C167" i="1471"/>
  <c r="C168" i="1471"/>
  <c r="C169" i="1471"/>
  <c r="C170" i="1471"/>
  <c r="C171" i="1471"/>
  <c r="C172" i="1471"/>
  <c r="C173" i="1471"/>
  <c r="C174" i="1471"/>
  <c r="C175" i="1471"/>
  <c r="C176" i="1471"/>
  <c r="C177" i="1471"/>
  <c r="C178" i="1471"/>
  <c r="C179" i="1471"/>
  <c r="C180" i="1471"/>
  <c r="C181" i="1471"/>
  <c r="C182" i="1471"/>
  <c r="C183" i="1471"/>
  <c r="C184" i="1471"/>
  <c r="C185" i="1471"/>
  <c r="C186" i="1471"/>
  <c r="C187" i="1471"/>
  <c r="C188" i="1471"/>
  <c r="C189" i="1471"/>
  <c r="C190" i="1471"/>
  <c r="C191" i="1471"/>
  <c r="C192" i="1471"/>
  <c r="C193" i="1471"/>
  <c r="C194" i="1471"/>
  <c r="C195" i="1471"/>
  <c r="C196" i="1471"/>
  <c r="C197" i="1471"/>
  <c r="C198" i="1471"/>
  <c r="C199" i="1471"/>
  <c r="C200" i="1471"/>
  <c r="C201" i="1471"/>
  <c r="C202" i="1471"/>
  <c r="C203" i="1471"/>
  <c r="C204" i="1471"/>
  <c r="C205" i="1471"/>
  <c r="C206" i="1471"/>
  <c r="C207" i="1471"/>
  <c r="C208" i="1471"/>
  <c r="C209" i="1471"/>
  <c r="C210" i="1471"/>
  <c r="C211" i="1471"/>
  <c r="C212" i="1471"/>
  <c r="C213" i="1471"/>
  <c r="C214" i="1471"/>
  <c r="C215" i="1471"/>
  <c r="C216" i="1471"/>
  <c r="C217" i="1471"/>
  <c r="C218" i="1471"/>
  <c r="C219" i="1471"/>
  <c r="C220" i="1471"/>
  <c r="C221" i="1471"/>
  <c r="C222" i="1471"/>
  <c r="C223" i="1471"/>
  <c r="C224" i="1471"/>
  <c r="C225" i="1471"/>
  <c r="C226" i="1471"/>
  <c r="C227" i="1471"/>
  <c r="C228" i="1471"/>
  <c r="C229" i="1471"/>
  <c r="C230" i="1471"/>
  <c r="C231" i="1471"/>
  <c r="C232" i="1471"/>
  <c r="C233" i="1471"/>
  <c r="C234" i="1471"/>
  <c r="C235" i="1471"/>
  <c r="C236" i="1471"/>
  <c r="C237" i="1471"/>
  <c r="C238" i="1471"/>
  <c r="C239" i="1471"/>
  <c r="C240" i="1471"/>
  <c r="C241" i="1471"/>
  <c r="C242" i="1471"/>
  <c r="C243" i="1471"/>
  <c r="C244" i="1471"/>
  <c r="C245" i="1471"/>
  <c r="C246" i="1471"/>
  <c r="C247" i="1471"/>
  <c r="C248" i="1471"/>
  <c r="C249" i="1471"/>
  <c r="C250" i="1471"/>
  <c r="C251" i="1471"/>
  <c r="C252" i="1471"/>
  <c r="C253" i="1471"/>
  <c r="C254" i="1471"/>
  <c r="C255" i="1471"/>
  <c r="C256" i="1471"/>
  <c r="C257" i="1471"/>
  <c r="C258" i="1471"/>
  <c r="C259" i="1471"/>
  <c r="C260" i="1471"/>
  <c r="C261" i="1471"/>
  <c r="C262" i="1471"/>
  <c r="C263" i="1471"/>
  <c r="C264" i="1471"/>
  <c r="C265" i="1471"/>
  <c r="C266" i="1471"/>
  <c r="C267" i="1471"/>
  <c r="C268" i="1471"/>
  <c r="C269" i="1471"/>
  <c r="C270" i="1471"/>
  <c r="C271" i="1471"/>
  <c r="C272" i="1471"/>
  <c r="C273" i="1471"/>
  <c r="C274" i="1471"/>
  <c r="C275" i="1471"/>
  <c r="C276" i="1471"/>
  <c r="C277" i="1471"/>
  <c r="C278" i="1471"/>
  <c r="C279" i="1471"/>
  <c r="C280" i="1471"/>
  <c r="C281" i="1471"/>
  <c r="C282" i="1471"/>
  <c r="C283" i="1471"/>
  <c r="C284" i="1471"/>
  <c r="C285" i="1471"/>
  <c r="C286" i="1471"/>
  <c r="C287" i="1471"/>
  <c r="C288" i="1471"/>
  <c r="C289" i="1471"/>
  <c r="C290" i="1471"/>
  <c r="C291" i="1471"/>
  <c r="C292" i="1471"/>
  <c r="C293" i="1471"/>
  <c r="C294" i="1471"/>
  <c r="C295" i="1471"/>
  <c r="C296" i="1471"/>
  <c r="C297" i="1471"/>
  <c r="C298" i="1471"/>
  <c r="C299" i="1471"/>
  <c r="C300" i="1471"/>
  <c r="C301" i="1471"/>
  <c r="C2" i="1471"/>
  <c r="B301" i="1471"/>
  <c r="B300" i="1471"/>
  <c r="B299" i="1471"/>
  <c r="B298" i="1471"/>
  <c r="B297" i="1471"/>
  <c r="B296" i="1471"/>
  <c r="B295" i="1471"/>
  <c r="B294" i="1471"/>
  <c r="B293" i="1471"/>
  <c r="B292" i="1471"/>
  <c r="B291" i="1471"/>
  <c r="B290" i="1471"/>
  <c r="B289" i="1471"/>
  <c r="B288" i="1471"/>
  <c r="B287" i="1471"/>
  <c r="B286" i="1471"/>
  <c r="B285" i="1471"/>
  <c r="B284" i="1471"/>
  <c r="B283" i="1471"/>
  <c r="B282" i="1471"/>
  <c r="B281" i="1471"/>
  <c r="B280" i="1471"/>
  <c r="B279" i="1471"/>
  <c r="B278" i="1471"/>
  <c r="B277" i="1471"/>
  <c r="B276" i="1471"/>
  <c r="B275" i="1471"/>
  <c r="B274" i="1471"/>
  <c r="B273" i="1471"/>
  <c r="B272" i="1471"/>
  <c r="B271" i="1471"/>
  <c r="B270" i="1471"/>
  <c r="B269" i="1471"/>
  <c r="B268" i="1471"/>
  <c r="B267" i="1471"/>
  <c r="B266" i="1471"/>
  <c r="B265" i="1471"/>
  <c r="B264" i="1471"/>
  <c r="B263" i="1471"/>
  <c r="B262" i="1471"/>
  <c r="B261" i="1471"/>
  <c r="B260" i="1471"/>
  <c r="B259" i="1471"/>
  <c r="B258" i="1471"/>
  <c r="B257" i="1471"/>
  <c r="B256" i="1471"/>
  <c r="B255" i="1471"/>
  <c r="B254" i="1471"/>
  <c r="B253" i="1471"/>
  <c r="B252" i="1471"/>
  <c r="B251" i="1471"/>
  <c r="B250" i="1471"/>
  <c r="B249" i="1471"/>
  <c r="B248" i="1471"/>
  <c r="B247" i="1471"/>
  <c r="B246" i="1471"/>
  <c r="B245" i="1471"/>
  <c r="B244" i="1471"/>
  <c r="B243" i="1471"/>
  <c r="B242" i="1471"/>
  <c r="B241" i="1471"/>
  <c r="B240" i="1471"/>
  <c r="B239" i="1471"/>
  <c r="B238" i="1471"/>
  <c r="B237" i="1471"/>
  <c r="B236" i="1471"/>
  <c r="B235" i="1471"/>
  <c r="B234" i="1471"/>
  <c r="B233" i="1471"/>
  <c r="B232" i="1471"/>
  <c r="B231" i="1471"/>
  <c r="B230" i="1471"/>
  <c r="B229" i="1471"/>
  <c r="B228" i="1471"/>
  <c r="B227" i="1471"/>
  <c r="B226" i="1471"/>
  <c r="B225" i="1471"/>
  <c r="B224" i="1471"/>
  <c r="B223" i="1471"/>
  <c r="B222" i="1471"/>
  <c r="B221" i="1471"/>
  <c r="B220" i="1471"/>
  <c r="B219" i="1471"/>
  <c r="B218" i="1471"/>
  <c r="B217" i="1471"/>
  <c r="B216" i="1471"/>
  <c r="B215" i="1471"/>
  <c r="B214" i="1471"/>
  <c r="B213" i="1471"/>
  <c r="B212" i="1471"/>
  <c r="B211" i="1471"/>
  <c r="B210" i="1471"/>
  <c r="B209" i="1471"/>
  <c r="B208" i="1471"/>
  <c r="B207" i="1471"/>
  <c r="B206" i="1471"/>
  <c r="B205" i="1471"/>
  <c r="B204" i="1471"/>
  <c r="B203" i="1471"/>
  <c r="B202" i="1471"/>
  <c r="B201" i="1471"/>
  <c r="B200" i="1471"/>
  <c r="B199" i="1471"/>
  <c r="B198" i="1471"/>
  <c r="B197" i="1471"/>
  <c r="B196" i="1471"/>
  <c r="B195" i="1471"/>
  <c r="B194" i="1471"/>
  <c r="B193" i="1471"/>
  <c r="B192" i="1471"/>
  <c r="B191" i="1471"/>
  <c r="B190" i="1471"/>
  <c r="B189" i="1471"/>
  <c r="B188" i="1471"/>
  <c r="B187" i="1471"/>
  <c r="B186" i="1471"/>
  <c r="B185" i="1471"/>
  <c r="B184" i="1471"/>
  <c r="B183" i="1471"/>
  <c r="B182" i="1471"/>
  <c r="B181" i="1471"/>
  <c r="B180" i="1471"/>
  <c r="B179" i="1471"/>
  <c r="B178" i="1471"/>
  <c r="B177" i="1471"/>
  <c r="B176" i="1471"/>
  <c r="B175" i="1471"/>
  <c r="B174" i="1471"/>
  <c r="B173" i="1471"/>
  <c r="B172" i="1471"/>
  <c r="B171" i="1471"/>
  <c r="B170" i="1471"/>
  <c r="B169" i="1471"/>
  <c r="B168" i="1471"/>
  <c r="B167" i="1471"/>
  <c r="B166" i="1471"/>
  <c r="B165" i="1471"/>
  <c r="B164" i="1471"/>
  <c r="B163" i="1471"/>
  <c r="B162" i="1471"/>
  <c r="B161" i="1471"/>
  <c r="B160" i="1471"/>
  <c r="B159" i="1471"/>
  <c r="B158" i="1471"/>
  <c r="B157" i="1471"/>
  <c r="B156" i="1471"/>
  <c r="B155" i="1471"/>
  <c r="B154" i="1471"/>
  <c r="B153" i="1471"/>
  <c r="B152" i="1471"/>
  <c r="B151" i="1471"/>
  <c r="B150" i="1471"/>
  <c r="B149" i="1471"/>
  <c r="B148" i="1471"/>
  <c r="B147" i="1471"/>
  <c r="B146" i="1471"/>
  <c r="B145" i="1471"/>
  <c r="B144" i="1471"/>
  <c r="B143" i="1471"/>
  <c r="B142" i="1471"/>
  <c r="B141" i="1471"/>
  <c r="B140" i="1471"/>
  <c r="B139" i="1471"/>
  <c r="B138" i="1471"/>
  <c r="B137" i="1471"/>
  <c r="B136" i="1471"/>
  <c r="B135" i="1471"/>
  <c r="B134" i="1471"/>
  <c r="B133" i="1471"/>
  <c r="B132" i="1471"/>
  <c r="B131" i="1471"/>
  <c r="B130" i="1471"/>
  <c r="B129" i="1471"/>
  <c r="B128" i="1471"/>
  <c r="B127" i="1471"/>
  <c r="B126" i="1471"/>
  <c r="B125" i="1471"/>
  <c r="B124" i="1471"/>
  <c r="B123" i="1471"/>
  <c r="B122" i="1471"/>
  <c r="B121" i="1471"/>
  <c r="B120" i="1471"/>
  <c r="B119" i="1471"/>
  <c r="B118" i="1471"/>
  <c r="B117" i="1471"/>
  <c r="B116" i="1471"/>
  <c r="B115" i="1471"/>
  <c r="B114" i="1471"/>
  <c r="B113" i="1471"/>
  <c r="B112" i="1471"/>
  <c r="B111" i="1471"/>
  <c r="B110" i="1471"/>
  <c r="B109" i="1471"/>
  <c r="B108" i="1471"/>
  <c r="B107" i="1471"/>
  <c r="B106" i="1471"/>
  <c r="B105" i="1471"/>
  <c r="B104" i="1471"/>
  <c r="B103" i="1471"/>
  <c r="B102" i="1471"/>
  <c r="B101" i="1471"/>
  <c r="B100" i="1471"/>
  <c r="B99" i="1471"/>
  <c r="B98" i="1471"/>
  <c r="B97" i="1471"/>
  <c r="B96" i="1471"/>
  <c r="B95" i="1471"/>
  <c r="B94" i="1471"/>
  <c r="B93" i="1471"/>
  <c r="B92" i="1471"/>
  <c r="B91" i="1471"/>
  <c r="B90" i="1471"/>
  <c r="B89" i="1471"/>
  <c r="B88" i="1471"/>
  <c r="B87" i="1471"/>
  <c r="B86" i="1471"/>
  <c r="B85" i="1471"/>
  <c r="B84" i="1471"/>
  <c r="B83" i="1471"/>
  <c r="B82" i="1471"/>
  <c r="B81" i="1471"/>
  <c r="B80" i="1471"/>
  <c r="B79" i="1471"/>
  <c r="B78" i="1471"/>
  <c r="B77" i="1471"/>
  <c r="B76" i="1471"/>
  <c r="B75" i="1471"/>
  <c r="B74" i="1471"/>
  <c r="B73" i="1471"/>
  <c r="B72" i="1471"/>
  <c r="B71" i="1471"/>
  <c r="B70" i="1471"/>
  <c r="B69" i="1471"/>
  <c r="B68" i="1471"/>
  <c r="B67" i="1471"/>
  <c r="B66" i="1471"/>
  <c r="B65" i="1471"/>
  <c r="B64" i="1471"/>
  <c r="B63" i="1471"/>
  <c r="B62" i="1471"/>
  <c r="B61" i="1471"/>
  <c r="B60" i="1471"/>
  <c r="B59" i="1471"/>
  <c r="B58" i="1471"/>
  <c r="B57" i="1471"/>
  <c r="B56" i="1471"/>
  <c r="B55" i="1471"/>
  <c r="B54" i="1471"/>
  <c r="B53" i="1471"/>
  <c r="B52" i="1471"/>
  <c r="B51" i="1471"/>
  <c r="B50" i="1471"/>
  <c r="B49" i="1471"/>
  <c r="B48" i="1471"/>
  <c r="B47" i="1471"/>
  <c r="B46" i="1471"/>
  <c r="B45" i="1471"/>
  <c r="B44" i="1471"/>
  <c r="B43" i="1471"/>
  <c r="B42" i="1471"/>
  <c r="B41" i="1471"/>
  <c r="B40" i="1471"/>
  <c r="B39" i="1471"/>
  <c r="B38" i="1471"/>
  <c r="B37" i="1471"/>
  <c r="B36" i="1471"/>
  <c r="B35" i="1471"/>
  <c r="B34" i="1471"/>
  <c r="B33" i="1471"/>
  <c r="B32" i="1471"/>
  <c r="B31" i="1471"/>
  <c r="B30" i="1471"/>
  <c r="B29" i="1471"/>
  <c r="B28" i="1471"/>
  <c r="B27" i="1471"/>
  <c r="B26" i="1471"/>
  <c r="B25" i="1471"/>
  <c r="B24" i="1471"/>
  <c r="B23" i="1471"/>
  <c r="B22" i="1471"/>
  <c r="B21" i="1471"/>
  <c r="B20" i="1471"/>
  <c r="B19" i="1471"/>
  <c r="B18" i="1471"/>
  <c r="B17" i="1471"/>
  <c r="B16" i="1471"/>
  <c r="B15" i="1471"/>
  <c r="B14" i="1471"/>
  <c r="B13" i="1471"/>
  <c r="B12" i="1471"/>
  <c r="B11" i="1471"/>
  <c r="B10" i="1471"/>
  <c r="B9" i="1471"/>
  <c r="B8" i="1471"/>
  <c r="B7" i="1471"/>
  <c r="B6" i="1471"/>
  <c r="B5" i="1471"/>
  <c r="B4" i="1471"/>
  <c r="B3" i="1471"/>
  <c r="B2" i="1471"/>
  <c r="AO183" i="1"/>
  <c r="AP183" i="1"/>
  <c r="AQ183" i="1"/>
  <c r="AR183" i="1"/>
  <c r="AG183" i="1"/>
  <c r="AH183" i="1"/>
  <c r="AI183" i="1"/>
  <c r="AJ183" i="1"/>
  <c r="C20" i="1269"/>
  <c r="C19" i="1269"/>
  <c r="C18" i="1269"/>
  <c r="C17" i="1269"/>
  <c r="C16" i="1269"/>
  <c r="C15" i="1269"/>
  <c r="C14" i="1269"/>
  <c r="C13" i="1269"/>
  <c r="C12" i="1269"/>
  <c r="C11" i="1269"/>
  <c r="C10" i="1269"/>
  <c r="C9" i="1269"/>
  <c r="C8" i="1269"/>
  <c r="C7" i="1269"/>
  <c r="C6" i="1269"/>
  <c r="D20" i="1269"/>
  <c r="D19" i="1269"/>
  <c r="D18" i="1269"/>
  <c r="D17" i="1269"/>
  <c r="D16" i="1269"/>
  <c r="D15" i="1269"/>
  <c r="D14" i="1269"/>
  <c r="D13" i="1269"/>
  <c r="D12" i="1269"/>
  <c r="D11" i="1269"/>
  <c r="D10" i="1269"/>
  <c r="D9" i="1269"/>
  <c r="D8" i="1269"/>
  <c r="D7" i="1269"/>
  <c r="D6" i="1269"/>
  <c r="E4" i="1269"/>
  <c r="A2" i="1269"/>
  <c r="DU753" i="1"/>
  <c r="DT753" i="1"/>
  <c r="DS753" i="1"/>
  <c r="DR753" i="1"/>
  <c r="DQ753" i="1"/>
  <c r="DM753" i="1"/>
  <c r="DL753" i="1"/>
  <c r="DK753" i="1"/>
  <c r="DJ753" i="1"/>
  <c r="DI753" i="1"/>
  <c r="DE753" i="1"/>
  <c r="DD753" i="1"/>
  <c r="DC753" i="1"/>
  <c r="DB753" i="1"/>
  <c r="DA753" i="1"/>
  <c r="CW753" i="1"/>
  <c r="CV753" i="1"/>
  <c r="CU753" i="1"/>
  <c r="CT753" i="1"/>
  <c r="CS753" i="1"/>
  <c r="CO753" i="1"/>
  <c r="CN753" i="1"/>
  <c r="CM753" i="1"/>
  <c r="CL753" i="1"/>
  <c r="CK753" i="1"/>
  <c r="CG753" i="1"/>
  <c r="CF753" i="1"/>
  <c r="CE753" i="1"/>
  <c r="CD753" i="1"/>
  <c r="CC753" i="1"/>
  <c r="BU753" i="1"/>
  <c r="BV753" i="1"/>
  <c r="BW753" i="1"/>
  <c r="BX753" i="1"/>
  <c r="BY753" i="1"/>
  <c r="BM753" i="1"/>
  <c r="BN753" i="1"/>
  <c r="BO753" i="1"/>
  <c r="BP753" i="1"/>
  <c r="BQ753" i="1"/>
  <c r="BE753" i="1"/>
  <c r="BF753" i="1"/>
  <c r="BG753" i="1"/>
  <c r="BH753" i="1"/>
  <c r="BI753" i="1"/>
  <c r="AW753" i="1"/>
  <c r="AX753" i="1"/>
  <c r="AY753" i="1"/>
  <c r="AZ753" i="1"/>
  <c r="BA753" i="1"/>
  <c r="AO753" i="1"/>
  <c r="AP753" i="1"/>
  <c r="AQ753" i="1"/>
  <c r="AR753" i="1"/>
  <c r="AS753" i="1"/>
  <c r="AG753" i="1"/>
  <c r="AH753" i="1"/>
  <c r="AI753" i="1"/>
  <c r="AJ753" i="1"/>
  <c r="AK753" i="1"/>
  <c r="Y753" i="1"/>
  <c r="Z753" i="1"/>
  <c r="AA753" i="1"/>
  <c r="AB753" i="1"/>
  <c r="AC753" i="1"/>
  <c r="R753" i="1"/>
  <c r="S753" i="1"/>
  <c r="T753" i="1"/>
  <c r="U753" i="1"/>
  <c r="V753" i="1"/>
  <c r="K753" i="1"/>
  <c r="L753" i="1"/>
  <c r="M753" i="1"/>
  <c r="N753" i="1"/>
  <c r="O753" i="1"/>
  <c r="DQ752" i="1"/>
  <c r="DR752" i="1"/>
  <c r="DS752" i="1"/>
  <c r="DT752" i="1"/>
  <c r="DU752" i="1"/>
  <c r="DI752" i="1"/>
  <c r="DJ752" i="1"/>
  <c r="DK752" i="1"/>
  <c r="DL752" i="1"/>
  <c r="DM752" i="1"/>
  <c r="DA752" i="1"/>
  <c r="DB752" i="1"/>
  <c r="DC752" i="1"/>
  <c r="DD752" i="1"/>
  <c r="DE752" i="1"/>
  <c r="CS752" i="1"/>
  <c r="CT752" i="1"/>
  <c r="CU752" i="1"/>
  <c r="CV752" i="1"/>
  <c r="CW752" i="1"/>
  <c r="CO752" i="1"/>
  <c r="CN752" i="1"/>
  <c r="CM752" i="1"/>
  <c r="CL752" i="1"/>
  <c r="CK752" i="1"/>
  <c r="CC752" i="1"/>
  <c r="CD752" i="1"/>
  <c r="CE752" i="1"/>
  <c r="CF752" i="1"/>
  <c r="CG752" i="1"/>
  <c r="BU752" i="1"/>
  <c r="BV752" i="1"/>
  <c r="BW752" i="1"/>
  <c r="BX752" i="1"/>
  <c r="BY752" i="1"/>
  <c r="BM752" i="1"/>
  <c r="BN752" i="1"/>
  <c r="BO752" i="1"/>
  <c r="BP752" i="1"/>
  <c r="BQ752" i="1"/>
  <c r="BE752" i="1"/>
  <c r="BF752" i="1"/>
  <c r="BG752" i="1"/>
  <c r="BH752" i="1"/>
  <c r="BI752" i="1"/>
  <c r="BA752" i="1"/>
  <c r="AZ752" i="1"/>
  <c r="AY752" i="1"/>
  <c r="AX752" i="1"/>
  <c r="AW752" i="1"/>
  <c r="AS752" i="1"/>
  <c r="AR752" i="1"/>
  <c r="AQ752" i="1"/>
  <c r="AP752" i="1"/>
  <c r="AO752" i="1"/>
  <c r="AK752" i="1"/>
  <c r="AJ752" i="1"/>
  <c r="AI752" i="1"/>
  <c r="AH752" i="1"/>
  <c r="AG752" i="1"/>
  <c r="AC752" i="1"/>
  <c r="AB752" i="1"/>
  <c r="AA752" i="1"/>
  <c r="Z752" i="1"/>
  <c r="Y752" i="1"/>
  <c r="V752" i="1"/>
  <c r="U752" i="1"/>
  <c r="T752" i="1"/>
  <c r="S752" i="1"/>
  <c r="R752" i="1"/>
  <c r="O752" i="1"/>
  <c r="N752" i="1"/>
  <c r="M752" i="1"/>
  <c r="L752" i="1"/>
  <c r="K752" i="1"/>
  <c r="DU751" i="1"/>
  <c r="DT751" i="1"/>
  <c r="DS751" i="1"/>
  <c r="DR751" i="1"/>
  <c r="DQ751" i="1"/>
  <c r="DM751" i="1"/>
  <c r="DL751" i="1"/>
  <c r="DK751" i="1"/>
  <c r="DJ751" i="1"/>
  <c r="DI751" i="1"/>
  <c r="DE751" i="1"/>
  <c r="DD751" i="1"/>
  <c r="DC751" i="1"/>
  <c r="DB751" i="1"/>
  <c r="DA751" i="1"/>
  <c r="CW751" i="1"/>
  <c r="CV751" i="1"/>
  <c r="CU751" i="1"/>
  <c r="CT751" i="1"/>
  <c r="CS751" i="1"/>
  <c r="CO751" i="1"/>
  <c r="CN751" i="1"/>
  <c r="CM751" i="1"/>
  <c r="CL751" i="1"/>
  <c r="CK751" i="1"/>
  <c r="CC751" i="1"/>
  <c r="CD751" i="1"/>
  <c r="CE751" i="1"/>
  <c r="CF751" i="1"/>
  <c r="CG751" i="1"/>
  <c r="BU751" i="1"/>
  <c r="BV751" i="1"/>
  <c r="BW751" i="1"/>
  <c r="BX751" i="1"/>
  <c r="BY751" i="1"/>
  <c r="BM751" i="1"/>
  <c r="BN751" i="1"/>
  <c r="BO751" i="1"/>
  <c r="BP751" i="1"/>
  <c r="BQ751" i="1"/>
  <c r="BE751" i="1"/>
  <c r="BF751" i="1"/>
  <c r="BG751" i="1"/>
  <c r="BH751" i="1"/>
  <c r="BI751" i="1"/>
  <c r="BA751" i="1"/>
  <c r="AZ751" i="1"/>
  <c r="AY751" i="1"/>
  <c r="AX751" i="1"/>
  <c r="AW751" i="1"/>
  <c r="AS751" i="1"/>
  <c r="AR751" i="1"/>
  <c r="AQ751" i="1"/>
  <c r="AP751" i="1"/>
  <c r="AO751" i="1"/>
  <c r="AG751" i="1"/>
  <c r="AH751" i="1"/>
  <c r="AI751" i="1"/>
  <c r="AJ751" i="1"/>
  <c r="AK751" i="1"/>
  <c r="Y751" i="1"/>
  <c r="Z751" i="1"/>
  <c r="AA751" i="1"/>
  <c r="AB751" i="1"/>
  <c r="AC751" i="1"/>
  <c r="R751" i="1"/>
  <c r="S751" i="1"/>
  <c r="T751" i="1"/>
  <c r="U751" i="1"/>
  <c r="V751" i="1"/>
  <c r="K751" i="1"/>
  <c r="L751" i="1"/>
  <c r="M751" i="1"/>
  <c r="N751" i="1"/>
  <c r="O751" i="1"/>
  <c r="DU750" i="1"/>
  <c r="DT750" i="1"/>
  <c r="DS750" i="1"/>
  <c r="DR750" i="1"/>
  <c r="DQ750" i="1"/>
  <c r="DM750" i="1"/>
  <c r="DL750" i="1"/>
  <c r="DK750" i="1"/>
  <c r="DJ750" i="1"/>
  <c r="DI750" i="1"/>
  <c r="DE750" i="1"/>
  <c r="DD750" i="1"/>
  <c r="DC750" i="1"/>
  <c r="DB750" i="1"/>
  <c r="DA750" i="1"/>
  <c r="CW750" i="1"/>
  <c r="CV750" i="1"/>
  <c r="CU750" i="1"/>
  <c r="CT750" i="1"/>
  <c r="CS750" i="1"/>
  <c r="CK750" i="1"/>
  <c r="CL750" i="1"/>
  <c r="CM750" i="1"/>
  <c r="CN750" i="1"/>
  <c r="CO750" i="1"/>
  <c r="CC750" i="1"/>
  <c r="CD750" i="1"/>
  <c r="CE750" i="1"/>
  <c r="CF750" i="1"/>
  <c r="CG750" i="1"/>
  <c r="BU750" i="1"/>
  <c r="BV750" i="1"/>
  <c r="BW750" i="1"/>
  <c r="BX750" i="1"/>
  <c r="BY750" i="1"/>
  <c r="BM750" i="1"/>
  <c r="BN750" i="1"/>
  <c r="BO750" i="1"/>
  <c r="BP750" i="1"/>
  <c r="BQ750" i="1"/>
  <c r="BE750" i="1"/>
  <c r="BF750" i="1"/>
  <c r="BG750" i="1"/>
  <c r="BH750" i="1"/>
  <c r="BI750" i="1"/>
  <c r="AW750" i="1"/>
  <c r="AX750" i="1"/>
  <c r="AY750" i="1"/>
  <c r="AZ750" i="1"/>
  <c r="BA750" i="1"/>
  <c r="AO750" i="1"/>
  <c r="AP750" i="1"/>
  <c r="AQ750" i="1"/>
  <c r="AR750" i="1"/>
  <c r="AS750" i="1"/>
  <c r="AG750" i="1"/>
  <c r="AH750" i="1"/>
  <c r="AI750" i="1"/>
  <c r="AJ750" i="1"/>
  <c r="AK750" i="1"/>
  <c r="Y750" i="1"/>
  <c r="Z750" i="1"/>
  <c r="AA750" i="1"/>
  <c r="AB750" i="1"/>
  <c r="AC750" i="1"/>
  <c r="R750" i="1"/>
  <c r="S750" i="1"/>
  <c r="T750" i="1"/>
  <c r="U750" i="1"/>
  <c r="V750" i="1"/>
  <c r="K750" i="1"/>
  <c r="L750" i="1"/>
  <c r="M750" i="1"/>
  <c r="N750" i="1"/>
  <c r="O750" i="1"/>
  <c r="DU749" i="1"/>
  <c r="DT749" i="1"/>
  <c r="DS749" i="1"/>
  <c r="DR749" i="1"/>
  <c r="DQ749" i="1"/>
  <c r="DM749" i="1"/>
  <c r="DL749" i="1"/>
  <c r="DK749" i="1"/>
  <c r="DJ749" i="1"/>
  <c r="DI749" i="1"/>
  <c r="DE749" i="1"/>
  <c r="DD749" i="1"/>
  <c r="DC749" i="1"/>
  <c r="DB749" i="1"/>
  <c r="DA749" i="1"/>
  <c r="CW749" i="1"/>
  <c r="CV749" i="1"/>
  <c r="CU749" i="1"/>
  <c r="CT749" i="1"/>
  <c r="CS749" i="1"/>
  <c r="CO749" i="1"/>
  <c r="CN749" i="1"/>
  <c r="CM749" i="1"/>
  <c r="CL749" i="1"/>
  <c r="CK749" i="1"/>
  <c r="CC749" i="1"/>
  <c r="CD749" i="1"/>
  <c r="CE749" i="1"/>
  <c r="CF749" i="1"/>
  <c r="CG749" i="1"/>
  <c r="BU749" i="1"/>
  <c r="BV749" i="1"/>
  <c r="BW749" i="1"/>
  <c r="BX749" i="1"/>
  <c r="BY749" i="1"/>
  <c r="BM749" i="1"/>
  <c r="BN749" i="1"/>
  <c r="BO749" i="1"/>
  <c r="BP749" i="1"/>
  <c r="BQ749" i="1"/>
  <c r="BE749" i="1"/>
  <c r="BF749" i="1"/>
  <c r="BG749" i="1"/>
  <c r="BH749" i="1"/>
  <c r="BI749" i="1"/>
  <c r="AW749" i="1"/>
  <c r="AX749" i="1"/>
  <c r="AY749" i="1"/>
  <c r="AZ749" i="1"/>
  <c r="BA749" i="1"/>
  <c r="AO749" i="1"/>
  <c r="AP749" i="1"/>
  <c r="AQ749" i="1"/>
  <c r="AR749" i="1"/>
  <c r="AS749" i="1"/>
  <c r="AG749" i="1"/>
  <c r="AH749" i="1"/>
  <c r="AI749" i="1"/>
  <c r="AJ749" i="1"/>
  <c r="AK749" i="1"/>
  <c r="Y749" i="1"/>
  <c r="Z749" i="1"/>
  <c r="AA749" i="1"/>
  <c r="AB749" i="1"/>
  <c r="AC749" i="1"/>
  <c r="R749" i="1"/>
  <c r="S749" i="1"/>
  <c r="T749" i="1"/>
  <c r="U749" i="1"/>
  <c r="V749" i="1"/>
  <c r="K749" i="1"/>
  <c r="L749" i="1"/>
  <c r="M749" i="1"/>
  <c r="N749" i="1"/>
  <c r="O749" i="1"/>
  <c r="DQ748" i="1"/>
  <c r="DR748" i="1"/>
  <c r="DS748" i="1"/>
  <c r="DT748" i="1"/>
  <c r="DU748" i="1"/>
  <c r="DI748" i="1"/>
  <c r="DJ748" i="1"/>
  <c r="DK748" i="1"/>
  <c r="DL748" i="1"/>
  <c r="DM748" i="1"/>
  <c r="DA748" i="1"/>
  <c r="DB748" i="1"/>
  <c r="DC748" i="1"/>
  <c r="DD748" i="1"/>
  <c r="DE748" i="1"/>
  <c r="CS748" i="1"/>
  <c r="CT748" i="1"/>
  <c r="CU748" i="1"/>
  <c r="CV748" i="1"/>
  <c r="CW748" i="1"/>
  <c r="CK748" i="1"/>
  <c r="CL748" i="1"/>
  <c r="CM748" i="1"/>
  <c r="CN748" i="1"/>
  <c r="CO748" i="1"/>
  <c r="CC748" i="1"/>
  <c r="CD748" i="1"/>
  <c r="CE748" i="1"/>
  <c r="CF748" i="1"/>
  <c r="CG748" i="1"/>
  <c r="BU748" i="1"/>
  <c r="BV748" i="1"/>
  <c r="BW748" i="1"/>
  <c r="BX748" i="1"/>
  <c r="BY748" i="1"/>
  <c r="BM748" i="1"/>
  <c r="BN748" i="1"/>
  <c r="BO748" i="1"/>
  <c r="BP748" i="1"/>
  <c r="BQ748" i="1"/>
  <c r="BE748" i="1"/>
  <c r="BF748" i="1"/>
  <c r="BG748" i="1"/>
  <c r="BH748" i="1"/>
  <c r="BI748" i="1"/>
  <c r="AW748" i="1"/>
  <c r="AX748" i="1"/>
  <c r="AY748" i="1"/>
  <c r="AZ748" i="1"/>
  <c r="BA748" i="1"/>
  <c r="AO748" i="1"/>
  <c r="AP748" i="1"/>
  <c r="AQ748" i="1"/>
  <c r="AR748" i="1"/>
  <c r="AS748" i="1"/>
  <c r="AG748" i="1"/>
  <c r="AH748" i="1"/>
  <c r="AI748" i="1"/>
  <c r="AJ748" i="1"/>
  <c r="AK748" i="1"/>
  <c r="AC748" i="1"/>
  <c r="AB748" i="1"/>
  <c r="AA748" i="1"/>
  <c r="Z748" i="1"/>
  <c r="Y748" i="1"/>
  <c r="R748" i="1"/>
  <c r="S748" i="1"/>
  <c r="T748" i="1"/>
  <c r="U748" i="1"/>
  <c r="V748" i="1"/>
  <c r="O748" i="1"/>
  <c r="N748" i="1"/>
  <c r="M748" i="1"/>
  <c r="L748" i="1"/>
  <c r="K748" i="1"/>
  <c r="DU747" i="1"/>
  <c r="DT747" i="1"/>
  <c r="DS747" i="1"/>
  <c r="DR747" i="1"/>
  <c r="DQ747" i="1"/>
  <c r="DM747" i="1"/>
  <c r="DL747" i="1"/>
  <c r="DK747" i="1"/>
  <c r="DJ747" i="1"/>
  <c r="DI747" i="1"/>
  <c r="DE747" i="1"/>
  <c r="DD747" i="1"/>
  <c r="DC747" i="1"/>
  <c r="DB747" i="1"/>
  <c r="DA747" i="1"/>
  <c r="CW747" i="1"/>
  <c r="CV747" i="1"/>
  <c r="CU747" i="1"/>
  <c r="CT747" i="1"/>
  <c r="CS747" i="1"/>
  <c r="CO747" i="1"/>
  <c r="CN747" i="1"/>
  <c r="CM747" i="1"/>
  <c r="CL747" i="1"/>
  <c r="CK747" i="1"/>
  <c r="CG747" i="1"/>
  <c r="CF747" i="1"/>
  <c r="CE747" i="1"/>
  <c r="CD747" i="1"/>
  <c r="CC747" i="1"/>
  <c r="BY747" i="1"/>
  <c r="BX747" i="1"/>
  <c r="BW747" i="1"/>
  <c r="BV747" i="1"/>
  <c r="BU747" i="1"/>
  <c r="BM747" i="1"/>
  <c r="BN747" i="1"/>
  <c r="BO747" i="1"/>
  <c r="BP747" i="1"/>
  <c r="BQ747" i="1"/>
  <c r="BE747" i="1"/>
  <c r="BF747" i="1"/>
  <c r="BG747" i="1"/>
  <c r="BH747" i="1"/>
  <c r="BI747" i="1"/>
  <c r="BA747" i="1"/>
  <c r="AZ747" i="1"/>
  <c r="AY747" i="1"/>
  <c r="AX747" i="1"/>
  <c r="AW747" i="1"/>
  <c r="AS747" i="1"/>
  <c r="AR747" i="1"/>
  <c r="AQ747" i="1"/>
  <c r="AP747" i="1"/>
  <c r="AO747" i="1"/>
  <c r="AK747" i="1"/>
  <c r="AJ747" i="1"/>
  <c r="AI747" i="1"/>
  <c r="AH747" i="1"/>
  <c r="AG747" i="1"/>
  <c r="Y747" i="1"/>
  <c r="Z747" i="1"/>
  <c r="AA747" i="1"/>
  <c r="AB747" i="1"/>
  <c r="AC747" i="1"/>
  <c r="R747" i="1"/>
  <c r="S747" i="1"/>
  <c r="T747" i="1"/>
  <c r="U747" i="1"/>
  <c r="V747" i="1"/>
  <c r="K747" i="1"/>
  <c r="L747" i="1"/>
  <c r="M747" i="1"/>
  <c r="N747" i="1"/>
  <c r="O747" i="1"/>
  <c r="DQ746" i="1"/>
  <c r="DR746" i="1"/>
  <c r="DS746" i="1"/>
  <c r="DT746" i="1"/>
  <c r="DU746" i="1"/>
  <c r="DI746" i="1"/>
  <c r="DJ746" i="1"/>
  <c r="DK746" i="1"/>
  <c r="DL746" i="1"/>
  <c r="DM746" i="1"/>
  <c r="DA746" i="1"/>
  <c r="DB746" i="1"/>
  <c r="DC746" i="1"/>
  <c r="DD746" i="1"/>
  <c r="DE746" i="1"/>
  <c r="CS746" i="1"/>
  <c r="CT746" i="1"/>
  <c r="CU746" i="1"/>
  <c r="CV746" i="1"/>
  <c r="CW746" i="1"/>
  <c r="CK746" i="1"/>
  <c r="CL746" i="1"/>
  <c r="CM746" i="1"/>
  <c r="CN746" i="1"/>
  <c r="CO746" i="1"/>
  <c r="CC746" i="1"/>
  <c r="CD746" i="1"/>
  <c r="CE746" i="1"/>
  <c r="CF746" i="1"/>
  <c r="CG746" i="1"/>
  <c r="BU746" i="1"/>
  <c r="BV746" i="1"/>
  <c r="BW746" i="1"/>
  <c r="BX746" i="1"/>
  <c r="BY746" i="1"/>
  <c r="BM746" i="1"/>
  <c r="BN746" i="1"/>
  <c r="BO746" i="1"/>
  <c r="BP746" i="1"/>
  <c r="BQ746" i="1"/>
  <c r="BE746" i="1"/>
  <c r="BF746" i="1"/>
  <c r="BG746" i="1"/>
  <c r="BH746" i="1"/>
  <c r="BI746" i="1"/>
  <c r="AW746" i="1"/>
  <c r="AX746" i="1"/>
  <c r="AY746" i="1"/>
  <c r="AZ746" i="1"/>
  <c r="BA746" i="1"/>
  <c r="AO746" i="1"/>
  <c r="AP746" i="1"/>
  <c r="AQ746" i="1"/>
  <c r="AR746" i="1"/>
  <c r="AS746" i="1"/>
  <c r="AG746" i="1"/>
  <c r="AH746" i="1"/>
  <c r="AI746" i="1"/>
  <c r="AJ746" i="1"/>
  <c r="AK746" i="1"/>
  <c r="Y746" i="1"/>
  <c r="Z746" i="1"/>
  <c r="AA746" i="1"/>
  <c r="AB746" i="1"/>
  <c r="AC746" i="1"/>
  <c r="R746" i="1"/>
  <c r="S746" i="1"/>
  <c r="T746" i="1"/>
  <c r="U746" i="1"/>
  <c r="V746" i="1"/>
  <c r="K746" i="1"/>
  <c r="L746" i="1"/>
  <c r="M746" i="1"/>
  <c r="N746" i="1"/>
  <c r="O746" i="1"/>
  <c r="DU745" i="1"/>
  <c r="DT745" i="1"/>
  <c r="DS745" i="1"/>
  <c r="DR745" i="1"/>
  <c r="DQ745" i="1"/>
  <c r="DM745" i="1"/>
  <c r="DL745" i="1"/>
  <c r="DK745" i="1"/>
  <c r="DJ745" i="1"/>
  <c r="DI745" i="1"/>
  <c r="DE745" i="1"/>
  <c r="DD745" i="1"/>
  <c r="DC745" i="1"/>
  <c r="DB745" i="1"/>
  <c r="DA745" i="1"/>
  <c r="CW745" i="1"/>
  <c r="CV745" i="1"/>
  <c r="CU745" i="1"/>
  <c r="CT745" i="1"/>
  <c r="CS745" i="1"/>
  <c r="CO745" i="1"/>
  <c r="CN745" i="1"/>
  <c r="CM745" i="1"/>
  <c r="CL745" i="1"/>
  <c r="CK745" i="1"/>
  <c r="CG745" i="1"/>
  <c r="CF745" i="1"/>
  <c r="CE745" i="1"/>
  <c r="CD745" i="1"/>
  <c r="CC745" i="1"/>
  <c r="BY745" i="1"/>
  <c r="BX745" i="1"/>
  <c r="BW745" i="1"/>
  <c r="BV745" i="1"/>
  <c r="BU745" i="1"/>
  <c r="BM745" i="1"/>
  <c r="BN745" i="1"/>
  <c r="BO745" i="1"/>
  <c r="BP745" i="1"/>
  <c r="BQ745" i="1"/>
  <c r="BE745" i="1"/>
  <c r="BF745" i="1"/>
  <c r="BG745" i="1"/>
  <c r="BH745" i="1"/>
  <c r="BI745" i="1"/>
  <c r="BA745" i="1"/>
  <c r="AZ745" i="1"/>
  <c r="AY745" i="1"/>
  <c r="AX745" i="1"/>
  <c r="AW745" i="1"/>
  <c r="AS745" i="1"/>
  <c r="AR745" i="1"/>
  <c r="AQ745" i="1"/>
  <c r="AP745" i="1"/>
  <c r="AO745" i="1"/>
  <c r="AK745" i="1"/>
  <c r="AJ745" i="1"/>
  <c r="AI745" i="1"/>
  <c r="AH745" i="1"/>
  <c r="AG745" i="1"/>
  <c r="Y745" i="1"/>
  <c r="Z745" i="1"/>
  <c r="AA745" i="1"/>
  <c r="AB745" i="1"/>
  <c r="AC745" i="1"/>
  <c r="R745" i="1"/>
  <c r="S745" i="1"/>
  <c r="T745" i="1"/>
  <c r="U745" i="1"/>
  <c r="V745" i="1"/>
  <c r="K745" i="1"/>
  <c r="L745" i="1"/>
  <c r="M745" i="1"/>
  <c r="N745" i="1"/>
  <c r="O745" i="1"/>
  <c r="DQ744" i="1"/>
  <c r="DR744" i="1"/>
  <c r="DS744" i="1"/>
  <c r="DT744" i="1"/>
  <c r="DU744" i="1"/>
  <c r="DI744" i="1"/>
  <c r="DJ744" i="1"/>
  <c r="DK744" i="1"/>
  <c r="DL744" i="1"/>
  <c r="DM744" i="1"/>
  <c r="DA744" i="1"/>
  <c r="DB744" i="1"/>
  <c r="DC744" i="1"/>
  <c r="DD744" i="1"/>
  <c r="DE744" i="1"/>
  <c r="CS744" i="1"/>
  <c r="CT744" i="1"/>
  <c r="CU744" i="1"/>
  <c r="CV744" i="1"/>
  <c r="CW744" i="1"/>
  <c r="CK744" i="1"/>
  <c r="CL744" i="1"/>
  <c r="CM744" i="1"/>
  <c r="CN744" i="1"/>
  <c r="CO744" i="1"/>
  <c r="CC744" i="1"/>
  <c r="CD744" i="1"/>
  <c r="CE744" i="1"/>
  <c r="CF744" i="1"/>
  <c r="CG744" i="1"/>
  <c r="BU744" i="1"/>
  <c r="BV744" i="1"/>
  <c r="BW744" i="1"/>
  <c r="BX744" i="1"/>
  <c r="BY744" i="1"/>
  <c r="BM744" i="1"/>
  <c r="BN744" i="1"/>
  <c r="BO744" i="1"/>
  <c r="BP744" i="1"/>
  <c r="BQ744" i="1"/>
  <c r="BE744" i="1"/>
  <c r="BF744" i="1"/>
  <c r="BG744" i="1"/>
  <c r="BH744" i="1"/>
  <c r="BI744" i="1"/>
  <c r="AW744" i="1"/>
  <c r="AX744" i="1"/>
  <c r="AY744" i="1"/>
  <c r="AZ744" i="1"/>
  <c r="BA744" i="1"/>
  <c r="AO744" i="1"/>
  <c r="AP744" i="1"/>
  <c r="AQ744" i="1"/>
  <c r="AR744" i="1"/>
  <c r="AS744" i="1"/>
  <c r="AG744" i="1"/>
  <c r="AH744" i="1"/>
  <c r="AI744" i="1"/>
  <c r="AJ744" i="1"/>
  <c r="AK744" i="1"/>
  <c r="Y744" i="1"/>
  <c r="Z744" i="1"/>
  <c r="AA744" i="1"/>
  <c r="AB744" i="1"/>
  <c r="AC744" i="1"/>
  <c r="R744" i="1"/>
  <c r="S744" i="1"/>
  <c r="T744" i="1"/>
  <c r="U744" i="1"/>
  <c r="V744" i="1"/>
  <c r="K744" i="1"/>
  <c r="L744" i="1"/>
  <c r="M744" i="1"/>
  <c r="N744" i="1"/>
  <c r="O744" i="1"/>
  <c r="DU743" i="1"/>
  <c r="DT743" i="1"/>
  <c r="DS743" i="1"/>
  <c r="DR743" i="1"/>
  <c r="DQ743" i="1"/>
  <c r="DM743" i="1"/>
  <c r="DL743" i="1"/>
  <c r="DK743" i="1"/>
  <c r="DJ743" i="1"/>
  <c r="DI743" i="1"/>
  <c r="DE743" i="1"/>
  <c r="DD743" i="1"/>
  <c r="DC743" i="1"/>
  <c r="DB743" i="1"/>
  <c r="DA743" i="1"/>
  <c r="CW743" i="1"/>
  <c r="CV743" i="1"/>
  <c r="CU743" i="1"/>
  <c r="CT743" i="1"/>
  <c r="CS743" i="1"/>
  <c r="CO743" i="1"/>
  <c r="CN743" i="1"/>
  <c r="CM743" i="1"/>
  <c r="CL743" i="1"/>
  <c r="CK743" i="1"/>
  <c r="CG743" i="1"/>
  <c r="CF743" i="1"/>
  <c r="CE743" i="1"/>
  <c r="CD743" i="1"/>
  <c r="CC743" i="1"/>
  <c r="BU743" i="1"/>
  <c r="BV743" i="1"/>
  <c r="BW743" i="1"/>
  <c r="BX743" i="1"/>
  <c r="BY743" i="1"/>
  <c r="BM743" i="1"/>
  <c r="BN743" i="1"/>
  <c r="BO743" i="1"/>
  <c r="BP743" i="1"/>
  <c r="BQ743" i="1"/>
  <c r="BE743" i="1"/>
  <c r="BF743" i="1"/>
  <c r="BG743" i="1"/>
  <c r="BH743" i="1"/>
  <c r="BI743" i="1"/>
  <c r="AW743" i="1"/>
  <c r="AX743" i="1"/>
  <c r="AY743" i="1"/>
  <c r="AZ743" i="1"/>
  <c r="BA743" i="1"/>
  <c r="AO743" i="1"/>
  <c r="AP743" i="1"/>
  <c r="AQ743" i="1"/>
  <c r="AR743" i="1"/>
  <c r="AS743" i="1"/>
  <c r="AG743" i="1"/>
  <c r="AH743" i="1"/>
  <c r="AI743" i="1"/>
  <c r="AJ743" i="1"/>
  <c r="AK743" i="1"/>
  <c r="Y743" i="1"/>
  <c r="Z743" i="1"/>
  <c r="AA743" i="1"/>
  <c r="AB743" i="1"/>
  <c r="AC743" i="1"/>
  <c r="R743" i="1"/>
  <c r="S743" i="1"/>
  <c r="T743" i="1"/>
  <c r="U743" i="1"/>
  <c r="V743" i="1"/>
  <c r="K743" i="1"/>
  <c r="L743" i="1"/>
  <c r="M743" i="1"/>
  <c r="N743" i="1"/>
  <c r="O743" i="1"/>
  <c r="DU742" i="1"/>
  <c r="DT742" i="1"/>
  <c r="DS742" i="1"/>
  <c r="DR742" i="1"/>
  <c r="DQ742" i="1"/>
  <c r="DM742" i="1"/>
  <c r="DL742" i="1"/>
  <c r="DK742" i="1"/>
  <c r="DJ742" i="1"/>
  <c r="DI742" i="1"/>
  <c r="DE742" i="1"/>
  <c r="DD742" i="1"/>
  <c r="DC742" i="1"/>
  <c r="DB742" i="1"/>
  <c r="DA742" i="1"/>
  <c r="CW742" i="1"/>
  <c r="CV742" i="1"/>
  <c r="CU742" i="1"/>
  <c r="CT742" i="1"/>
  <c r="CS742" i="1"/>
  <c r="CO742" i="1"/>
  <c r="CN742" i="1"/>
  <c r="CM742" i="1"/>
  <c r="CL742" i="1"/>
  <c r="CK742" i="1"/>
  <c r="CC742" i="1"/>
  <c r="CD742" i="1"/>
  <c r="CE742" i="1"/>
  <c r="CF742" i="1"/>
  <c r="CG742" i="1"/>
  <c r="BU742" i="1"/>
  <c r="BV742" i="1"/>
  <c r="BW742" i="1"/>
  <c r="BX742" i="1"/>
  <c r="BY742" i="1"/>
  <c r="BM742" i="1"/>
  <c r="BN742" i="1"/>
  <c r="BO742" i="1"/>
  <c r="BP742" i="1"/>
  <c r="BQ742" i="1"/>
  <c r="BE742" i="1"/>
  <c r="BF742" i="1"/>
  <c r="BG742" i="1"/>
  <c r="BH742" i="1"/>
  <c r="BI742" i="1"/>
  <c r="AW742" i="1"/>
  <c r="AX742" i="1"/>
  <c r="AY742" i="1"/>
  <c r="AZ742" i="1"/>
  <c r="BA742" i="1"/>
  <c r="AO742" i="1"/>
  <c r="AP742" i="1"/>
  <c r="AQ742" i="1"/>
  <c r="AR742" i="1"/>
  <c r="AS742" i="1"/>
  <c r="AG742" i="1"/>
  <c r="AH742" i="1"/>
  <c r="AI742" i="1"/>
  <c r="AJ742" i="1"/>
  <c r="AK742" i="1"/>
  <c r="Y742" i="1"/>
  <c r="Z742" i="1"/>
  <c r="AA742" i="1"/>
  <c r="AB742" i="1"/>
  <c r="AC742" i="1"/>
  <c r="R742" i="1"/>
  <c r="S742" i="1"/>
  <c r="T742" i="1"/>
  <c r="U742" i="1"/>
  <c r="V742" i="1"/>
  <c r="K742" i="1"/>
  <c r="L742" i="1"/>
  <c r="M742" i="1"/>
  <c r="N742" i="1"/>
  <c r="O742" i="1"/>
  <c r="DU741" i="1"/>
  <c r="DT741" i="1"/>
  <c r="DS741" i="1"/>
  <c r="DR741" i="1"/>
  <c r="DQ741" i="1"/>
  <c r="DM741" i="1"/>
  <c r="DL741" i="1"/>
  <c r="DK741" i="1"/>
  <c r="DJ741" i="1"/>
  <c r="DI741" i="1"/>
  <c r="DE741" i="1"/>
  <c r="DD741" i="1"/>
  <c r="DC741" i="1"/>
  <c r="DB741" i="1"/>
  <c r="DA741" i="1"/>
  <c r="CW741" i="1"/>
  <c r="CV741" i="1"/>
  <c r="CU741" i="1"/>
  <c r="CT741" i="1"/>
  <c r="CS741" i="1"/>
  <c r="CO741" i="1"/>
  <c r="CN741" i="1"/>
  <c r="CM741" i="1"/>
  <c r="CL741" i="1"/>
  <c r="CK741" i="1"/>
  <c r="CG741" i="1"/>
  <c r="CF741" i="1"/>
  <c r="CE741" i="1"/>
  <c r="CD741" i="1"/>
  <c r="CC741" i="1"/>
  <c r="BY741" i="1"/>
  <c r="BX741" i="1"/>
  <c r="BW741" i="1"/>
  <c r="BV741" i="1"/>
  <c r="BU741" i="1"/>
  <c r="BM741" i="1"/>
  <c r="BN741" i="1"/>
  <c r="BO741" i="1"/>
  <c r="BP741" i="1"/>
  <c r="BQ741" i="1"/>
  <c r="BE741" i="1"/>
  <c r="BF741" i="1"/>
  <c r="BG741" i="1"/>
  <c r="BH741" i="1"/>
  <c r="BI741" i="1"/>
  <c r="AW741" i="1"/>
  <c r="AX741" i="1"/>
  <c r="AY741" i="1"/>
  <c r="AZ741" i="1"/>
  <c r="BA741" i="1"/>
  <c r="AO741" i="1"/>
  <c r="AP741" i="1"/>
  <c r="AQ741" i="1"/>
  <c r="AR741" i="1"/>
  <c r="AS741" i="1"/>
  <c r="AG741" i="1"/>
  <c r="AH741" i="1"/>
  <c r="AI741" i="1"/>
  <c r="AJ741" i="1"/>
  <c r="AK741" i="1"/>
  <c r="Y741" i="1"/>
  <c r="Z741" i="1"/>
  <c r="AA741" i="1"/>
  <c r="AB741" i="1"/>
  <c r="AC741" i="1"/>
  <c r="R741" i="1"/>
  <c r="S741" i="1"/>
  <c r="T741" i="1"/>
  <c r="U741" i="1"/>
  <c r="V741" i="1"/>
  <c r="K741" i="1"/>
  <c r="L741" i="1"/>
  <c r="M741" i="1"/>
  <c r="N741" i="1"/>
  <c r="O741" i="1"/>
  <c r="DU740" i="1"/>
  <c r="DT740" i="1"/>
  <c r="DS740" i="1"/>
  <c r="DR740" i="1"/>
  <c r="DQ740" i="1"/>
  <c r="DM740" i="1"/>
  <c r="DL740" i="1"/>
  <c r="DK740" i="1"/>
  <c r="DJ740" i="1"/>
  <c r="DI740" i="1"/>
  <c r="DE740" i="1"/>
  <c r="DD740" i="1"/>
  <c r="DC740" i="1"/>
  <c r="DB740" i="1"/>
  <c r="DA740" i="1"/>
  <c r="CW740" i="1"/>
  <c r="CV740" i="1"/>
  <c r="CU740" i="1"/>
  <c r="CT740" i="1"/>
  <c r="CS740" i="1"/>
  <c r="CO740" i="1"/>
  <c r="CN740" i="1"/>
  <c r="CM740" i="1"/>
  <c r="CL740" i="1"/>
  <c r="CK740" i="1"/>
  <c r="CG740" i="1"/>
  <c r="CF740" i="1"/>
  <c r="CE740" i="1"/>
  <c r="CD740" i="1"/>
  <c r="CC740" i="1"/>
  <c r="BY740" i="1"/>
  <c r="BX740" i="1"/>
  <c r="BW740" i="1"/>
  <c r="BV740" i="1"/>
  <c r="BU740" i="1"/>
  <c r="BM740" i="1"/>
  <c r="BN740" i="1"/>
  <c r="BO740" i="1"/>
  <c r="BP740" i="1"/>
  <c r="BQ740" i="1"/>
  <c r="BE740" i="1"/>
  <c r="BF740" i="1"/>
  <c r="BG740" i="1"/>
  <c r="BH740" i="1"/>
  <c r="BI740" i="1"/>
  <c r="AW740" i="1"/>
  <c r="AX740" i="1"/>
  <c r="AY740" i="1"/>
  <c r="AZ740" i="1"/>
  <c r="BA740" i="1"/>
  <c r="AO740" i="1"/>
  <c r="AP740" i="1"/>
  <c r="AQ740" i="1"/>
  <c r="AR740" i="1"/>
  <c r="AS740" i="1"/>
  <c r="AG740" i="1"/>
  <c r="AH740" i="1"/>
  <c r="AI740" i="1"/>
  <c r="AJ740" i="1"/>
  <c r="AK740" i="1"/>
  <c r="Y740" i="1"/>
  <c r="Z740" i="1"/>
  <c r="AA740" i="1"/>
  <c r="AB740" i="1"/>
  <c r="AC740" i="1"/>
  <c r="R740" i="1"/>
  <c r="S740" i="1"/>
  <c r="T740" i="1"/>
  <c r="U740" i="1"/>
  <c r="V740" i="1"/>
  <c r="K740" i="1"/>
  <c r="L740" i="1"/>
  <c r="M740" i="1"/>
  <c r="N740" i="1"/>
  <c r="O740" i="1"/>
  <c r="DQ739" i="1"/>
  <c r="DR739" i="1"/>
  <c r="DS739" i="1"/>
  <c r="DT739" i="1"/>
  <c r="DU739" i="1"/>
  <c r="DI739" i="1"/>
  <c r="DJ739" i="1"/>
  <c r="DK739" i="1"/>
  <c r="DL739" i="1"/>
  <c r="DM739" i="1"/>
  <c r="DA739" i="1"/>
  <c r="DB739" i="1"/>
  <c r="DC739" i="1"/>
  <c r="DD739" i="1"/>
  <c r="DE739" i="1"/>
  <c r="CS739" i="1"/>
  <c r="CT739" i="1"/>
  <c r="CU739" i="1"/>
  <c r="CV739" i="1"/>
  <c r="CW739" i="1"/>
  <c r="CO739" i="1"/>
  <c r="CN739" i="1"/>
  <c r="CM739" i="1"/>
  <c r="CL739" i="1"/>
  <c r="CK739" i="1"/>
  <c r="CC739" i="1"/>
  <c r="CD739" i="1"/>
  <c r="CE739" i="1"/>
  <c r="CF739" i="1"/>
  <c r="CG739" i="1"/>
  <c r="BU739" i="1"/>
  <c r="BV739" i="1"/>
  <c r="BW739" i="1"/>
  <c r="BX739" i="1"/>
  <c r="BY739" i="1"/>
  <c r="BM739" i="1"/>
  <c r="BN739" i="1"/>
  <c r="BO739" i="1"/>
  <c r="BP739" i="1"/>
  <c r="BQ739" i="1"/>
  <c r="BE739" i="1"/>
  <c r="BF739" i="1"/>
  <c r="BG739" i="1"/>
  <c r="BH739" i="1"/>
  <c r="BI739" i="1"/>
  <c r="AW739" i="1"/>
  <c r="AX739" i="1"/>
  <c r="AY739" i="1"/>
  <c r="AZ739" i="1"/>
  <c r="BA739" i="1"/>
  <c r="AO739" i="1"/>
  <c r="AP739" i="1"/>
  <c r="AQ739" i="1"/>
  <c r="AR739" i="1"/>
  <c r="AS739" i="1"/>
  <c r="AG739" i="1"/>
  <c r="AH739" i="1"/>
  <c r="AI739" i="1"/>
  <c r="AJ739" i="1"/>
  <c r="AK739" i="1"/>
  <c r="Y739" i="1"/>
  <c r="Z739" i="1"/>
  <c r="AA739" i="1"/>
  <c r="AB739" i="1"/>
  <c r="AC739" i="1"/>
  <c r="R739" i="1"/>
  <c r="S739" i="1"/>
  <c r="T739" i="1"/>
  <c r="U739" i="1"/>
  <c r="V739" i="1"/>
  <c r="K739" i="1"/>
  <c r="L739" i="1"/>
  <c r="M739" i="1"/>
  <c r="N739" i="1"/>
  <c r="O739" i="1"/>
  <c r="DU738" i="1"/>
  <c r="DT738" i="1"/>
  <c r="DS738" i="1"/>
  <c r="DR738" i="1"/>
  <c r="DQ738" i="1"/>
  <c r="DM738" i="1"/>
  <c r="DL738" i="1"/>
  <c r="DK738" i="1"/>
  <c r="DJ738" i="1"/>
  <c r="DI738" i="1"/>
  <c r="DE738" i="1"/>
  <c r="DD738" i="1"/>
  <c r="DC738" i="1"/>
  <c r="DB738" i="1"/>
  <c r="DA738" i="1"/>
  <c r="CW738" i="1"/>
  <c r="CV738" i="1"/>
  <c r="CU738" i="1"/>
  <c r="CT738" i="1"/>
  <c r="CS738" i="1"/>
  <c r="CK738" i="1"/>
  <c r="CL738" i="1"/>
  <c r="CM738" i="1"/>
  <c r="CN738" i="1"/>
  <c r="CO738" i="1"/>
  <c r="CC738" i="1"/>
  <c r="CD738" i="1"/>
  <c r="CE738" i="1"/>
  <c r="CF738" i="1"/>
  <c r="CG738" i="1"/>
  <c r="BU738" i="1"/>
  <c r="BV738" i="1"/>
  <c r="BW738" i="1"/>
  <c r="BX738" i="1"/>
  <c r="BY738" i="1"/>
  <c r="BM738" i="1"/>
  <c r="BN738" i="1"/>
  <c r="BO738" i="1"/>
  <c r="BP738" i="1"/>
  <c r="BQ738" i="1"/>
  <c r="BE738" i="1"/>
  <c r="BF738" i="1"/>
  <c r="BG738" i="1"/>
  <c r="BH738" i="1"/>
  <c r="BI738" i="1"/>
  <c r="AW738" i="1"/>
  <c r="AX738" i="1"/>
  <c r="AY738" i="1"/>
  <c r="AZ738" i="1"/>
  <c r="BA738" i="1"/>
  <c r="AO738" i="1"/>
  <c r="AP738" i="1"/>
  <c r="AQ738" i="1"/>
  <c r="AR738" i="1"/>
  <c r="AS738" i="1"/>
  <c r="AG738" i="1"/>
  <c r="AH738" i="1"/>
  <c r="AI738" i="1"/>
  <c r="AJ738" i="1"/>
  <c r="AK738" i="1"/>
  <c r="Y738" i="1"/>
  <c r="Z738" i="1"/>
  <c r="AA738" i="1"/>
  <c r="AB738" i="1"/>
  <c r="AC738" i="1"/>
  <c r="R738" i="1"/>
  <c r="S738" i="1"/>
  <c r="T738" i="1"/>
  <c r="U738" i="1"/>
  <c r="V738" i="1"/>
  <c r="K738" i="1"/>
  <c r="L738" i="1"/>
  <c r="M738" i="1"/>
  <c r="N738" i="1"/>
  <c r="O738" i="1"/>
  <c r="DU737" i="1"/>
  <c r="DT737" i="1"/>
  <c r="DS737" i="1"/>
  <c r="DR737" i="1"/>
  <c r="DQ737" i="1"/>
  <c r="DM737" i="1"/>
  <c r="DL737" i="1"/>
  <c r="DK737" i="1"/>
  <c r="DJ737" i="1"/>
  <c r="DI737" i="1"/>
  <c r="DE737" i="1"/>
  <c r="DD737" i="1"/>
  <c r="DC737" i="1"/>
  <c r="DB737" i="1"/>
  <c r="DA737" i="1"/>
  <c r="CW737" i="1"/>
  <c r="CV737" i="1"/>
  <c r="CU737" i="1"/>
  <c r="CT737" i="1"/>
  <c r="CS737" i="1"/>
  <c r="CO737" i="1"/>
  <c r="CN737" i="1"/>
  <c r="CM737" i="1"/>
  <c r="CL737" i="1"/>
  <c r="CK737" i="1"/>
  <c r="CC737" i="1"/>
  <c r="CD737" i="1"/>
  <c r="CE737" i="1"/>
  <c r="CF737" i="1"/>
  <c r="CG737" i="1"/>
  <c r="BU737" i="1"/>
  <c r="BV737" i="1"/>
  <c r="BW737" i="1"/>
  <c r="BX737" i="1"/>
  <c r="BY737" i="1"/>
  <c r="BM737" i="1"/>
  <c r="BN737" i="1"/>
  <c r="BO737" i="1"/>
  <c r="BP737" i="1"/>
  <c r="BQ737" i="1"/>
  <c r="BE737" i="1"/>
  <c r="BF737" i="1"/>
  <c r="BG737" i="1"/>
  <c r="BH737" i="1"/>
  <c r="BI737" i="1"/>
  <c r="BA737" i="1"/>
  <c r="AZ737" i="1"/>
  <c r="AY737" i="1"/>
  <c r="AX737" i="1"/>
  <c r="AW737" i="1"/>
  <c r="AS737" i="1"/>
  <c r="AR737" i="1"/>
  <c r="AQ737" i="1"/>
  <c r="AP737" i="1"/>
  <c r="AO737" i="1"/>
  <c r="AK737" i="1"/>
  <c r="AJ737" i="1"/>
  <c r="AI737" i="1"/>
  <c r="AH737" i="1"/>
  <c r="AG737" i="1"/>
  <c r="AC737" i="1"/>
  <c r="AB737" i="1"/>
  <c r="AA737" i="1"/>
  <c r="Z737" i="1"/>
  <c r="Y737" i="1"/>
  <c r="R737" i="1"/>
  <c r="S737" i="1"/>
  <c r="T737" i="1"/>
  <c r="U737" i="1"/>
  <c r="V737" i="1"/>
  <c r="O737" i="1"/>
  <c r="N737" i="1"/>
  <c r="M737" i="1"/>
  <c r="L737" i="1"/>
  <c r="K737" i="1"/>
  <c r="DQ736" i="1"/>
  <c r="DR736" i="1"/>
  <c r="DS736" i="1"/>
  <c r="DT736" i="1"/>
  <c r="DU736" i="1"/>
  <c r="DI736" i="1"/>
  <c r="DJ736" i="1"/>
  <c r="DK736" i="1"/>
  <c r="DL736" i="1"/>
  <c r="DM736" i="1"/>
  <c r="DA736" i="1"/>
  <c r="DB736" i="1"/>
  <c r="DC736" i="1"/>
  <c r="DD736" i="1"/>
  <c r="DE736" i="1"/>
  <c r="CS736" i="1"/>
  <c r="CT736" i="1"/>
  <c r="CU736" i="1"/>
  <c r="CV736" i="1"/>
  <c r="CW736" i="1"/>
  <c r="CK736" i="1"/>
  <c r="CL736" i="1"/>
  <c r="CM736" i="1"/>
  <c r="CN736" i="1"/>
  <c r="CO736" i="1"/>
  <c r="CC736" i="1"/>
  <c r="CD736" i="1"/>
  <c r="CE736" i="1"/>
  <c r="CF736" i="1"/>
  <c r="CG736" i="1"/>
  <c r="BU736" i="1"/>
  <c r="BV736" i="1"/>
  <c r="BW736" i="1"/>
  <c r="BX736" i="1"/>
  <c r="BY736" i="1"/>
  <c r="BM736" i="1"/>
  <c r="BN736" i="1"/>
  <c r="BO736" i="1"/>
  <c r="BP736" i="1"/>
  <c r="BQ736" i="1"/>
  <c r="BE736" i="1"/>
  <c r="BF736" i="1"/>
  <c r="BG736" i="1"/>
  <c r="BH736" i="1"/>
  <c r="BI736" i="1"/>
  <c r="BA736" i="1"/>
  <c r="AZ736" i="1"/>
  <c r="AY736" i="1"/>
  <c r="AX736" i="1"/>
  <c r="AW736" i="1"/>
  <c r="AS736" i="1"/>
  <c r="AR736" i="1"/>
  <c r="AQ736" i="1"/>
  <c r="AP736" i="1"/>
  <c r="AO736" i="1"/>
  <c r="AK736" i="1"/>
  <c r="AJ736" i="1"/>
  <c r="AI736" i="1"/>
  <c r="AH736" i="1"/>
  <c r="AG736" i="1"/>
  <c r="AC736" i="1"/>
  <c r="AB736" i="1"/>
  <c r="AA736" i="1"/>
  <c r="Z736" i="1"/>
  <c r="Y736" i="1"/>
  <c r="V736" i="1"/>
  <c r="U736" i="1"/>
  <c r="T736" i="1"/>
  <c r="S736" i="1"/>
  <c r="R736" i="1"/>
  <c r="O736" i="1"/>
  <c r="N736" i="1"/>
  <c r="M736" i="1"/>
  <c r="L736" i="1"/>
  <c r="K736" i="1"/>
  <c r="DU735" i="1"/>
  <c r="DT735" i="1"/>
  <c r="DS735" i="1"/>
  <c r="DR735" i="1"/>
  <c r="DQ735" i="1"/>
  <c r="DM735" i="1"/>
  <c r="DL735" i="1"/>
  <c r="DK735" i="1"/>
  <c r="DJ735" i="1"/>
  <c r="DI735" i="1"/>
  <c r="DE735" i="1"/>
  <c r="DD735" i="1"/>
  <c r="DC735" i="1"/>
  <c r="DB735" i="1"/>
  <c r="DA735" i="1"/>
  <c r="CW735" i="1"/>
  <c r="CV735" i="1"/>
  <c r="CU735" i="1"/>
  <c r="CT735" i="1"/>
  <c r="CS735" i="1"/>
  <c r="CO735" i="1"/>
  <c r="CN735" i="1"/>
  <c r="CM735" i="1"/>
  <c r="CL735" i="1"/>
  <c r="CK735" i="1"/>
  <c r="CG735" i="1"/>
  <c r="CF735" i="1"/>
  <c r="CE735" i="1"/>
  <c r="CD735" i="1"/>
  <c r="CC735" i="1"/>
  <c r="BU735" i="1"/>
  <c r="BV735" i="1"/>
  <c r="BW735" i="1"/>
  <c r="BX735" i="1"/>
  <c r="BY735" i="1"/>
  <c r="BM735" i="1"/>
  <c r="BN735" i="1"/>
  <c r="BO735" i="1"/>
  <c r="BP735" i="1"/>
  <c r="BQ735" i="1"/>
  <c r="BE735" i="1"/>
  <c r="BF735" i="1"/>
  <c r="BG735" i="1"/>
  <c r="BH735" i="1"/>
  <c r="BI735" i="1"/>
  <c r="AW735" i="1"/>
  <c r="AX735" i="1"/>
  <c r="AY735" i="1"/>
  <c r="AZ735" i="1"/>
  <c r="BA735" i="1"/>
  <c r="AO735" i="1"/>
  <c r="AP735" i="1"/>
  <c r="AQ735" i="1"/>
  <c r="AR735" i="1"/>
  <c r="AS735" i="1"/>
  <c r="AG735" i="1"/>
  <c r="AH735" i="1"/>
  <c r="AI735" i="1"/>
  <c r="AJ735" i="1"/>
  <c r="AK735" i="1"/>
  <c r="Y735" i="1"/>
  <c r="Z735" i="1"/>
  <c r="AA735" i="1"/>
  <c r="AB735" i="1"/>
  <c r="AC735" i="1"/>
  <c r="R735" i="1"/>
  <c r="S735" i="1"/>
  <c r="T735" i="1"/>
  <c r="U735" i="1"/>
  <c r="V735" i="1"/>
  <c r="K735" i="1"/>
  <c r="L735" i="1"/>
  <c r="M735" i="1"/>
  <c r="N735" i="1"/>
  <c r="O735" i="1"/>
  <c r="DU734" i="1"/>
  <c r="DT734" i="1"/>
  <c r="DS734" i="1"/>
  <c r="DR734" i="1"/>
  <c r="DQ734" i="1"/>
  <c r="DM734" i="1"/>
  <c r="DL734" i="1"/>
  <c r="DK734" i="1"/>
  <c r="DJ734" i="1"/>
  <c r="DI734" i="1"/>
  <c r="DE734" i="1"/>
  <c r="DD734" i="1"/>
  <c r="DC734" i="1"/>
  <c r="DB734" i="1"/>
  <c r="DA734" i="1"/>
  <c r="CW734" i="1"/>
  <c r="CV734" i="1"/>
  <c r="CU734" i="1"/>
  <c r="CT734" i="1"/>
  <c r="CS734" i="1"/>
  <c r="CO734" i="1"/>
  <c r="CN734" i="1"/>
  <c r="CM734" i="1"/>
  <c r="CL734" i="1"/>
  <c r="CK734" i="1"/>
  <c r="CC734" i="1"/>
  <c r="CD734" i="1"/>
  <c r="CE734" i="1"/>
  <c r="CF734" i="1"/>
  <c r="CG734" i="1"/>
  <c r="BU734" i="1"/>
  <c r="BV734" i="1"/>
  <c r="BW734" i="1"/>
  <c r="BX734" i="1"/>
  <c r="BY734" i="1"/>
  <c r="BM734" i="1"/>
  <c r="BN734" i="1"/>
  <c r="BO734" i="1"/>
  <c r="BP734" i="1"/>
  <c r="BQ734" i="1"/>
  <c r="BE734" i="1"/>
  <c r="BF734" i="1"/>
  <c r="BG734" i="1"/>
  <c r="BH734" i="1"/>
  <c r="BI734" i="1"/>
  <c r="BA734" i="1"/>
  <c r="AZ734" i="1"/>
  <c r="AY734" i="1"/>
  <c r="AX734" i="1"/>
  <c r="AW734" i="1"/>
  <c r="AS734" i="1"/>
  <c r="AR734" i="1"/>
  <c r="AQ734" i="1"/>
  <c r="AP734" i="1"/>
  <c r="AO734" i="1"/>
  <c r="AK734" i="1"/>
  <c r="AJ734" i="1"/>
  <c r="AI734" i="1"/>
  <c r="AH734" i="1"/>
  <c r="AG734" i="1"/>
  <c r="Y734" i="1"/>
  <c r="Z734" i="1"/>
  <c r="AA734" i="1"/>
  <c r="AB734" i="1"/>
  <c r="AC734" i="1"/>
  <c r="R734" i="1"/>
  <c r="S734" i="1"/>
  <c r="T734" i="1"/>
  <c r="U734" i="1"/>
  <c r="V734" i="1"/>
  <c r="O734" i="1"/>
  <c r="N734" i="1"/>
  <c r="M734" i="1"/>
  <c r="L734" i="1"/>
  <c r="K734" i="1"/>
  <c r="DQ733" i="1"/>
  <c r="DR733" i="1"/>
  <c r="DS733" i="1"/>
  <c r="DT733" i="1"/>
  <c r="DU733" i="1"/>
  <c r="DI733" i="1"/>
  <c r="DJ733" i="1"/>
  <c r="DK733" i="1"/>
  <c r="DL733" i="1"/>
  <c r="DM733" i="1"/>
  <c r="DA733" i="1"/>
  <c r="DB733" i="1"/>
  <c r="DC733" i="1"/>
  <c r="DD733" i="1"/>
  <c r="DE733" i="1"/>
  <c r="CS733" i="1"/>
  <c r="CT733" i="1"/>
  <c r="CU733" i="1"/>
  <c r="CV733" i="1"/>
  <c r="CW733" i="1"/>
  <c r="CO733" i="1"/>
  <c r="CN733" i="1"/>
  <c r="CM733" i="1"/>
  <c r="CL733" i="1"/>
  <c r="CK733" i="1"/>
  <c r="CC733" i="1"/>
  <c r="CD733" i="1"/>
  <c r="CE733" i="1"/>
  <c r="CF733" i="1"/>
  <c r="CG733" i="1"/>
  <c r="BU733" i="1"/>
  <c r="BV733" i="1"/>
  <c r="BW733" i="1"/>
  <c r="BX733" i="1"/>
  <c r="BY733" i="1"/>
  <c r="BM733" i="1"/>
  <c r="BN733" i="1"/>
  <c r="BO733" i="1"/>
  <c r="BP733" i="1"/>
  <c r="BQ733" i="1"/>
  <c r="BE733" i="1"/>
  <c r="BF733" i="1"/>
  <c r="BG733" i="1"/>
  <c r="BH733" i="1"/>
  <c r="BI733" i="1"/>
  <c r="AW733" i="1"/>
  <c r="AX733" i="1"/>
  <c r="AY733" i="1"/>
  <c r="AZ733" i="1"/>
  <c r="BA733" i="1"/>
  <c r="AO733" i="1"/>
  <c r="AP733" i="1"/>
  <c r="AQ733" i="1"/>
  <c r="AR733" i="1"/>
  <c r="AS733" i="1"/>
  <c r="AG733" i="1"/>
  <c r="AH733" i="1"/>
  <c r="AI733" i="1"/>
  <c r="AJ733" i="1"/>
  <c r="AK733" i="1"/>
  <c r="Y733" i="1"/>
  <c r="Z733" i="1"/>
  <c r="AA733" i="1"/>
  <c r="AB733" i="1"/>
  <c r="AC733" i="1"/>
  <c r="R733" i="1"/>
  <c r="S733" i="1"/>
  <c r="T733" i="1"/>
  <c r="U733" i="1"/>
  <c r="V733" i="1"/>
  <c r="K733" i="1"/>
  <c r="L733" i="1"/>
  <c r="M733" i="1"/>
  <c r="N733" i="1"/>
  <c r="O733" i="1"/>
  <c r="DQ732" i="1"/>
  <c r="DR732" i="1"/>
  <c r="DS732" i="1"/>
  <c r="DT732" i="1"/>
  <c r="DU732" i="1"/>
  <c r="DI732" i="1"/>
  <c r="DJ732" i="1"/>
  <c r="DK732" i="1"/>
  <c r="DL732" i="1"/>
  <c r="DM732" i="1"/>
  <c r="DA732" i="1"/>
  <c r="DB732" i="1"/>
  <c r="DC732" i="1"/>
  <c r="DD732" i="1"/>
  <c r="DE732" i="1"/>
  <c r="CS732" i="1"/>
  <c r="CT732" i="1"/>
  <c r="CU732" i="1"/>
  <c r="CV732" i="1"/>
  <c r="CW732" i="1"/>
  <c r="CK732" i="1"/>
  <c r="CL732" i="1"/>
  <c r="CM732" i="1"/>
  <c r="CN732" i="1"/>
  <c r="CO732" i="1"/>
  <c r="CC732" i="1"/>
  <c r="CD732" i="1"/>
  <c r="CE732" i="1"/>
  <c r="CF732" i="1"/>
  <c r="CG732" i="1"/>
  <c r="BU732" i="1"/>
  <c r="BV732" i="1"/>
  <c r="BW732" i="1"/>
  <c r="BX732" i="1"/>
  <c r="BY732" i="1"/>
  <c r="BM732" i="1"/>
  <c r="BN732" i="1"/>
  <c r="BO732" i="1"/>
  <c r="BP732" i="1"/>
  <c r="BQ732" i="1"/>
  <c r="BE732" i="1"/>
  <c r="BF732" i="1"/>
  <c r="BG732" i="1"/>
  <c r="BH732" i="1"/>
  <c r="BI732" i="1"/>
  <c r="AW732" i="1"/>
  <c r="AX732" i="1"/>
  <c r="AY732" i="1"/>
  <c r="AZ732" i="1"/>
  <c r="BA732" i="1"/>
  <c r="AO732" i="1"/>
  <c r="AP732" i="1"/>
  <c r="AQ732" i="1"/>
  <c r="AR732" i="1"/>
  <c r="AS732" i="1"/>
  <c r="AG732" i="1"/>
  <c r="AH732" i="1"/>
  <c r="AI732" i="1"/>
  <c r="AJ732" i="1"/>
  <c r="AK732" i="1"/>
  <c r="Y732" i="1"/>
  <c r="Z732" i="1"/>
  <c r="AA732" i="1"/>
  <c r="AB732" i="1"/>
  <c r="AC732" i="1"/>
  <c r="R732" i="1"/>
  <c r="S732" i="1"/>
  <c r="T732" i="1"/>
  <c r="U732" i="1"/>
  <c r="V732" i="1"/>
  <c r="K732" i="1"/>
  <c r="L732" i="1"/>
  <c r="M732" i="1"/>
  <c r="N732" i="1"/>
  <c r="O732" i="1"/>
  <c r="DU731" i="1"/>
  <c r="DT731" i="1"/>
  <c r="DS731" i="1"/>
  <c r="DR731" i="1"/>
  <c r="DQ731" i="1"/>
  <c r="DM731" i="1"/>
  <c r="DL731" i="1"/>
  <c r="DK731" i="1"/>
  <c r="DJ731" i="1"/>
  <c r="DI731" i="1"/>
  <c r="DE731" i="1"/>
  <c r="DD731" i="1"/>
  <c r="DC731" i="1"/>
  <c r="DB731" i="1"/>
  <c r="DA731" i="1"/>
  <c r="CW731" i="1"/>
  <c r="CV731" i="1"/>
  <c r="CU731" i="1"/>
  <c r="CT731" i="1"/>
  <c r="CS731" i="1"/>
  <c r="CO731" i="1"/>
  <c r="CN731" i="1"/>
  <c r="CM731" i="1"/>
  <c r="CL731" i="1"/>
  <c r="CK731" i="1"/>
  <c r="CG731" i="1"/>
  <c r="CF731" i="1"/>
  <c r="CE731" i="1"/>
  <c r="CD731" i="1"/>
  <c r="CC731" i="1"/>
  <c r="BY731" i="1"/>
  <c r="BX731" i="1"/>
  <c r="BW731" i="1"/>
  <c r="BV731" i="1"/>
  <c r="BU731" i="1"/>
  <c r="BM731" i="1"/>
  <c r="BN731" i="1"/>
  <c r="BO731" i="1"/>
  <c r="BP731" i="1"/>
  <c r="BQ731" i="1"/>
  <c r="BE731" i="1"/>
  <c r="BF731" i="1"/>
  <c r="BG731" i="1"/>
  <c r="BH731" i="1"/>
  <c r="BI731" i="1"/>
  <c r="BA731" i="1"/>
  <c r="AZ731" i="1"/>
  <c r="AY731" i="1"/>
  <c r="AX731" i="1"/>
  <c r="AW731" i="1"/>
  <c r="AS731" i="1"/>
  <c r="AR731" i="1"/>
  <c r="AQ731" i="1"/>
  <c r="AP731" i="1"/>
  <c r="AO731" i="1"/>
  <c r="AK731" i="1"/>
  <c r="AJ731" i="1"/>
  <c r="AI731" i="1"/>
  <c r="AH731" i="1"/>
  <c r="AG731" i="1"/>
  <c r="Y731" i="1"/>
  <c r="Z731" i="1"/>
  <c r="AA731" i="1"/>
  <c r="AB731" i="1"/>
  <c r="AC731" i="1"/>
  <c r="R731" i="1"/>
  <c r="S731" i="1"/>
  <c r="T731" i="1"/>
  <c r="U731" i="1"/>
  <c r="V731" i="1"/>
  <c r="K731" i="1"/>
  <c r="L731" i="1"/>
  <c r="M731" i="1"/>
  <c r="N731" i="1"/>
  <c r="O731" i="1"/>
  <c r="DU730" i="1"/>
  <c r="DT730" i="1"/>
  <c r="DS730" i="1"/>
  <c r="DR730" i="1"/>
  <c r="DQ730" i="1"/>
  <c r="DM730" i="1"/>
  <c r="DL730" i="1"/>
  <c r="DK730" i="1"/>
  <c r="DJ730" i="1"/>
  <c r="DI730" i="1"/>
  <c r="DE730" i="1"/>
  <c r="DD730" i="1"/>
  <c r="DC730" i="1"/>
  <c r="DB730" i="1"/>
  <c r="DA730" i="1"/>
  <c r="CW730" i="1"/>
  <c r="CV730" i="1"/>
  <c r="CU730" i="1"/>
  <c r="CT730" i="1"/>
  <c r="CS730" i="1"/>
  <c r="CO730" i="1"/>
  <c r="CN730" i="1"/>
  <c r="CM730" i="1"/>
  <c r="CL730" i="1"/>
  <c r="CK730" i="1"/>
  <c r="CG730" i="1"/>
  <c r="CF730" i="1"/>
  <c r="CE730" i="1"/>
  <c r="CD730" i="1"/>
  <c r="CC730" i="1"/>
  <c r="BU730" i="1"/>
  <c r="BV730" i="1"/>
  <c r="BW730" i="1"/>
  <c r="BX730" i="1"/>
  <c r="BY730" i="1"/>
  <c r="BM730" i="1"/>
  <c r="BN730" i="1"/>
  <c r="BO730" i="1"/>
  <c r="BP730" i="1"/>
  <c r="BQ730" i="1"/>
  <c r="BE730" i="1"/>
  <c r="BF730" i="1"/>
  <c r="BG730" i="1"/>
  <c r="BH730" i="1"/>
  <c r="BI730" i="1"/>
  <c r="AW730" i="1"/>
  <c r="AX730" i="1"/>
  <c r="AY730" i="1"/>
  <c r="AZ730" i="1"/>
  <c r="BA730" i="1"/>
  <c r="AO730" i="1"/>
  <c r="AP730" i="1"/>
  <c r="AQ730" i="1"/>
  <c r="AR730" i="1"/>
  <c r="AS730" i="1"/>
  <c r="AG730" i="1"/>
  <c r="AH730" i="1"/>
  <c r="AI730" i="1"/>
  <c r="AJ730" i="1"/>
  <c r="AK730" i="1"/>
  <c r="Y730" i="1"/>
  <c r="Z730" i="1"/>
  <c r="AA730" i="1"/>
  <c r="AB730" i="1"/>
  <c r="AC730" i="1"/>
  <c r="R730" i="1"/>
  <c r="S730" i="1"/>
  <c r="T730" i="1"/>
  <c r="U730" i="1"/>
  <c r="V730" i="1"/>
  <c r="K730" i="1"/>
  <c r="L730" i="1"/>
  <c r="M730" i="1"/>
  <c r="N730" i="1"/>
  <c r="O730" i="1"/>
  <c r="DQ729" i="1"/>
  <c r="DR729" i="1"/>
  <c r="DS729" i="1"/>
  <c r="DT729" i="1"/>
  <c r="DU729" i="1"/>
  <c r="DI729" i="1"/>
  <c r="DJ729" i="1"/>
  <c r="DK729" i="1"/>
  <c r="DL729" i="1"/>
  <c r="DM729" i="1"/>
  <c r="DA729" i="1"/>
  <c r="DB729" i="1"/>
  <c r="DC729" i="1"/>
  <c r="DD729" i="1"/>
  <c r="DE729" i="1"/>
  <c r="CS729" i="1"/>
  <c r="CT729" i="1"/>
  <c r="CU729" i="1"/>
  <c r="CV729" i="1"/>
  <c r="CW729" i="1"/>
  <c r="CO729" i="1"/>
  <c r="CN729" i="1"/>
  <c r="CM729" i="1"/>
  <c r="CL729" i="1"/>
  <c r="CK729" i="1"/>
  <c r="CC729" i="1"/>
  <c r="CD729" i="1"/>
  <c r="CE729" i="1"/>
  <c r="CF729" i="1"/>
  <c r="CG729" i="1"/>
  <c r="BU729" i="1"/>
  <c r="BV729" i="1"/>
  <c r="BW729" i="1"/>
  <c r="BX729" i="1"/>
  <c r="BY729" i="1"/>
  <c r="BM729" i="1"/>
  <c r="BN729" i="1"/>
  <c r="BO729" i="1"/>
  <c r="BP729" i="1"/>
  <c r="BQ729" i="1"/>
  <c r="BE729" i="1"/>
  <c r="BF729" i="1"/>
  <c r="BG729" i="1"/>
  <c r="BH729" i="1"/>
  <c r="BI729" i="1"/>
  <c r="AW729" i="1"/>
  <c r="AX729" i="1"/>
  <c r="AY729" i="1"/>
  <c r="AZ729" i="1"/>
  <c r="BA729" i="1"/>
  <c r="AO729" i="1"/>
  <c r="AP729" i="1"/>
  <c r="AQ729" i="1"/>
  <c r="AR729" i="1"/>
  <c r="AS729" i="1"/>
  <c r="AG729" i="1"/>
  <c r="AH729" i="1"/>
  <c r="AI729" i="1"/>
  <c r="AJ729" i="1"/>
  <c r="AK729" i="1"/>
  <c r="Y729" i="1"/>
  <c r="Z729" i="1"/>
  <c r="AA729" i="1"/>
  <c r="AB729" i="1"/>
  <c r="AC729" i="1"/>
  <c r="R729" i="1"/>
  <c r="S729" i="1"/>
  <c r="T729" i="1"/>
  <c r="U729" i="1"/>
  <c r="V729" i="1"/>
  <c r="K729" i="1"/>
  <c r="L729" i="1"/>
  <c r="M729" i="1"/>
  <c r="N729" i="1"/>
  <c r="O729" i="1"/>
  <c r="DQ728" i="1"/>
  <c r="DR728" i="1"/>
  <c r="DS728" i="1"/>
  <c r="DT728" i="1"/>
  <c r="DU728" i="1"/>
  <c r="DI728" i="1"/>
  <c r="DJ728" i="1"/>
  <c r="DK728" i="1"/>
  <c r="DL728" i="1"/>
  <c r="DM728" i="1"/>
  <c r="DA728" i="1"/>
  <c r="DB728" i="1"/>
  <c r="DC728" i="1"/>
  <c r="DD728" i="1"/>
  <c r="DE728" i="1"/>
  <c r="CS728" i="1"/>
  <c r="CT728" i="1"/>
  <c r="CU728" i="1"/>
  <c r="CV728" i="1"/>
  <c r="CW728" i="1"/>
  <c r="CO728" i="1"/>
  <c r="CN728" i="1"/>
  <c r="CM728" i="1"/>
  <c r="CL728" i="1"/>
  <c r="CK728" i="1"/>
  <c r="CG728" i="1"/>
  <c r="CF728" i="1"/>
  <c r="CE728" i="1"/>
  <c r="CD728" i="1"/>
  <c r="CC728" i="1"/>
  <c r="BU728" i="1"/>
  <c r="BV728" i="1"/>
  <c r="BW728" i="1"/>
  <c r="BX728" i="1"/>
  <c r="BY728" i="1"/>
  <c r="BM728" i="1"/>
  <c r="BN728" i="1"/>
  <c r="BO728" i="1"/>
  <c r="BP728" i="1"/>
  <c r="BQ728" i="1"/>
  <c r="BE728" i="1"/>
  <c r="BF728" i="1"/>
  <c r="BG728" i="1"/>
  <c r="BH728" i="1"/>
  <c r="BI728" i="1"/>
  <c r="AW728" i="1"/>
  <c r="AX728" i="1"/>
  <c r="AY728" i="1"/>
  <c r="AZ728" i="1"/>
  <c r="BA728" i="1"/>
  <c r="AO728" i="1"/>
  <c r="AP728" i="1"/>
  <c r="AQ728" i="1"/>
  <c r="AR728" i="1"/>
  <c r="AS728" i="1"/>
  <c r="AG728" i="1"/>
  <c r="AH728" i="1"/>
  <c r="AI728" i="1"/>
  <c r="AJ728" i="1"/>
  <c r="AK728" i="1"/>
  <c r="Y728" i="1"/>
  <c r="Z728" i="1"/>
  <c r="AA728" i="1"/>
  <c r="AB728" i="1"/>
  <c r="AC728" i="1"/>
  <c r="R728" i="1"/>
  <c r="S728" i="1"/>
  <c r="T728" i="1"/>
  <c r="U728" i="1"/>
  <c r="V728" i="1"/>
  <c r="K728" i="1"/>
  <c r="L728" i="1"/>
  <c r="M728" i="1"/>
  <c r="N728" i="1"/>
  <c r="O728" i="1"/>
  <c r="DU727" i="1"/>
  <c r="DT727" i="1"/>
  <c r="DS727" i="1"/>
  <c r="DR727" i="1"/>
  <c r="DQ727" i="1"/>
  <c r="DM727" i="1"/>
  <c r="DL727" i="1"/>
  <c r="DK727" i="1"/>
  <c r="DJ727" i="1"/>
  <c r="DI727" i="1"/>
  <c r="DE727" i="1"/>
  <c r="DD727" i="1"/>
  <c r="DC727" i="1"/>
  <c r="DB727" i="1"/>
  <c r="DA727" i="1"/>
  <c r="CW727" i="1"/>
  <c r="CV727" i="1"/>
  <c r="CU727" i="1"/>
  <c r="CT727" i="1"/>
  <c r="CS727" i="1"/>
  <c r="CO727" i="1"/>
  <c r="CN727" i="1"/>
  <c r="CM727" i="1"/>
  <c r="CL727" i="1"/>
  <c r="CK727" i="1"/>
  <c r="CG727" i="1"/>
  <c r="CF727" i="1"/>
  <c r="CE727" i="1"/>
  <c r="CD727" i="1"/>
  <c r="CC727" i="1"/>
  <c r="BY727" i="1"/>
  <c r="BX727" i="1"/>
  <c r="BW727" i="1"/>
  <c r="BV727" i="1"/>
  <c r="BU727" i="1"/>
  <c r="BM727" i="1"/>
  <c r="BN727" i="1"/>
  <c r="BO727" i="1"/>
  <c r="BP727" i="1"/>
  <c r="BQ727" i="1"/>
  <c r="BE727" i="1"/>
  <c r="BF727" i="1"/>
  <c r="BG727" i="1"/>
  <c r="BH727" i="1"/>
  <c r="BI727" i="1"/>
  <c r="AW727" i="1"/>
  <c r="AX727" i="1"/>
  <c r="AY727" i="1"/>
  <c r="AZ727" i="1"/>
  <c r="BA727" i="1"/>
  <c r="AO727" i="1"/>
  <c r="AP727" i="1"/>
  <c r="AQ727" i="1"/>
  <c r="AR727" i="1"/>
  <c r="AS727" i="1"/>
  <c r="AG727" i="1"/>
  <c r="AH727" i="1"/>
  <c r="AI727" i="1"/>
  <c r="AJ727" i="1"/>
  <c r="AK727" i="1"/>
  <c r="Y727" i="1"/>
  <c r="Z727" i="1"/>
  <c r="AA727" i="1"/>
  <c r="AB727" i="1"/>
  <c r="AC727" i="1"/>
  <c r="R727" i="1"/>
  <c r="S727" i="1"/>
  <c r="T727" i="1"/>
  <c r="U727" i="1"/>
  <c r="V727" i="1"/>
  <c r="K727" i="1"/>
  <c r="L727" i="1"/>
  <c r="M727" i="1"/>
  <c r="N727" i="1"/>
  <c r="O727" i="1"/>
  <c r="DU726" i="1"/>
  <c r="DT726" i="1"/>
  <c r="DS726" i="1"/>
  <c r="DR726" i="1"/>
  <c r="DQ726" i="1"/>
  <c r="DM726" i="1"/>
  <c r="DL726" i="1"/>
  <c r="DK726" i="1"/>
  <c r="DJ726" i="1"/>
  <c r="DI726" i="1"/>
  <c r="DE726" i="1"/>
  <c r="DD726" i="1"/>
  <c r="DC726" i="1"/>
  <c r="DB726" i="1"/>
  <c r="DA726" i="1"/>
  <c r="CW726" i="1"/>
  <c r="CV726" i="1"/>
  <c r="CU726" i="1"/>
  <c r="CT726" i="1"/>
  <c r="CS726" i="1"/>
  <c r="CO726" i="1"/>
  <c r="CN726" i="1"/>
  <c r="CM726" i="1"/>
  <c r="CL726" i="1"/>
  <c r="CK726" i="1"/>
  <c r="CC726" i="1"/>
  <c r="CD726" i="1"/>
  <c r="CE726" i="1"/>
  <c r="CF726" i="1"/>
  <c r="CG726" i="1"/>
  <c r="BU726" i="1"/>
  <c r="BV726" i="1"/>
  <c r="BW726" i="1"/>
  <c r="BX726" i="1"/>
  <c r="BY726" i="1"/>
  <c r="BM726" i="1"/>
  <c r="BN726" i="1"/>
  <c r="BO726" i="1"/>
  <c r="BP726" i="1"/>
  <c r="BQ726" i="1"/>
  <c r="BE726" i="1"/>
  <c r="BF726" i="1"/>
  <c r="BG726" i="1"/>
  <c r="BH726" i="1"/>
  <c r="BI726" i="1"/>
  <c r="AW726" i="1"/>
  <c r="AX726" i="1"/>
  <c r="AY726" i="1"/>
  <c r="AZ726" i="1"/>
  <c r="BA726" i="1"/>
  <c r="AO726" i="1"/>
  <c r="AP726" i="1"/>
  <c r="AQ726" i="1"/>
  <c r="AR726" i="1"/>
  <c r="AS726" i="1"/>
  <c r="AG726" i="1"/>
  <c r="AH726" i="1"/>
  <c r="AI726" i="1"/>
  <c r="AJ726" i="1"/>
  <c r="AK726" i="1"/>
  <c r="AC726" i="1"/>
  <c r="AB726" i="1"/>
  <c r="AA726" i="1"/>
  <c r="Z726" i="1"/>
  <c r="Y726" i="1"/>
  <c r="V726" i="1"/>
  <c r="U726" i="1"/>
  <c r="T726" i="1"/>
  <c r="S726" i="1"/>
  <c r="R726" i="1"/>
  <c r="O726" i="1"/>
  <c r="N726" i="1"/>
  <c r="M726" i="1"/>
  <c r="L726" i="1"/>
  <c r="K726" i="1"/>
  <c r="DU725" i="1"/>
  <c r="DT725" i="1"/>
  <c r="DS725" i="1"/>
  <c r="DR725" i="1"/>
  <c r="DQ725" i="1"/>
  <c r="DM725" i="1"/>
  <c r="DL725" i="1"/>
  <c r="DK725" i="1"/>
  <c r="DJ725" i="1"/>
  <c r="DI725" i="1"/>
  <c r="DE725" i="1"/>
  <c r="DD725" i="1"/>
  <c r="DC725" i="1"/>
  <c r="DB725" i="1"/>
  <c r="DA725" i="1"/>
  <c r="CW725" i="1"/>
  <c r="CV725" i="1"/>
  <c r="CU725" i="1"/>
  <c r="CT725" i="1"/>
  <c r="CS725" i="1"/>
  <c r="CO725" i="1"/>
  <c r="CN725" i="1"/>
  <c r="CM725" i="1"/>
  <c r="CL725" i="1"/>
  <c r="CK725" i="1"/>
  <c r="CG725" i="1"/>
  <c r="CF725" i="1"/>
  <c r="CE725" i="1"/>
  <c r="CD725" i="1"/>
  <c r="CC725" i="1"/>
  <c r="BU725" i="1"/>
  <c r="BV725" i="1"/>
  <c r="BW725" i="1"/>
  <c r="BX725" i="1"/>
  <c r="BY725" i="1"/>
  <c r="BM725" i="1"/>
  <c r="BN725" i="1"/>
  <c r="BO725" i="1"/>
  <c r="BP725" i="1"/>
  <c r="BQ725" i="1"/>
  <c r="BE725" i="1"/>
  <c r="BF725" i="1"/>
  <c r="BG725" i="1"/>
  <c r="BH725" i="1"/>
  <c r="BI725" i="1"/>
  <c r="AW725" i="1"/>
  <c r="AX725" i="1"/>
  <c r="AY725" i="1"/>
  <c r="AZ725" i="1"/>
  <c r="BA725" i="1"/>
  <c r="AO725" i="1"/>
  <c r="AP725" i="1"/>
  <c r="AQ725" i="1"/>
  <c r="AR725" i="1"/>
  <c r="AS725" i="1"/>
  <c r="AG725" i="1"/>
  <c r="AH725" i="1"/>
  <c r="AI725" i="1"/>
  <c r="AJ725" i="1"/>
  <c r="AK725" i="1"/>
  <c r="Y725" i="1"/>
  <c r="Z725" i="1"/>
  <c r="AA725" i="1"/>
  <c r="AB725" i="1"/>
  <c r="AC725" i="1"/>
  <c r="R725" i="1"/>
  <c r="S725" i="1"/>
  <c r="T725" i="1"/>
  <c r="U725" i="1"/>
  <c r="V725" i="1"/>
  <c r="K725" i="1"/>
  <c r="L725" i="1"/>
  <c r="M725" i="1"/>
  <c r="N725" i="1"/>
  <c r="O725" i="1"/>
  <c r="DU724" i="1"/>
  <c r="DT724" i="1"/>
  <c r="DS724" i="1"/>
  <c r="DR724" i="1"/>
  <c r="DQ724" i="1"/>
  <c r="DM724" i="1"/>
  <c r="DL724" i="1"/>
  <c r="DK724" i="1"/>
  <c r="DJ724" i="1"/>
  <c r="DI724" i="1"/>
  <c r="DE724" i="1"/>
  <c r="DD724" i="1"/>
  <c r="DC724" i="1"/>
  <c r="DB724" i="1"/>
  <c r="DA724" i="1"/>
  <c r="CW724" i="1"/>
  <c r="CV724" i="1"/>
  <c r="CU724" i="1"/>
  <c r="CT724" i="1"/>
  <c r="CS724" i="1"/>
  <c r="CO724" i="1"/>
  <c r="CN724" i="1"/>
  <c r="CM724" i="1"/>
  <c r="CL724" i="1"/>
  <c r="CK724" i="1"/>
  <c r="CG724" i="1"/>
  <c r="CF724" i="1"/>
  <c r="CE724" i="1"/>
  <c r="CD724" i="1"/>
  <c r="CC724" i="1"/>
  <c r="BY724" i="1"/>
  <c r="BX724" i="1"/>
  <c r="BW724" i="1"/>
  <c r="BV724" i="1"/>
  <c r="BU724" i="1"/>
  <c r="BM724" i="1"/>
  <c r="BN724" i="1"/>
  <c r="BO724" i="1"/>
  <c r="BP724" i="1"/>
  <c r="BQ724" i="1"/>
  <c r="BE724" i="1"/>
  <c r="BF724" i="1"/>
  <c r="BG724" i="1"/>
  <c r="BH724" i="1"/>
  <c r="BI724" i="1"/>
  <c r="AW724" i="1"/>
  <c r="AX724" i="1"/>
  <c r="AY724" i="1"/>
  <c r="AZ724" i="1"/>
  <c r="BA724" i="1"/>
  <c r="AO724" i="1"/>
  <c r="AP724" i="1"/>
  <c r="AQ724" i="1"/>
  <c r="AR724" i="1"/>
  <c r="AS724" i="1"/>
  <c r="AG724" i="1"/>
  <c r="AH724" i="1"/>
  <c r="AI724" i="1"/>
  <c r="AJ724" i="1"/>
  <c r="AK724" i="1"/>
  <c r="Y724" i="1"/>
  <c r="Z724" i="1"/>
  <c r="AA724" i="1"/>
  <c r="AB724" i="1"/>
  <c r="AC724" i="1"/>
  <c r="R724" i="1"/>
  <c r="S724" i="1"/>
  <c r="T724" i="1"/>
  <c r="U724" i="1"/>
  <c r="V724" i="1"/>
  <c r="K724" i="1"/>
  <c r="L724" i="1"/>
  <c r="M724" i="1"/>
  <c r="N724" i="1"/>
  <c r="O724" i="1"/>
  <c r="DQ723" i="1"/>
  <c r="DR723" i="1"/>
  <c r="DS723" i="1"/>
  <c r="DT723" i="1"/>
  <c r="DU723" i="1"/>
  <c r="DI723" i="1"/>
  <c r="DJ723" i="1"/>
  <c r="DK723" i="1"/>
  <c r="DL723" i="1"/>
  <c r="DM723" i="1"/>
  <c r="DA723" i="1"/>
  <c r="DB723" i="1"/>
  <c r="DC723" i="1"/>
  <c r="DD723" i="1"/>
  <c r="DE723" i="1"/>
  <c r="CS723" i="1"/>
  <c r="CT723" i="1"/>
  <c r="CU723" i="1"/>
  <c r="CV723" i="1"/>
  <c r="CW723" i="1"/>
  <c r="CO723" i="1"/>
  <c r="CN723" i="1"/>
  <c r="CM723" i="1"/>
  <c r="CL723" i="1"/>
  <c r="CK723" i="1"/>
  <c r="CC723" i="1"/>
  <c r="CD723" i="1"/>
  <c r="CE723" i="1"/>
  <c r="CF723" i="1"/>
  <c r="CG723" i="1"/>
  <c r="BU723" i="1"/>
  <c r="BV723" i="1"/>
  <c r="BW723" i="1"/>
  <c r="BX723" i="1"/>
  <c r="BY723" i="1"/>
  <c r="BM723" i="1"/>
  <c r="BN723" i="1"/>
  <c r="BO723" i="1"/>
  <c r="BP723" i="1"/>
  <c r="BQ723" i="1"/>
  <c r="BE723" i="1"/>
  <c r="BF723" i="1"/>
  <c r="BG723" i="1"/>
  <c r="BH723" i="1"/>
  <c r="BI723" i="1"/>
  <c r="AW723" i="1"/>
  <c r="AX723" i="1"/>
  <c r="AY723" i="1"/>
  <c r="AZ723" i="1"/>
  <c r="BA723" i="1"/>
  <c r="AO723" i="1"/>
  <c r="AP723" i="1"/>
  <c r="AQ723" i="1"/>
  <c r="AR723" i="1"/>
  <c r="AS723" i="1"/>
  <c r="AG723" i="1"/>
  <c r="AH723" i="1"/>
  <c r="AI723" i="1"/>
  <c r="AJ723" i="1"/>
  <c r="AK723" i="1"/>
  <c r="Y723" i="1"/>
  <c r="Z723" i="1"/>
  <c r="AA723" i="1"/>
  <c r="AB723" i="1"/>
  <c r="AC723" i="1"/>
  <c r="R723" i="1"/>
  <c r="S723" i="1"/>
  <c r="T723" i="1"/>
  <c r="U723" i="1"/>
  <c r="V723" i="1"/>
  <c r="K723" i="1"/>
  <c r="L723" i="1"/>
  <c r="M723" i="1"/>
  <c r="N723" i="1"/>
  <c r="O723" i="1"/>
  <c r="DQ722" i="1"/>
  <c r="DR722" i="1"/>
  <c r="DS722" i="1"/>
  <c r="DT722" i="1"/>
  <c r="DU722" i="1"/>
  <c r="DI722" i="1"/>
  <c r="DJ722" i="1"/>
  <c r="DK722" i="1"/>
  <c r="DL722" i="1"/>
  <c r="DM722" i="1"/>
  <c r="DA722" i="1"/>
  <c r="DB722" i="1"/>
  <c r="DC722" i="1"/>
  <c r="DD722" i="1"/>
  <c r="DE722" i="1"/>
  <c r="CS722" i="1"/>
  <c r="CT722" i="1"/>
  <c r="CU722" i="1"/>
  <c r="CV722" i="1"/>
  <c r="CW722" i="1"/>
  <c r="CO722" i="1"/>
  <c r="CN722" i="1"/>
  <c r="CM722" i="1"/>
  <c r="CL722" i="1"/>
  <c r="CK722" i="1"/>
  <c r="CC722" i="1"/>
  <c r="CD722" i="1"/>
  <c r="CE722" i="1"/>
  <c r="CF722" i="1"/>
  <c r="CG722" i="1"/>
  <c r="BU722" i="1"/>
  <c r="BV722" i="1"/>
  <c r="BW722" i="1"/>
  <c r="BX722" i="1"/>
  <c r="BY722" i="1"/>
  <c r="BM722" i="1"/>
  <c r="BN722" i="1"/>
  <c r="BO722" i="1"/>
  <c r="BP722" i="1"/>
  <c r="BQ722" i="1"/>
  <c r="BE722" i="1"/>
  <c r="BF722" i="1"/>
  <c r="BG722" i="1"/>
  <c r="BH722" i="1"/>
  <c r="BI722" i="1"/>
  <c r="AW722" i="1"/>
  <c r="AX722" i="1"/>
  <c r="AY722" i="1"/>
  <c r="AZ722" i="1"/>
  <c r="BA722" i="1"/>
  <c r="AO722" i="1"/>
  <c r="AP722" i="1"/>
  <c r="AQ722" i="1"/>
  <c r="AR722" i="1"/>
  <c r="AS722" i="1"/>
  <c r="AG722" i="1"/>
  <c r="AH722" i="1"/>
  <c r="AI722" i="1"/>
  <c r="AJ722" i="1"/>
  <c r="AK722" i="1"/>
  <c r="Y722" i="1"/>
  <c r="Z722" i="1"/>
  <c r="AA722" i="1"/>
  <c r="AB722" i="1"/>
  <c r="AC722" i="1"/>
  <c r="R722" i="1"/>
  <c r="S722" i="1"/>
  <c r="T722" i="1"/>
  <c r="U722" i="1"/>
  <c r="V722" i="1"/>
  <c r="K722" i="1"/>
  <c r="L722" i="1"/>
  <c r="M722" i="1"/>
  <c r="N722" i="1"/>
  <c r="O722" i="1"/>
  <c r="DQ721" i="1"/>
  <c r="DR721" i="1"/>
  <c r="DS721" i="1"/>
  <c r="DT721" i="1"/>
  <c r="DU721" i="1"/>
  <c r="DI721" i="1"/>
  <c r="DJ721" i="1"/>
  <c r="DK721" i="1"/>
  <c r="DL721" i="1"/>
  <c r="DM721" i="1"/>
  <c r="DA721" i="1"/>
  <c r="DB721" i="1"/>
  <c r="DC721" i="1"/>
  <c r="DD721" i="1"/>
  <c r="DE721" i="1"/>
  <c r="CS721" i="1"/>
  <c r="CT721" i="1"/>
  <c r="CU721" i="1"/>
  <c r="CV721" i="1"/>
  <c r="CW721" i="1"/>
  <c r="CO721" i="1"/>
  <c r="CN721" i="1"/>
  <c r="CM721" i="1"/>
  <c r="CL721" i="1"/>
  <c r="CK721" i="1"/>
  <c r="CC721" i="1"/>
  <c r="CD721" i="1"/>
  <c r="CE721" i="1"/>
  <c r="CF721" i="1"/>
  <c r="CG721" i="1"/>
  <c r="BU721" i="1"/>
  <c r="BV721" i="1"/>
  <c r="BW721" i="1"/>
  <c r="BX721" i="1"/>
  <c r="BY721" i="1"/>
  <c r="BM721" i="1"/>
  <c r="BN721" i="1"/>
  <c r="BO721" i="1"/>
  <c r="BP721" i="1"/>
  <c r="BQ721" i="1"/>
  <c r="BE721" i="1"/>
  <c r="BF721" i="1"/>
  <c r="BG721" i="1"/>
  <c r="BH721" i="1"/>
  <c r="BI721" i="1"/>
  <c r="AW721" i="1"/>
  <c r="AX721" i="1"/>
  <c r="AY721" i="1"/>
  <c r="AZ721" i="1"/>
  <c r="BA721" i="1"/>
  <c r="AO721" i="1"/>
  <c r="AP721" i="1"/>
  <c r="AQ721" i="1"/>
  <c r="AR721" i="1"/>
  <c r="AS721" i="1"/>
  <c r="AG721" i="1"/>
  <c r="AH721" i="1"/>
  <c r="AI721" i="1"/>
  <c r="AJ721" i="1"/>
  <c r="AK721" i="1"/>
  <c r="AC721" i="1"/>
  <c r="AB721" i="1"/>
  <c r="AA721" i="1"/>
  <c r="Z721" i="1"/>
  <c r="Y721" i="1"/>
  <c r="V721" i="1"/>
  <c r="U721" i="1"/>
  <c r="T721" i="1"/>
  <c r="S721" i="1"/>
  <c r="R721" i="1"/>
  <c r="O721" i="1"/>
  <c r="N721" i="1"/>
  <c r="M721" i="1"/>
  <c r="L721" i="1"/>
  <c r="K721" i="1"/>
  <c r="DQ720" i="1"/>
  <c r="DR720" i="1"/>
  <c r="DS720" i="1"/>
  <c r="DT720" i="1"/>
  <c r="DU720" i="1"/>
  <c r="DI720" i="1"/>
  <c r="DJ720" i="1"/>
  <c r="DK720" i="1"/>
  <c r="DL720" i="1"/>
  <c r="DM720" i="1"/>
  <c r="DA720" i="1"/>
  <c r="DB720" i="1"/>
  <c r="DC720" i="1"/>
  <c r="DD720" i="1"/>
  <c r="DE720" i="1"/>
  <c r="CS720" i="1"/>
  <c r="CT720" i="1"/>
  <c r="CU720" i="1"/>
  <c r="CV720" i="1"/>
  <c r="CW720" i="1"/>
  <c r="CK720" i="1"/>
  <c r="CL720" i="1"/>
  <c r="CM720" i="1"/>
  <c r="CN720" i="1"/>
  <c r="CO720" i="1"/>
  <c r="CC720" i="1"/>
  <c r="CD720" i="1"/>
  <c r="CE720" i="1"/>
  <c r="CF720" i="1"/>
  <c r="CG720" i="1"/>
  <c r="BU720" i="1"/>
  <c r="BV720" i="1"/>
  <c r="BW720" i="1"/>
  <c r="BX720" i="1"/>
  <c r="BY720" i="1"/>
  <c r="BM720" i="1"/>
  <c r="BN720" i="1"/>
  <c r="BO720" i="1"/>
  <c r="BP720" i="1"/>
  <c r="BQ720" i="1"/>
  <c r="BE720" i="1"/>
  <c r="BF720" i="1"/>
  <c r="BG720" i="1"/>
  <c r="BH720" i="1"/>
  <c r="BI720" i="1"/>
  <c r="AW720" i="1"/>
  <c r="AX720" i="1"/>
  <c r="AY720" i="1"/>
  <c r="AZ720" i="1"/>
  <c r="BA720" i="1"/>
  <c r="AO720" i="1"/>
  <c r="AP720" i="1"/>
  <c r="AQ720" i="1"/>
  <c r="AR720" i="1"/>
  <c r="AS720" i="1"/>
  <c r="AG720" i="1"/>
  <c r="AH720" i="1"/>
  <c r="AI720" i="1"/>
  <c r="AJ720" i="1"/>
  <c r="AK720" i="1"/>
  <c r="Y720" i="1"/>
  <c r="Z720" i="1"/>
  <c r="AA720" i="1"/>
  <c r="AB720" i="1"/>
  <c r="AC720" i="1"/>
  <c r="R720" i="1"/>
  <c r="S720" i="1"/>
  <c r="T720" i="1"/>
  <c r="U720" i="1"/>
  <c r="V720" i="1"/>
  <c r="K720" i="1"/>
  <c r="L720" i="1"/>
  <c r="M720" i="1"/>
  <c r="N720" i="1"/>
  <c r="O720" i="1"/>
  <c r="DU719" i="1"/>
  <c r="DT719" i="1"/>
  <c r="DS719" i="1"/>
  <c r="DR719" i="1"/>
  <c r="DQ719" i="1"/>
  <c r="DM719" i="1"/>
  <c r="DL719" i="1"/>
  <c r="DK719" i="1"/>
  <c r="DJ719" i="1"/>
  <c r="DI719" i="1"/>
  <c r="DE719" i="1"/>
  <c r="DD719" i="1"/>
  <c r="DC719" i="1"/>
  <c r="DB719" i="1"/>
  <c r="DA719" i="1"/>
  <c r="CW719" i="1"/>
  <c r="CV719" i="1"/>
  <c r="CU719" i="1"/>
  <c r="CT719" i="1"/>
  <c r="CS719" i="1"/>
  <c r="CO719" i="1"/>
  <c r="CN719" i="1"/>
  <c r="CM719" i="1"/>
  <c r="CL719" i="1"/>
  <c r="CK719" i="1"/>
  <c r="CG719" i="1"/>
  <c r="CF719" i="1"/>
  <c r="CE719" i="1"/>
  <c r="CD719" i="1"/>
  <c r="CC719" i="1"/>
  <c r="BU719" i="1"/>
  <c r="BV719" i="1"/>
  <c r="BW719" i="1"/>
  <c r="BX719" i="1"/>
  <c r="BY719" i="1"/>
  <c r="BM719" i="1"/>
  <c r="BN719" i="1"/>
  <c r="BO719" i="1"/>
  <c r="BP719" i="1"/>
  <c r="BQ719" i="1"/>
  <c r="BE719" i="1"/>
  <c r="BF719" i="1"/>
  <c r="BG719" i="1"/>
  <c r="BH719" i="1"/>
  <c r="BI719" i="1"/>
  <c r="AW719" i="1"/>
  <c r="AX719" i="1"/>
  <c r="AY719" i="1"/>
  <c r="AZ719" i="1"/>
  <c r="BA719" i="1"/>
  <c r="AO719" i="1"/>
  <c r="AP719" i="1"/>
  <c r="AQ719" i="1"/>
  <c r="AR719" i="1"/>
  <c r="AS719" i="1"/>
  <c r="AG719" i="1"/>
  <c r="AH719" i="1"/>
  <c r="AI719" i="1"/>
  <c r="AJ719" i="1"/>
  <c r="AK719" i="1"/>
  <c r="Y719" i="1"/>
  <c r="Z719" i="1"/>
  <c r="AA719" i="1"/>
  <c r="AB719" i="1"/>
  <c r="AC719" i="1"/>
  <c r="R719" i="1"/>
  <c r="S719" i="1"/>
  <c r="T719" i="1"/>
  <c r="U719" i="1"/>
  <c r="V719" i="1"/>
  <c r="K719" i="1"/>
  <c r="L719" i="1"/>
  <c r="M719" i="1"/>
  <c r="N719" i="1"/>
  <c r="O719" i="1"/>
  <c r="DQ718" i="1"/>
  <c r="DR718" i="1"/>
  <c r="DS718" i="1"/>
  <c r="DT718" i="1"/>
  <c r="DU718" i="1"/>
  <c r="DI718" i="1"/>
  <c r="DJ718" i="1"/>
  <c r="DK718" i="1"/>
  <c r="DL718" i="1"/>
  <c r="DM718" i="1"/>
  <c r="DA718" i="1"/>
  <c r="DB718" i="1"/>
  <c r="DC718" i="1"/>
  <c r="DD718" i="1"/>
  <c r="DE718" i="1"/>
  <c r="CS718" i="1"/>
  <c r="CT718" i="1"/>
  <c r="CU718" i="1"/>
  <c r="CV718" i="1"/>
  <c r="CW718" i="1"/>
  <c r="CK718" i="1"/>
  <c r="CL718" i="1"/>
  <c r="CM718" i="1"/>
  <c r="CN718" i="1"/>
  <c r="CO718" i="1"/>
  <c r="CC718" i="1"/>
  <c r="CD718" i="1"/>
  <c r="CE718" i="1"/>
  <c r="CF718" i="1"/>
  <c r="CG718" i="1"/>
  <c r="BU718" i="1"/>
  <c r="BV718" i="1"/>
  <c r="BW718" i="1"/>
  <c r="BX718" i="1"/>
  <c r="BY718" i="1"/>
  <c r="BM718" i="1"/>
  <c r="BN718" i="1"/>
  <c r="BO718" i="1"/>
  <c r="BP718" i="1"/>
  <c r="BQ718" i="1"/>
  <c r="BE718" i="1"/>
  <c r="BF718" i="1"/>
  <c r="BG718" i="1"/>
  <c r="BH718" i="1"/>
  <c r="BI718" i="1"/>
  <c r="AW718" i="1"/>
  <c r="AX718" i="1"/>
  <c r="AY718" i="1"/>
  <c r="AZ718" i="1"/>
  <c r="BA718" i="1"/>
  <c r="AO718" i="1"/>
  <c r="AP718" i="1"/>
  <c r="AQ718" i="1"/>
  <c r="AR718" i="1"/>
  <c r="AS718" i="1"/>
  <c r="AG718" i="1"/>
  <c r="AH718" i="1"/>
  <c r="AI718" i="1"/>
  <c r="AJ718" i="1"/>
  <c r="AK718" i="1"/>
  <c r="Y718" i="1"/>
  <c r="Z718" i="1"/>
  <c r="AA718" i="1"/>
  <c r="AB718" i="1"/>
  <c r="AC718" i="1"/>
  <c r="R718" i="1"/>
  <c r="S718" i="1"/>
  <c r="T718" i="1"/>
  <c r="U718" i="1"/>
  <c r="V718" i="1"/>
  <c r="K718" i="1"/>
  <c r="L718" i="1"/>
  <c r="M718" i="1"/>
  <c r="N718" i="1"/>
  <c r="O718" i="1"/>
  <c r="DU717" i="1"/>
  <c r="DT717" i="1"/>
  <c r="DS717" i="1"/>
  <c r="DR717" i="1"/>
  <c r="DQ717" i="1"/>
  <c r="DM717" i="1"/>
  <c r="DL717" i="1"/>
  <c r="DK717" i="1"/>
  <c r="DJ717" i="1"/>
  <c r="DI717" i="1"/>
  <c r="DE717" i="1"/>
  <c r="DD717" i="1"/>
  <c r="DC717" i="1"/>
  <c r="DB717" i="1"/>
  <c r="DA717" i="1"/>
  <c r="CW717" i="1"/>
  <c r="CV717" i="1"/>
  <c r="CU717" i="1"/>
  <c r="CT717" i="1"/>
  <c r="CS717" i="1"/>
  <c r="CO717" i="1"/>
  <c r="CN717" i="1"/>
  <c r="CM717" i="1"/>
  <c r="CL717" i="1"/>
  <c r="CK717" i="1"/>
  <c r="CG717" i="1"/>
  <c r="CF717" i="1"/>
  <c r="CE717" i="1"/>
  <c r="CD717" i="1"/>
  <c r="CC717" i="1"/>
  <c r="BU717" i="1"/>
  <c r="BV717" i="1"/>
  <c r="BW717" i="1"/>
  <c r="BX717" i="1"/>
  <c r="BY717" i="1"/>
  <c r="BM717" i="1"/>
  <c r="BN717" i="1"/>
  <c r="BO717" i="1"/>
  <c r="BP717" i="1"/>
  <c r="BQ717" i="1"/>
  <c r="BE717" i="1"/>
  <c r="BF717" i="1"/>
  <c r="BG717" i="1"/>
  <c r="BH717" i="1"/>
  <c r="BI717" i="1"/>
  <c r="AW717" i="1"/>
  <c r="AX717" i="1"/>
  <c r="AY717" i="1"/>
  <c r="AZ717" i="1"/>
  <c r="BA717" i="1"/>
  <c r="AO717" i="1"/>
  <c r="AP717" i="1"/>
  <c r="AQ717" i="1"/>
  <c r="AR717" i="1"/>
  <c r="AS717" i="1"/>
  <c r="AG717" i="1"/>
  <c r="AH717" i="1"/>
  <c r="AI717" i="1"/>
  <c r="AJ717" i="1"/>
  <c r="AK717" i="1"/>
  <c r="Y717" i="1"/>
  <c r="Z717" i="1"/>
  <c r="AA717" i="1"/>
  <c r="AB717" i="1"/>
  <c r="AC717" i="1"/>
  <c r="R717" i="1"/>
  <c r="S717" i="1"/>
  <c r="T717" i="1"/>
  <c r="U717" i="1"/>
  <c r="V717" i="1"/>
  <c r="K717" i="1"/>
  <c r="L717" i="1"/>
  <c r="M717" i="1"/>
  <c r="N717" i="1"/>
  <c r="O717" i="1"/>
  <c r="DU716" i="1"/>
  <c r="DT716" i="1"/>
  <c r="DS716" i="1"/>
  <c r="DR716" i="1"/>
  <c r="DQ716" i="1"/>
  <c r="DM716" i="1"/>
  <c r="DL716" i="1"/>
  <c r="DK716" i="1"/>
  <c r="DJ716" i="1"/>
  <c r="DI716" i="1"/>
  <c r="DE716" i="1"/>
  <c r="DD716" i="1"/>
  <c r="DC716" i="1"/>
  <c r="DB716" i="1"/>
  <c r="DA716" i="1"/>
  <c r="CW716" i="1"/>
  <c r="CV716" i="1"/>
  <c r="CU716" i="1"/>
  <c r="CT716" i="1"/>
  <c r="CS716" i="1"/>
  <c r="CO716" i="1"/>
  <c r="CN716" i="1"/>
  <c r="CM716" i="1"/>
  <c r="CL716" i="1"/>
  <c r="CK716" i="1"/>
  <c r="CG716" i="1"/>
  <c r="CF716" i="1"/>
  <c r="CE716" i="1"/>
  <c r="CD716" i="1"/>
  <c r="CC716" i="1"/>
  <c r="BU716" i="1"/>
  <c r="BV716" i="1"/>
  <c r="BW716" i="1"/>
  <c r="BX716" i="1"/>
  <c r="BY716" i="1"/>
  <c r="BM716" i="1"/>
  <c r="BN716" i="1"/>
  <c r="BO716" i="1"/>
  <c r="BP716" i="1"/>
  <c r="BQ716" i="1"/>
  <c r="BE716" i="1"/>
  <c r="BF716" i="1"/>
  <c r="BG716" i="1"/>
  <c r="BH716" i="1"/>
  <c r="BI716" i="1"/>
  <c r="AW716" i="1"/>
  <c r="AX716" i="1"/>
  <c r="AY716" i="1"/>
  <c r="AZ716" i="1"/>
  <c r="BA716" i="1"/>
  <c r="AO716" i="1"/>
  <c r="AP716" i="1"/>
  <c r="AQ716" i="1"/>
  <c r="AR716" i="1"/>
  <c r="AS716" i="1"/>
  <c r="AG716" i="1"/>
  <c r="AH716" i="1"/>
  <c r="AI716" i="1"/>
  <c r="AJ716" i="1"/>
  <c r="AK716" i="1"/>
  <c r="Y716" i="1"/>
  <c r="Z716" i="1"/>
  <c r="AA716" i="1"/>
  <c r="AB716" i="1"/>
  <c r="AC716" i="1"/>
  <c r="R716" i="1"/>
  <c r="S716" i="1"/>
  <c r="T716" i="1"/>
  <c r="U716" i="1"/>
  <c r="V716" i="1"/>
  <c r="K716" i="1"/>
  <c r="L716" i="1"/>
  <c r="M716" i="1"/>
  <c r="N716" i="1"/>
  <c r="O716" i="1"/>
  <c r="DU715" i="1"/>
  <c r="DT715" i="1"/>
  <c r="DS715" i="1"/>
  <c r="DR715" i="1"/>
  <c r="DQ715" i="1"/>
  <c r="DM715" i="1"/>
  <c r="DL715" i="1"/>
  <c r="DK715" i="1"/>
  <c r="DJ715" i="1"/>
  <c r="DI715" i="1"/>
  <c r="DE715" i="1"/>
  <c r="DD715" i="1"/>
  <c r="DC715" i="1"/>
  <c r="DB715" i="1"/>
  <c r="DA715" i="1"/>
  <c r="CW715" i="1"/>
  <c r="CV715" i="1"/>
  <c r="CU715" i="1"/>
  <c r="CT715" i="1"/>
  <c r="CS715" i="1"/>
  <c r="CO715" i="1"/>
  <c r="CN715" i="1"/>
  <c r="CM715" i="1"/>
  <c r="CL715" i="1"/>
  <c r="CK715" i="1"/>
  <c r="CG715" i="1"/>
  <c r="CF715" i="1"/>
  <c r="CE715" i="1"/>
  <c r="CD715" i="1"/>
  <c r="CC715" i="1"/>
  <c r="BY715" i="1"/>
  <c r="BX715" i="1"/>
  <c r="BW715" i="1"/>
  <c r="BV715" i="1"/>
  <c r="BU715" i="1"/>
  <c r="BM715" i="1"/>
  <c r="BN715" i="1"/>
  <c r="BO715" i="1"/>
  <c r="BP715" i="1"/>
  <c r="BQ715" i="1"/>
  <c r="BE715" i="1"/>
  <c r="BF715" i="1"/>
  <c r="BG715" i="1"/>
  <c r="BH715" i="1"/>
  <c r="BI715" i="1"/>
  <c r="AW715" i="1"/>
  <c r="AX715" i="1"/>
  <c r="AY715" i="1"/>
  <c r="AZ715" i="1"/>
  <c r="BA715" i="1"/>
  <c r="AO715" i="1"/>
  <c r="AP715" i="1"/>
  <c r="AQ715" i="1"/>
  <c r="AR715" i="1"/>
  <c r="AS715" i="1"/>
  <c r="AG715" i="1"/>
  <c r="AH715" i="1"/>
  <c r="AI715" i="1"/>
  <c r="AJ715" i="1"/>
  <c r="AK715" i="1"/>
  <c r="Y715" i="1"/>
  <c r="Z715" i="1"/>
  <c r="AA715" i="1"/>
  <c r="AB715" i="1"/>
  <c r="AC715" i="1"/>
  <c r="R715" i="1"/>
  <c r="S715" i="1"/>
  <c r="T715" i="1"/>
  <c r="U715" i="1"/>
  <c r="V715" i="1"/>
  <c r="K715" i="1"/>
  <c r="L715" i="1"/>
  <c r="M715" i="1"/>
  <c r="N715" i="1"/>
  <c r="O715" i="1"/>
  <c r="DU714" i="1"/>
  <c r="DT714" i="1"/>
  <c r="DS714" i="1"/>
  <c r="DR714" i="1"/>
  <c r="DQ714" i="1"/>
  <c r="DM714" i="1"/>
  <c r="DL714" i="1"/>
  <c r="DK714" i="1"/>
  <c r="DJ714" i="1"/>
  <c r="DI714" i="1"/>
  <c r="DE714" i="1"/>
  <c r="DD714" i="1"/>
  <c r="DC714" i="1"/>
  <c r="DB714" i="1"/>
  <c r="DA714" i="1"/>
  <c r="CW714" i="1"/>
  <c r="CV714" i="1"/>
  <c r="CU714" i="1"/>
  <c r="CT714" i="1"/>
  <c r="CS714" i="1"/>
  <c r="CO714" i="1"/>
  <c r="CN714" i="1"/>
  <c r="CM714" i="1"/>
  <c r="CL714" i="1"/>
  <c r="CK714" i="1"/>
  <c r="CG714" i="1"/>
  <c r="CF714" i="1"/>
  <c r="CE714" i="1"/>
  <c r="CD714" i="1"/>
  <c r="CC714" i="1"/>
  <c r="BY714" i="1"/>
  <c r="BX714" i="1"/>
  <c r="BW714" i="1"/>
  <c r="BV714" i="1"/>
  <c r="BU714" i="1"/>
  <c r="BM714" i="1"/>
  <c r="BN714" i="1"/>
  <c r="BO714" i="1"/>
  <c r="BP714" i="1"/>
  <c r="BQ714" i="1"/>
  <c r="BE714" i="1"/>
  <c r="BF714" i="1"/>
  <c r="BG714" i="1"/>
  <c r="BH714" i="1"/>
  <c r="BI714" i="1"/>
  <c r="AW714" i="1"/>
  <c r="AX714" i="1"/>
  <c r="AY714" i="1"/>
  <c r="AZ714" i="1"/>
  <c r="BA714" i="1"/>
  <c r="AO714" i="1"/>
  <c r="AP714" i="1"/>
  <c r="AQ714" i="1"/>
  <c r="AR714" i="1"/>
  <c r="AS714" i="1"/>
  <c r="AG714" i="1"/>
  <c r="AH714" i="1"/>
  <c r="AI714" i="1"/>
  <c r="AJ714" i="1"/>
  <c r="AK714" i="1"/>
  <c r="Y714" i="1"/>
  <c r="Z714" i="1"/>
  <c r="AA714" i="1"/>
  <c r="AB714" i="1"/>
  <c r="AC714" i="1"/>
  <c r="R714" i="1"/>
  <c r="S714" i="1"/>
  <c r="T714" i="1"/>
  <c r="U714" i="1"/>
  <c r="V714" i="1"/>
  <c r="K714" i="1"/>
  <c r="L714" i="1"/>
  <c r="M714" i="1"/>
  <c r="N714" i="1"/>
  <c r="O714" i="1"/>
  <c r="DU713" i="1"/>
  <c r="DT713" i="1"/>
  <c r="DS713" i="1"/>
  <c r="DR713" i="1"/>
  <c r="DQ713" i="1"/>
  <c r="DM713" i="1"/>
  <c r="DL713" i="1"/>
  <c r="DK713" i="1"/>
  <c r="DJ713" i="1"/>
  <c r="DI713" i="1"/>
  <c r="DE713" i="1"/>
  <c r="DD713" i="1"/>
  <c r="DC713" i="1"/>
  <c r="DB713" i="1"/>
  <c r="DA713" i="1"/>
  <c r="CW713" i="1"/>
  <c r="CV713" i="1"/>
  <c r="CU713" i="1"/>
  <c r="CT713" i="1"/>
  <c r="CS713" i="1"/>
  <c r="CO713" i="1"/>
  <c r="CN713" i="1"/>
  <c r="CM713" i="1"/>
  <c r="CL713" i="1"/>
  <c r="CK713" i="1"/>
  <c r="CG713" i="1"/>
  <c r="CF713" i="1"/>
  <c r="CE713" i="1"/>
  <c r="CD713" i="1"/>
  <c r="CC713" i="1"/>
  <c r="BY713" i="1"/>
  <c r="BX713" i="1"/>
  <c r="BW713" i="1"/>
  <c r="BV713" i="1"/>
  <c r="BU713" i="1"/>
  <c r="BM713" i="1"/>
  <c r="BN713" i="1"/>
  <c r="BO713" i="1"/>
  <c r="BP713" i="1"/>
  <c r="BQ713" i="1"/>
  <c r="BE713" i="1"/>
  <c r="BF713" i="1"/>
  <c r="BG713" i="1"/>
  <c r="BH713" i="1"/>
  <c r="BI713" i="1"/>
  <c r="BA713" i="1"/>
  <c r="AZ713" i="1"/>
  <c r="AY713" i="1"/>
  <c r="AX713" i="1"/>
  <c r="AW713" i="1"/>
  <c r="AS713" i="1"/>
  <c r="AR713" i="1"/>
  <c r="AQ713" i="1"/>
  <c r="AP713" i="1"/>
  <c r="AO713" i="1"/>
  <c r="AK713" i="1"/>
  <c r="AJ713" i="1"/>
  <c r="AI713" i="1"/>
  <c r="AH713" i="1"/>
  <c r="AG713" i="1"/>
  <c r="Y713" i="1"/>
  <c r="Z713" i="1"/>
  <c r="AA713" i="1"/>
  <c r="AB713" i="1"/>
  <c r="AC713" i="1"/>
  <c r="R713" i="1"/>
  <c r="S713" i="1"/>
  <c r="T713" i="1"/>
  <c r="U713" i="1"/>
  <c r="V713" i="1"/>
  <c r="K713" i="1"/>
  <c r="L713" i="1"/>
  <c r="M713" i="1"/>
  <c r="N713" i="1"/>
  <c r="O713" i="1"/>
  <c r="DQ712" i="1"/>
  <c r="DR712" i="1"/>
  <c r="DS712" i="1"/>
  <c r="DT712" i="1"/>
  <c r="DU712" i="1"/>
  <c r="DI712" i="1"/>
  <c r="DJ712" i="1"/>
  <c r="DK712" i="1"/>
  <c r="DL712" i="1"/>
  <c r="DM712" i="1"/>
  <c r="DA712" i="1"/>
  <c r="DB712" i="1"/>
  <c r="DC712" i="1"/>
  <c r="DD712" i="1"/>
  <c r="DE712" i="1"/>
  <c r="CS712" i="1"/>
  <c r="CT712" i="1"/>
  <c r="CU712" i="1"/>
  <c r="CV712" i="1"/>
  <c r="CW712" i="1"/>
  <c r="CO712" i="1"/>
  <c r="CN712" i="1"/>
  <c r="CM712" i="1"/>
  <c r="CL712" i="1"/>
  <c r="CK712" i="1"/>
  <c r="CC712" i="1"/>
  <c r="CD712" i="1"/>
  <c r="CE712" i="1"/>
  <c r="CF712" i="1"/>
  <c r="CG712" i="1"/>
  <c r="BU712" i="1"/>
  <c r="BV712" i="1"/>
  <c r="BW712" i="1"/>
  <c r="BX712" i="1"/>
  <c r="BY712" i="1"/>
  <c r="BM712" i="1"/>
  <c r="BN712" i="1"/>
  <c r="BO712" i="1"/>
  <c r="BP712" i="1"/>
  <c r="BQ712" i="1"/>
  <c r="BE712" i="1"/>
  <c r="BF712" i="1"/>
  <c r="BG712" i="1"/>
  <c r="BH712" i="1"/>
  <c r="BI712" i="1"/>
  <c r="AW712" i="1"/>
  <c r="AX712" i="1"/>
  <c r="AY712" i="1"/>
  <c r="AZ712" i="1"/>
  <c r="BA712" i="1"/>
  <c r="AO712" i="1"/>
  <c r="AP712" i="1"/>
  <c r="AQ712" i="1"/>
  <c r="AR712" i="1"/>
  <c r="AS712" i="1"/>
  <c r="AG712" i="1"/>
  <c r="AH712" i="1"/>
  <c r="AI712" i="1"/>
  <c r="AJ712" i="1"/>
  <c r="AK712" i="1"/>
  <c r="Y712" i="1"/>
  <c r="Z712" i="1"/>
  <c r="AA712" i="1"/>
  <c r="AB712" i="1"/>
  <c r="AC712" i="1"/>
  <c r="R712" i="1"/>
  <c r="S712" i="1"/>
  <c r="T712" i="1"/>
  <c r="U712" i="1"/>
  <c r="V712" i="1"/>
  <c r="K712" i="1"/>
  <c r="L712" i="1"/>
  <c r="M712" i="1"/>
  <c r="N712" i="1"/>
  <c r="O712" i="1"/>
  <c r="DU711" i="1"/>
  <c r="DT711" i="1"/>
  <c r="DS711" i="1"/>
  <c r="DR711" i="1"/>
  <c r="DQ711" i="1"/>
  <c r="DM711" i="1"/>
  <c r="DL711" i="1"/>
  <c r="DK711" i="1"/>
  <c r="DJ711" i="1"/>
  <c r="DI711" i="1"/>
  <c r="DE711" i="1"/>
  <c r="DD711" i="1"/>
  <c r="DC711" i="1"/>
  <c r="DB711" i="1"/>
  <c r="DA711" i="1"/>
  <c r="CW711" i="1"/>
  <c r="CV711" i="1"/>
  <c r="CU711" i="1"/>
  <c r="CT711" i="1"/>
  <c r="CS711" i="1"/>
  <c r="CO711" i="1"/>
  <c r="CN711" i="1"/>
  <c r="CM711" i="1"/>
  <c r="CL711" i="1"/>
  <c r="CK711" i="1"/>
  <c r="CG711" i="1"/>
  <c r="CF711" i="1"/>
  <c r="CE711" i="1"/>
  <c r="CD711" i="1"/>
  <c r="CC711" i="1"/>
  <c r="BU711" i="1"/>
  <c r="BV711" i="1"/>
  <c r="BW711" i="1"/>
  <c r="BX711" i="1"/>
  <c r="BY711" i="1"/>
  <c r="BM711" i="1"/>
  <c r="BN711" i="1"/>
  <c r="BO711" i="1"/>
  <c r="BP711" i="1"/>
  <c r="BQ711" i="1"/>
  <c r="BE711" i="1"/>
  <c r="BF711" i="1"/>
  <c r="BG711" i="1"/>
  <c r="BH711" i="1"/>
  <c r="BI711" i="1"/>
  <c r="AW711" i="1"/>
  <c r="AX711" i="1"/>
  <c r="AY711" i="1"/>
  <c r="AZ711" i="1"/>
  <c r="BA711" i="1"/>
  <c r="AO711" i="1"/>
  <c r="AP711" i="1"/>
  <c r="AQ711" i="1"/>
  <c r="AR711" i="1"/>
  <c r="AS711" i="1"/>
  <c r="AG711" i="1"/>
  <c r="AH711" i="1"/>
  <c r="AI711" i="1"/>
  <c r="AJ711" i="1"/>
  <c r="AK711" i="1"/>
  <c r="Y711" i="1"/>
  <c r="Z711" i="1"/>
  <c r="AA711" i="1"/>
  <c r="AB711" i="1"/>
  <c r="AC711" i="1"/>
  <c r="R711" i="1"/>
  <c r="S711" i="1"/>
  <c r="T711" i="1"/>
  <c r="U711" i="1"/>
  <c r="V711" i="1"/>
  <c r="K711" i="1"/>
  <c r="L711" i="1"/>
  <c r="M711" i="1"/>
  <c r="N711" i="1"/>
  <c r="O711" i="1"/>
  <c r="DU710" i="1"/>
  <c r="DT710" i="1"/>
  <c r="DS710" i="1"/>
  <c r="DR710" i="1"/>
  <c r="DQ710" i="1"/>
  <c r="DM710" i="1"/>
  <c r="DL710" i="1"/>
  <c r="DK710" i="1"/>
  <c r="DJ710" i="1"/>
  <c r="DI710" i="1"/>
  <c r="DE710" i="1"/>
  <c r="DD710" i="1"/>
  <c r="DC710" i="1"/>
  <c r="DB710" i="1"/>
  <c r="DA710" i="1"/>
  <c r="CW710" i="1"/>
  <c r="CV710" i="1"/>
  <c r="CU710" i="1"/>
  <c r="CT710" i="1"/>
  <c r="CS710" i="1"/>
  <c r="CO710" i="1"/>
  <c r="CN710" i="1"/>
  <c r="CM710" i="1"/>
  <c r="CL710" i="1"/>
  <c r="CK710" i="1"/>
  <c r="CG710" i="1"/>
  <c r="CF710" i="1"/>
  <c r="CE710" i="1"/>
  <c r="CD710" i="1"/>
  <c r="CC710" i="1"/>
  <c r="BU710" i="1"/>
  <c r="BV710" i="1"/>
  <c r="BW710" i="1"/>
  <c r="BX710" i="1"/>
  <c r="BY710" i="1"/>
  <c r="BM710" i="1"/>
  <c r="BN710" i="1"/>
  <c r="BO710" i="1"/>
  <c r="BP710" i="1"/>
  <c r="BQ710" i="1"/>
  <c r="BE710" i="1"/>
  <c r="BF710" i="1"/>
  <c r="BG710" i="1"/>
  <c r="BH710" i="1"/>
  <c r="BI710" i="1"/>
  <c r="BA710" i="1"/>
  <c r="AZ710" i="1"/>
  <c r="AY710" i="1"/>
  <c r="AX710" i="1"/>
  <c r="AW710" i="1"/>
  <c r="AS710" i="1"/>
  <c r="AR710" i="1"/>
  <c r="AQ710" i="1"/>
  <c r="AP710" i="1"/>
  <c r="AO710" i="1"/>
  <c r="AK710" i="1"/>
  <c r="AJ710" i="1"/>
  <c r="AI710" i="1"/>
  <c r="AH710" i="1"/>
  <c r="AG710" i="1"/>
  <c r="Y710" i="1"/>
  <c r="Z710" i="1"/>
  <c r="AA710" i="1"/>
  <c r="AB710" i="1"/>
  <c r="AC710" i="1"/>
  <c r="R710" i="1"/>
  <c r="S710" i="1"/>
  <c r="T710" i="1"/>
  <c r="U710" i="1"/>
  <c r="V710" i="1"/>
  <c r="K710" i="1"/>
  <c r="L710" i="1"/>
  <c r="M710" i="1"/>
  <c r="N710" i="1"/>
  <c r="O710" i="1"/>
  <c r="DU709" i="1"/>
  <c r="DT709" i="1"/>
  <c r="DS709" i="1"/>
  <c r="DR709" i="1"/>
  <c r="DQ709" i="1"/>
  <c r="DM709" i="1"/>
  <c r="DL709" i="1"/>
  <c r="DK709" i="1"/>
  <c r="DJ709" i="1"/>
  <c r="DI709" i="1"/>
  <c r="DE709" i="1"/>
  <c r="DD709" i="1"/>
  <c r="DC709" i="1"/>
  <c r="DB709" i="1"/>
  <c r="DA709" i="1"/>
  <c r="CW709" i="1"/>
  <c r="CV709" i="1"/>
  <c r="CU709" i="1"/>
  <c r="CT709" i="1"/>
  <c r="CS709" i="1"/>
  <c r="CO709" i="1"/>
  <c r="CN709" i="1"/>
  <c r="CM709" i="1"/>
  <c r="CL709" i="1"/>
  <c r="CK709" i="1"/>
  <c r="CC709" i="1"/>
  <c r="CD709" i="1"/>
  <c r="CE709" i="1"/>
  <c r="CF709" i="1"/>
  <c r="CG709" i="1"/>
  <c r="BU709" i="1"/>
  <c r="BV709" i="1"/>
  <c r="BW709" i="1"/>
  <c r="BX709" i="1"/>
  <c r="BY709" i="1"/>
  <c r="BM709" i="1"/>
  <c r="BN709" i="1"/>
  <c r="BO709" i="1"/>
  <c r="BP709" i="1"/>
  <c r="BQ709" i="1"/>
  <c r="BE709" i="1"/>
  <c r="BF709" i="1"/>
  <c r="BG709" i="1"/>
  <c r="BH709" i="1"/>
  <c r="BI709" i="1"/>
  <c r="BA709" i="1"/>
  <c r="AZ709" i="1"/>
  <c r="AY709" i="1"/>
  <c r="AX709" i="1"/>
  <c r="AW709" i="1"/>
  <c r="AS709" i="1"/>
  <c r="AR709" i="1"/>
  <c r="AQ709" i="1"/>
  <c r="AP709" i="1"/>
  <c r="AO709" i="1"/>
  <c r="AK709" i="1"/>
  <c r="AJ709" i="1"/>
  <c r="AI709" i="1"/>
  <c r="AH709" i="1"/>
  <c r="AG709" i="1"/>
  <c r="AC709" i="1"/>
  <c r="AB709" i="1"/>
  <c r="AA709" i="1"/>
  <c r="Z709" i="1"/>
  <c r="Y709" i="1"/>
  <c r="V709" i="1"/>
  <c r="U709" i="1"/>
  <c r="T709" i="1"/>
  <c r="S709" i="1"/>
  <c r="R709" i="1"/>
  <c r="O709" i="1"/>
  <c r="N709" i="1"/>
  <c r="M709" i="1"/>
  <c r="L709" i="1"/>
  <c r="K709" i="1"/>
  <c r="DQ708" i="1"/>
  <c r="DR708" i="1"/>
  <c r="DS708" i="1"/>
  <c r="DT708" i="1"/>
  <c r="DU708" i="1"/>
  <c r="DI708" i="1"/>
  <c r="DJ708" i="1"/>
  <c r="DK708" i="1"/>
  <c r="DL708" i="1"/>
  <c r="DM708" i="1"/>
  <c r="DA708" i="1"/>
  <c r="DB708" i="1"/>
  <c r="DC708" i="1"/>
  <c r="DD708" i="1"/>
  <c r="DE708" i="1"/>
  <c r="CS708" i="1"/>
  <c r="CT708" i="1"/>
  <c r="CU708" i="1"/>
  <c r="CV708" i="1"/>
  <c r="CW708" i="1"/>
  <c r="CO708" i="1"/>
  <c r="CN708" i="1"/>
  <c r="CM708" i="1"/>
  <c r="CL708" i="1"/>
  <c r="CK708" i="1"/>
  <c r="CC708" i="1"/>
  <c r="CD708" i="1"/>
  <c r="CE708" i="1"/>
  <c r="CF708" i="1"/>
  <c r="CG708" i="1"/>
  <c r="BU708" i="1"/>
  <c r="BV708" i="1"/>
  <c r="BW708" i="1"/>
  <c r="BX708" i="1"/>
  <c r="BY708" i="1"/>
  <c r="BM708" i="1"/>
  <c r="BN708" i="1"/>
  <c r="BO708" i="1"/>
  <c r="BP708" i="1"/>
  <c r="BQ708" i="1"/>
  <c r="BE708" i="1"/>
  <c r="BF708" i="1"/>
  <c r="BG708" i="1"/>
  <c r="BH708" i="1"/>
  <c r="BI708" i="1"/>
  <c r="AW708" i="1"/>
  <c r="AX708" i="1"/>
  <c r="AY708" i="1"/>
  <c r="AZ708" i="1"/>
  <c r="BA708" i="1"/>
  <c r="AO708" i="1"/>
  <c r="AP708" i="1"/>
  <c r="AQ708" i="1"/>
  <c r="AR708" i="1"/>
  <c r="AS708" i="1"/>
  <c r="AG708" i="1"/>
  <c r="AH708" i="1"/>
  <c r="AI708" i="1"/>
  <c r="AJ708" i="1"/>
  <c r="AK708" i="1"/>
  <c r="Y708" i="1"/>
  <c r="Z708" i="1"/>
  <c r="AA708" i="1"/>
  <c r="AB708" i="1"/>
  <c r="AC708" i="1"/>
  <c r="R708" i="1"/>
  <c r="S708" i="1"/>
  <c r="T708" i="1"/>
  <c r="U708" i="1"/>
  <c r="V708" i="1"/>
  <c r="K708" i="1"/>
  <c r="L708" i="1"/>
  <c r="M708" i="1"/>
  <c r="N708" i="1"/>
  <c r="O708" i="1"/>
  <c r="DQ707" i="1"/>
  <c r="DR707" i="1"/>
  <c r="DS707" i="1"/>
  <c r="DT707" i="1"/>
  <c r="DU707" i="1"/>
  <c r="DI707" i="1"/>
  <c r="DJ707" i="1"/>
  <c r="DK707" i="1"/>
  <c r="DL707" i="1"/>
  <c r="DM707" i="1"/>
  <c r="DA707" i="1"/>
  <c r="DB707" i="1"/>
  <c r="DC707" i="1"/>
  <c r="DD707" i="1"/>
  <c r="DE707" i="1"/>
  <c r="CS707" i="1"/>
  <c r="CT707" i="1"/>
  <c r="CU707" i="1"/>
  <c r="CV707" i="1"/>
  <c r="CW707" i="1"/>
  <c r="CK707" i="1"/>
  <c r="CL707" i="1"/>
  <c r="CM707" i="1"/>
  <c r="CN707" i="1"/>
  <c r="CO707" i="1"/>
  <c r="CC707" i="1"/>
  <c r="CD707" i="1"/>
  <c r="CE707" i="1"/>
  <c r="CF707" i="1"/>
  <c r="CG707" i="1"/>
  <c r="BU707" i="1"/>
  <c r="BV707" i="1"/>
  <c r="BW707" i="1"/>
  <c r="BX707" i="1"/>
  <c r="BY707" i="1"/>
  <c r="BM707" i="1"/>
  <c r="BN707" i="1"/>
  <c r="BO707" i="1"/>
  <c r="BP707" i="1"/>
  <c r="BQ707" i="1"/>
  <c r="BE707" i="1"/>
  <c r="BF707" i="1"/>
  <c r="BG707" i="1"/>
  <c r="BH707" i="1"/>
  <c r="BI707" i="1"/>
  <c r="AW707" i="1"/>
  <c r="AX707" i="1"/>
  <c r="AY707" i="1"/>
  <c r="AZ707" i="1"/>
  <c r="BA707" i="1"/>
  <c r="AO707" i="1"/>
  <c r="AP707" i="1"/>
  <c r="AQ707" i="1"/>
  <c r="AR707" i="1"/>
  <c r="AS707" i="1"/>
  <c r="AG707" i="1"/>
  <c r="AH707" i="1"/>
  <c r="AI707" i="1"/>
  <c r="AJ707" i="1"/>
  <c r="AK707" i="1"/>
  <c r="Y707" i="1"/>
  <c r="Z707" i="1"/>
  <c r="AA707" i="1"/>
  <c r="AB707" i="1"/>
  <c r="AC707" i="1"/>
  <c r="R707" i="1"/>
  <c r="S707" i="1"/>
  <c r="T707" i="1"/>
  <c r="U707" i="1"/>
  <c r="V707" i="1"/>
  <c r="K707" i="1"/>
  <c r="L707" i="1"/>
  <c r="M707" i="1"/>
  <c r="N707" i="1"/>
  <c r="O707" i="1"/>
  <c r="DU706" i="1"/>
  <c r="DT706" i="1"/>
  <c r="DS706" i="1"/>
  <c r="DR706" i="1"/>
  <c r="DQ706" i="1"/>
  <c r="DM706" i="1"/>
  <c r="DL706" i="1"/>
  <c r="DK706" i="1"/>
  <c r="DJ706" i="1"/>
  <c r="DI706" i="1"/>
  <c r="DE706" i="1"/>
  <c r="DD706" i="1"/>
  <c r="DC706" i="1"/>
  <c r="DB706" i="1"/>
  <c r="DA706" i="1"/>
  <c r="CW706" i="1"/>
  <c r="CV706" i="1"/>
  <c r="CU706" i="1"/>
  <c r="CT706" i="1"/>
  <c r="CS706" i="1"/>
  <c r="CK706" i="1"/>
  <c r="CL706" i="1"/>
  <c r="CM706" i="1"/>
  <c r="CN706" i="1"/>
  <c r="CO706" i="1"/>
  <c r="CC706" i="1"/>
  <c r="CD706" i="1"/>
  <c r="CE706" i="1"/>
  <c r="CF706" i="1"/>
  <c r="CG706" i="1"/>
  <c r="BU706" i="1"/>
  <c r="BV706" i="1"/>
  <c r="BW706" i="1"/>
  <c r="BX706" i="1"/>
  <c r="BY706" i="1"/>
  <c r="BM706" i="1"/>
  <c r="BN706" i="1"/>
  <c r="BO706" i="1"/>
  <c r="BP706" i="1"/>
  <c r="BQ706" i="1"/>
  <c r="BE706" i="1"/>
  <c r="BF706" i="1"/>
  <c r="BG706" i="1"/>
  <c r="BH706" i="1"/>
  <c r="BI706" i="1"/>
  <c r="AW706" i="1"/>
  <c r="AX706" i="1"/>
  <c r="AY706" i="1"/>
  <c r="AZ706" i="1"/>
  <c r="BA706" i="1"/>
  <c r="AO706" i="1"/>
  <c r="AP706" i="1"/>
  <c r="AQ706" i="1"/>
  <c r="AR706" i="1"/>
  <c r="AS706" i="1"/>
  <c r="AG706" i="1"/>
  <c r="AH706" i="1"/>
  <c r="AI706" i="1"/>
  <c r="AJ706" i="1"/>
  <c r="AK706" i="1"/>
  <c r="Y706" i="1"/>
  <c r="Z706" i="1"/>
  <c r="AA706" i="1"/>
  <c r="AB706" i="1"/>
  <c r="AC706" i="1"/>
  <c r="R706" i="1"/>
  <c r="S706" i="1"/>
  <c r="T706" i="1"/>
  <c r="U706" i="1"/>
  <c r="V706" i="1"/>
  <c r="K706" i="1"/>
  <c r="L706" i="1"/>
  <c r="M706" i="1"/>
  <c r="N706" i="1"/>
  <c r="O706" i="1"/>
  <c r="DQ705" i="1"/>
  <c r="DR705" i="1"/>
  <c r="DS705" i="1"/>
  <c r="DT705" i="1"/>
  <c r="DU705" i="1"/>
  <c r="DI705" i="1"/>
  <c r="DJ705" i="1"/>
  <c r="DK705" i="1"/>
  <c r="DL705" i="1"/>
  <c r="DM705" i="1"/>
  <c r="DA705" i="1"/>
  <c r="DB705" i="1"/>
  <c r="DC705" i="1"/>
  <c r="DD705" i="1"/>
  <c r="DE705" i="1"/>
  <c r="CS705" i="1"/>
  <c r="CT705" i="1"/>
  <c r="CU705" i="1"/>
  <c r="CV705" i="1"/>
  <c r="CW705" i="1"/>
  <c r="CO705" i="1"/>
  <c r="CN705" i="1"/>
  <c r="CM705" i="1"/>
  <c r="CL705" i="1"/>
  <c r="CK705" i="1"/>
  <c r="CC705" i="1"/>
  <c r="CD705" i="1"/>
  <c r="CE705" i="1"/>
  <c r="CF705" i="1"/>
  <c r="CG705" i="1"/>
  <c r="BU705" i="1"/>
  <c r="BV705" i="1"/>
  <c r="BW705" i="1"/>
  <c r="BX705" i="1"/>
  <c r="BY705" i="1"/>
  <c r="BM705" i="1"/>
  <c r="BN705" i="1"/>
  <c r="BO705" i="1"/>
  <c r="BP705" i="1"/>
  <c r="BQ705" i="1"/>
  <c r="BE705" i="1"/>
  <c r="BF705" i="1"/>
  <c r="BG705" i="1"/>
  <c r="BH705" i="1"/>
  <c r="BI705" i="1"/>
  <c r="AW705" i="1"/>
  <c r="AX705" i="1"/>
  <c r="AY705" i="1"/>
  <c r="AZ705" i="1"/>
  <c r="BA705" i="1"/>
  <c r="AO705" i="1"/>
  <c r="AP705" i="1"/>
  <c r="AQ705" i="1"/>
  <c r="AR705" i="1"/>
  <c r="AS705" i="1"/>
  <c r="AG705" i="1"/>
  <c r="AH705" i="1"/>
  <c r="AI705" i="1"/>
  <c r="AJ705" i="1"/>
  <c r="AK705" i="1"/>
  <c r="Y705" i="1"/>
  <c r="Z705" i="1"/>
  <c r="AA705" i="1"/>
  <c r="AB705" i="1"/>
  <c r="AC705" i="1"/>
  <c r="R705" i="1"/>
  <c r="S705" i="1"/>
  <c r="T705" i="1"/>
  <c r="U705" i="1"/>
  <c r="V705" i="1"/>
  <c r="K705" i="1"/>
  <c r="L705" i="1"/>
  <c r="M705" i="1"/>
  <c r="N705" i="1"/>
  <c r="O705" i="1"/>
  <c r="DQ704" i="1"/>
  <c r="DR704" i="1"/>
  <c r="DS704" i="1"/>
  <c r="DT704" i="1"/>
  <c r="DU704" i="1"/>
  <c r="DI704" i="1"/>
  <c r="DJ704" i="1"/>
  <c r="DK704" i="1"/>
  <c r="DL704" i="1"/>
  <c r="DM704" i="1"/>
  <c r="DA704" i="1"/>
  <c r="DB704" i="1"/>
  <c r="DC704" i="1"/>
  <c r="DD704" i="1"/>
  <c r="DE704" i="1"/>
  <c r="CS704" i="1"/>
  <c r="CT704" i="1"/>
  <c r="CU704" i="1"/>
  <c r="CV704" i="1"/>
  <c r="CW704" i="1"/>
  <c r="CK704" i="1"/>
  <c r="CL704" i="1"/>
  <c r="CM704" i="1"/>
  <c r="CN704" i="1"/>
  <c r="CO704" i="1"/>
  <c r="CC704" i="1"/>
  <c r="CD704" i="1"/>
  <c r="CE704" i="1"/>
  <c r="CF704" i="1"/>
  <c r="CG704" i="1"/>
  <c r="BU704" i="1"/>
  <c r="BV704" i="1"/>
  <c r="BW704" i="1"/>
  <c r="BX704" i="1"/>
  <c r="BY704" i="1"/>
  <c r="BM704" i="1"/>
  <c r="BN704" i="1"/>
  <c r="BO704" i="1"/>
  <c r="BP704" i="1"/>
  <c r="BQ704" i="1"/>
  <c r="BE704" i="1"/>
  <c r="BF704" i="1"/>
  <c r="BG704" i="1"/>
  <c r="BH704" i="1"/>
  <c r="BI704" i="1"/>
  <c r="AW704" i="1"/>
  <c r="AX704" i="1"/>
  <c r="AY704" i="1"/>
  <c r="AZ704" i="1"/>
  <c r="BA704" i="1"/>
  <c r="AO704" i="1"/>
  <c r="AP704" i="1"/>
  <c r="AQ704" i="1"/>
  <c r="AR704" i="1"/>
  <c r="AS704" i="1"/>
  <c r="AG704" i="1"/>
  <c r="AH704" i="1"/>
  <c r="AI704" i="1"/>
  <c r="AJ704" i="1"/>
  <c r="AK704" i="1"/>
  <c r="Y704" i="1"/>
  <c r="Z704" i="1"/>
  <c r="AA704" i="1"/>
  <c r="AB704" i="1"/>
  <c r="AC704" i="1"/>
  <c r="R704" i="1"/>
  <c r="S704" i="1"/>
  <c r="T704" i="1"/>
  <c r="U704" i="1"/>
  <c r="V704" i="1"/>
  <c r="K704" i="1"/>
  <c r="L704" i="1"/>
  <c r="M704" i="1"/>
  <c r="N704" i="1"/>
  <c r="O704" i="1"/>
  <c r="DQ703" i="1"/>
  <c r="DR703" i="1"/>
  <c r="DS703" i="1"/>
  <c r="DT703" i="1"/>
  <c r="DU703" i="1"/>
  <c r="DI703" i="1"/>
  <c r="DJ703" i="1"/>
  <c r="DK703" i="1"/>
  <c r="DL703" i="1"/>
  <c r="DM703" i="1"/>
  <c r="DA703" i="1"/>
  <c r="DB703" i="1"/>
  <c r="DC703" i="1"/>
  <c r="DD703" i="1"/>
  <c r="DE703" i="1"/>
  <c r="CS703" i="1"/>
  <c r="CT703" i="1"/>
  <c r="CU703" i="1"/>
  <c r="CV703" i="1"/>
  <c r="CW703" i="1"/>
  <c r="CO703" i="1"/>
  <c r="CN703" i="1"/>
  <c r="CM703" i="1"/>
  <c r="CL703" i="1"/>
  <c r="CK703" i="1"/>
  <c r="CC703" i="1"/>
  <c r="CD703" i="1"/>
  <c r="CE703" i="1"/>
  <c r="CF703" i="1"/>
  <c r="CG703" i="1"/>
  <c r="BU703" i="1"/>
  <c r="BV703" i="1"/>
  <c r="BW703" i="1"/>
  <c r="BX703" i="1"/>
  <c r="BY703" i="1"/>
  <c r="BM703" i="1"/>
  <c r="BN703" i="1"/>
  <c r="BO703" i="1"/>
  <c r="BP703" i="1"/>
  <c r="BQ703" i="1"/>
  <c r="BE703" i="1"/>
  <c r="BF703" i="1"/>
  <c r="BG703" i="1"/>
  <c r="BH703" i="1"/>
  <c r="BI703" i="1"/>
  <c r="AW703" i="1"/>
  <c r="AX703" i="1"/>
  <c r="AY703" i="1"/>
  <c r="AZ703" i="1"/>
  <c r="BA703" i="1"/>
  <c r="AO703" i="1"/>
  <c r="AP703" i="1"/>
  <c r="AQ703" i="1"/>
  <c r="AR703" i="1"/>
  <c r="AS703" i="1"/>
  <c r="AG703" i="1"/>
  <c r="AH703" i="1"/>
  <c r="AI703" i="1"/>
  <c r="AJ703" i="1"/>
  <c r="AK703" i="1"/>
  <c r="Y703" i="1"/>
  <c r="Z703" i="1"/>
  <c r="AA703" i="1"/>
  <c r="AB703" i="1"/>
  <c r="AC703" i="1"/>
  <c r="R703" i="1"/>
  <c r="S703" i="1"/>
  <c r="T703" i="1"/>
  <c r="U703" i="1"/>
  <c r="V703" i="1"/>
  <c r="K703" i="1"/>
  <c r="L703" i="1"/>
  <c r="M703" i="1"/>
  <c r="N703" i="1"/>
  <c r="O703" i="1"/>
  <c r="DU702" i="1"/>
  <c r="DT702" i="1"/>
  <c r="DS702" i="1"/>
  <c r="DR702" i="1"/>
  <c r="DQ702" i="1"/>
  <c r="DM702" i="1"/>
  <c r="DL702" i="1"/>
  <c r="DK702" i="1"/>
  <c r="DJ702" i="1"/>
  <c r="DI702" i="1"/>
  <c r="DE702" i="1"/>
  <c r="DD702" i="1"/>
  <c r="DC702" i="1"/>
  <c r="DB702" i="1"/>
  <c r="DA702" i="1"/>
  <c r="CW702" i="1"/>
  <c r="CV702" i="1"/>
  <c r="CU702" i="1"/>
  <c r="CT702" i="1"/>
  <c r="CS702" i="1"/>
  <c r="CO702" i="1"/>
  <c r="CN702" i="1"/>
  <c r="CM702" i="1"/>
  <c r="CL702" i="1"/>
  <c r="CK702" i="1"/>
  <c r="CG702" i="1"/>
  <c r="CF702" i="1"/>
  <c r="CE702" i="1"/>
  <c r="CD702" i="1"/>
  <c r="CC702" i="1"/>
  <c r="BY702" i="1"/>
  <c r="BX702" i="1"/>
  <c r="BW702" i="1"/>
  <c r="BV702" i="1"/>
  <c r="BU702" i="1"/>
  <c r="BQ702" i="1"/>
  <c r="BP702" i="1"/>
  <c r="BO702" i="1"/>
  <c r="BN702" i="1"/>
  <c r="BM702" i="1"/>
  <c r="BI702" i="1"/>
  <c r="BH702" i="1"/>
  <c r="BG702" i="1"/>
  <c r="BF702" i="1"/>
  <c r="BE702" i="1"/>
  <c r="AW702" i="1"/>
  <c r="AX702" i="1"/>
  <c r="AY702" i="1"/>
  <c r="AZ702" i="1"/>
  <c r="BA702" i="1"/>
  <c r="AO702" i="1"/>
  <c r="AP702" i="1"/>
  <c r="AQ702" i="1"/>
  <c r="AR702" i="1"/>
  <c r="AS702" i="1"/>
  <c r="AG702" i="1"/>
  <c r="AH702" i="1"/>
  <c r="AI702" i="1"/>
  <c r="AJ702" i="1"/>
  <c r="AK702" i="1"/>
  <c r="AC702" i="1"/>
  <c r="AB702" i="1"/>
  <c r="AA702" i="1"/>
  <c r="Z702" i="1"/>
  <c r="Y702" i="1"/>
  <c r="V702" i="1"/>
  <c r="U702" i="1"/>
  <c r="T702" i="1"/>
  <c r="S702" i="1"/>
  <c r="R702" i="1"/>
  <c r="O702" i="1"/>
  <c r="N702" i="1"/>
  <c r="M702" i="1"/>
  <c r="L702" i="1"/>
  <c r="K702" i="1"/>
  <c r="DU701" i="1"/>
  <c r="DT701" i="1"/>
  <c r="DS701" i="1"/>
  <c r="DR701" i="1"/>
  <c r="DQ701" i="1"/>
  <c r="DM701" i="1"/>
  <c r="DL701" i="1"/>
  <c r="DK701" i="1"/>
  <c r="DJ701" i="1"/>
  <c r="DI701" i="1"/>
  <c r="DE701" i="1"/>
  <c r="DD701" i="1"/>
  <c r="DC701" i="1"/>
  <c r="DB701" i="1"/>
  <c r="DA701" i="1"/>
  <c r="CW701" i="1"/>
  <c r="CV701" i="1"/>
  <c r="CU701" i="1"/>
  <c r="CT701" i="1"/>
  <c r="CS701" i="1"/>
  <c r="CO701" i="1"/>
  <c r="CN701" i="1"/>
  <c r="CM701" i="1"/>
  <c r="CL701" i="1"/>
  <c r="CK701" i="1"/>
  <c r="CG701" i="1"/>
  <c r="CF701" i="1"/>
  <c r="CE701" i="1"/>
  <c r="CD701" i="1"/>
  <c r="CC701" i="1"/>
  <c r="BY701" i="1"/>
  <c r="BX701" i="1"/>
  <c r="BW701" i="1"/>
  <c r="BV701" i="1"/>
  <c r="BU701" i="1"/>
  <c r="BM701" i="1"/>
  <c r="BN701" i="1"/>
  <c r="BO701" i="1"/>
  <c r="BP701" i="1"/>
  <c r="BQ701" i="1"/>
  <c r="BE701" i="1"/>
  <c r="BF701" i="1"/>
  <c r="BG701" i="1"/>
  <c r="BH701" i="1"/>
  <c r="BI701" i="1"/>
  <c r="BA701" i="1"/>
  <c r="AZ701" i="1"/>
  <c r="AY701" i="1"/>
  <c r="AX701" i="1"/>
  <c r="AW701" i="1"/>
  <c r="AS701" i="1"/>
  <c r="AR701" i="1"/>
  <c r="AQ701" i="1"/>
  <c r="AP701" i="1"/>
  <c r="AO701" i="1"/>
  <c r="AK701" i="1"/>
  <c r="AJ701" i="1"/>
  <c r="AI701" i="1"/>
  <c r="AH701" i="1"/>
  <c r="AG701" i="1"/>
  <c r="AC701" i="1"/>
  <c r="AB701" i="1"/>
  <c r="AA701" i="1"/>
  <c r="Z701" i="1"/>
  <c r="Y701" i="1"/>
  <c r="V701" i="1"/>
  <c r="U701" i="1"/>
  <c r="T701" i="1"/>
  <c r="S701" i="1"/>
  <c r="R701" i="1"/>
  <c r="O701" i="1"/>
  <c r="N701" i="1"/>
  <c r="M701" i="1"/>
  <c r="L701" i="1"/>
  <c r="K701" i="1"/>
  <c r="DU700" i="1"/>
  <c r="DT700" i="1"/>
  <c r="DS700" i="1"/>
  <c r="DR700" i="1"/>
  <c r="DQ700" i="1"/>
  <c r="DM700" i="1"/>
  <c r="DL700" i="1"/>
  <c r="DK700" i="1"/>
  <c r="DJ700" i="1"/>
  <c r="DI700" i="1"/>
  <c r="DE700" i="1"/>
  <c r="DD700" i="1"/>
  <c r="DC700" i="1"/>
  <c r="DB700" i="1"/>
  <c r="DA700" i="1"/>
  <c r="CW700" i="1"/>
  <c r="CV700" i="1"/>
  <c r="CU700" i="1"/>
  <c r="CT700" i="1"/>
  <c r="CS700" i="1"/>
  <c r="CO700" i="1"/>
  <c r="CN700" i="1"/>
  <c r="CM700" i="1"/>
  <c r="CL700" i="1"/>
  <c r="CK700" i="1"/>
  <c r="CG700" i="1"/>
  <c r="CF700" i="1"/>
  <c r="CE700" i="1"/>
  <c r="CD700" i="1"/>
  <c r="CC700" i="1"/>
  <c r="BU700" i="1"/>
  <c r="BV700" i="1"/>
  <c r="BW700" i="1"/>
  <c r="BX700" i="1"/>
  <c r="BY700" i="1"/>
  <c r="BM700" i="1"/>
  <c r="BN700" i="1"/>
  <c r="BO700" i="1"/>
  <c r="BP700" i="1"/>
  <c r="BQ700" i="1"/>
  <c r="BE700" i="1"/>
  <c r="BF700" i="1"/>
  <c r="BG700" i="1"/>
  <c r="BH700" i="1"/>
  <c r="BI700" i="1"/>
  <c r="AW700" i="1"/>
  <c r="AX700" i="1"/>
  <c r="AY700" i="1"/>
  <c r="AZ700" i="1"/>
  <c r="BA700" i="1"/>
  <c r="AO700" i="1"/>
  <c r="AP700" i="1"/>
  <c r="AQ700" i="1"/>
  <c r="AR700" i="1"/>
  <c r="AS700" i="1"/>
  <c r="AG700" i="1"/>
  <c r="AH700" i="1"/>
  <c r="AI700" i="1"/>
  <c r="AJ700" i="1"/>
  <c r="AK700" i="1"/>
  <c r="Y700" i="1"/>
  <c r="Z700" i="1"/>
  <c r="AA700" i="1"/>
  <c r="AB700" i="1"/>
  <c r="AC700" i="1"/>
  <c r="R700" i="1"/>
  <c r="S700" i="1"/>
  <c r="T700" i="1"/>
  <c r="U700" i="1"/>
  <c r="V700" i="1"/>
  <c r="K700" i="1"/>
  <c r="L700" i="1"/>
  <c r="M700" i="1"/>
  <c r="N700" i="1"/>
  <c r="O700" i="1"/>
  <c r="DQ699" i="1"/>
  <c r="DR699" i="1"/>
  <c r="DS699" i="1"/>
  <c r="DT699" i="1"/>
  <c r="DU699" i="1"/>
  <c r="DI699" i="1"/>
  <c r="DJ699" i="1"/>
  <c r="DK699" i="1"/>
  <c r="DL699" i="1"/>
  <c r="DM699" i="1"/>
  <c r="DA699" i="1"/>
  <c r="DB699" i="1"/>
  <c r="DC699" i="1"/>
  <c r="DD699" i="1"/>
  <c r="DE699" i="1"/>
  <c r="CS699" i="1"/>
  <c r="CT699" i="1"/>
  <c r="CU699" i="1"/>
  <c r="CV699" i="1"/>
  <c r="CW699" i="1"/>
  <c r="CK699" i="1"/>
  <c r="CL699" i="1"/>
  <c r="CM699" i="1"/>
  <c r="CN699" i="1"/>
  <c r="CO699" i="1"/>
  <c r="CC699" i="1"/>
  <c r="CD699" i="1"/>
  <c r="CE699" i="1"/>
  <c r="CF699" i="1"/>
  <c r="CG699" i="1"/>
  <c r="BU699" i="1"/>
  <c r="BV699" i="1"/>
  <c r="BW699" i="1"/>
  <c r="BX699" i="1"/>
  <c r="BY699" i="1"/>
  <c r="BM699" i="1"/>
  <c r="BN699" i="1"/>
  <c r="BO699" i="1"/>
  <c r="BP699" i="1"/>
  <c r="BQ699" i="1"/>
  <c r="BE699" i="1"/>
  <c r="BF699" i="1"/>
  <c r="BG699" i="1"/>
  <c r="BH699" i="1"/>
  <c r="BI699" i="1"/>
  <c r="AW699" i="1"/>
  <c r="AX699" i="1"/>
  <c r="AY699" i="1"/>
  <c r="AZ699" i="1"/>
  <c r="BA699" i="1"/>
  <c r="AO699" i="1"/>
  <c r="AP699" i="1"/>
  <c r="AQ699" i="1"/>
  <c r="AR699" i="1"/>
  <c r="AS699" i="1"/>
  <c r="AG699" i="1"/>
  <c r="AH699" i="1"/>
  <c r="AI699" i="1"/>
  <c r="AJ699" i="1"/>
  <c r="AK699" i="1"/>
  <c r="Y699" i="1"/>
  <c r="Z699" i="1"/>
  <c r="AA699" i="1"/>
  <c r="AB699" i="1"/>
  <c r="AC699" i="1"/>
  <c r="R699" i="1"/>
  <c r="S699" i="1"/>
  <c r="T699" i="1"/>
  <c r="U699" i="1"/>
  <c r="V699" i="1"/>
  <c r="K699" i="1"/>
  <c r="L699" i="1"/>
  <c r="M699" i="1"/>
  <c r="N699" i="1"/>
  <c r="O699" i="1"/>
  <c r="DU698" i="1"/>
  <c r="DT698" i="1"/>
  <c r="DS698" i="1"/>
  <c r="DR698" i="1"/>
  <c r="DQ698" i="1"/>
  <c r="DM698" i="1"/>
  <c r="DL698" i="1"/>
  <c r="DK698" i="1"/>
  <c r="DJ698" i="1"/>
  <c r="DI698" i="1"/>
  <c r="DE698" i="1"/>
  <c r="DD698" i="1"/>
  <c r="DC698" i="1"/>
  <c r="DB698" i="1"/>
  <c r="DA698" i="1"/>
  <c r="CW698" i="1"/>
  <c r="CV698" i="1"/>
  <c r="CU698" i="1"/>
  <c r="CT698" i="1"/>
  <c r="CS698" i="1"/>
  <c r="CO698" i="1"/>
  <c r="CN698" i="1"/>
  <c r="CM698" i="1"/>
  <c r="CL698" i="1"/>
  <c r="CK698" i="1"/>
  <c r="CC698" i="1"/>
  <c r="CD698" i="1"/>
  <c r="CE698" i="1"/>
  <c r="CF698" i="1"/>
  <c r="CG698" i="1"/>
  <c r="BU698" i="1"/>
  <c r="BV698" i="1"/>
  <c r="BW698" i="1"/>
  <c r="BX698" i="1"/>
  <c r="BY698" i="1"/>
  <c r="BM698" i="1"/>
  <c r="BN698" i="1"/>
  <c r="BO698" i="1"/>
  <c r="BP698" i="1"/>
  <c r="BQ698" i="1"/>
  <c r="BE698" i="1"/>
  <c r="BF698" i="1"/>
  <c r="BG698" i="1"/>
  <c r="BH698" i="1"/>
  <c r="BI698" i="1"/>
  <c r="AW698" i="1"/>
  <c r="AX698" i="1"/>
  <c r="AY698" i="1"/>
  <c r="AZ698" i="1"/>
  <c r="BA698" i="1"/>
  <c r="AO698" i="1"/>
  <c r="AP698" i="1"/>
  <c r="AQ698" i="1"/>
  <c r="AR698" i="1"/>
  <c r="AS698" i="1"/>
  <c r="AG698" i="1"/>
  <c r="AH698" i="1"/>
  <c r="AI698" i="1"/>
  <c r="AJ698" i="1"/>
  <c r="AK698" i="1"/>
  <c r="Y698" i="1"/>
  <c r="Z698" i="1"/>
  <c r="AA698" i="1"/>
  <c r="AB698" i="1"/>
  <c r="AC698" i="1"/>
  <c r="R698" i="1"/>
  <c r="S698" i="1"/>
  <c r="T698" i="1"/>
  <c r="U698" i="1"/>
  <c r="V698" i="1"/>
  <c r="K698" i="1"/>
  <c r="L698" i="1"/>
  <c r="M698" i="1"/>
  <c r="N698" i="1"/>
  <c r="O698" i="1"/>
  <c r="DU697" i="1"/>
  <c r="DT697" i="1"/>
  <c r="DS697" i="1"/>
  <c r="DR697" i="1"/>
  <c r="DQ697" i="1"/>
  <c r="DM697" i="1"/>
  <c r="DL697" i="1"/>
  <c r="DK697" i="1"/>
  <c r="DJ697" i="1"/>
  <c r="DI697" i="1"/>
  <c r="DE697" i="1"/>
  <c r="DD697" i="1"/>
  <c r="DC697" i="1"/>
  <c r="DB697" i="1"/>
  <c r="DA697" i="1"/>
  <c r="CW697" i="1"/>
  <c r="CV697" i="1"/>
  <c r="CU697" i="1"/>
  <c r="CT697" i="1"/>
  <c r="CS697" i="1"/>
  <c r="CO697" i="1"/>
  <c r="CN697" i="1"/>
  <c r="CM697" i="1"/>
  <c r="CL697" i="1"/>
  <c r="CK697" i="1"/>
  <c r="CC697" i="1"/>
  <c r="CD697" i="1"/>
  <c r="CE697" i="1"/>
  <c r="CF697" i="1"/>
  <c r="CG697" i="1"/>
  <c r="BU697" i="1"/>
  <c r="BV697" i="1"/>
  <c r="BW697" i="1"/>
  <c r="BX697" i="1"/>
  <c r="BY697" i="1"/>
  <c r="BM697" i="1"/>
  <c r="BN697" i="1"/>
  <c r="BO697" i="1"/>
  <c r="BP697" i="1"/>
  <c r="BQ697" i="1"/>
  <c r="BE697" i="1"/>
  <c r="BF697" i="1"/>
  <c r="BG697" i="1"/>
  <c r="BH697" i="1"/>
  <c r="BI697" i="1"/>
  <c r="AW697" i="1"/>
  <c r="AX697" i="1"/>
  <c r="AY697" i="1"/>
  <c r="AZ697" i="1"/>
  <c r="BA697" i="1"/>
  <c r="AO697" i="1"/>
  <c r="AP697" i="1"/>
  <c r="AQ697" i="1"/>
  <c r="AR697" i="1"/>
  <c r="AS697" i="1"/>
  <c r="AG697" i="1"/>
  <c r="AH697" i="1"/>
  <c r="AI697" i="1"/>
  <c r="AJ697" i="1"/>
  <c r="AK697" i="1"/>
  <c r="Y697" i="1"/>
  <c r="Z697" i="1"/>
  <c r="AA697" i="1"/>
  <c r="AB697" i="1"/>
  <c r="AC697" i="1"/>
  <c r="R697" i="1"/>
  <c r="S697" i="1"/>
  <c r="T697" i="1"/>
  <c r="U697" i="1"/>
  <c r="V697" i="1"/>
  <c r="K697" i="1"/>
  <c r="L697" i="1"/>
  <c r="M697" i="1"/>
  <c r="N697" i="1"/>
  <c r="O697" i="1"/>
  <c r="DU696" i="1"/>
  <c r="DT696" i="1"/>
  <c r="DS696" i="1"/>
  <c r="DR696" i="1"/>
  <c r="DQ696" i="1"/>
  <c r="DM696" i="1"/>
  <c r="DL696" i="1"/>
  <c r="DK696" i="1"/>
  <c r="DJ696" i="1"/>
  <c r="DI696" i="1"/>
  <c r="DE696" i="1"/>
  <c r="DD696" i="1"/>
  <c r="DC696" i="1"/>
  <c r="DB696" i="1"/>
  <c r="DA696" i="1"/>
  <c r="CW696" i="1"/>
  <c r="CV696" i="1"/>
  <c r="CU696" i="1"/>
  <c r="CT696" i="1"/>
  <c r="CS696" i="1"/>
  <c r="CO696" i="1"/>
  <c r="CN696" i="1"/>
  <c r="CM696" i="1"/>
  <c r="CL696" i="1"/>
  <c r="CK696" i="1"/>
  <c r="CG696" i="1"/>
  <c r="CF696" i="1"/>
  <c r="CE696" i="1"/>
  <c r="CD696" i="1"/>
  <c r="CC696" i="1"/>
  <c r="BY696" i="1"/>
  <c r="BX696" i="1"/>
  <c r="BW696" i="1"/>
  <c r="BV696" i="1"/>
  <c r="BU696" i="1"/>
  <c r="BQ696" i="1"/>
  <c r="BP696" i="1"/>
  <c r="BO696" i="1"/>
  <c r="BN696" i="1"/>
  <c r="BM696" i="1"/>
  <c r="BE696" i="1"/>
  <c r="BF696" i="1"/>
  <c r="BG696" i="1"/>
  <c r="BH696" i="1"/>
  <c r="BI696" i="1"/>
  <c r="BA696" i="1"/>
  <c r="AZ696" i="1"/>
  <c r="AY696" i="1"/>
  <c r="AX696" i="1"/>
  <c r="AW696" i="1"/>
  <c r="AS696" i="1"/>
  <c r="AR696" i="1"/>
  <c r="AQ696" i="1"/>
  <c r="AP696" i="1"/>
  <c r="AO696" i="1"/>
  <c r="AK696" i="1"/>
  <c r="AJ696" i="1"/>
  <c r="AI696" i="1"/>
  <c r="AH696" i="1"/>
  <c r="AG696" i="1"/>
  <c r="Y696" i="1"/>
  <c r="Z696" i="1"/>
  <c r="AA696" i="1"/>
  <c r="AB696" i="1"/>
  <c r="AC696" i="1"/>
  <c r="R696" i="1"/>
  <c r="S696" i="1"/>
  <c r="T696" i="1"/>
  <c r="U696" i="1"/>
  <c r="V696" i="1"/>
  <c r="K696" i="1"/>
  <c r="L696" i="1"/>
  <c r="M696" i="1"/>
  <c r="N696" i="1"/>
  <c r="O696" i="1"/>
  <c r="DQ695" i="1"/>
  <c r="DR695" i="1"/>
  <c r="DS695" i="1"/>
  <c r="DT695" i="1"/>
  <c r="DU695" i="1"/>
  <c r="DI695" i="1"/>
  <c r="DJ695" i="1"/>
  <c r="DK695" i="1"/>
  <c r="DL695" i="1"/>
  <c r="DM695" i="1"/>
  <c r="DA695" i="1"/>
  <c r="DB695" i="1"/>
  <c r="DC695" i="1"/>
  <c r="DD695" i="1"/>
  <c r="DE695" i="1"/>
  <c r="CS695" i="1"/>
  <c r="CT695" i="1"/>
  <c r="CU695" i="1"/>
  <c r="CV695" i="1"/>
  <c r="CW695" i="1"/>
  <c r="CK695" i="1"/>
  <c r="CL695" i="1"/>
  <c r="CM695" i="1"/>
  <c r="CN695" i="1"/>
  <c r="CO695" i="1"/>
  <c r="CC695" i="1"/>
  <c r="CD695" i="1"/>
  <c r="CE695" i="1"/>
  <c r="CF695" i="1"/>
  <c r="CG695" i="1"/>
  <c r="BU695" i="1"/>
  <c r="BV695" i="1"/>
  <c r="BW695" i="1"/>
  <c r="BX695" i="1"/>
  <c r="BY695" i="1"/>
  <c r="BM695" i="1"/>
  <c r="BN695" i="1"/>
  <c r="BO695" i="1"/>
  <c r="BP695" i="1"/>
  <c r="BQ695" i="1"/>
  <c r="BE695" i="1"/>
  <c r="BF695" i="1"/>
  <c r="BG695" i="1"/>
  <c r="BH695" i="1"/>
  <c r="BI695" i="1"/>
  <c r="AW695" i="1"/>
  <c r="AX695" i="1"/>
  <c r="AY695" i="1"/>
  <c r="AZ695" i="1"/>
  <c r="BA695" i="1"/>
  <c r="AO695" i="1"/>
  <c r="AP695" i="1"/>
  <c r="AQ695" i="1"/>
  <c r="AR695" i="1"/>
  <c r="AS695" i="1"/>
  <c r="AG695" i="1"/>
  <c r="AH695" i="1"/>
  <c r="AI695" i="1"/>
  <c r="AJ695" i="1"/>
  <c r="AK695" i="1"/>
  <c r="Y695" i="1"/>
  <c r="Z695" i="1"/>
  <c r="AA695" i="1"/>
  <c r="AB695" i="1"/>
  <c r="AC695" i="1"/>
  <c r="R695" i="1"/>
  <c r="S695" i="1"/>
  <c r="T695" i="1"/>
  <c r="U695" i="1"/>
  <c r="V695" i="1"/>
  <c r="K695" i="1"/>
  <c r="L695" i="1"/>
  <c r="M695" i="1"/>
  <c r="N695" i="1"/>
  <c r="O695" i="1"/>
  <c r="DU694" i="1"/>
  <c r="DT694" i="1"/>
  <c r="DS694" i="1"/>
  <c r="DR694" i="1"/>
  <c r="DQ694" i="1"/>
  <c r="DM694" i="1"/>
  <c r="DL694" i="1"/>
  <c r="DK694" i="1"/>
  <c r="DJ694" i="1"/>
  <c r="DI694" i="1"/>
  <c r="DE694" i="1"/>
  <c r="DD694" i="1"/>
  <c r="DC694" i="1"/>
  <c r="DB694" i="1"/>
  <c r="DA694" i="1"/>
  <c r="CW694" i="1"/>
  <c r="CV694" i="1"/>
  <c r="CU694" i="1"/>
  <c r="CT694" i="1"/>
  <c r="CS694" i="1"/>
  <c r="CO694" i="1"/>
  <c r="CN694" i="1"/>
  <c r="CM694" i="1"/>
  <c r="CL694" i="1"/>
  <c r="CK694" i="1"/>
  <c r="CC694" i="1"/>
  <c r="CD694" i="1"/>
  <c r="CE694" i="1"/>
  <c r="CF694" i="1"/>
  <c r="CG694" i="1"/>
  <c r="BU694" i="1"/>
  <c r="BV694" i="1"/>
  <c r="BW694" i="1"/>
  <c r="BX694" i="1"/>
  <c r="BY694" i="1"/>
  <c r="BM694" i="1"/>
  <c r="BN694" i="1"/>
  <c r="BO694" i="1"/>
  <c r="BP694" i="1"/>
  <c r="BQ694" i="1"/>
  <c r="BE694" i="1"/>
  <c r="BF694" i="1"/>
  <c r="BG694" i="1"/>
  <c r="BH694" i="1"/>
  <c r="BI694" i="1"/>
  <c r="AW694" i="1"/>
  <c r="AX694" i="1"/>
  <c r="AY694" i="1"/>
  <c r="AZ694" i="1"/>
  <c r="BA694" i="1"/>
  <c r="AO694" i="1"/>
  <c r="AP694" i="1"/>
  <c r="AQ694" i="1"/>
  <c r="AR694" i="1"/>
  <c r="AS694" i="1"/>
  <c r="AG694" i="1"/>
  <c r="AH694" i="1"/>
  <c r="AI694" i="1"/>
  <c r="AJ694" i="1"/>
  <c r="AK694" i="1"/>
  <c r="Y694" i="1"/>
  <c r="Z694" i="1"/>
  <c r="AA694" i="1"/>
  <c r="AB694" i="1"/>
  <c r="AC694" i="1"/>
  <c r="R694" i="1"/>
  <c r="S694" i="1"/>
  <c r="T694" i="1"/>
  <c r="U694" i="1"/>
  <c r="V694" i="1"/>
  <c r="K694" i="1"/>
  <c r="L694" i="1"/>
  <c r="M694" i="1"/>
  <c r="N694" i="1"/>
  <c r="O694" i="1"/>
  <c r="DU693" i="1"/>
  <c r="DT693" i="1"/>
  <c r="DS693" i="1"/>
  <c r="DR693" i="1"/>
  <c r="DQ693" i="1"/>
  <c r="DM693" i="1"/>
  <c r="DL693" i="1"/>
  <c r="DK693" i="1"/>
  <c r="DJ693" i="1"/>
  <c r="DI693" i="1"/>
  <c r="DE693" i="1"/>
  <c r="DD693" i="1"/>
  <c r="DC693" i="1"/>
  <c r="DB693" i="1"/>
  <c r="DA693" i="1"/>
  <c r="CW693" i="1"/>
  <c r="CV693" i="1"/>
  <c r="CU693" i="1"/>
  <c r="CT693" i="1"/>
  <c r="CS693" i="1"/>
  <c r="CK693" i="1"/>
  <c r="CL693" i="1"/>
  <c r="CM693" i="1"/>
  <c r="CN693" i="1"/>
  <c r="CO693" i="1"/>
  <c r="CC693" i="1"/>
  <c r="CD693" i="1"/>
  <c r="CE693" i="1"/>
  <c r="CF693" i="1"/>
  <c r="CG693" i="1"/>
  <c r="BU693" i="1"/>
  <c r="BV693" i="1"/>
  <c r="BW693" i="1"/>
  <c r="BX693" i="1"/>
  <c r="BY693" i="1"/>
  <c r="BM693" i="1"/>
  <c r="BN693" i="1"/>
  <c r="BO693" i="1"/>
  <c r="BP693" i="1"/>
  <c r="BQ693" i="1"/>
  <c r="BE693" i="1"/>
  <c r="BF693" i="1"/>
  <c r="BG693" i="1"/>
  <c r="BH693" i="1"/>
  <c r="BI693" i="1"/>
  <c r="AW693" i="1"/>
  <c r="AX693" i="1"/>
  <c r="AY693" i="1"/>
  <c r="AZ693" i="1"/>
  <c r="BA693" i="1"/>
  <c r="AO693" i="1"/>
  <c r="AP693" i="1"/>
  <c r="AQ693" i="1"/>
  <c r="AR693" i="1"/>
  <c r="AS693" i="1"/>
  <c r="AG693" i="1"/>
  <c r="AH693" i="1"/>
  <c r="AI693" i="1"/>
  <c r="AJ693" i="1"/>
  <c r="AK693" i="1"/>
  <c r="Y693" i="1"/>
  <c r="Z693" i="1"/>
  <c r="AA693" i="1"/>
  <c r="AB693" i="1"/>
  <c r="AC693" i="1"/>
  <c r="R693" i="1"/>
  <c r="S693" i="1"/>
  <c r="T693" i="1"/>
  <c r="U693" i="1"/>
  <c r="V693" i="1"/>
  <c r="K693" i="1"/>
  <c r="L693" i="1"/>
  <c r="M693" i="1"/>
  <c r="N693" i="1"/>
  <c r="O693" i="1"/>
  <c r="DU692" i="1"/>
  <c r="DT692" i="1"/>
  <c r="DS692" i="1"/>
  <c r="DR692" i="1"/>
  <c r="DQ692" i="1"/>
  <c r="DM692" i="1"/>
  <c r="DL692" i="1"/>
  <c r="DK692" i="1"/>
  <c r="DJ692" i="1"/>
  <c r="DI692" i="1"/>
  <c r="DE692" i="1"/>
  <c r="DD692" i="1"/>
  <c r="DC692" i="1"/>
  <c r="DB692" i="1"/>
  <c r="DA692" i="1"/>
  <c r="CW692" i="1"/>
  <c r="CV692" i="1"/>
  <c r="CU692" i="1"/>
  <c r="CT692" i="1"/>
  <c r="CS692" i="1"/>
  <c r="CO692" i="1"/>
  <c r="CN692" i="1"/>
  <c r="CM692" i="1"/>
  <c r="CL692" i="1"/>
  <c r="CK692" i="1"/>
  <c r="CC692" i="1"/>
  <c r="CD692" i="1"/>
  <c r="CE692" i="1"/>
  <c r="CF692" i="1"/>
  <c r="CG692" i="1"/>
  <c r="BU692" i="1"/>
  <c r="BV692" i="1"/>
  <c r="BW692" i="1"/>
  <c r="BX692" i="1"/>
  <c r="BY692" i="1"/>
  <c r="BM692" i="1"/>
  <c r="BN692" i="1"/>
  <c r="BO692" i="1"/>
  <c r="BP692" i="1"/>
  <c r="BQ692" i="1"/>
  <c r="BE692" i="1"/>
  <c r="BF692" i="1"/>
  <c r="BG692" i="1"/>
  <c r="BH692" i="1"/>
  <c r="BI692" i="1"/>
  <c r="AW692" i="1"/>
  <c r="AX692" i="1"/>
  <c r="AY692" i="1"/>
  <c r="AZ692" i="1"/>
  <c r="BA692" i="1"/>
  <c r="AO692" i="1"/>
  <c r="AP692" i="1"/>
  <c r="AQ692" i="1"/>
  <c r="AR692" i="1"/>
  <c r="AS692" i="1"/>
  <c r="AG692" i="1"/>
  <c r="AH692" i="1"/>
  <c r="AI692" i="1"/>
  <c r="AJ692" i="1"/>
  <c r="AK692" i="1"/>
  <c r="Y692" i="1"/>
  <c r="Z692" i="1"/>
  <c r="AA692" i="1"/>
  <c r="AB692" i="1"/>
  <c r="AC692" i="1"/>
  <c r="R692" i="1"/>
  <c r="S692" i="1"/>
  <c r="T692" i="1"/>
  <c r="U692" i="1"/>
  <c r="V692" i="1"/>
  <c r="K692" i="1"/>
  <c r="L692" i="1"/>
  <c r="M692" i="1"/>
  <c r="N692" i="1"/>
  <c r="O692" i="1"/>
  <c r="DQ691" i="1"/>
  <c r="DR691" i="1"/>
  <c r="DS691" i="1"/>
  <c r="DT691" i="1"/>
  <c r="DU691" i="1"/>
  <c r="DI691" i="1"/>
  <c r="DJ691" i="1"/>
  <c r="DK691" i="1"/>
  <c r="DL691" i="1"/>
  <c r="DM691" i="1"/>
  <c r="DA691" i="1"/>
  <c r="DB691" i="1"/>
  <c r="DC691" i="1"/>
  <c r="DD691" i="1"/>
  <c r="DE691" i="1"/>
  <c r="CS691" i="1"/>
  <c r="CT691" i="1"/>
  <c r="CU691" i="1"/>
  <c r="CV691" i="1"/>
  <c r="CW691" i="1"/>
  <c r="CO691" i="1"/>
  <c r="CN691" i="1"/>
  <c r="CM691" i="1"/>
  <c r="CL691" i="1"/>
  <c r="CK691" i="1"/>
  <c r="CC691" i="1"/>
  <c r="CD691" i="1"/>
  <c r="CE691" i="1"/>
  <c r="CF691" i="1"/>
  <c r="CG691" i="1"/>
  <c r="BU691" i="1"/>
  <c r="BV691" i="1"/>
  <c r="BW691" i="1"/>
  <c r="BX691" i="1"/>
  <c r="BY691" i="1"/>
  <c r="BM691" i="1"/>
  <c r="BN691" i="1"/>
  <c r="BO691" i="1"/>
  <c r="BP691" i="1"/>
  <c r="BQ691" i="1"/>
  <c r="BE691" i="1"/>
  <c r="BF691" i="1"/>
  <c r="BG691" i="1"/>
  <c r="BH691" i="1"/>
  <c r="BI691" i="1"/>
  <c r="AW691" i="1"/>
  <c r="AX691" i="1"/>
  <c r="AY691" i="1"/>
  <c r="AZ691" i="1"/>
  <c r="BA691" i="1"/>
  <c r="AO691" i="1"/>
  <c r="AP691" i="1"/>
  <c r="AQ691" i="1"/>
  <c r="AR691" i="1"/>
  <c r="AS691" i="1"/>
  <c r="AG691" i="1"/>
  <c r="AH691" i="1"/>
  <c r="AI691" i="1"/>
  <c r="AJ691" i="1"/>
  <c r="AK691" i="1"/>
  <c r="Y691" i="1"/>
  <c r="Z691" i="1"/>
  <c r="AA691" i="1"/>
  <c r="AB691" i="1"/>
  <c r="AC691" i="1"/>
  <c r="R691" i="1"/>
  <c r="S691" i="1"/>
  <c r="T691" i="1"/>
  <c r="U691" i="1"/>
  <c r="V691" i="1"/>
  <c r="K691" i="1"/>
  <c r="L691" i="1"/>
  <c r="M691" i="1"/>
  <c r="N691" i="1"/>
  <c r="O691" i="1"/>
  <c r="DQ690" i="1"/>
  <c r="DR690" i="1"/>
  <c r="DS690" i="1"/>
  <c r="DT690" i="1"/>
  <c r="DU690" i="1"/>
  <c r="DI690" i="1"/>
  <c r="DJ690" i="1"/>
  <c r="DK690" i="1"/>
  <c r="DL690" i="1"/>
  <c r="DM690" i="1"/>
  <c r="DA690" i="1"/>
  <c r="DB690" i="1"/>
  <c r="DC690" i="1"/>
  <c r="DD690" i="1"/>
  <c r="DE690" i="1"/>
  <c r="CS690" i="1"/>
  <c r="CT690" i="1"/>
  <c r="CU690" i="1"/>
  <c r="CV690" i="1"/>
  <c r="CW690" i="1"/>
  <c r="CO690" i="1"/>
  <c r="CN690" i="1"/>
  <c r="CM690" i="1"/>
  <c r="CL690" i="1"/>
  <c r="CK690" i="1"/>
  <c r="CC690" i="1"/>
  <c r="CD690" i="1"/>
  <c r="CE690" i="1"/>
  <c r="CF690" i="1"/>
  <c r="CG690" i="1"/>
  <c r="BU690" i="1"/>
  <c r="BV690" i="1"/>
  <c r="BW690" i="1"/>
  <c r="BX690" i="1"/>
  <c r="BY690" i="1"/>
  <c r="BM690" i="1"/>
  <c r="BN690" i="1"/>
  <c r="BO690" i="1"/>
  <c r="BP690" i="1"/>
  <c r="BQ690" i="1"/>
  <c r="BE690" i="1"/>
  <c r="BF690" i="1"/>
  <c r="BG690" i="1"/>
  <c r="BH690" i="1"/>
  <c r="BI690" i="1"/>
  <c r="AW690" i="1"/>
  <c r="AX690" i="1"/>
  <c r="AY690" i="1"/>
  <c r="AZ690" i="1"/>
  <c r="BA690" i="1"/>
  <c r="AO690" i="1"/>
  <c r="AP690" i="1"/>
  <c r="AQ690" i="1"/>
  <c r="AR690" i="1"/>
  <c r="AS690" i="1"/>
  <c r="AG690" i="1"/>
  <c r="AH690" i="1"/>
  <c r="AI690" i="1"/>
  <c r="AJ690" i="1"/>
  <c r="AK690" i="1"/>
  <c r="Y690" i="1"/>
  <c r="Z690" i="1"/>
  <c r="AA690" i="1"/>
  <c r="AB690" i="1"/>
  <c r="AC690" i="1"/>
  <c r="R690" i="1"/>
  <c r="S690" i="1"/>
  <c r="T690" i="1"/>
  <c r="U690" i="1"/>
  <c r="V690" i="1"/>
  <c r="K690" i="1"/>
  <c r="L690" i="1"/>
  <c r="M690" i="1"/>
  <c r="N690" i="1"/>
  <c r="O690" i="1"/>
  <c r="DU689" i="1"/>
  <c r="DT689" i="1"/>
  <c r="DS689" i="1"/>
  <c r="DR689" i="1"/>
  <c r="DQ689" i="1"/>
  <c r="DM689" i="1"/>
  <c r="DL689" i="1"/>
  <c r="DK689" i="1"/>
  <c r="DJ689" i="1"/>
  <c r="DI689" i="1"/>
  <c r="DE689" i="1"/>
  <c r="DD689" i="1"/>
  <c r="DC689" i="1"/>
  <c r="DB689" i="1"/>
  <c r="DA689" i="1"/>
  <c r="CW689" i="1"/>
  <c r="CV689" i="1"/>
  <c r="CU689" i="1"/>
  <c r="CT689" i="1"/>
  <c r="CS689" i="1"/>
  <c r="CO689" i="1"/>
  <c r="CN689" i="1"/>
  <c r="CM689" i="1"/>
  <c r="CL689" i="1"/>
  <c r="CK689" i="1"/>
  <c r="CC689" i="1"/>
  <c r="CD689" i="1"/>
  <c r="CE689" i="1"/>
  <c r="CF689" i="1"/>
  <c r="CG689" i="1"/>
  <c r="BU689" i="1"/>
  <c r="BV689" i="1"/>
  <c r="BW689" i="1"/>
  <c r="BX689" i="1"/>
  <c r="BY689" i="1"/>
  <c r="BM689" i="1"/>
  <c r="BN689" i="1"/>
  <c r="BO689" i="1"/>
  <c r="BP689" i="1"/>
  <c r="BQ689" i="1"/>
  <c r="BE689" i="1"/>
  <c r="BF689" i="1"/>
  <c r="BG689" i="1"/>
  <c r="BH689" i="1"/>
  <c r="BI689" i="1"/>
  <c r="AW689" i="1"/>
  <c r="AX689" i="1"/>
  <c r="AY689" i="1"/>
  <c r="AZ689" i="1"/>
  <c r="BA689" i="1"/>
  <c r="AO689" i="1"/>
  <c r="AP689" i="1"/>
  <c r="AQ689" i="1"/>
  <c r="AR689" i="1"/>
  <c r="AS689" i="1"/>
  <c r="AG689" i="1"/>
  <c r="AH689" i="1"/>
  <c r="AI689" i="1"/>
  <c r="AJ689" i="1"/>
  <c r="AK689" i="1"/>
  <c r="Y689" i="1"/>
  <c r="Z689" i="1"/>
  <c r="AA689" i="1"/>
  <c r="AB689" i="1"/>
  <c r="AC689" i="1"/>
  <c r="R689" i="1"/>
  <c r="S689" i="1"/>
  <c r="T689" i="1"/>
  <c r="U689" i="1"/>
  <c r="V689" i="1"/>
  <c r="K689" i="1"/>
  <c r="L689" i="1"/>
  <c r="M689" i="1"/>
  <c r="N689" i="1"/>
  <c r="O689" i="1"/>
  <c r="DU688" i="1"/>
  <c r="DT688" i="1"/>
  <c r="DS688" i="1"/>
  <c r="DR688" i="1"/>
  <c r="DQ688" i="1"/>
  <c r="DM688" i="1"/>
  <c r="DL688" i="1"/>
  <c r="DK688" i="1"/>
  <c r="DJ688" i="1"/>
  <c r="DI688" i="1"/>
  <c r="DE688" i="1"/>
  <c r="DD688" i="1"/>
  <c r="DC688" i="1"/>
  <c r="DB688" i="1"/>
  <c r="DA688" i="1"/>
  <c r="CW688" i="1"/>
  <c r="CV688" i="1"/>
  <c r="CU688" i="1"/>
  <c r="CT688" i="1"/>
  <c r="CS688" i="1"/>
  <c r="CO688" i="1"/>
  <c r="CN688" i="1"/>
  <c r="CM688" i="1"/>
  <c r="CL688" i="1"/>
  <c r="CK688" i="1"/>
  <c r="CG688" i="1"/>
  <c r="CF688" i="1"/>
  <c r="CE688" i="1"/>
  <c r="CD688" i="1"/>
  <c r="CC688" i="1"/>
  <c r="BU688" i="1"/>
  <c r="BV688" i="1"/>
  <c r="BW688" i="1"/>
  <c r="BX688" i="1"/>
  <c r="BY688" i="1"/>
  <c r="BM688" i="1"/>
  <c r="BN688" i="1"/>
  <c r="BO688" i="1"/>
  <c r="BP688" i="1"/>
  <c r="BQ688" i="1"/>
  <c r="BE688" i="1"/>
  <c r="BF688" i="1"/>
  <c r="BG688" i="1"/>
  <c r="BH688" i="1"/>
  <c r="BI688" i="1"/>
  <c r="AW688" i="1"/>
  <c r="AX688" i="1"/>
  <c r="AY688" i="1"/>
  <c r="AZ688" i="1"/>
  <c r="BA688" i="1"/>
  <c r="AO688" i="1"/>
  <c r="AP688" i="1"/>
  <c r="AQ688" i="1"/>
  <c r="AR688" i="1"/>
  <c r="AS688" i="1"/>
  <c r="AG688" i="1"/>
  <c r="AH688" i="1"/>
  <c r="AI688" i="1"/>
  <c r="AJ688" i="1"/>
  <c r="AK688" i="1"/>
  <c r="Y688" i="1"/>
  <c r="Z688" i="1"/>
  <c r="AA688" i="1"/>
  <c r="AB688" i="1"/>
  <c r="AC688" i="1"/>
  <c r="R688" i="1"/>
  <c r="S688" i="1"/>
  <c r="T688" i="1"/>
  <c r="U688" i="1"/>
  <c r="V688" i="1"/>
  <c r="K688" i="1"/>
  <c r="L688" i="1"/>
  <c r="M688" i="1"/>
  <c r="N688" i="1"/>
  <c r="O688" i="1"/>
  <c r="DQ687" i="1"/>
  <c r="DR687" i="1"/>
  <c r="DS687" i="1"/>
  <c r="DT687" i="1"/>
  <c r="DU687" i="1"/>
  <c r="DI687" i="1"/>
  <c r="DJ687" i="1"/>
  <c r="DK687" i="1"/>
  <c r="DL687" i="1"/>
  <c r="DM687" i="1"/>
  <c r="DA687" i="1"/>
  <c r="DB687" i="1"/>
  <c r="DC687" i="1"/>
  <c r="DD687" i="1"/>
  <c r="DE687" i="1"/>
  <c r="CS687" i="1"/>
  <c r="CT687" i="1"/>
  <c r="CU687" i="1"/>
  <c r="CV687" i="1"/>
  <c r="CW687" i="1"/>
  <c r="CK687" i="1"/>
  <c r="CL687" i="1"/>
  <c r="CM687" i="1"/>
  <c r="CN687" i="1"/>
  <c r="CO687" i="1"/>
  <c r="CC687" i="1"/>
  <c r="CD687" i="1"/>
  <c r="CE687" i="1"/>
  <c r="CF687" i="1"/>
  <c r="CG687" i="1"/>
  <c r="BU687" i="1"/>
  <c r="BV687" i="1"/>
  <c r="BW687" i="1"/>
  <c r="BX687" i="1"/>
  <c r="BY687" i="1"/>
  <c r="BM687" i="1"/>
  <c r="BN687" i="1"/>
  <c r="BO687" i="1"/>
  <c r="BP687" i="1"/>
  <c r="BQ687" i="1"/>
  <c r="BE687" i="1"/>
  <c r="BF687" i="1"/>
  <c r="BG687" i="1"/>
  <c r="BH687" i="1"/>
  <c r="BI687" i="1"/>
  <c r="AW687" i="1"/>
  <c r="AX687" i="1"/>
  <c r="AY687" i="1"/>
  <c r="AZ687" i="1"/>
  <c r="BA687" i="1"/>
  <c r="AO687" i="1"/>
  <c r="AP687" i="1"/>
  <c r="AQ687" i="1"/>
  <c r="AR687" i="1"/>
  <c r="AS687" i="1"/>
  <c r="AG687" i="1"/>
  <c r="AH687" i="1"/>
  <c r="AI687" i="1"/>
  <c r="AJ687" i="1"/>
  <c r="AK687" i="1"/>
  <c r="Y687" i="1"/>
  <c r="Z687" i="1"/>
  <c r="AA687" i="1"/>
  <c r="AB687" i="1"/>
  <c r="AC687" i="1"/>
  <c r="R687" i="1"/>
  <c r="S687" i="1"/>
  <c r="T687" i="1"/>
  <c r="U687" i="1"/>
  <c r="V687" i="1"/>
  <c r="K687" i="1"/>
  <c r="L687" i="1"/>
  <c r="M687" i="1"/>
  <c r="N687" i="1"/>
  <c r="O687" i="1"/>
  <c r="DU686" i="1"/>
  <c r="DT686" i="1"/>
  <c r="DS686" i="1"/>
  <c r="DR686" i="1"/>
  <c r="DQ686" i="1"/>
  <c r="DM686" i="1"/>
  <c r="DL686" i="1"/>
  <c r="DK686" i="1"/>
  <c r="DJ686" i="1"/>
  <c r="DI686" i="1"/>
  <c r="DE686" i="1"/>
  <c r="DD686" i="1"/>
  <c r="DC686" i="1"/>
  <c r="DB686" i="1"/>
  <c r="DA686" i="1"/>
  <c r="CW686" i="1"/>
  <c r="CV686" i="1"/>
  <c r="CU686" i="1"/>
  <c r="CT686" i="1"/>
  <c r="CS686" i="1"/>
  <c r="CO686" i="1"/>
  <c r="CN686" i="1"/>
  <c r="CM686" i="1"/>
  <c r="CL686" i="1"/>
  <c r="CK686" i="1"/>
  <c r="CC686" i="1"/>
  <c r="CD686" i="1"/>
  <c r="CE686" i="1"/>
  <c r="CF686" i="1"/>
  <c r="CG686" i="1"/>
  <c r="BU686" i="1"/>
  <c r="BV686" i="1"/>
  <c r="BW686" i="1"/>
  <c r="BX686" i="1"/>
  <c r="BY686" i="1"/>
  <c r="BM686" i="1"/>
  <c r="BN686" i="1"/>
  <c r="BO686" i="1"/>
  <c r="BP686" i="1"/>
  <c r="BQ686" i="1"/>
  <c r="BE686" i="1"/>
  <c r="BF686" i="1"/>
  <c r="BG686" i="1"/>
  <c r="BH686" i="1"/>
  <c r="BI686" i="1"/>
  <c r="BA686" i="1"/>
  <c r="AZ686" i="1"/>
  <c r="AY686" i="1"/>
  <c r="AX686" i="1"/>
  <c r="AW686" i="1"/>
  <c r="AS686" i="1"/>
  <c r="AR686" i="1"/>
  <c r="AQ686" i="1"/>
  <c r="AP686" i="1"/>
  <c r="AO686" i="1"/>
  <c r="AK686" i="1"/>
  <c r="AJ686" i="1"/>
  <c r="AI686" i="1"/>
  <c r="AH686" i="1"/>
  <c r="AG686" i="1"/>
  <c r="Y686" i="1"/>
  <c r="Z686" i="1"/>
  <c r="AA686" i="1"/>
  <c r="AB686" i="1"/>
  <c r="AC686" i="1"/>
  <c r="R686" i="1"/>
  <c r="S686" i="1"/>
  <c r="T686" i="1"/>
  <c r="U686" i="1"/>
  <c r="V686" i="1"/>
  <c r="K686" i="1"/>
  <c r="L686" i="1"/>
  <c r="M686" i="1"/>
  <c r="N686" i="1"/>
  <c r="O686" i="1"/>
  <c r="DQ685" i="1"/>
  <c r="DR685" i="1"/>
  <c r="DS685" i="1"/>
  <c r="DT685" i="1"/>
  <c r="DU685" i="1"/>
  <c r="DI685" i="1"/>
  <c r="DJ685" i="1"/>
  <c r="DK685" i="1"/>
  <c r="DL685" i="1"/>
  <c r="DM685" i="1"/>
  <c r="DA685" i="1"/>
  <c r="DB685" i="1"/>
  <c r="DC685" i="1"/>
  <c r="DD685" i="1"/>
  <c r="DE685" i="1"/>
  <c r="CS685" i="1"/>
  <c r="CT685" i="1"/>
  <c r="CU685" i="1"/>
  <c r="CV685" i="1"/>
  <c r="CW685" i="1"/>
  <c r="CO685" i="1"/>
  <c r="CN685" i="1"/>
  <c r="CM685" i="1"/>
  <c r="CL685" i="1"/>
  <c r="CK685" i="1"/>
  <c r="CC685" i="1"/>
  <c r="CD685" i="1"/>
  <c r="CE685" i="1"/>
  <c r="CF685" i="1"/>
  <c r="CG685" i="1"/>
  <c r="BU685" i="1"/>
  <c r="BV685" i="1"/>
  <c r="BW685" i="1"/>
  <c r="BX685" i="1"/>
  <c r="BY685" i="1"/>
  <c r="BM685" i="1"/>
  <c r="BN685" i="1"/>
  <c r="BO685" i="1"/>
  <c r="BP685" i="1"/>
  <c r="BQ685" i="1"/>
  <c r="BE685" i="1"/>
  <c r="BF685" i="1"/>
  <c r="BG685" i="1"/>
  <c r="BH685" i="1"/>
  <c r="BI685" i="1"/>
  <c r="AW685" i="1"/>
  <c r="AX685" i="1"/>
  <c r="AY685" i="1"/>
  <c r="AZ685" i="1"/>
  <c r="BA685" i="1"/>
  <c r="AO685" i="1"/>
  <c r="AP685" i="1"/>
  <c r="AQ685" i="1"/>
  <c r="AR685" i="1"/>
  <c r="AS685" i="1"/>
  <c r="AG685" i="1"/>
  <c r="AH685" i="1"/>
  <c r="AI685" i="1"/>
  <c r="AJ685" i="1"/>
  <c r="AK685" i="1"/>
  <c r="Y685" i="1"/>
  <c r="Z685" i="1"/>
  <c r="AA685" i="1"/>
  <c r="AB685" i="1"/>
  <c r="AC685" i="1"/>
  <c r="R685" i="1"/>
  <c r="S685" i="1"/>
  <c r="T685" i="1"/>
  <c r="U685" i="1"/>
  <c r="V685" i="1"/>
  <c r="K685" i="1"/>
  <c r="L685" i="1"/>
  <c r="M685" i="1"/>
  <c r="N685" i="1"/>
  <c r="O685" i="1"/>
  <c r="DU684" i="1"/>
  <c r="DT684" i="1"/>
  <c r="DS684" i="1"/>
  <c r="DR684" i="1"/>
  <c r="DQ684" i="1"/>
  <c r="DM684" i="1"/>
  <c r="DL684" i="1"/>
  <c r="DK684" i="1"/>
  <c r="DJ684" i="1"/>
  <c r="DI684" i="1"/>
  <c r="DE684" i="1"/>
  <c r="DD684" i="1"/>
  <c r="DC684" i="1"/>
  <c r="DB684" i="1"/>
  <c r="DA684" i="1"/>
  <c r="CW684" i="1"/>
  <c r="CV684" i="1"/>
  <c r="CU684" i="1"/>
  <c r="CT684" i="1"/>
  <c r="CS684" i="1"/>
  <c r="CO684" i="1"/>
  <c r="CN684" i="1"/>
  <c r="CM684" i="1"/>
  <c r="CL684" i="1"/>
  <c r="CK684" i="1"/>
  <c r="CG684" i="1"/>
  <c r="CF684" i="1"/>
  <c r="CE684" i="1"/>
  <c r="CD684" i="1"/>
  <c r="CC684" i="1"/>
  <c r="BY684" i="1"/>
  <c r="BX684" i="1"/>
  <c r="BW684" i="1"/>
  <c r="BV684" i="1"/>
  <c r="BU684" i="1"/>
  <c r="BM684" i="1"/>
  <c r="BN684" i="1"/>
  <c r="BO684" i="1"/>
  <c r="BP684" i="1"/>
  <c r="BQ684" i="1"/>
  <c r="BE684" i="1"/>
  <c r="BF684" i="1"/>
  <c r="BG684" i="1"/>
  <c r="BH684" i="1"/>
  <c r="BI684" i="1"/>
  <c r="AW684" i="1"/>
  <c r="AX684" i="1"/>
  <c r="AY684" i="1"/>
  <c r="AZ684" i="1"/>
  <c r="BA684" i="1"/>
  <c r="AO684" i="1"/>
  <c r="AP684" i="1"/>
  <c r="AQ684" i="1"/>
  <c r="AR684" i="1"/>
  <c r="AS684" i="1"/>
  <c r="AG684" i="1"/>
  <c r="AH684" i="1"/>
  <c r="AI684" i="1"/>
  <c r="AJ684" i="1"/>
  <c r="AK684" i="1"/>
  <c r="Y684" i="1"/>
  <c r="Z684" i="1"/>
  <c r="AA684" i="1"/>
  <c r="AB684" i="1"/>
  <c r="AC684" i="1"/>
  <c r="R684" i="1"/>
  <c r="S684" i="1"/>
  <c r="T684" i="1"/>
  <c r="U684" i="1"/>
  <c r="V684" i="1"/>
  <c r="K684" i="1"/>
  <c r="L684" i="1"/>
  <c r="M684" i="1"/>
  <c r="N684" i="1"/>
  <c r="O684" i="1"/>
  <c r="DU683" i="1"/>
  <c r="DT683" i="1"/>
  <c r="DS683" i="1"/>
  <c r="DR683" i="1"/>
  <c r="DQ683" i="1"/>
  <c r="DM683" i="1"/>
  <c r="DL683" i="1"/>
  <c r="DK683" i="1"/>
  <c r="DJ683" i="1"/>
  <c r="DI683" i="1"/>
  <c r="DE683" i="1"/>
  <c r="DD683" i="1"/>
  <c r="DC683" i="1"/>
  <c r="DB683" i="1"/>
  <c r="DA683" i="1"/>
  <c r="CW683" i="1"/>
  <c r="CV683" i="1"/>
  <c r="CU683" i="1"/>
  <c r="CT683" i="1"/>
  <c r="CS683" i="1"/>
  <c r="CO683" i="1"/>
  <c r="CN683" i="1"/>
  <c r="CM683" i="1"/>
  <c r="CL683" i="1"/>
  <c r="CK683" i="1"/>
  <c r="CC683" i="1"/>
  <c r="CD683" i="1"/>
  <c r="CE683" i="1"/>
  <c r="CF683" i="1"/>
  <c r="CG683" i="1"/>
  <c r="BY683" i="1"/>
  <c r="BX683" i="1"/>
  <c r="BW683" i="1"/>
  <c r="BV683" i="1"/>
  <c r="BU683" i="1"/>
  <c r="BM683" i="1"/>
  <c r="BN683" i="1"/>
  <c r="BO683" i="1"/>
  <c r="BP683" i="1"/>
  <c r="BQ683" i="1"/>
  <c r="BE683" i="1"/>
  <c r="BF683" i="1"/>
  <c r="BG683" i="1"/>
  <c r="BH683" i="1"/>
  <c r="BI683" i="1"/>
  <c r="AW683" i="1"/>
  <c r="AX683" i="1"/>
  <c r="AY683" i="1"/>
  <c r="AZ683" i="1"/>
  <c r="BA683" i="1"/>
  <c r="AO683" i="1"/>
  <c r="AP683" i="1"/>
  <c r="AQ683" i="1"/>
  <c r="AR683" i="1"/>
  <c r="AS683" i="1"/>
  <c r="AG683" i="1"/>
  <c r="AH683" i="1"/>
  <c r="AI683" i="1"/>
  <c r="AJ683" i="1"/>
  <c r="AK683" i="1"/>
  <c r="Y683" i="1"/>
  <c r="Z683" i="1"/>
  <c r="AA683" i="1"/>
  <c r="AB683" i="1"/>
  <c r="AC683" i="1"/>
  <c r="R683" i="1"/>
  <c r="S683" i="1"/>
  <c r="T683" i="1"/>
  <c r="U683" i="1"/>
  <c r="V683" i="1"/>
  <c r="K683" i="1"/>
  <c r="L683" i="1"/>
  <c r="M683" i="1"/>
  <c r="N683" i="1"/>
  <c r="O683" i="1"/>
  <c r="DQ682" i="1"/>
  <c r="DR682" i="1"/>
  <c r="DS682" i="1"/>
  <c r="DT682" i="1"/>
  <c r="DU682" i="1"/>
  <c r="DI682" i="1"/>
  <c r="DJ682" i="1"/>
  <c r="DK682" i="1"/>
  <c r="DL682" i="1"/>
  <c r="DM682" i="1"/>
  <c r="DA682" i="1"/>
  <c r="DB682" i="1"/>
  <c r="DC682" i="1"/>
  <c r="DD682" i="1"/>
  <c r="DE682" i="1"/>
  <c r="CS682" i="1"/>
  <c r="CT682" i="1"/>
  <c r="CU682" i="1"/>
  <c r="CV682" i="1"/>
  <c r="CW682" i="1"/>
  <c r="CO682" i="1"/>
  <c r="CN682" i="1"/>
  <c r="CM682" i="1"/>
  <c r="CL682" i="1"/>
  <c r="CK682" i="1"/>
  <c r="CC682" i="1"/>
  <c r="CD682" i="1"/>
  <c r="CE682" i="1"/>
  <c r="CF682" i="1"/>
  <c r="CG682" i="1"/>
  <c r="BU682" i="1"/>
  <c r="BV682" i="1"/>
  <c r="BW682" i="1"/>
  <c r="BX682" i="1"/>
  <c r="BY682" i="1"/>
  <c r="BM682" i="1"/>
  <c r="BN682" i="1"/>
  <c r="BO682" i="1"/>
  <c r="BP682" i="1"/>
  <c r="BQ682" i="1"/>
  <c r="BE682" i="1"/>
  <c r="BF682" i="1"/>
  <c r="BG682" i="1"/>
  <c r="BH682" i="1"/>
  <c r="BI682" i="1"/>
  <c r="AW682" i="1"/>
  <c r="AX682" i="1"/>
  <c r="AY682" i="1"/>
  <c r="AZ682" i="1"/>
  <c r="BA682" i="1"/>
  <c r="AO682" i="1"/>
  <c r="AP682" i="1"/>
  <c r="AQ682" i="1"/>
  <c r="AR682" i="1"/>
  <c r="AS682" i="1"/>
  <c r="AG682" i="1"/>
  <c r="AH682" i="1"/>
  <c r="AI682" i="1"/>
  <c r="AJ682" i="1"/>
  <c r="AK682" i="1"/>
  <c r="Y682" i="1"/>
  <c r="Z682" i="1"/>
  <c r="AA682" i="1"/>
  <c r="AB682" i="1"/>
  <c r="AC682" i="1"/>
  <c r="R682" i="1"/>
  <c r="S682" i="1"/>
  <c r="T682" i="1"/>
  <c r="U682" i="1"/>
  <c r="V682" i="1"/>
  <c r="K682" i="1"/>
  <c r="L682" i="1"/>
  <c r="M682" i="1"/>
  <c r="N682" i="1"/>
  <c r="O682" i="1"/>
  <c r="DQ681" i="1"/>
  <c r="DR681" i="1"/>
  <c r="DS681" i="1"/>
  <c r="DT681" i="1"/>
  <c r="DU681" i="1"/>
  <c r="DI681" i="1"/>
  <c r="DJ681" i="1"/>
  <c r="DK681" i="1"/>
  <c r="DL681" i="1"/>
  <c r="DM681" i="1"/>
  <c r="DA681" i="1"/>
  <c r="DB681" i="1"/>
  <c r="DC681" i="1"/>
  <c r="DD681" i="1"/>
  <c r="DE681" i="1"/>
  <c r="CS681" i="1"/>
  <c r="CT681" i="1"/>
  <c r="CU681" i="1"/>
  <c r="CV681" i="1"/>
  <c r="CW681" i="1"/>
  <c r="CK681" i="1"/>
  <c r="CL681" i="1"/>
  <c r="CM681" i="1"/>
  <c r="CN681" i="1"/>
  <c r="CO681" i="1"/>
  <c r="CC681" i="1"/>
  <c r="CD681" i="1"/>
  <c r="CE681" i="1"/>
  <c r="CF681" i="1"/>
  <c r="CG681" i="1"/>
  <c r="BU681" i="1"/>
  <c r="BV681" i="1"/>
  <c r="BW681" i="1"/>
  <c r="BX681" i="1"/>
  <c r="BY681" i="1"/>
  <c r="BM681" i="1"/>
  <c r="BN681" i="1"/>
  <c r="BO681" i="1"/>
  <c r="BP681" i="1"/>
  <c r="BQ681" i="1"/>
  <c r="BE681" i="1"/>
  <c r="BF681" i="1"/>
  <c r="BG681" i="1"/>
  <c r="BH681" i="1"/>
  <c r="BI681" i="1"/>
  <c r="AW681" i="1"/>
  <c r="AX681" i="1"/>
  <c r="AY681" i="1"/>
  <c r="AZ681" i="1"/>
  <c r="BA681" i="1"/>
  <c r="AO681" i="1"/>
  <c r="AP681" i="1"/>
  <c r="AQ681" i="1"/>
  <c r="AR681" i="1"/>
  <c r="AS681" i="1"/>
  <c r="AG681" i="1"/>
  <c r="AH681" i="1"/>
  <c r="AI681" i="1"/>
  <c r="AJ681" i="1"/>
  <c r="AK681" i="1"/>
  <c r="Y681" i="1"/>
  <c r="Z681" i="1"/>
  <c r="AA681" i="1"/>
  <c r="AB681" i="1"/>
  <c r="AC681" i="1"/>
  <c r="R681" i="1"/>
  <c r="S681" i="1"/>
  <c r="T681" i="1"/>
  <c r="U681" i="1"/>
  <c r="V681" i="1"/>
  <c r="K681" i="1"/>
  <c r="L681" i="1"/>
  <c r="M681" i="1"/>
  <c r="N681" i="1"/>
  <c r="O681" i="1"/>
  <c r="DU680" i="1"/>
  <c r="DT680" i="1"/>
  <c r="DS680" i="1"/>
  <c r="DR680" i="1"/>
  <c r="DQ680" i="1"/>
  <c r="DM680" i="1"/>
  <c r="DL680" i="1"/>
  <c r="DK680" i="1"/>
  <c r="DJ680" i="1"/>
  <c r="DI680" i="1"/>
  <c r="DE680" i="1"/>
  <c r="DD680" i="1"/>
  <c r="DC680" i="1"/>
  <c r="DB680" i="1"/>
  <c r="DA680" i="1"/>
  <c r="CW680" i="1"/>
  <c r="CV680" i="1"/>
  <c r="CU680" i="1"/>
  <c r="CT680" i="1"/>
  <c r="CS680" i="1"/>
  <c r="CO680" i="1"/>
  <c r="CN680" i="1"/>
  <c r="CM680" i="1"/>
  <c r="CL680" i="1"/>
  <c r="CK680" i="1"/>
  <c r="CG680" i="1"/>
  <c r="CF680" i="1"/>
  <c r="CE680" i="1"/>
  <c r="CD680" i="1"/>
  <c r="CC680" i="1"/>
  <c r="BY680" i="1"/>
  <c r="BX680" i="1"/>
  <c r="BW680" i="1"/>
  <c r="BV680" i="1"/>
  <c r="BU680" i="1"/>
  <c r="BM680" i="1"/>
  <c r="BN680" i="1"/>
  <c r="BO680" i="1"/>
  <c r="BP680" i="1"/>
  <c r="BQ680" i="1"/>
  <c r="BE680" i="1"/>
  <c r="BF680" i="1"/>
  <c r="BG680" i="1"/>
  <c r="BH680" i="1"/>
  <c r="BI680" i="1"/>
  <c r="AW680" i="1"/>
  <c r="AX680" i="1"/>
  <c r="AY680" i="1"/>
  <c r="AZ680" i="1"/>
  <c r="BA680" i="1"/>
  <c r="AO680" i="1"/>
  <c r="AP680" i="1"/>
  <c r="AQ680" i="1"/>
  <c r="AR680" i="1"/>
  <c r="AS680" i="1"/>
  <c r="AG680" i="1"/>
  <c r="AH680" i="1"/>
  <c r="AI680" i="1"/>
  <c r="AJ680" i="1"/>
  <c r="AK680" i="1"/>
  <c r="Y680" i="1"/>
  <c r="Z680" i="1"/>
  <c r="AA680" i="1"/>
  <c r="AB680" i="1"/>
  <c r="AC680" i="1"/>
  <c r="R680" i="1"/>
  <c r="S680" i="1"/>
  <c r="T680" i="1"/>
  <c r="U680" i="1"/>
  <c r="V680" i="1"/>
  <c r="K680" i="1"/>
  <c r="L680" i="1"/>
  <c r="M680" i="1"/>
  <c r="N680" i="1"/>
  <c r="O680" i="1"/>
  <c r="DU679" i="1"/>
  <c r="DT679" i="1"/>
  <c r="DS679" i="1"/>
  <c r="DR679" i="1"/>
  <c r="DQ679" i="1"/>
  <c r="DM679" i="1"/>
  <c r="DL679" i="1"/>
  <c r="DK679" i="1"/>
  <c r="DJ679" i="1"/>
  <c r="DI679" i="1"/>
  <c r="DE679" i="1"/>
  <c r="DD679" i="1"/>
  <c r="DC679" i="1"/>
  <c r="DB679" i="1"/>
  <c r="DA679" i="1"/>
  <c r="CW679" i="1"/>
  <c r="CV679" i="1"/>
  <c r="CU679" i="1"/>
  <c r="CT679" i="1"/>
  <c r="CS679" i="1"/>
  <c r="CO679" i="1"/>
  <c r="CN679" i="1"/>
  <c r="CM679" i="1"/>
  <c r="CL679" i="1"/>
  <c r="CK679" i="1"/>
  <c r="CG679" i="1"/>
  <c r="CF679" i="1"/>
  <c r="CE679" i="1"/>
  <c r="CD679" i="1"/>
  <c r="CC679" i="1"/>
  <c r="BY679" i="1"/>
  <c r="BX679" i="1"/>
  <c r="BW679" i="1"/>
  <c r="BV679" i="1"/>
  <c r="BU679" i="1"/>
  <c r="BM679" i="1"/>
  <c r="BN679" i="1"/>
  <c r="BO679" i="1"/>
  <c r="BP679" i="1"/>
  <c r="BQ679" i="1"/>
  <c r="BE679" i="1"/>
  <c r="BF679" i="1"/>
  <c r="BG679" i="1"/>
  <c r="BH679" i="1"/>
  <c r="BI679" i="1"/>
  <c r="AW679" i="1"/>
  <c r="AX679" i="1"/>
  <c r="AY679" i="1"/>
  <c r="AZ679" i="1"/>
  <c r="BA679" i="1"/>
  <c r="AO679" i="1"/>
  <c r="AP679" i="1"/>
  <c r="AQ679" i="1"/>
  <c r="AR679" i="1"/>
  <c r="AS679" i="1"/>
  <c r="AG679" i="1"/>
  <c r="AH679" i="1"/>
  <c r="AI679" i="1"/>
  <c r="AJ679" i="1"/>
  <c r="AK679" i="1"/>
  <c r="Y679" i="1"/>
  <c r="Z679" i="1"/>
  <c r="AA679" i="1"/>
  <c r="AB679" i="1"/>
  <c r="AC679" i="1"/>
  <c r="R679" i="1"/>
  <c r="S679" i="1"/>
  <c r="T679" i="1"/>
  <c r="U679" i="1"/>
  <c r="V679" i="1"/>
  <c r="K679" i="1"/>
  <c r="L679" i="1"/>
  <c r="M679" i="1"/>
  <c r="N679" i="1"/>
  <c r="O679" i="1"/>
  <c r="DQ678" i="1"/>
  <c r="DR678" i="1"/>
  <c r="DS678" i="1"/>
  <c r="DT678" i="1"/>
  <c r="DU678" i="1"/>
  <c r="DI678" i="1"/>
  <c r="DJ678" i="1"/>
  <c r="DK678" i="1"/>
  <c r="DL678" i="1"/>
  <c r="DM678" i="1"/>
  <c r="DA678" i="1"/>
  <c r="DB678" i="1"/>
  <c r="DC678" i="1"/>
  <c r="DD678" i="1"/>
  <c r="DE678" i="1"/>
  <c r="CS678" i="1"/>
  <c r="CT678" i="1"/>
  <c r="CU678" i="1"/>
  <c r="CV678" i="1"/>
  <c r="CW678" i="1"/>
  <c r="CK678" i="1"/>
  <c r="CL678" i="1"/>
  <c r="CM678" i="1"/>
  <c r="CN678" i="1"/>
  <c r="CO678" i="1"/>
  <c r="CC678" i="1"/>
  <c r="CD678" i="1"/>
  <c r="CE678" i="1"/>
  <c r="CF678" i="1"/>
  <c r="CG678" i="1"/>
  <c r="BU678" i="1"/>
  <c r="BV678" i="1"/>
  <c r="BW678" i="1"/>
  <c r="BX678" i="1"/>
  <c r="BY678" i="1"/>
  <c r="BM678" i="1"/>
  <c r="BN678" i="1"/>
  <c r="BO678" i="1"/>
  <c r="BP678" i="1"/>
  <c r="BQ678" i="1"/>
  <c r="BE678" i="1"/>
  <c r="BF678" i="1"/>
  <c r="BG678" i="1"/>
  <c r="BH678" i="1"/>
  <c r="BI678" i="1"/>
  <c r="AW678" i="1"/>
  <c r="AX678" i="1"/>
  <c r="AY678" i="1"/>
  <c r="AZ678" i="1"/>
  <c r="BA678" i="1"/>
  <c r="AO678" i="1"/>
  <c r="AP678" i="1"/>
  <c r="AQ678" i="1"/>
  <c r="AR678" i="1"/>
  <c r="AS678" i="1"/>
  <c r="AG678" i="1"/>
  <c r="AH678" i="1"/>
  <c r="AI678" i="1"/>
  <c r="AJ678" i="1"/>
  <c r="AK678" i="1"/>
  <c r="Y678" i="1"/>
  <c r="Z678" i="1"/>
  <c r="AA678" i="1"/>
  <c r="AB678" i="1"/>
  <c r="AC678" i="1"/>
  <c r="R678" i="1"/>
  <c r="S678" i="1"/>
  <c r="T678" i="1"/>
  <c r="U678" i="1"/>
  <c r="V678" i="1"/>
  <c r="K678" i="1"/>
  <c r="L678" i="1"/>
  <c r="M678" i="1"/>
  <c r="N678" i="1"/>
  <c r="O678" i="1"/>
  <c r="DQ677" i="1"/>
  <c r="DR677" i="1"/>
  <c r="DS677" i="1"/>
  <c r="DT677" i="1"/>
  <c r="DU677" i="1"/>
  <c r="DI677" i="1"/>
  <c r="DJ677" i="1"/>
  <c r="DK677" i="1"/>
  <c r="DL677" i="1"/>
  <c r="DM677" i="1"/>
  <c r="DA677" i="1"/>
  <c r="DB677" i="1"/>
  <c r="DC677" i="1"/>
  <c r="DD677" i="1"/>
  <c r="DE677" i="1"/>
  <c r="CS677" i="1"/>
  <c r="CT677" i="1"/>
  <c r="CU677" i="1"/>
  <c r="CV677" i="1"/>
  <c r="CW677" i="1"/>
  <c r="CO677" i="1"/>
  <c r="CN677" i="1"/>
  <c r="CM677" i="1"/>
  <c r="CL677" i="1"/>
  <c r="CK677" i="1"/>
  <c r="CC677" i="1"/>
  <c r="CD677" i="1"/>
  <c r="CE677" i="1"/>
  <c r="CF677" i="1"/>
  <c r="CG677" i="1"/>
  <c r="BU677" i="1"/>
  <c r="BV677" i="1"/>
  <c r="BW677" i="1"/>
  <c r="BX677" i="1"/>
  <c r="BY677" i="1"/>
  <c r="BM677" i="1"/>
  <c r="BN677" i="1"/>
  <c r="BO677" i="1"/>
  <c r="BP677" i="1"/>
  <c r="BQ677" i="1"/>
  <c r="BE677" i="1"/>
  <c r="BF677" i="1"/>
  <c r="BG677" i="1"/>
  <c r="BH677" i="1"/>
  <c r="BI677" i="1"/>
  <c r="AW677" i="1"/>
  <c r="AX677" i="1"/>
  <c r="AY677" i="1"/>
  <c r="AZ677" i="1"/>
  <c r="BA677" i="1"/>
  <c r="AO677" i="1"/>
  <c r="AP677" i="1"/>
  <c r="AQ677" i="1"/>
  <c r="AR677" i="1"/>
  <c r="AS677" i="1"/>
  <c r="AG677" i="1"/>
  <c r="AH677" i="1"/>
  <c r="AI677" i="1"/>
  <c r="AJ677" i="1"/>
  <c r="AK677" i="1"/>
  <c r="Y677" i="1"/>
  <c r="Z677" i="1"/>
  <c r="AA677" i="1"/>
  <c r="AB677" i="1"/>
  <c r="AC677" i="1"/>
  <c r="R677" i="1"/>
  <c r="S677" i="1"/>
  <c r="T677" i="1"/>
  <c r="U677" i="1"/>
  <c r="V677" i="1"/>
  <c r="K677" i="1"/>
  <c r="L677" i="1"/>
  <c r="M677" i="1"/>
  <c r="N677" i="1"/>
  <c r="O677" i="1"/>
  <c r="DU676" i="1"/>
  <c r="DT676" i="1"/>
  <c r="DS676" i="1"/>
  <c r="DR676" i="1"/>
  <c r="DQ676" i="1"/>
  <c r="DM676" i="1"/>
  <c r="DL676" i="1"/>
  <c r="DK676" i="1"/>
  <c r="DJ676" i="1"/>
  <c r="DI676" i="1"/>
  <c r="DE676" i="1"/>
  <c r="DD676" i="1"/>
  <c r="DC676" i="1"/>
  <c r="DB676" i="1"/>
  <c r="DA676" i="1"/>
  <c r="CW676" i="1"/>
  <c r="CV676" i="1"/>
  <c r="CU676" i="1"/>
  <c r="CT676" i="1"/>
  <c r="CS676" i="1"/>
  <c r="CO676" i="1"/>
  <c r="CN676" i="1"/>
  <c r="CM676" i="1"/>
  <c r="CL676" i="1"/>
  <c r="CK676" i="1"/>
  <c r="CG676" i="1"/>
  <c r="CF676" i="1"/>
  <c r="CE676" i="1"/>
  <c r="CD676" i="1"/>
  <c r="CC676" i="1"/>
  <c r="BY676" i="1"/>
  <c r="BX676" i="1"/>
  <c r="BW676" i="1"/>
  <c r="BV676" i="1"/>
  <c r="BU676" i="1"/>
  <c r="BM676" i="1"/>
  <c r="BN676" i="1"/>
  <c r="BO676" i="1"/>
  <c r="BP676" i="1"/>
  <c r="BQ676" i="1"/>
  <c r="BE676" i="1"/>
  <c r="BF676" i="1"/>
  <c r="BG676" i="1"/>
  <c r="BH676" i="1"/>
  <c r="BI676" i="1"/>
  <c r="AW676" i="1"/>
  <c r="AX676" i="1"/>
  <c r="AY676" i="1"/>
  <c r="AZ676" i="1"/>
  <c r="BA676" i="1"/>
  <c r="AO676" i="1"/>
  <c r="AP676" i="1"/>
  <c r="AQ676" i="1"/>
  <c r="AR676" i="1"/>
  <c r="AS676" i="1"/>
  <c r="AG676" i="1"/>
  <c r="AH676" i="1"/>
  <c r="AI676" i="1"/>
  <c r="AJ676" i="1"/>
  <c r="AK676" i="1"/>
  <c r="Y676" i="1"/>
  <c r="Z676" i="1"/>
  <c r="AA676" i="1"/>
  <c r="AB676" i="1"/>
  <c r="AC676" i="1"/>
  <c r="R676" i="1"/>
  <c r="S676" i="1"/>
  <c r="T676" i="1"/>
  <c r="U676" i="1"/>
  <c r="V676" i="1"/>
  <c r="K676" i="1"/>
  <c r="L676" i="1"/>
  <c r="M676" i="1"/>
  <c r="N676" i="1"/>
  <c r="O676" i="1"/>
  <c r="DU675" i="1"/>
  <c r="DT675" i="1"/>
  <c r="DS675" i="1"/>
  <c r="DR675" i="1"/>
  <c r="DQ675" i="1"/>
  <c r="DM675" i="1"/>
  <c r="DL675" i="1"/>
  <c r="DK675" i="1"/>
  <c r="DJ675" i="1"/>
  <c r="DI675" i="1"/>
  <c r="DE675" i="1"/>
  <c r="DD675" i="1"/>
  <c r="DC675" i="1"/>
  <c r="DB675" i="1"/>
  <c r="DA675" i="1"/>
  <c r="CW675" i="1"/>
  <c r="CV675" i="1"/>
  <c r="CU675" i="1"/>
  <c r="CT675" i="1"/>
  <c r="CS675" i="1"/>
  <c r="CO675" i="1"/>
  <c r="CN675" i="1"/>
  <c r="CM675" i="1"/>
  <c r="CL675" i="1"/>
  <c r="CK675" i="1"/>
  <c r="CC675" i="1"/>
  <c r="CD675" i="1"/>
  <c r="CE675" i="1"/>
  <c r="CF675" i="1"/>
  <c r="CG675" i="1"/>
  <c r="BU675" i="1"/>
  <c r="BV675" i="1"/>
  <c r="BW675" i="1"/>
  <c r="BX675" i="1"/>
  <c r="BY675" i="1"/>
  <c r="BM675" i="1"/>
  <c r="BN675" i="1"/>
  <c r="BO675" i="1"/>
  <c r="BP675" i="1"/>
  <c r="BQ675" i="1"/>
  <c r="BE675" i="1"/>
  <c r="BF675" i="1"/>
  <c r="BG675" i="1"/>
  <c r="BH675" i="1"/>
  <c r="BI675" i="1"/>
  <c r="AW675" i="1"/>
  <c r="AX675" i="1"/>
  <c r="AY675" i="1"/>
  <c r="AZ675" i="1"/>
  <c r="BA675" i="1"/>
  <c r="AO675" i="1"/>
  <c r="AP675" i="1"/>
  <c r="AQ675" i="1"/>
  <c r="AR675" i="1"/>
  <c r="AS675" i="1"/>
  <c r="AG675" i="1"/>
  <c r="AH675" i="1"/>
  <c r="AI675" i="1"/>
  <c r="AJ675" i="1"/>
  <c r="AK675" i="1"/>
  <c r="AC675" i="1"/>
  <c r="AB675" i="1"/>
  <c r="AA675" i="1"/>
  <c r="Z675" i="1"/>
  <c r="Y675" i="1"/>
  <c r="R675" i="1"/>
  <c r="S675" i="1"/>
  <c r="T675" i="1"/>
  <c r="U675" i="1"/>
  <c r="V675" i="1"/>
  <c r="O675" i="1"/>
  <c r="N675" i="1"/>
  <c r="M675" i="1"/>
  <c r="L675" i="1"/>
  <c r="K675" i="1"/>
  <c r="DU674" i="1"/>
  <c r="DT674" i="1"/>
  <c r="DS674" i="1"/>
  <c r="DR674" i="1"/>
  <c r="DQ674" i="1"/>
  <c r="DM674" i="1"/>
  <c r="DL674" i="1"/>
  <c r="DK674" i="1"/>
  <c r="DJ674" i="1"/>
  <c r="DI674" i="1"/>
  <c r="DE674" i="1"/>
  <c r="DD674" i="1"/>
  <c r="DC674" i="1"/>
  <c r="DB674" i="1"/>
  <c r="DA674" i="1"/>
  <c r="CW674" i="1"/>
  <c r="CV674" i="1"/>
  <c r="CU674" i="1"/>
  <c r="CT674" i="1"/>
  <c r="CS674" i="1"/>
  <c r="CO674" i="1"/>
  <c r="CN674" i="1"/>
  <c r="CM674" i="1"/>
  <c r="CL674" i="1"/>
  <c r="CK674" i="1"/>
  <c r="CG674" i="1"/>
  <c r="CF674" i="1"/>
  <c r="CE674" i="1"/>
  <c r="CD674" i="1"/>
  <c r="CC674" i="1"/>
  <c r="BU674" i="1"/>
  <c r="BV674" i="1"/>
  <c r="BW674" i="1"/>
  <c r="BX674" i="1"/>
  <c r="BY674" i="1"/>
  <c r="BM674" i="1"/>
  <c r="BN674" i="1"/>
  <c r="BO674" i="1"/>
  <c r="BP674" i="1"/>
  <c r="BQ674" i="1"/>
  <c r="BE674" i="1"/>
  <c r="BF674" i="1"/>
  <c r="BG674" i="1"/>
  <c r="BH674" i="1"/>
  <c r="BI674" i="1"/>
  <c r="AW674" i="1"/>
  <c r="AX674" i="1"/>
  <c r="AY674" i="1"/>
  <c r="AZ674" i="1"/>
  <c r="BA674" i="1"/>
  <c r="AO674" i="1"/>
  <c r="AP674" i="1"/>
  <c r="AQ674" i="1"/>
  <c r="AR674" i="1"/>
  <c r="AS674" i="1"/>
  <c r="AG674" i="1"/>
  <c r="AH674" i="1"/>
  <c r="AI674" i="1"/>
  <c r="AJ674" i="1"/>
  <c r="AK674" i="1"/>
  <c r="Y674" i="1"/>
  <c r="Z674" i="1"/>
  <c r="AA674" i="1"/>
  <c r="AB674" i="1"/>
  <c r="AC674" i="1"/>
  <c r="R674" i="1"/>
  <c r="S674" i="1"/>
  <c r="T674" i="1"/>
  <c r="U674" i="1"/>
  <c r="V674" i="1"/>
  <c r="K674" i="1"/>
  <c r="L674" i="1"/>
  <c r="M674" i="1"/>
  <c r="N674" i="1"/>
  <c r="O674" i="1"/>
  <c r="DU673" i="1"/>
  <c r="DT673" i="1"/>
  <c r="DS673" i="1"/>
  <c r="DR673" i="1"/>
  <c r="DQ673" i="1"/>
  <c r="DM673" i="1"/>
  <c r="DL673" i="1"/>
  <c r="DK673" i="1"/>
  <c r="DJ673" i="1"/>
  <c r="DI673" i="1"/>
  <c r="DE673" i="1"/>
  <c r="DD673" i="1"/>
  <c r="DC673" i="1"/>
  <c r="DB673" i="1"/>
  <c r="DA673" i="1"/>
  <c r="CW673" i="1"/>
  <c r="CV673" i="1"/>
  <c r="CU673" i="1"/>
  <c r="CT673" i="1"/>
  <c r="CS673" i="1"/>
  <c r="CO673" i="1"/>
  <c r="CN673" i="1"/>
  <c r="CM673" i="1"/>
  <c r="CL673" i="1"/>
  <c r="CK673" i="1"/>
  <c r="CC673" i="1"/>
  <c r="CD673" i="1"/>
  <c r="CE673" i="1"/>
  <c r="CF673" i="1"/>
  <c r="CG673" i="1"/>
  <c r="BU673" i="1"/>
  <c r="BV673" i="1"/>
  <c r="BW673" i="1"/>
  <c r="BX673" i="1"/>
  <c r="BY673" i="1"/>
  <c r="BM673" i="1"/>
  <c r="BN673" i="1"/>
  <c r="BO673" i="1"/>
  <c r="BP673" i="1"/>
  <c r="BQ673" i="1"/>
  <c r="BE673" i="1"/>
  <c r="BF673" i="1"/>
  <c r="BG673" i="1"/>
  <c r="BH673" i="1"/>
  <c r="BI673" i="1"/>
  <c r="BA673" i="1"/>
  <c r="AZ673" i="1"/>
  <c r="AY673" i="1"/>
  <c r="AX673" i="1"/>
  <c r="AW673" i="1"/>
  <c r="AS673" i="1"/>
  <c r="AR673" i="1"/>
  <c r="AQ673" i="1"/>
  <c r="AP673" i="1"/>
  <c r="AO673" i="1"/>
  <c r="AK673" i="1"/>
  <c r="AJ673" i="1"/>
  <c r="AI673" i="1"/>
  <c r="AH673" i="1"/>
  <c r="AG673" i="1"/>
  <c r="Y673" i="1"/>
  <c r="Z673" i="1"/>
  <c r="AA673" i="1"/>
  <c r="AB673" i="1"/>
  <c r="AC673" i="1"/>
  <c r="R673" i="1"/>
  <c r="S673" i="1"/>
  <c r="T673" i="1"/>
  <c r="U673" i="1"/>
  <c r="V673" i="1"/>
  <c r="K673" i="1"/>
  <c r="L673" i="1"/>
  <c r="M673" i="1"/>
  <c r="N673" i="1"/>
  <c r="O673" i="1"/>
  <c r="DU672" i="1"/>
  <c r="DT672" i="1"/>
  <c r="DS672" i="1"/>
  <c r="DR672" i="1"/>
  <c r="DQ672" i="1"/>
  <c r="DM672" i="1"/>
  <c r="DL672" i="1"/>
  <c r="DK672" i="1"/>
  <c r="DJ672" i="1"/>
  <c r="DI672" i="1"/>
  <c r="DE672" i="1"/>
  <c r="DD672" i="1"/>
  <c r="DC672" i="1"/>
  <c r="DB672" i="1"/>
  <c r="DA672" i="1"/>
  <c r="CW672" i="1"/>
  <c r="CV672" i="1"/>
  <c r="CU672" i="1"/>
  <c r="CT672" i="1"/>
  <c r="CS672" i="1"/>
  <c r="CO672" i="1"/>
  <c r="CN672" i="1"/>
  <c r="CM672" i="1"/>
  <c r="CL672" i="1"/>
  <c r="CK672" i="1"/>
  <c r="CG672" i="1"/>
  <c r="CF672" i="1"/>
  <c r="CE672" i="1"/>
  <c r="CD672" i="1"/>
  <c r="CC672" i="1"/>
  <c r="BY672" i="1"/>
  <c r="BX672" i="1"/>
  <c r="BW672" i="1"/>
  <c r="BV672" i="1"/>
  <c r="BU672" i="1"/>
  <c r="BM672" i="1"/>
  <c r="BN672" i="1"/>
  <c r="BO672" i="1"/>
  <c r="BP672" i="1"/>
  <c r="BQ672" i="1"/>
  <c r="BE672" i="1"/>
  <c r="BF672" i="1"/>
  <c r="BG672" i="1"/>
  <c r="BH672" i="1"/>
  <c r="BI672" i="1"/>
  <c r="AW672" i="1"/>
  <c r="AX672" i="1"/>
  <c r="AY672" i="1"/>
  <c r="AZ672" i="1"/>
  <c r="BA672" i="1"/>
  <c r="AO672" i="1"/>
  <c r="AP672" i="1"/>
  <c r="AQ672" i="1"/>
  <c r="AR672" i="1"/>
  <c r="AS672" i="1"/>
  <c r="AG672" i="1"/>
  <c r="AH672" i="1"/>
  <c r="AI672" i="1"/>
  <c r="AJ672" i="1"/>
  <c r="AK672" i="1"/>
  <c r="Y672" i="1"/>
  <c r="Z672" i="1"/>
  <c r="AA672" i="1"/>
  <c r="AB672" i="1"/>
  <c r="AC672" i="1"/>
  <c r="R672" i="1"/>
  <c r="S672" i="1"/>
  <c r="T672" i="1"/>
  <c r="U672" i="1"/>
  <c r="V672" i="1"/>
  <c r="K672" i="1"/>
  <c r="L672" i="1"/>
  <c r="M672" i="1"/>
  <c r="N672" i="1"/>
  <c r="O672" i="1"/>
  <c r="DQ671" i="1"/>
  <c r="DR671" i="1"/>
  <c r="DS671" i="1"/>
  <c r="DT671" i="1"/>
  <c r="DU671" i="1"/>
  <c r="DI671" i="1"/>
  <c r="DJ671" i="1"/>
  <c r="DK671" i="1"/>
  <c r="DL671" i="1"/>
  <c r="DM671" i="1"/>
  <c r="DA671" i="1"/>
  <c r="DB671" i="1"/>
  <c r="DC671" i="1"/>
  <c r="DD671" i="1"/>
  <c r="DE671" i="1"/>
  <c r="CS671" i="1"/>
  <c r="CT671" i="1"/>
  <c r="CU671" i="1"/>
  <c r="CV671" i="1"/>
  <c r="CW671" i="1"/>
  <c r="CK671" i="1"/>
  <c r="CL671" i="1"/>
  <c r="CM671" i="1"/>
  <c r="CN671" i="1"/>
  <c r="CO671" i="1"/>
  <c r="CC671" i="1"/>
  <c r="CD671" i="1"/>
  <c r="CE671" i="1"/>
  <c r="CF671" i="1"/>
  <c r="CG671" i="1"/>
  <c r="BU671" i="1"/>
  <c r="BV671" i="1"/>
  <c r="BW671" i="1"/>
  <c r="BX671" i="1"/>
  <c r="BY671" i="1"/>
  <c r="BM671" i="1"/>
  <c r="BN671" i="1"/>
  <c r="BO671" i="1"/>
  <c r="BP671" i="1"/>
  <c r="BQ671" i="1"/>
  <c r="BE671" i="1"/>
  <c r="BF671" i="1"/>
  <c r="BG671" i="1"/>
  <c r="BH671" i="1"/>
  <c r="BI671" i="1"/>
  <c r="AW671" i="1"/>
  <c r="AX671" i="1"/>
  <c r="AY671" i="1"/>
  <c r="AZ671" i="1"/>
  <c r="BA671" i="1"/>
  <c r="AO671" i="1"/>
  <c r="AP671" i="1"/>
  <c r="AQ671" i="1"/>
  <c r="AR671" i="1"/>
  <c r="AS671" i="1"/>
  <c r="AG671" i="1"/>
  <c r="AH671" i="1"/>
  <c r="AI671" i="1"/>
  <c r="AJ671" i="1"/>
  <c r="AK671" i="1"/>
  <c r="Y671" i="1"/>
  <c r="Z671" i="1"/>
  <c r="AA671" i="1"/>
  <c r="AB671" i="1"/>
  <c r="AC671" i="1"/>
  <c r="R671" i="1"/>
  <c r="S671" i="1"/>
  <c r="T671" i="1"/>
  <c r="U671" i="1"/>
  <c r="V671" i="1"/>
  <c r="K671" i="1"/>
  <c r="L671" i="1"/>
  <c r="M671" i="1"/>
  <c r="N671" i="1"/>
  <c r="O671" i="1"/>
  <c r="DU670" i="1"/>
  <c r="DT670" i="1"/>
  <c r="DS670" i="1"/>
  <c r="DR670" i="1"/>
  <c r="DQ670" i="1"/>
  <c r="DM670" i="1"/>
  <c r="DL670" i="1"/>
  <c r="DK670" i="1"/>
  <c r="DJ670" i="1"/>
  <c r="DI670" i="1"/>
  <c r="DE670" i="1"/>
  <c r="DD670" i="1"/>
  <c r="DC670" i="1"/>
  <c r="DB670" i="1"/>
  <c r="DA670" i="1"/>
  <c r="CW670" i="1"/>
  <c r="CV670" i="1"/>
  <c r="CU670" i="1"/>
  <c r="CT670" i="1"/>
  <c r="CS670" i="1"/>
  <c r="CO670" i="1"/>
  <c r="CN670" i="1"/>
  <c r="CM670" i="1"/>
  <c r="CL670" i="1"/>
  <c r="CK670" i="1"/>
  <c r="CG670" i="1"/>
  <c r="CF670" i="1"/>
  <c r="CE670" i="1"/>
  <c r="CD670" i="1"/>
  <c r="CC670" i="1"/>
  <c r="BY670" i="1"/>
  <c r="BX670" i="1"/>
  <c r="BW670" i="1"/>
  <c r="BV670" i="1"/>
  <c r="BU670" i="1"/>
  <c r="BM670" i="1"/>
  <c r="BN670" i="1"/>
  <c r="BO670" i="1"/>
  <c r="BP670" i="1"/>
  <c r="BQ670" i="1"/>
  <c r="BE670" i="1"/>
  <c r="BF670" i="1"/>
  <c r="BG670" i="1"/>
  <c r="BH670" i="1"/>
  <c r="BI670" i="1"/>
  <c r="BA670" i="1"/>
  <c r="AZ670" i="1"/>
  <c r="AY670" i="1"/>
  <c r="AX670" i="1"/>
  <c r="AW670" i="1"/>
  <c r="AS670" i="1"/>
  <c r="AR670" i="1"/>
  <c r="AQ670" i="1"/>
  <c r="AP670" i="1"/>
  <c r="AO670" i="1"/>
  <c r="AK670" i="1"/>
  <c r="AJ670" i="1"/>
  <c r="AI670" i="1"/>
  <c r="AH670" i="1"/>
  <c r="AG670" i="1"/>
  <c r="AC670" i="1"/>
  <c r="AB670" i="1"/>
  <c r="AA670" i="1"/>
  <c r="Z670" i="1"/>
  <c r="Y670" i="1"/>
  <c r="V670" i="1"/>
  <c r="U670" i="1"/>
  <c r="T670" i="1"/>
  <c r="S670" i="1"/>
  <c r="R670" i="1"/>
  <c r="O670" i="1"/>
  <c r="N670" i="1"/>
  <c r="M670" i="1"/>
  <c r="L670" i="1"/>
  <c r="K670" i="1"/>
  <c r="DU669" i="1"/>
  <c r="DT669" i="1"/>
  <c r="DS669" i="1"/>
  <c r="DR669" i="1"/>
  <c r="DQ669" i="1"/>
  <c r="DM669" i="1"/>
  <c r="DL669" i="1"/>
  <c r="DK669" i="1"/>
  <c r="DJ669" i="1"/>
  <c r="DI669" i="1"/>
  <c r="DE669" i="1"/>
  <c r="DD669" i="1"/>
  <c r="DC669" i="1"/>
  <c r="DB669" i="1"/>
  <c r="DA669" i="1"/>
  <c r="CW669" i="1"/>
  <c r="CV669" i="1"/>
  <c r="CU669" i="1"/>
  <c r="CT669" i="1"/>
  <c r="CS669" i="1"/>
  <c r="CO669" i="1"/>
  <c r="CN669" i="1"/>
  <c r="CM669" i="1"/>
  <c r="CL669" i="1"/>
  <c r="CK669" i="1"/>
  <c r="CC669" i="1"/>
  <c r="CD669" i="1"/>
  <c r="CE669" i="1"/>
  <c r="CF669" i="1"/>
  <c r="CG669" i="1"/>
  <c r="BU669" i="1"/>
  <c r="BV669" i="1"/>
  <c r="BW669" i="1"/>
  <c r="BX669" i="1"/>
  <c r="BY669" i="1"/>
  <c r="BM669" i="1"/>
  <c r="BN669" i="1"/>
  <c r="BO669" i="1"/>
  <c r="BP669" i="1"/>
  <c r="BQ669" i="1"/>
  <c r="BE669" i="1"/>
  <c r="BF669" i="1"/>
  <c r="BG669" i="1"/>
  <c r="BH669" i="1"/>
  <c r="BI669" i="1"/>
  <c r="AW669" i="1"/>
  <c r="AX669" i="1"/>
  <c r="AY669" i="1"/>
  <c r="AZ669" i="1"/>
  <c r="BA669" i="1"/>
  <c r="AO669" i="1"/>
  <c r="AP669" i="1"/>
  <c r="AQ669" i="1"/>
  <c r="AR669" i="1"/>
  <c r="AS669" i="1"/>
  <c r="AG669" i="1"/>
  <c r="AH669" i="1"/>
  <c r="AI669" i="1"/>
  <c r="AJ669" i="1"/>
  <c r="AK669" i="1"/>
  <c r="Y669" i="1"/>
  <c r="Z669" i="1"/>
  <c r="AA669" i="1"/>
  <c r="AB669" i="1"/>
  <c r="AC669" i="1"/>
  <c r="R669" i="1"/>
  <c r="S669" i="1"/>
  <c r="T669" i="1"/>
  <c r="U669" i="1"/>
  <c r="V669" i="1"/>
  <c r="K669" i="1"/>
  <c r="L669" i="1"/>
  <c r="M669" i="1"/>
  <c r="N669" i="1"/>
  <c r="O669" i="1"/>
  <c r="DQ668" i="1"/>
  <c r="DR668" i="1"/>
  <c r="DS668" i="1"/>
  <c r="DT668" i="1"/>
  <c r="DU668" i="1"/>
  <c r="DI668" i="1"/>
  <c r="DJ668" i="1"/>
  <c r="DK668" i="1"/>
  <c r="DL668" i="1"/>
  <c r="DM668" i="1"/>
  <c r="DA668" i="1"/>
  <c r="DB668" i="1"/>
  <c r="DC668" i="1"/>
  <c r="DD668" i="1"/>
  <c r="DE668" i="1"/>
  <c r="CS668" i="1"/>
  <c r="CT668" i="1"/>
  <c r="CU668" i="1"/>
  <c r="CV668" i="1"/>
  <c r="CW668" i="1"/>
  <c r="CO668" i="1"/>
  <c r="CN668" i="1"/>
  <c r="CM668" i="1"/>
  <c r="CL668" i="1"/>
  <c r="CK668" i="1"/>
  <c r="CC668" i="1"/>
  <c r="CD668" i="1"/>
  <c r="CE668" i="1"/>
  <c r="CF668" i="1"/>
  <c r="CG668" i="1"/>
  <c r="BU668" i="1"/>
  <c r="BV668" i="1"/>
  <c r="BW668" i="1"/>
  <c r="BX668" i="1"/>
  <c r="BY668" i="1"/>
  <c r="BM668" i="1"/>
  <c r="BN668" i="1"/>
  <c r="BO668" i="1"/>
  <c r="BP668" i="1"/>
  <c r="BQ668" i="1"/>
  <c r="BE668" i="1"/>
  <c r="BF668" i="1"/>
  <c r="BG668" i="1"/>
  <c r="BH668" i="1"/>
  <c r="BI668" i="1"/>
  <c r="AW668" i="1"/>
  <c r="AX668" i="1"/>
  <c r="AY668" i="1"/>
  <c r="AZ668" i="1"/>
  <c r="BA668" i="1"/>
  <c r="AO668" i="1"/>
  <c r="AP668" i="1"/>
  <c r="AQ668" i="1"/>
  <c r="AR668" i="1"/>
  <c r="AS668" i="1"/>
  <c r="AG668" i="1"/>
  <c r="AH668" i="1"/>
  <c r="AI668" i="1"/>
  <c r="AJ668" i="1"/>
  <c r="AK668" i="1"/>
  <c r="Y668" i="1"/>
  <c r="Z668" i="1"/>
  <c r="AA668" i="1"/>
  <c r="AB668" i="1"/>
  <c r="AC668" i="1"/>
  <c r="R668" i="1"/>
  <c r="S668" i="1"/>
  <c r="T668" i="1"/>
  <c r="U668" i="1"/>
  <c r="V668" i="1"/>
  <c r="K668" i="1"/>
  <c r="L668" i="1"/>
  <c r="M668" i="1"/>
  <c r="N668" i="1"/>
  <c r="O668" i="1"/>
  <c r="DU667" i="1"/>
  <c r="DT667" i="1"/>
  <c r="DS667" i="1"/>
  <c r="DR667" i="1"/>
  <c r="DQ667" i="1"/>
  <c r="DM667" i="1"/>
  <c r="DL667" i="1"/>
  <c r="DK667" i="1"/>
  <c r="DJ667" i="1"/>
  <c r="DI667" i="1"/>
  <c r="DE667" i="1"/>
  <c r="DD667" i="1"/>
  <c r="DC667" i="1"/>
  <c r="DB667" i="1"/>
  <c r="DA667" i="1"/>
  <c r="CW667" i="1"/>
  <c r="CV667" i="1"/>
  <c r="CU667" i="1"/>
  <c r="CT667" i="1"/>
  <c r="CS667" i="1"/>
  <c r="CO667" i="1"/>
  <c r="CN667" i="1"/>
  <c r="CM667" i="1"/>
  <c r="CL667" i="1"/>
  <c r="CK667" i="1"/>
  <c r="CC667" i="1"/>
  <c r="CD667" i="1"/>
  <c r="CE667" i="1"/>
  <c r="CF667" i="1"/>
  <c r="CG667" i="1"/>
  <c r="BU667" i="1"/>
  <c r="BV667" i="1"/>
  <c r="BW667" i="1"/>
  <c r="BX667" i="1"/>
  <c r="BY667" i="1"/>
  <c r="BM667" i="1"/>
  <c r="BN667" i="1"/>
  <c r="BO667" i="1"/>
  <c r="BP667" i="1"/>
  <c r="BQ667" i="1"/>
  <c r="BE667" i="1"/>
  <c r="BF667" i="1"/>
  <c r="BG667" i="1"/>
  <c r="BH667" i="1"/>
  <c r="BI667" i="1"/>
  <c r="AW667" i="1"/>
  <c r="AX667" i="1"/>
  <c r="AY667" i="1"/>
  <c r="AZ667" i="1"/>
  <c r="BA667" i="1"/>
  <c r="AO667" i="1"/>
  <c r="AP667" i="1"/>
  <c r="AQ667" i="1"/>
  <c r="AR667" i="1"/>
  <c r="AS667" i="1"/>
  <c r="AG667" i="1"/>
  <c r="AH667" i="1"/>
  <c r="AI667" i="1"/>
  <c r="AJ667" i="1"/>
  <c r="AK667" i="1"/>
  <c r="AC667" i="1"/>
  <c r="AB667" i="1"/>
  <c r="AA667" i="1"/>
  <c r="Z667" i="1"/>
  <c r="Y667" i="1"/>
  <c r="R667" i="1"/>
  <c r="S667" i="1"/>
  <c r="T667" i="1"/>
  <c r="U667" i="1"/>
  <c r="V667" i="1"/>
  <c r="K667" i="1"/>
  <c r="L667" i="1"/>
  <c r="M667" i="1"/>
  <c r="N667" i="1"/>
  <c r="O667" i="1"/>
  <c r="DU666" i="1"/>
  <c r="DT666" i="1"/>
  <c r="DS666" i="1"/>
  <c r="DR666" i="1"/>
  <c r="DQ666" i="1"/>
  <c r="DM666" i="1"/>
  <c r="DL666" i="1"/>
  <c r="DK666" i="1"/>
  <c r="DJ666" i="1"/>
  <c r="DI666" i="1"/>
  <c r="DE666" i="1"/>
  <c r="DD666" i="1"/>
  <c r="DC666" i="1"/>
  <c r="DB666" i="1"/>
  <c r="DA666" i="1"/>
  <c r="CW666" i="1"/>
  <c r="CV666" i="1"/>
  <c r="CU666" i="1"/>
  <c r="CT666" i="1"/>
  <c r="CS666" i="1"/>
  <c r="CO666" i="1"/>
  <c r="CN666" i="1"/>
  <c r="CM666" i="1"/>
  <c r="CL666" i="1"/>
  <c r="CK666" i="1"/>
  <c r="CG666" i="1"/>
  <c r="CF666" i="1"/>
  <c r="CE666" i="1"/>
  <c r="CD666" i="1"/>
  <c r="CC666" i="1"/>
  <c r="BY666" i="1"/>
  <c r="BX666" i="1"/>
  <c r="BW666" i="1"/>
  <c r="BV666" i="1"/>
  <c r="BU666" i="1"/>
  <c r="BM666" i="1"/>
  <c r="BN666" i="1"/>
  <c r="BO666" i="1"/>
  <c r="BP666" i="1"/>
  <c r="BQ666" i="1"/>
  <c r="BE666" i="1"/>
  <c r="BF666" i="1"/>
  <c r="BG666" i="1"/>
  <c r="BH666" i="1"/>
  <c r="BI666" i="1"/>
  <c r="BA666" i="1"/>
  <c r="AZ666" i="1"/>
  <c r="AY666" i="1"/>
  <c r="AX666" i="1"/>
  <c r="AW666" i="1"/>
  <c r="AS666" i="1"/>
  <c r="AR666" i="1"/>
  <c r="AQ666" i="1"/>
  <c r="AP666" i="1"/>
  <c r="AO666" i="1"/>
  <c r="AK666" i="1"/>
  <c r="AJ666" i="1"/>
  <c r="AI666" i="1"/>
  <c r="AH666" i="1"/>
  <c r="AG666" i="1"/>
  <c r="Y666" i="1"/>
  <c r="Z666" i="1"/>
  <c r="AA666" i="1"/>
  <c r="AB666" i="1"/>
  <c r="AC666" i="1"/>
  <c r="R666" i="1"/>
  <c r="S666" i="1"/>
  <c r="T666" i="1"/>
  <c r="U666" i="1"/>
  <c r="V666" i="1"/>
  <c r="K666" i="1"/>
  <c r="L666" i="1"/>
  <c r="M666" i="1"/>
  <c r="N666" i="1"/>
  <c r="O666" i="1"/>
  <c r="DU665" i="1"/>
  <c r="DT665" i="1"/>
  <c r="DS665" i="1"/>
  <c r="DR665" i="1"/>
  <c r="DQ665" i="1"/>
  <c r="DM665" i="1"/>
  <c r="DL665" i="1"/>
  <c r="DK665" i="1"/>
  <c r="DJ665" i="1"/>
  <c r="DI665" i="1"/>
  <c r="DE665" i="1"/>
  <c r="DD665" i="1"/>
  <c r="DC665" i="1"/>
  <c r="DB665" i="1"/>
  <c r="DA665" i="1"/>
  <c r="CW665" i="1"/>
  <c r="CV665" i="1"/>
  <c r="CU665" i="1"/>
  <c r="CT665" i="1"/>
  <c r="CS665" i="1"/>
  <c r="CO665" i="1"/>
  <c r="CN665" i="1"/>
  <c r="CM665" i="1"/>
  <c r="CL665" i="1"/>
  <c r="CK665" i="1"/>
  <c r="CG665" i="1"/>
  <c r="CF665" i="1"/>
  <c r="CE665" i="1"/>
  <c r="CD665" i="1"/>
  <c r="CC665" i="1"/>
  <c r="BY665" i="1"/>
  <c r="BX665" i="1"/>
  <c r="BW665" i="1"/>
  <c r="BV665" i="1"/>
  <c r="BU665" i="1"/>
  <c r="BM665" i="1"/>
  <c r="BN665" i="1"/>
  <c r="BO665" i="1"/>
  <c r="BP665" i="1"/>
  <c r="BQ665" i="1"/>
  <c r="BE665" i="1"/>
  <c r="BF665" i="1"/>
  <c r="BG665" i="1"/>
  <c r="BH665" i="1"/>
  <c r="BI665" i="1"/>
  <c r="AW665" i="1"/>
  <c r="AX665" i="1"/>
  <c r="AY665" i="1"/>
  <c r="AZ665" i="1"/>
  <c r="BA665" i="1"/>
  <c r="AO665" i="1"/>
  <c r="AP665" i="1"/>
  <c r="AQ665" i="1"/>
  <c r="AR665" i="1"/>
  <c r="AS665" i="1"/>
  <c r="AG665" i="1"/>
  <c r="AH665" i="1"/>
  <c r="AI665" i="1"/>
  <c r="AJ665" i="1"/>
  <c r="AK665" i="1"/>
  <c r="Y665" i="1"/>
  <c r="Z665" i="1"/>
  <c r="AA665" i="1"/>
  <c r="AB665" i="1"/>
  <c r="AC665" i="1"/>
  <c r="R665" i="1"/>
  <c r="S665" i="1"/>
  <c r="T665" i="1"/>
  <c r="U665" i="1"/>
  <c r="V665" i="1"/>
  <c r="K665" i="1"/>
  <c r="L665" i="1"/>
  <c r="M665" i="1"/>
  <c r="N665" i="1"/>
  <c r="O665" i="1"/>
  <c r="DU664" i="1"/>
  <c r="DT664" i="1"/>
  <c r="DS664" i="1"/>
  <c r="DR664" i="1"/>
  <c r="DQ664" i="1"/>
  <c r="DM664" i="1"/>
  <c r="DL664" i="1"/>
  <c r="DK664" i="1"/>
  <c r="DJ664" i="1"/>
  <c r="DI664" i="1"/>
  <c r="DE664" i="1"/>
  <c r="DD664" i="1"/>
  <c r="DC664" i="1"/>
  <c r="DB664" i="1"/>
  <c r="DA664" i="1"/>
  <c r="CW664" i="1"/>
  <c r="CV664" i="1"/>
  <c r="CU664" i="1"/>
  <c r="CT664" i="1"/>
  <c r="CS664" i="1"/>
  <c r="CO664" i="1"/>
  <c r="CN664" i="1"/>
  <c r="CM664" i="1"/>
  <c r="CL664" i="1"/>
  <c r="CK664" i="1"/>
  <c r="CG664" i="1"/>
  <c r="CF664" i="1"/>
  <c r="CE664" i="1"/>
  <c r="CD664" i="1"/>
  <c r="CC664" i="1"/>
  <c r="BU664" i="1"/>
  <c r="BV664" i="1"/>
  <c r="BW664" i="1"/>
  <c r="BX664" i="1"/>
  <c r="BY664" i="1"/>
  <c r="BM664" i="1"/>
  <c r="BN664" i="1"/>
  <c r="BO664" i="1"/>
  <c r="BP664" i="1"/>
  <c r="BQ664" i="1"/>
  <c r="BE664" i="1"/>
  <c r="BF664" i="1"/>
  <c r="BG664" i="1"/>
  <c r="BH664" i="1"/>
  <c r="BI664" i="1"/>
  <c r="AW664" i="1"/>
  <c r="AX664" i="1"/>
  <c r="AY664" i="1"/>
  <c r="AZ664" i="1"/>
  <c r="BA664" i="1"/>
  <c r="AO664" i="1"/>
  <c r="AP664" i="1"/>
  <c r="AQ664" i="1"/>
  <c r="AR664" i="1"/>
  <c r="AS664" i="1"/>
  <c r="AG664" i="1"/>
  <c r="AH664" i="1"/>
  <c r="AI664" i="1"/>
  <c r="AJ664" i="1"/>
  <c r="AK664" i="1"/>
  <c r="Y664" i="1"/>
  <c r="Z664" i="1"/>
  <c r="AA664" i="1"/>
  <c r="AB664" i="1"/>
  <c r="AC664" i="1"/>
  <c r="R664" i="1"/>
  <c r="S664" i="1"/>
  <c r="T664" i="1"/>
  <c r="U664" i="1"/>
  <c r="V664" i="1"/>
  <c r="K664" i="1"/>
  <c r="L664" i="1"/>
  <c r="M664" i="1"/>
  <c r="N664" i="1"/>
  <c r="O664" i="1"/>
  <c r="DQ663" i="1"/>
  <c r="DR663" i="1"/>
  <c r="DS663" i="1"/>
  <c r="DT663" i="1"/>
  <c r="DU663" i="1"/>
  <c r="DI663" i="1"/>
  <c r="DJ663" i="1"/>
  <c r="DK663" i="1"/>
  <c r="DL663" i="1"/>
  <c r="DM663" i="1"/>
  <c r="DA663" i="1"/>
  <c r="DB663" i="1"/>
  <c r="DC663" i="1"/>
  <c r="DD663" i="1"/>
  <c r="DE663" i="1"/>
  <c r="CS663" i="1"/>
  <c r="CT663" i="1"/>
  <c r="CU663" i="1"/>
  <c r="CV663" i="1"/>
  <c r="CW663" i="1"/>
  <c r="CK663" i="1"/>
  <c r="CL663" i="1"/>
  <c r="CM663" i="1"/>
  <c r="CN663" i="1"/>
  <c r="CO663" i="1"/>
  <c r="CC663" i="1"/>
  <c r="CD663" i="1"/>
  <c r="CE663" i="1"/>
  <c r="CF663" i="1"/>
  <c r="CG663" i="1"/>
  <c r="BU663" i="1"/>
  <c r="BV663" i="1"/>
  <c r="BW663" i="1"/>
  <c r="BX663" i="1"/>
  <c r="BY663" i="1"/>
  <c r="BM663" i="1"/>
  <c r="BN663" i="1"/>
  <c r="BO663" i="1"/>
  <c r="BP663" i="1"/>
  <c r="BQ663" i="1"/>
  <c r="BE663" i="1"/>
  <c r="BF663" i="1"/>
  <c r="BG663" i="1"/>
  <c r="BH663" i="1"/>
  <c r="BI663" i="1"/>
  <c r="AW663" i="1"/>
  <c r="AX663" i="1"/>
  <c r="AY663" i="1"/>
  <c r="AZ663" i="1"/>
  <c r="BA663" i="1"/>
  <c r="AO663" i="1"/>
  <c r="AP663" i="1"/>
  <c r="AQ663" i="1"/>
  <c r="AR663" i="1"/>
  <c r="AS663" i="1"/>
  <c r="AG663" i="1"/>
  <c r="AH663" i="1"/>
  <c r="AI663" i="1"/>
  <c r="AJ663" i="1"/>
  <c r="AK663" i="1"/>
  <c r="Y663" i="1"/>
  <c r="Z663" i="1"/>
  <c r="AA663" i="1"/>
  <c r="AB663" i="1"/>
  <c r="AC663" i="1"/>
  <c r="R663" i="1"/>
  <c r="S663" i="1"/>
  <c r="T663" i="1"/>
  <c r="U663" i="1"/>
  <c r="V663" i="1"/>
  <c r="K663" i="1"/>
  <c r="L663" i="1"/>
  <c r="M663" i="1"/>
  <c r="N663" i="1"/>
  <c r="O663" i="1"/>
  <c r="DU662" i="1"/>
  <c r="DT662" i="1"/>
  <c r="DS662" i="1"/>
  <c r="DR662" i="1"/>
  <c r="DQ662" i="1"/>
  <c r="DM662" i="1"/>
  <c r="DL662" i="1"/>
  <c r="DK662" i="1"/>
  <c r="DJ662" i="1"/>
  <c r="DI662" i="1"/>
  <c r="DE662" i="1"/>
  <c r="DD662" i="1"/>
  <c r="DC662" i="1"/>
  <c r="DB662" i="1"/>
  <c r="DA662" i="1"/>
  <c r="CW662" i="1"/>
  <c r="CV662" i="1"/>
  <c r="CU662" i="1"/>
  <c r="CT662" i="1"/>
  <c r="CS662" i="1"/>
  <c r="CO662" i="1"/>
  <c r="CN662" i="1"/>
  <c r="CM662" i="1"/>
  <c r="CL662" i="1"/>
  <c r="CK662" i="1"/>
  <c r="CG662" i="1"/>
  <c r="CF662" i="1"/>
  <c r="CE662" i="1"/>
  <c r="CD662" i="1"/>
  <c r="CC662" i="1"/>
  <c r="BU662" i="1"/>
  <c r="BV662" i="1"/>
  <c r="BW662" i="1"/>
  <c r="BX662" i="1"/>
  <c r="BY662" i="1"/>
  <c r="BM662" i="1"/>
  <c r="BN662" i="1"/>
  <c r="BO662" i="1"/>
  <c r="BP662" i="1"/>
  <c r="BQ662" i="1"/>
  <c r="BE662" i="1"/>
  <c r="BF662" i="1"/>
  <c r="BG662" i="1"/>
  <c r="BH662" i="1"/>
  <c r="BI662" i="1"/>
  <c r="AW662" i="1"/>
  <c r="AX662" i="1"/>
  <c r="AY662" i="1"/>
  <c r="AZ662" i="1"/>
  <c r="BA662" i="1"/>
  <c r="AO662" i="1"/>
  <c r="AP662" i="1"/>
  <c r="AQ662" i="1"/>
  <c r="AR662" i="1"/>
  <c r="AS662" i="1"/>
  <c r="AG662" i="1"/>
  <c r="AH662" i="1"/>
  <c r="AI662" i="1"/>
  <c r="AJ662" i="1"/>
  <c r="AK662" i="1"/>
  <c r="Y662" i="1"/>
  <c r="Z662" i="1"/>
  <c r="AA662" i="1"/>
  <c r="AB662" i="1"/>
  <c r="AC662" i="1"/>
  <c r="R662" i="1"/>
  <c r="S662" i="1"/>
  <c r="T662" i="1"/>
  <c r="U662" i="1"/>
  <c r="V662" i="1"/>
  <c r="K662" i="1"/>
  <c r="L662" i="1"/>
  <c r="M662" i="1"/>
  <c r="N662" i="1"/>
  <c r="O662" i="1"/>
  <c r="DQ661" i="1"/>
  <c r="DR661" i="1"/>
  <c r="DS661" i="1"/>
  <c r="DT661" i="1"/>
  <c r="DU661" i="1"/>
  <c r="DI661" i="1"/>
  <c r="DJ661" i="1"/>
  <c r="DK661" i="1"/>
  <c r="DL661" i="1"/>
  <c r="DM661" i="1"/>
  <c r="DA661" i="1"/>
  <c r="DB661" i="1"/>
  <c r="DC661" i="1"/>
  <c r="DD661" i="1"/>
  <c r="DE661" i="1"/>
  <c r="CS661" i="1"/>
  <c r="CT661" i="1"/>
  <c r="CU661" i="1"/>
  <c r="CV661" i="1"/>
  <c r="CW661" i="1"/>
  <c r="CK661" i="1"/>
  <c r="CL661" i="1"/>
  <c r="CM661" i="1"/>
  <c r="CN661" i="1"/>
  <c r="CO661" i="1"/>
  <c r="CC661" i="1"/>
  <c r="CD661" i="1"/>
  <c r="CE661" i="1"/>
  <c r="CF661" i="1"/>
  <c r="CG661" i="1"/>
  <c r="BU661" i="1"/>
  <c r="BV661" i="1"/>
  <c r="BW661" i="1"/>
  <c r="BX661" i="1"/>
  <c r="BY661" i="1"/>
  <c r="BM661" i="1"/>
  <c r="BN661" i="1"/>
  <c r="BO661" i="1"/>
  <c r="BP661" i="1"/>
  <c r="BQ661" i="1"/>
  <c r="BE661" i="1"/>
  <c r="BF661" i="1"/>
  <c r="BG661" i="1"/>
  <c r="BH661" i="1"/>
  <c r="BI661" i="1"/>
  <c r="AW661" i="1"/>
  <c r="AX661" i="1"/>
  <c r="AY661" i="1"/>
  <c r="AZ661" i="1"/>
  <c r="BA661" i="1"/>
  <c r="AO661" i="1"/>
  <c r="AP661" i="1"/>
  <c r="AQ661" i="1"/>
  <c r="AR661" i="1"/>
  <c r="AS661" i="1"/>
  <c r="AG661" i="1"/>
  <c r="AH661" i="1"/>
  <c r="AI661" i="1"/>
  <c r="AJ661" i="1"/>
  <c r="AK661" i="1"/>
  <c r="Y661" i="1"/>
  <c r="Z661" i="1"/>
  <c r="AA661" i="1"/>
  <c r="AB661" i="1"/>
  <c r="AC661" i="1"/>
  <c r="R661" i="1"/>
  <c r="S661" i="1"/>
  <c r="T661" i="1"/>
  <c r="U661" i="1"/>
  <c r="V661" i="1"/>
  <c r="K661" i="1"/>
  <c r="L661" i="1"/>
  <c r="M661" i="1"/>
  <c r="N661" i="1"/>
  <c r="O661" i="1"/>
  <c r="DU660" i="1"/>
  <c r="DT660" i="1"/>
  <c r="DS660" i="1"/>
  <c r="DR660" i="1"/>
  <c r="DQ660" i="1"/>
  <c r="DM660" i="1"/>
  <c r="DL660" i="1"/>
  <c r="DK660" i="1"/>
  <c r="DJ660" i="1"/>
  <c r="DI660" i="1"/>
  <c r="DE660" i="1"/>
  <c r="DD660" i="1"/>
  <c r="DC660" i="1"/>
  <c r="DB660" i="1"/>
  <c r="DA660" i="1"/>
  <c r="CW660" i="1"/>
  <c r="CV660" i="1"/>
  <c r="CU660" i="1"/>
  <c r="CT660" i="1"/>
  <c r="CS660" i="1"/>
  <c r="CO660" i="1"/>
  <c r="CN660" i="1"/>
  <c r="CM660" i="1"/>
  <c r="CL660" i="1"/>
  <c r="CK660" i="1"/>
  <c r="CG660" i="1"/>
  <c r="CF660" i="1"/>
  <c r="CE660" i="1"/>
  <c r="CD660" i="1"/>
  <c r="CC660" i="1"/>
  <c r="BY660" i="1"/>
  <c r="BX660" i="1"/>
  <c r="BW660" i="1"/>
  <c r="BV660" i="1"/>
  <c r="BU660" i="1"/>
  <c r="BQ660" i="1"/>
  <c r="BP660" i="1"/>
  <c r="BO660" i="1"/>
  <c r="BN660" i="1"/>
  <c r="BM660" i="1"/>
  <c r="BI660" i="1"/>
  <c r="BH660" i="1"/>
  <c r="BG660" i="1"/>
  <c r="BF660" i="1"/>
  <c r="BE660" i="1"/>
  <c r="AW660" i="1"/>
  <c r="AX660" i="1"/>
  <c r="AY660" i="1"/>
  <c r="AZ660" i="1"/>
  <c r="BA660" i="1"/>
  <c r="AS660" i="1"/>
  <c r="AR660" i="1"/>
  <c r="AQ660" i="1"/>
  <c r="AP660" i="1"/>
  <c r="AO660" i="1"/>
  <c r="AG660" i="1"/>
  <c r="AH660" i="1"/>
  <c r="AI660" i="1"/>
  <c r="AJ660" i="1"/>
  <c r="AK660" i="1"/>
  <c r="Y660" i="1"/>
  <c r="Z660" i="1"/>
  <c r="AA660" i="1"/>
  <c r="AB660" i="1"/>
  <c r="AC660" i="1"/>
  <c r="R660" i="1"/>
  <c r="S660" i="1"/>
  <c r="T660" i="1"/>
  <c r="U660" i="1"/>
  <c r="V660" i="1"/>
  <c r="K660" i="1"/>
  <c r="L660" i="1"/>
  <c r="M660" i="1"/>
  <c r="N660" i="1"/>
  <c r="O660" i="1"/>
  <c r="DQ659" i="1"/>
  <c r="DR659" i="1"/>
  <c r="DS659" i="1"/>
  <c r="DT659" i="1"/>
  <c r="DU659" i="1"/>
  <c r="DI659" i="1"/>
  <c r="DJ659" i="1"/>
  <c r="DK659" i="1"/>
  <c r="DL659" i="1"/>
  <c r="DM659" i="1"/>
  <c r="DA659" i="1"/>
  <c r="DB659" i="1"/>
  <c r="DC659" i="1"/>
  <c r="DD659" i="1"/>
  <c r="DE659" i="1"/>
  <c r="CS659" i="1"/>
  <c r="CT659" i="1"/>
  <c r="CU659" i="1"/>
  <c r="CV659" i="1"/>
  <c r="CW659" i="1"/>
  <c r="CK659" i="1"/>
  <c r="CL659" i="1"/>
  <c r="CM659" i="1"/>
  <c r="CN659" i="1"/>
  <c r="CO659" i="1"/>
  <c r="CC659" i="1"/>
  <c r="CD659" i="1"/>
  <c r="CE659" i="1"/>
  <c r="CF659" i="1"/>
  <c r="CG659" i="1"/>
  <c r="BU659" i="1"/>
  <c r="BV659" i="1"/>
  <c r="BW659" i="1"/>
  <c r="BX659" i="1"/>
  <c r="BY659" i="1"/>
  <c r="BM659" i="1"/>
  <c r="BN659" i="1"/>
  <c r="BO659" i="1"/>
  <c r="BP659" i="1"/>
  <c r="BQ659" i="1"/>
  <c r="BE659" i="1"/>
  <c r="BF659" i="1"/>
  <c r="BG659" i="1"/>
  <c r="BH659" i="1"/>
  <c r="BI659" i="1"/>
  <c r="AW659" i="1"/>
  <c r="AX659" i="1"/>
  <c r="AY659" i="1"/>
  <c r="AZ659" i="1"/>
  <c r="BA659" i="1"/>
  <c r="AO659" i="1"/>
  <c r="AP659" i="1"/>
  <c r="AQ659" i="1"/>
  <c r="AR659" i="1"/>
  <c r="AS659" i="1"/>
  <c r="AG659" i="1"/>
  <c r="AH659" i="1"/>
  <c r="AI659" i="1"/>
  <c r="AJ659" i="1"/>
  <c r="AK659" i="1"/>
  <c r="Y659" i="1"/>
  <c r="Z659" i="1"/>
  <c r="AA659" i="1"/>
  <c r="AB659" i="1"/>
  <c r="AC659" i="1"/>
  <c r="R659" i="1"/>
  <c r="S659" i="1"/>
  <c r="T659" i="1"/>
  <c r="U659" i="1"/>
  <c r="V659" i="1"/>
  <c r="K659" i="1"/>
  <c r="L659" i="1"/>
  <c r="M659" i="1"/>
  <c r="N659" i="1"/>
  <c r="O659" i="1"/>
  <c r="DU658" i="1"/>
  <c r="DT658" i="1"/>
  <c r="DS658" i="1"/>
  <c r="DR658" i="1"/>
  <c r="DQ658" i="1"/>
  <c r="DM658" i="1"/>
  <c r="DL658" i="1"/>
  <c r="DK658" i="1"/>
  <c r="DJ658" i="1"/>
  <c r="DI658" i="1"/>
  <c r="DE658" i="1"/>
  <c r="DD658" i="1"/>
  <c r="DC658" i="1"/>
  <c r="DB658" i="1"/>
  <c r="DA658" i="1"/>
  <c r="CW658" i="1"/>
  <c r="CV658" i="1"/>
  <c r="CU658" i="1"/>
  <c r="CT658" i="1"/>
  <c r="CS658" i="1"/>
  <c r="CO658" i="1"/>
  <c r="CN658" i="1"/>
  <c r="CM658" i="1"/>
  <c r="CL658" i="1"/>
  <c r="CK658" i="1"/>
  <c r="CC658" i="1"/>
  <c r="CD658" i="1"/>
  <c r="CE658" i="1"/>
  <c r="CF658" i="1"/>
  <c r="CG658" i="1"/>
  <c r="BU658" i="1"/>
  <c r="BV658" i="1"/>
  <c r="BW658" i="1"/>
  <c r="BX658" i="1"/>
  <c r="BY658" i="1"/>
  <c r="BM658" i="1"/>
  <c r="BN658" i="1"/>
  <c r="BO658" i="1"/>
  <c r="BP658" i="1"/>
  <c r="BQ658" i="1"/>
  <c r="BE658" i="1"/>
  <c r="BF658" i="1"/>
  <c r="BG658" i="1"/>
  <c r="BH658" i="1"/>
  <c r="BI658" i="1"/>
  <c r="AW658" i="1"/>
  <c r="AX658" i="1"/>
  <c r="AY658" i="1"/>
  <c r="AZ658" i="1"/>
  <c r="BA658" i="1"/>
  <c r="AO658" i="1"/>
  <c r="AP658" i="1"/>
  <c r="AQ658" i="1"/>
  <c r="AR658" i="1"/>
  <c r="AS658" i="1"/>
  <c r="AG658" i="1"/>
  <c r="AH658" i="1"/>
  <c r="AI658" i="1"/>
  <c r="AJ658" i="1"/>
  <c r="AK658" i="1"/>
  <c r="Y658" i="1"/>
  <c r="Z658" i="1"/>
  <c r="AA658" i="1"/>
  <c r="AB658" i="1"/>
  <c r="AC658" i="1"/>
  <c r="R658" i="1"/>
  <c r="S658" i="1"/>
  <c r="T658" i="1"/>
  <c r="U658" i="1"/>
  <c r="V658" i="1"/>
  <c r="K658" i="1"/>
  <c r="L658" i="1"/>
  <c r="M658" i="1"/>
  <c r="N658" i="1"/>
  <c r="O658" i="1"/>
  <c r="DU657" i="1"/>
  <c r="DT657" i="1"/>
  <c r="DS657" i="1"/>
  <c r="DR657" i="1"/>
  <c r="DQ657" i="1"/>
  <c r="DM657" i="1"/>
  <c r="DL657" i="1"/>
  <c r="DK657" i="1"/>
  <c r="DJ657" i="1"/>
  <c r="DI657" i="1"/>
  <c r="DE657" i="1"/>
  <c r="DD657" i="1"/>
  <c r="DC657" i="1"/>
  <c r="DB657" i="1"/>
  <c r="DA657" i="1"/>
  <c r="CW657" i="1"/>
  <c r="CV657" i="1"/>
  <c r="CU657" i="1"/>
  <c r="CT657" i="1"/>
  <c r="CS657" i="1"/>
  <c r="CO657" i="1"/>
  <c r="CN657" i="1"/>
  <c r="CM657" i="1"/>
  <c r="CL657" i="1"/>
  <c r="CK657" i="1"/>
  <c r="CG657" i="1"/>
  <c r="CF657" i="1"/>
  <c r="CE657" i="1"/>
  <c r="CD657" i="1"/>
  <c r="CC657" i="1"/>
  <c r="BU657" i="1"/>
  <c r="BV657" i="1"/>
  <c r="BW657" i="1"/>
  <c r="BX657" i="1"/>
  <c r="BY657" i="1"/>
  <c r="BM657" i="1"/>
  <c r="BN657" i="1"/>
  <c r="BO657" i="1"/>
  <c r="BP657" i="1"/>
  <c r="BQ657" i="1"/>
  <c r="BE657" i="1"/>
  <c r="BF657" i="1"/>
  <c r="BG657" i="1"/>
  <c r="BH657" i="1"/>
  <c r="BI657" i="1"/>
  <c r="AW657" i="1"/>
  <c r="AX657" i="1"/>
  <c r="AY657" i="1"/>
  <c r="AZ657" i="1"/>
  <c r="BA657" i="1"/>
  <c r="AO657" i="1"/>
  <c r="AP657" i="1"/>
  <c r="AQ657" i="1"/>
  <c r="AR657" i="1"/>
  <c r="AS657" i="1"/>
  <c r="AG657" i="1"/>
  <c r="AH657" i="1"/>
  <c r="AI657" i="1"/>
  <c r="AJ657" i="1"/>
  <c r="AK657" i="1"/>
  <c r="Y657" i="1"/>
  <c r="Z657" i="1"/>
  <c r="AA657" i="1"/>
  <c r="AB657" i="1"/>
  <c r="AC657" i="1"/>
  <c r="R657" i="1"/>
  <c r="S657" i="1"/>
  <c r="T657" i="1"/>
  <c r="U657" i="1"/>
  <c r="V657" i="1"/>
  <c r="K657" i="1"/>
  <c r="L657" i="1"/>
  <c r="M657" i="1"/>
  <c r="N657" i="1"/>
  <c r="O657" i="1"/>
  <c r="DU656" i="1"/>
  <c r="DT656" i="1"/>
  <c r="DS656" i="1"/>
  <c r="DR656" i="1"/>
  <c r="DQ656" i="1"/>
  <c r="DM656" i="1"/>
  <c r="DL656" i="1"/>
  <c r="DK656" i="1"/>
  <c r="DJ656" i="1"/>
  <c r="DI656" i="1"/>
  <c r="DE656" i="1"/>
  <c r="DD656" i="1"/>
  <c r="DC656" i="1"/>
  <c r="DB656" i="1"/>
  <c r="DA656" i="1"/>
  <c r="CW656" i="1"/>
  <c r="CV656" i="1"/>
  <c r="CU656" i="1"/>
  <c r="CT656" i="1"/>
  <c r="CS656" i="1"/>
  <c r="CO656" i="1"/>
  <c r="CN656" i="1"/>
  <c r="CM656" i="1"/>
  <c r="CL656" i="1"/>
  <c r="CK656" i="1"/>
  <c r="CC656" i="1"/>
  <c r="CD656" i="1"/>
  <c r="CE656" i="1"/>
  <c r="CF656" i="1"/>
  <c r="CG656" i="1"/>
  <c r="BU656" i="1"/>
  <c r="BV656" i="1"/>
  <c r="BW656" i="1"/>
  <c r="BX656" i="1"/>
  <c r="BY656" i="1"/>
  <c r="BM656" i="1"/>
  <c r="BN656" i="1"/>
  <c r="BO656" i="1"/>
  <c r="BP656" i="1"/>
  <c r="BQ656" i="1"/>
  <c r="BE656" i="1"/>
  <c r="BF656" i="1"/>
  <c r="BG656" i="1"/>
  <c r="BH656" i="1"/>
  <c r="BI656" i="1"/>
  <c r="AW656" i="1"/>
  <c r="AX656" i="1"/>
  <c r="AY656" i="1"/>
  <c r="AZ656" i="1"/>
  <c r="BA656" i="1"/>
  <c r="AO656" i="1"/>
  <c r="AP656" i="1"/>
  <c r="AQ656" i="1"/>
  <c r="AR656" i="1"/>
  <c r="AS656" i="1"/>
  <c r="AG656" i="1"/>
  <c r="AH656" i="1"/>
  <c r="AI656" i="1"/>
  <c r="AJ656" i="1"/>
  <c r="AK656" i="1"/>
  <c r="Y656" i="1"/>
  <c r="Z656" i="1"/>
  <c r="AA656" i="1"/>
  <c r="AB656" i="1"/>
  <c r="AC656" i="1"/>
  <c r="R656" i="1"/>
  <c r="S656" i="1"/>
  <c r="T656" i="1"/>
  <c r="U656" i="1"/>
  <c r="V656" i="1"/>
  <c r="K656" i="1"/>
  <c r="L656" i="1"/>
  <c r="M656" i="1"/>
  <c r="N656" i="1"/>
  <c r="O656" i="1"/>
  <c r="DQ655" i="1"/>
  <c r="DR655" i="1"/>
  <c r="DS655" i="1"/>
  <c r="DT655" i="1"/>
  <c r="DU655" i="1"/>
  <c r="DI655" i="1"/>
  <c r="DJ655" i="1"/>
  <c r="DK655" i="1"/>
  <c r="DL655" i="1"/>
  <c r="DM655" i="1"/>
  <c r="DA655" i="1"/>
  <c r="DB655" i="1"/>
  <c r="DC655" i="1"/>
  <c r="DD655" i="1"/>
  <c r="DE655" i="1"/>
  <c r="CS655" i="1"/>
  <c r="CT655" i="1"/>
  <c r="CU655" i="1"/>
  <c r="CV655" i="1"/>
  <c r="CW655" i="1"/>
  <c r="CO655" i="1"/>
  <c r="CN655" i="1"/>
  <c r="CM655" i="1"/>
  <c r="CL655" i="1"/>
  <c r="CK655" i="1"/>
  <c r="CC655" i="1"/>
  <c r="CD655" i="1"/>
  <c r="CE655" i="1"/>
  <c r="CF655" i="1"/>
  <c r="CG655" i="1"/>
  <c r="BU655" i="1"/>
  <c r="BV655" i="1"/>
  <c r="BW655" i="1"/>
  <c r="BX655" i="1"/>
  <c r="BY655" i="1"/>
  <c r="BM655" i="1"/>
  <c r="BN655" i="1"/>
  <c r="BO655" i="1"/>
  <c r="BP655" i="1"/>
  <c r="BQ655" i="1"/>
  <c r="BE655" i="1"/>
  <c r="BF655" i="1"/>
  <c r="BG655" i="1"/>
  <c r="BH655" i="1"/>
  <c r="BI655" i="1"/>
  <c r="AW655" i="1"/>
  <c r="AX655" i="1"/>
  <c r="AY655" i="1"/>
  <c r="AZ655" i="1"/>
  <c r="BA655" i="1"/>
  <c r="AO655" i="1"/>
  <c r="AP655" i="1"/>
  <c r="AQ655" i="1"/>
  <c r="AR655" i="1"/>
  <c r="AS655" i="1"/>
  <c r="AG655" i="1"/>
  <c r="AH655" i="1"/>
  <c r="AI655" i="1"/>
  <c r="AJ655" i="1"/>
  <c r="AK655" i="1"/>
  <c r="Y655" i="1"/>
  <c r="Z655" i="1"/>
  <c r="AA655" i="1"/>
  <c r="AB655" i="1"/>
  <c r="AC655" i="1"/>
  <c r="R655" i="1"/>
  <c r="S655" i="1"/>
  <c r="T655" i="1"/>
  <c r="U655" i="1"/>
  <c r="V655" i="1"/>
  <c r="K655" i="1"/>
  <c r="L655" i="1"/>
  <c r="M655" i="1"/>
  <c r="N655" i="1"/>
  <c r="O655" i="1"/>
  <c r="DU654" i="1"/>
  <c r="DT654" i="1"/>
  <c r="DS654" i="1"/>
  <c r="DR654" i="1"/>
  <c r="DQ654" i="1"/>
  <c r="DM654" i="1"/>
  <c r="DL654" i="1"/>
  <c r="DK654" i="1"/>
  <c r="DJ654" i="1"/>
  <c r="DI654" i="1"/>
  <c r="DE654" i="1"/>
  <c r="DD654" i="1"/>
  <c r="DC654" i="1"/>
  <c r="DB654" i="1"/>
  <c r="DA654" i="1"/>
  <c r="CW654" i="1"/>
  <c r="CV654" i="1"/>
  <c r="CU654" i="1"/>
  <c r="CT654" i="1"/>
  <c r="CS654" i="1"/>
  <c r="CO654" i="1"/>
  <c r="CN654" i="1"/>
  <c r="CM654" i="1"/>
  <c r="CL654" i="1"/>
  <c r="CK654" i="1"/>
  <c r="CG654" i="1"/>
  <c r="CF654" i="1"/>
  <c r="CE654" i="1"/>
  <c r="CD654" i="1"/>
  <c r="CC654" i="1"/>
  <c r="BY654" i="1"/>
  <c r="BX654" i="1"/>
  <c r="BW654" i="1"/>
  <c r="BV654" i="1"/>
  <c r="BU654" i="1"/>
  <c r="BM654" i="1"/>
  <c r="BN654" i="1"/>
  <c r="BO654" i="1"/>
  <c r="BP654" i="1"/>
  <c r="BQ654" i="1"/>
  <c r="BE654" i="1"/>
  <c r="BF654" i="1"/>
  <c r="BG654" i="1"/>
  <c r="BH654" i="1"/>
  <c r="BI654" i="1"/>
  <c r="BA654" i="1"/>
  <c r="AZ654" i="1"/>
  <c r="AY654" i="1"/>
  <c r="AX654" i="1"/>
  <c r="AW654" i="1"/>
  <c r="AS654" i="1"/>
  <c r="AR654" i="1"/>
  <c r="AQ654" i="1"/>
  <c r="AP654" i="1"/>
  <c r="AO654" i="1"/>
  <c r="AK654" i="1"/>
  <c r="AJ654" i="1"/>
  <c r="AI654" i="1"/>
  <c r="AH654" i="1"/>
  <c r="AG654" i="1"/>
  <c r="Y654" i="1"/>
  <c r="Z654" i="1"/>
  <c r="AA654" i="1"/>
  <c r="AB654" i="1"/>
  <c r="AC654" i="1"/>
  <c r="R654" i="1"/>
  <c r="S654" i="1"/>
  <c r="T654" i="1"/>
  <c r="U654" i="1"/>
  <c r="V654" i="1"/>
  <c r="K654" i="1"/>
  <c r="L654" i="1"/>
  <c r="M654" i="1"/>
  <c r="N654" i="1"/>
  <c r="O654" i="1"/>
  <c r="DU653" i="1"/>
  <c r="DT653" i="1"/>
  <c r="DS653" i="1"/>
  <c r="DR653" i="1"/>
  <c r="DQ653" i="1"/>
  <c r="DM653" i="1"/>
  <c r="DL653" i="1"/>
  <c r="DK653" i="1"/>
  <c r="DJ653" i="1"/>
  <c r="DI653" i="1"/>
  <c r="DE653" i="1"/>
  <c r="DD653" i="1"/>
  <c r="DC653" i="1"/>
  <c r="DB653" i="1"/>
  <c r="DA653" i="1"/>
  <c r="CW653" i="1"/>
  <c r="CV653" i="1"/>
  <c r="CU653" i="1"/>
  <c r="CT653" i="1"/>
  <c r="CS653" i="1"/>
  <c r="CO653" i="1"/>
  <c r="CN653" i="1"/>
  <c r="CM653" i="1"/>
  <c r="CL653" i="1"/>
  <c r="CK653" i="1"/>
  <c r="CG653" i="1"/>
  <c r="CF653" i="1"/>
  <c r="CE653" i="1"/>
  <c r="CD653" i="1"/>
  <c r="CC653" i="1"/>
  <c r="BU653" i="1"/>
  <c r="BV653" i="1"/>
  <c r="BW653" i="1"/>
  <c r="BX653" i="1"/>
  <c r="BY653" i="1"/>
  <c r="BM653" i="1"/>
  <c r="BN653" i="1"/>
  <c r="BO653" i="1"/>
  <c r="BP653" i="1"/>
  <c r="BQ653" i="1"/>
  <c r="BE653" i="1"/>
  <c r="BF653" i="1"/>
  <c r="BG653" i="1"/>
  <c r="BH653" i="1"/>
  <c r="BI653" i="1"/>
  <c r="BA653" i="1"/>
  <c r="AZ653" i="1"/>
  <c r="AY653" i="1"/>
  <c r="AX653" i="1"/>
  <c r="AW653" i="1"/>
  <c r="AS653" i="1"/>
  <c r="AR653" i="1"/>
  <c r="AQ653" i="1"/>
  <c r="AP653" i="1"/>
  <c r="AO653" i="1"/>
  <c r="AK653" i="1"/>
  <c r="AJ653" i="1"/>
  <c r="AI653" i="1"/>
  <c r="AH653" i="1"/>
  <c r="AG653" i="1"/>
  <c r="Y653" i="1"/>
  <c r="Z653" i="1"/>
  <c r="AA653" i="1"/>
  <c r="AB653" i="1"/>
  <c r="AC653" i="1"/>
  <c r="R653" i="1"/>
  <c r="S653" i="1"/>
  <c r="T653" i="1"/>
  <c r="U653" i="1"/>
  <c r="V653" i="1"/>
  <c r="K653" i="1"/>
  <c r="L653" i="1"/>
  <c r="M653" i="1"/>
  <c r="N653" i="1"/>
  <c r="O653" i="1"/>
  <c r="DU652" i="1"/>
  <c r="DT652" i="1"/>
  <c r="DS652" i="1"/>
  <c r="DR652" i="1"/>
  <c r="DQ652" i="1"/>
  <c r="DM652" i="1"/>
  <c r="DL652" i="1"/>
  <c r="DK652" i="1"/>
  <c r="DJ652" i="1"/>
  <c r="DI652" i="1"/>
  <c r="DE652" i="1"/>
  <c r="DD652" i="1"/>
  <c r="DC652" i="1"/>
  <c r="DB652" i="1"/>
  <c r="DA652" i="1"/>
  <c r="CW652" i="1"/>
  <c r="CV652" i="1"/>
  <c r="CU652" i="1"/>
  <c r="CT652" i="1"/>
  <c r="CS652" i="1"/>
  <c r="CO652" i="1"/>
  <c r="CN652" i="1"/>
  <c r="CM652" i="1"/>
  <c r="CL652" i="1"/>
  <c r="CK652" i="1"/>
  <c r="CG652" i="1"/>
  <c r="CF652" i="1"/>
  <c r="CE652" i="1"/>
  <c r="CD652" i="1"/>
  <c r="CC652" i="1"/>
  <c r="BY652" i="1"/>
  <c r="BX652" i="1"/>
  <c r="BW652" i="1"/>
  <c r="BV652" i="1"/>
  <c r="BU652" i="1"/>
  <c r="BM652" i="1"/>
  <c r="BN652" i="1"/>
  <c r="BO652" i="1"/>
  <c r="BP652" i="1"/>
  <c r="BQ652" i="1"/>
  <c r="BE652" i="1"/>
  <c r="BF652" i="1"/>
  <c r="BG652" i="1"/>
  <c r="BH652" i="1"/>
  <c r="BI652" i="1"/>
  <c r="AW652" i="1"/>
  <c r="AX652" i="1"/>
  <c r="AY652" i="1"/>
  <c r="AZ652" i="1"/>
  <c r="BA652" i="1"/>
  <c r="AO652" i="1"/>
  <c r="AP652" i="1"/>
  <c r="AQ652" i="1"/>
  <c r="AR652" i="1"/>
  <c r="AS652" i="1"/>
  <c r="AG652" i="1"/>
  <c r="AH652" i="1"/>
  <c r="AI652" i="1"/>
  <c r="AJ652" i="1"/>
  <c r="AK652" i="1"/>
  <c r="Y652" i="1"/>
  <c r="Z652" i="1"/>
  <c r="AA652" i="1"/>
  <c r="AB652" i="1"/>
  <c r="AC652" i="1"/>
  <c r="R652" i="1"/>
  <c r="S652" i="1"/>
  <c r="T652" i="1"/>
  <c r="U652" i="1"/>
  <c r="V652" i="1"/>
  <c r="K652" i="1"/>
  <c r="L652" i="1"/>
  <c r="M652" i="1"/>
  <c r="N652" i="1"/>
  <c r="O652" i="1"/>
  <c r="DU651" i="1"/>
  <c r="DT651" i="1"/>
  <c r="DS651" i="1"/>
  <c r="DR651" i="1"/>
  <c r="DQ651" i="1"/>
  <c r="DM651" i="1"/>
  <c r="DL651" i="1"/>
  <c r="DK651" i="1"/>
  <c r="DJ651" i="1"/>
  <c r="DI651" i="1"/>
  <c r="DE651" i="1"/>
  <c r="DD651" i="1"/>
  <c r="DC651" i="1"/>
  <c r="DB651" i="1"/>
  <c r="DA651" i="1"/>
  <c r="CW651" i="1"/>
  <c r="CV651" i="1"/>
  <c r="CU651" i="1"/>
  <c r="CT651" i="1"/>
  <c r="CS651" i="1"/>
  <c r="CO651" i="1"/>
  <c r="CN651" i="1"/>
  <c r="CM651" i="1"/>
  <c r="CL651" i="1"/>
  <c r="CK651" i="1"/>
  <c r="CC651" i="1"/>
  <c r="CD651" i="1"/>
  <c r="CE651" i="1"/>
  <c r="CF651" i="1"/>
  <c r="CG651" i="1"/>
  <c r="BU651" i="1"/>
  <c r="BV651" i="1"/>
  <c r="BW651" i="1"/>
  <c r="BX651" i="1"/>
  <c r="BY651" i="1"/>
  <c r="BM651" i="1"/>
  <c r="BN651" i="1"/>
  <c r="BO651" i="1"/>
  <c r="BP651" i="1"/>
  <c r="BQ651" i="1"/>
  <c r="BE651" i="1"/>
  <c r="BF651" i="1"/>
  <c r="BG651" i="1"/>
  <c r="BH651" i="1"/>
  <c r="BI651" i="1"/>
  <c r="AW651" i="1"/>
  <c r="AX651" i="1"/>
  <c r="AY651" i="1"/>
  <c r="AZ651" i="1"/>
  <c r="BA651" i="1"/>
  <c r="AO651" i="1"/>
  <c r="AP651" i="1"/>
  <c r="AQ651" i="1"/>
  <c r="AR651" i="1"/>
  <c r="AS651" i="1"/>
  <c r="AG651" i="1"/>
  <c r="AH651" i="1"/>
  <c r="AI651" i="1"/>
  <c r="AJ651" i="1"/>
  <c r="AK651" i="1"/>
  <c r="Y651" i="1"/>
  <c r="Z651" i="1"/>
  <c r="AA651" i="1"/>
  <c r="AB651" i="1"/>
  <c r="AC651" i="1"/>
  <c r="R651" i="1"/>
  <c r="S651" i="1"/>
  <c r="T651" i="1"/>
  <c r="U651" i="1"/>
  <c r="V651" i="1"/>
  <c r="K651" i="1"/>
  <c r="L651" i="1"/>
  <c r="M651" i="1"/>
  <c r="N651" i="1"/>
  <c r="O651" i="1"/>
  <c r="DQ650" i="1"/>
  <c r="DR650" i="1"/>
  <c r="DS650" i="1"/>
  <c r="DT650" i="1"/>
  <c r="DU650" i="1"/>
  <c r="DI650" i="1"/>
  <c r="DJ650" i="1"/>
  <c r="DK650" i="1"/>
  <c r="DL650" i="1"/>
  <c r="DM650" i="1"/>
  <c r="DA650" i="1"/>
  <c r="DB650" i="1"/>
  <c r="DC650" i="1"/>
  <c r="DD650" i="1"/>
  <c r="DE650" i="1"/>
  <c r="CS650" i="1"/>
  <c r="CT650" i="1"/>
  <c r="CU650" i="1"/>
  <c r="CV650" i="1"/>
  <c r="CW650" i="1"/>
  <c r="CK650" i="1"/>
  <c r="CL650" i="1"/>
  <c r="CM650" i="1"/>
  <c r="CN650" i="1"/>
  <c r="CO650" i="1"/>
  <c r="CC650" i="1"/>
  <c r="CD650" i="1"/>
  <c r="CE650" i="1"/>
  <c r="CF650" i="1"/>
  <c r="CG650" i="1"/>
  <c r="BU650" i="1"/>
  <c r="BV650" i="1"/>
  <c r="BW650" i="1"/>
  <c r="BX650" i="1"/>
  <c r="BY650" i="1"/>
  <c r="BM650" i="1"/>
  <c r="BN650" i="1"/>
  <c r="BO650" i="1"/>
  <c r="BP650" i="1"/>
  <c r="BQ650" i="1"/>
  <c r="BE650" i="1"/>
  <c r="BF650" i="1"/>
  <c r="BG650" i="1"/>
  <c r="BH650" i="1"/>
  <c r="BI650" i="1"/>
  <c r="AW650" i="1"/>
  <c r="AX650" i="1"/>
  <c r="AY650" i="1"/>
  <c r="AZ650" i="1"/>
  <c r="BA650" i="1"/>
  <c r="AO650" i="1"/>
  <c r="AP650" i="1"/>
  <c r="AQ650" i="1"/>
  <c r="AR650" i="1"/>
  <c r="AS650" i="1"/>
  <c r="AG650" i="1"/>
  <c r="AH650" i="1"/>
  <c r="AI650" i="1"/>
  <c r="AJ650" i="1"/>
  <c r="AK650" i="1"/>
  <c r="Y650" i="1"/>
  <c r="Z650" i="1"/>
  <c r="AA650" i="1"/>
  <c r="AB650" i="1"/>
  <c r="AC650" i="1"/>
  <c r="R650" i="1"/>
  <c r="S650" i="1"/>
  <c r="T650" i="1"/>
  <c r="U650" i="1"/>
  <c r="V650" i="1"/>
  <c r="K650" i="1"/>
  <c r="L650" i="1"/>
  <c r="M650" i="1"/>
  <c r="N650" i="1"/>
  <c r="O650" i="1"/>
  <c r="DU649" i="1"/>
  <c r="DT649" i="1"/>
  <c r="DS649" i="1"/>
  <c r="DR649" i="1"/>
  <c r="DQ649" i="1"/>
  <c r="DM649" i="1"/>
  <c r="DL649" i="1"/>
  <c r="DK649" i="1"/>
  <c r="DJ649" i="1"/>
  <c r="DI649" i="1"/>
  <c r="DE649" i="1"/>
  <c r="DD649" i="1"/>
  <c r="DC649" i="1"/>
  <c r="DB649" i="1"/>
  <c r="DA649" i="1"/>
  <c r="CW649" i="1"/>
  <c r="CV649" i="1"/>
  <c r="CU649" i="1"/>
  <c r="CT649" i="1"/>
  <c r="CS649" i="1"/>
  <c r="CO649" i="1"/>
  <c r="CN649" i="1"/>
  <c r="CM649" i="1"/>
  <c r="CL649" i="1"/>
  <c r="CK649" i="1"/>
  <c r="CG649" i="1"/>
  <c r="CF649" i="1"/>
  <c r="CE649" i="1"/>
  <c r="CD649" i="1"/>
  <c r="CC649" i="1"/>
  <c r="BY649" i="1"/>
  <c r="BX649" i="1"/>
  <c r="BW649" i="1"/>
  <c r="BV649" i="1"/>
  <c r="BU649" i="1"/>
  <c r="BM649" i="1"/>
  <c r="BN649" i="1"/>
  <c r="BO649" i="1"/>
  <c r="BP649" i="1"/>
  <c r="BQ649" i="1"/>
  <c r="BE649" i="1"/>
  <c r="BF649" i="1"/>
  <c r="BG649" i="1"/>
  <c r="BH649" i="1"/>
  <c r="BI649" i="1"/>
  <c r="AW649" i="1"/>
  <c r="AX649" i="1"/>
  <c r="AY649" i="1"/>
  <c r="AZ649" i="1"/>
  <c r="BA649" i="1"/>
  <c r="AO649" i="1"/>
  <c r="AP649" i="1"/>
  <c r="AQ649" i="1"/>
  <c r="AR649" i="1"/>
  <c r="AS649" i="1"/>
  <c r="AG649" i="1"/>
  <c r="AH649" i="1"/>
  <c r="AI649" i="1"/>
  <c r="AJ649" i="1"/>
  <c r="AK649" i="1"/>
  <c r="Y649" i="1"/>
  <c r="Z649" i="1"/>
  <c r="AA649" i="1"/>
  <c r="AB649" i="1"/>
  <c r="AC649" i="1"/>
  <c r="R649" i="1"/>
  <c r="S649" i="1"/>
  <c r="T649" i="1"/>
  <c r="U649" i="1"/>
  <c r="V649" i="1"/>
  <c r="K649" i="1"/>
  <c r="L649" i="1"/>
  <c r="M649" i="1"/>
  <c r="N649" i="1"/>
  <c r="O649" i="1"/>
  <c r="DU648" i="1"/>
  <c r="DT648" i="1"/>
  <c r="DS648" i="1"/>
  <c r="DR648" i="1"/>
  <c r="DQ648" i="1"/>
  <c r="DM648" i="1"/>
  <c r="DL648" i="1"/>
  <c r="DK648" i="1"/>
  <c r="DJ648" i="1"/>
  <c r="DI648" i="1"/>
  <c r="DE648" i="1"/>
  <c r="DD648" i="1"/>
  <c r="DC648" i="1"/>
  <c r="DB648" i="1"/>
  <c r="DA648" i="1"/>
  <c r="CW648" i="1"/>
  <c r="CV648" i="1"/>
  <c r="CU648" i="1"/>
  <c r="CT648" i="1"/>
  <c r="CS648" i="1"/>
  <c r="CO648" i="1"/>
  <c r="CN648" i="1"/>
  <c r="CM648" i="1"/>
  <c r="CL648" i="1"/>
  <c r="CK648" i="1"/>
  <c r="CG648" i="1"/>
  <c r="CF648" i="1"/>
  <c r="CE648" i="1"/>
  <c r="CD648" i="1"/>
  <c r="CC648" i="1"/>
  <c r="BY648" i="1"/>
  <c r="BX648" i="1"/>
  <c r="BW648" i="1"/>
  <c r="BV648" i="1"/>
  <c r="BU648" i="1"/>
  <c r="BM648" i="1"/>
  <c r="BN648" i="1"/>
  <c r="BO648" i="1"/>
  <c r="BP648" i="1"/>
  <c r="BQ648" i="1"/>
  <c r="BE648" i="1"/>
  <c r="BF648" i="1"/>
  <c r="BG648" i="1"/>
  <c r="BH648" i="1"/>
  <c r="BI648" i="1"/>
  <c r="BA648" i="1"/>
  <c r="AZ648" i="1"/>
  <c r="AY648" i="1"/>
  <c r="AX648" i="1"/>
  <c r="AW648" i="1"/>
  <c r="AS648" i="1"/>
  <c r="AR648" i="1"/>
  <c r="AQ648" i="1"/>
  <c r="AP648" i="1"/>
  <c r="AO648" i="1"/>
  <c r="AK648" i="1"/>
  <c r="AJ648" i="1"/>
  <c r="AI648" i="1"/>
  <c r="AH648" i="1"/>
  <c r="AG648" i="1"/>
  <c r="Y648" i="1"/>
  <c r="Z648" i="1"/>
  <c r="AA648" i="1"/>
  <c r="AB648" i="1"/>
  <c r="AC648" i="1"/>
  <c r="R648" i="1"/>
  <c r="S648" i="1"/>
  <c r="T648" i="1"/>
  <c r="U648" i="1"/>
  <c r="V648" i="1"/>
  <c r="K648" i="1"/>
  <c r="L648" i="1"/>
  <c r="M648" i="1"/>
  <c r="N648" i="1"/>
  <c r="O648" i="1"/>
  <c r="DQ647" i="1"/>
  <c r="DR647" i="1"/>
  <c r="DS647" i="1"/>
  <c r="DT647" i="1"/>
  <c r="DU647" i="1"/>
  <c r="DI647" i="1"/>
  <c r="DJ647" i="1"/>
  <c r="DK647" i="1"/>
  <c r="DL647" i="1"/>
  <c r="DM647" i="1"/>
  <c r="DA647" i="1"/>
  <c r="DB647" i="1"/>
  <c r="DC647" i="1"/>
  <c r="DD647" i="1"/>
  <c r="DE647" i="1"/>
  <c r="CS647" i="1"/>
  <c r="CT647" i="1"/>
  <c r="CU647" i="1"/>
  <c r="CV647" i="1"/>
  <c r="CW647" i="1"/>
  <c r="CK647" i="1"/>
  <c r="CL647" i="1"/>
  <c r="CM647" i="1"/>
  <c r="CN647" i="1"/>
  <c r="CO647" i="1"/>
  <c r="CC647" i="1"/>
  <c r="CD647" i="1"/>
  <c r="CE647" i="1"/>
  <c r="CF647" i="1"/>
  <c r="CG647" i="1"/>
  <c r="BU647" i="1"/>
  <c r="BV647" i="1"/>
  <c r="BW647" i="1"/>
  <c r="BX647" i="1"/>
  <c r="BY647" i="1"/>
  <c r="BM647" i="1"/>
  <c r="BN647" i="1"/>
  <c r="BO647" i="1"/>
  <c r="BP647" i="1"/>
  <c r="BQ647" i="1"/>
  <c r="BE647" i="1"/>
  <c r="BF647" i="1"/>
  <c r="BG647" i="1"/>
  <c r="BH647" i="1"/>
  <c r="BI647" i="1"/>
  <c r="AW647" i="1"/>
  <c r="AX647" i="1"/>
  <c r="AY647" i="1"/>
  <c r="AZ647" i="1"/>
  <c r="BA647" i="1"/>
  <c r="AO647" i="1"/>
  <c r="AP647" i="1"/>
  <c r="AQ647" i="1"/>
  <c r="AR647" i="1"/>
  <c r="AS647" i="1"/>
  <c r="AG647" i="1"/>
  <c r="AH647" i="1"/>
  <c r="AI647" i="1"/>
  <c r="AJ647" i="1"/>
  <c r="AK647" i="1"/>
  <c r="AC647" i="1"/>
  <c r="AB647" i="1"/>
  <c r="AA647" i="1"/>
  <c r="Z647" i="1"/>
  <c r="Y647" i="1"/>
  <c r="V647" i="1"/>
  <c r="U647" i="1"/>
  <c r="T647" i="1"/>
  <c r="S647" i="1"/>
  <c r="R647" i="1"/>
  <c r="O647" i="1"/>
  <c r="N647" i="1"/>
  <c r="M647" i="1"/>
  <c r="L647" i="1"/>
  <c r="K647" i="1"/>
  <c r="DU646" i="1"/>
  <c r="DT646" i="1"/>
  <c r="DS646" i="1"/>
  <c r="DR646" i="1"/>
  <c r="DQ646" i="1"/>
  <c r="DM646" i="1"/>
  <c r="DL646" i="1"/>
  <c r="DK646" i="1"/>
  <c r="DJ646" i="1"/>
  <c r="DI646" i="1"/>
  <c r="DE646" i="1"/>
  <c r="DD646" i="1"/>
  <c r="DC646" i="1"/>
  <c r="DB646" i="1"/>
  <c r="DA646" i="1"/>
  <c r="CW646" i="1"/>
  <c r="CV646" i="1"/>
  <c r="CU646" i="1"/>
  <c r="CT646" i="1"/>
  <c r="CS646" i="1"/>
  <c r="CO646" i="1"/>
  <c r="CN646" i="1"/>
  <c r="CM646" i="1"/>
  <c r="CL646" i="1"/>
  <c r="CK646" i="1"/>
  <c r="CC646" i="1"/>
  <c r="CD646" i="1"/>
  <c r="CE646" i="1"/>
  <c r="CF646" i="1"/>
  <c r="CG646" i="1"/>
  <c r="BU646" i="1"/>
  <c r="BV646" i="1"/>
  <c r="BW646" i="1"/>
  <c r="BX646" i="1"/>
  <c r="BY646" i="1"/>
  <c r="BM646" i="1"/>
  <c r="BN646" i="1"/>
  <c r="BO646" i="1"/>
  <c r="BP646" i="1"/>
  <c r="BQ646" i="1"/>
  <c r="BE646" i="1"/>
  <c r="BF646" i="1"/>
  <c r="BG646" i="1"/>
  <c r="BH646" i="1"/>
  <c r="BI646" i="1"/>
  <c r="AW646" i="1"/>
  <c r="AX646" i="1"/>
  <c r="AY646" i="1"/>
  <c r="AZ646" i="1"/>
  <c r="BA646" i="1"/>
  <c r="AO646" i="1"/>
  <c r="AP646" i="1"/>
  <c r="AQ646" i="1"/>
  <c r="AR646" i="1"/>
  <c r="AS646" i="1"/>
  <c r="AG646" i="1"/>
  <c r="AH646" i="1"/>
  <c r="AI646" i="1"/>
  <c r="AJ646" i="1"/>
  <c r="AK646" i="1"/>
  <c r="Y646" i="1"/>
  <c r="Z646" i="1"/>
  <c r="AA646" i="1"/>
  <c r="AB646" i="1"/>
  <c r="AC646" i="1"/>
  <c r="R646" i="1"/>
  <c r="S646" i="1"/>
  <c r="T646" i="1"/>
  <c r="U646" i="1"/>
  <c r="V646" i="1"/>
  <c r="K646" i="1"/>
  <c r="L646" i="1"/>
  <c r="M646" i="1"/>
  <c r="N646" i="1"/>
  <c r="O646" i="1"/>
  <c r="DU645" i="1"/>
  <c r="DT645" i="1"/>
  <c r="DS645" i="1"/>
  <c r="DR645" i="1"/>
  <c r="DQ645" i="1"/>
  <c r="DM645" i="1"/>
  <c r="DL645" i="1"/>
  <c r="DK645" i="1"/>
  <c r="DJ645" i="1"/>
  <c r="DI645" i="1"/>
  <c r="DE645" i="1"/>
  <c r="DD645" i="1"/>
  <c r="DC645" i="1"/>
  <c r="DB645" i="1"/>
  <c r="DA645" i="1"/>
  <c r="CW645" i="1"/>
  <c r="CV645" i="1"/>
  <c r="CU645" i="1"/>
  <c r="CT645" i="1"/>
  <c r="CS645" i="1"/>
  <c r="CO645" i="1"/>
  <c r="CN645" i="1"/>
  <c r="CM645" i="1"/>
  <c r="CL645" i="1"/>
  <c r="CK645" i="1"/>
  <c r="CG645" i="1"/>
  <c r="CF645" i="1"/>
  <c r="CE645" i="1"/>
  <c r="CD645" i="1"/>
  <c r="CC645" i="1"/>
  <c r="BY645" i="1"/>
  <c r="BX645" i="1"/>
  <c r="BW645" i="1"/>
  <c r="BV645" i="1"/>
  <c r="BU645" i="1"/>
  <c r="BM645" i="1"/>
  <c r="BN645" i="1"/>
  <c r="BO645" i="1"/>
  <c r="BP645" i="1"/>
  <c r="BQ645" i="1"/>
  <c r="BE645" i="1"/>
  <c r="BF645" i="1"/>
  <c r="BG645" i="1"/>
  <c r="BH645" i="1"/>
  <c r="BI645" i="1"/>
  <c r="AW645" i="1"/>
  <c r="AX645" i="1"/>
  <c r="AY645" i="1"/>
  <c r="AZ645" i="1"/>
  <c r="BA645" i="1"/>
  <c r="AO645" i="1"/>
  <c r="AP645" i="1"/>
  <c r="AQ645" i="1"/>
  <c r="AR645" i="1"/>
  <c r="AS645" i="1"/>
  <c r="AG645" i="1"/>
  <c r="AH645" i="1"/>
  <c r="AI645" i="1"/>
  <c r="AJ645" i="1"/>
  <c r="AK645" i="1"/>
  <c r="Y645" i="1"/>
  <c r="Z645" i="1"/>
  <c r="AA645" i="1"/>
  <c r="AB645" i="1"/>
  <c r="AC645" i="1"/>
  <c r="R645" i="1"/>
  <c r="S645" i="1"/>
  <c r="T645" i="1"/>
  <c r="U645" i="1"/>
  <c r="V645" i="1"/>
  <c r="K645" i="1"/>
  <c r="L645" i="1"/>
  <c r="M645" i="1"/>
  <c r="N645" i="1"/>
  <c r="O645" i="1"/>
  <c r="DU644" i="1"/>
  <c r="DT644" i="1"/>
  <c r="DS644" i="1"/>
  <c r="DR644" i="1"/>
  <c r="DQ644" i="1"/>
  <c r="DM644" i="1"/>
  <c r="DL644" i="1"/>
  <c r="DK644" i="1"/>
  <c r="DJ644" i="1"/>
  <c r="DI644" i="1"/>
  <c r="DE644" i="1"/>
  <c r="DD644" i="1"/>
  <c r="DC644" i="1"/>
  <c r="DB644" i="1"/>
  <c r="DA644" i="1"/>
  <c r="CW644" i="1"/>
  <c r="CV644" i="1"/>
  <c r="CU644" i="1"/>
  <c r="CT644" i="1"/>
  <c r="CS644" i="1"/>
  <c r="CO644" i="1"/>
  <c r="CN644" i="1"/>
  <c r="CM644" i="1"/>
  <c r="CL644" i="1"/>
  <c r="CK644" i="1"/>
  <c r="CG644" i="1"/>
  <c r="CF644" i="1"/>
  <c r="CE644" i="1"/>
  <c r="CD644" i="1"/>
  <c r="CC644" i="1"/>
  <c r="BY644" i="1"/>
  <c r="BX644" i="1"/>
  <c r="BW644" i="1"/>
  <c r="BV644" i="1"/>
  <c r="BU644" i="1"/>
  <c r="BM644" i="1"/>
  <c r="BN644" i="1"/>
  <c r="BO644" i="1"/>
  <c r="BP644" i="1"/>
  <c r="BQ644" i="1"/>
  <c r="BE644" i="1"/>
  <c r="BF644" i="1"/>
  <c r="BG644" i="1"/>
  <c r="BH644" i="1"/>
  <c r="BI644" i="1"/>
  <c r="AW644" i="1"/>
  <c r="AX644" i="1"/>
  <c r="AY644" i="1"/>
  <c r="AZ644" i="1"/>
  <c r="BA644" i="1"/>
  <c r="AO644" i="1"/>
  <c r="AP644" i="1"/>
  <c r="AQ644" i="1"/>
  <c r="AR644" i="1"/>
  <c r="AS644" i="1"/>
  <c r="AG644" i="1"/>
  <c r="AH644" i="1"/>
  <c r="AI644" i="1"/>
  <c r="AJ644" i="1"/>
  <c r="AK644" i="1"/>
  <c r="Y644" i="1"/>
  <c r="Z644" i="1"/>
  <c r="AA644" i="1"/>
  <c r="AB644" i="1"/>
  <c r="AC644" i="1"/>
  <c r="R644" i="1"/>
  <c r="S644" i="1"/>
  <c r="T644" i="1"/>
  <c r="U644" i="1"/>
  <c r="V644" i="1"/>
  <c r="K644" i="1"/>
  <c r="L644" i="1"/>
  <c r="M644" i="1"/>
  <c r="N644" i="1"/>
  <c r="O644" i="1"/>
  <c r="DQ643" i="1"/>
  <c r="DR643" i="1"/>
  <c r="DS643" i="1"/>
  <c r="DT643" i="1"/>
  <c r="DU643" i="1"/>
  <c r="DI643" i="1"/>
  <c r="DJ643" i="1"/>
  <c r="DK643" i="1"/>
  <c r="DL643" i="1"/>
  <c r="DM643" i="1"/>
  <c r="DA643" i="1"/>
  <c r="DB643" i="1"/>
  <c r="DC643" i="1"/>
  <c r="DD643" i="1"/>
  <c r="DE643" i="1"/>
  <c r="CS643" i="1"/>
  <c r="CT643" i="1"/>
  <c r="CU643" i="1"/>
  <c r="CV643" i="1"/>
  <c r="CW643" i="1"/>
  <c r="CO643" i="1"/>
  <c r="CN643" i="1"/>
  <c r="CM643" i="1"/>
  <c r="CL643" i="1"/>
  <c r="CK643" i="1"/>
  <c r="CC643" i="1"/>
  <c r="CD643" i="1"/>
  <c r="CE643" i="1"/>
  <c r="CF643" i="1"/>
  <c r="CG643" i="1"/>
  <c r="BU643" i="1"/>
  <c r="BV643" i="1"/>
  <c r="BW643" i="1"/>
  <c r="BX643" i="1"/>
  <c r="BY643" i="1"/>
  <c r="BM643" i="1"/>
  <c r="BN643" i="1"/>
  <c r="BO643" i="1"/>
  <c r="BP643" i="1"/>
  <c r="BQ643" i="1"/>
  <c r="BE643" i="1"/>
  <c r="BF643" i="1"/>
  <c r="BG643" i="1"/>
  <c r="BH643" i="1"/>
  <c r="BI643" i="1"/>
  <c r="AW643" i="1"/>
  <c r="AX643" i="1"/>
  <c r="AY643" i="1"/>
  <c r="AZ643" i="1"/>
  <c r="BA643" i="1"/>
  <c r="AO643" i="1"/>
  <c r="AP643" i="1"/>
  <c r="AQ643" i="1"/>
  <c r="AR643" i="1"/>
  <c r="AS643" i="1"/>
  <c r="AG643" i="1"/>
  <c r="AH643" i="1"/>
  <c r="AI643" i="1"/>
  <c r="AJ643" i="1"/>
  <c r="AK643" i="1"/>
  <c r="Y643" i="1"/>
  <c r="Z643" i="1"/>
  <c r="AA643" i="1"/>
  <c r="AB643" i="1"/>
  <c r="AC643" i="1"/>
  <c r="R643" i="1"/>
  <c r="S643" i="1"/>
  <c r="T643" i="1"/>
  <c r="U643" i="1"/>
  <c r="V643" i="1"/>
  <c r="K643" i="1"/>
  <c r="L643" i="1"/>
  <c r="M643" i="1"/>
  <c r="N643" i="1"/>
  <c r="O643" i="1"/>
  <c r="DU642" i="1"/>
  <c r="DT642" i="1"/>
  <c r="DS642" i="1"/>
  <c r="DR642" i="1"/>
  <c r="DQ642" i="1"/>
  <c r="DM642" i="1"/>
  <c r="DL642" i="1"/>
  <c r="DK642" i="1"/>
  <c r="DJ642" i="1"/>
  <c r="DI642" i="1"/>
  <c r="DE642" i="1"/>
  <c r="DD642" i="1"/>
  <c r="DC642" i="1"/>
  <c r="DB642" i="1"/>
  <c r="DA642" i="1"/>
  <c r="CW642" i="1"/>
  <c r="CV642" i="1"/>
  <c r="CU642" i="1"/>
  <c r="CT642" i="1"/>
  <c r="CS642" i="1"/>
  <c r="CO642" i="1"/>
  <c r="CN642" i="1"/>
  <c r="CM642" i="1"/>
  <c r="CL642" i="1"/>
  <c r="CK642" i="1"/>
  <c r="CG642" i="1"/>
  <c r="CF642" i="1"/>
  <c r="CE642" i="1"/>
  <c r="CD642" i="1"/>
  <c r="CC642" i="1"/>
  <c r="BU642" i="1"/>
  <c r="BV642" i="1"/>
  <c r="BW642" i="1"/>
  <c r="BX642" i="1"/>
  <c r="BY642" i="1"/>
  <c r="BM642" i="1"/>
  <c r="BN642" i="1"/>
  <c r="BO642" i="1"/>
  <c r="BP642" i="1"/>
  <c r="BQ642" i="1"/>
  <c r="BE642" i="1"/>
  <c r="BF642" i="1"/>
  <c r="BG642" i="1"/>
  <c r="BH642" i="1"/>
  <c r="BI642" i="1"/>
  <c r="AW642" i="1"/>
  <c r="AX642" i="1"/>
  <c r="AY642" i="1"/>
  <c r="AZ642" i="1"/>
  <c r="BA642" i="1"/>
  <c r="AO642" i="1"/>
  <c r="AP642" i="1"/>
  <c r="AQ642" i="1"/>
  <c r="AR642" i="1"/>
  <c r="AS642" i="1"/>
  <c r="AG642" i="1"/>
  <c r="AH642" i="1"/>
  <c r="AI642" i="1"/>
  <c r="AJ642" i="1"/>
  <c r="AK642" i="1"/>
  <c r="Y642" i="1"/>
  <c r="Z642" i="1"/>
  <c r="AA642" i="1"/>
  <c r="AB642" i="1"/>
  <c r="AC642" i="1"/>
  <c r="R642" i="1"/>
  <c r="S642" i="1"/>
  <c r="T642" i="1"/>
  <c r="U642" i="1"/>
  <c r="V642" i="1"/>
  <c r="K642" i="1"/>
  <c r="L642" i="1"/>
  <c r="M642" i="1"/>
  <c r="N642" i="1"/>
  <c r="O642" i="1"/>
  <c r="DQ641" i="1"/>
  <c r="DR641" i="1"/>
  <c r="DS641" i="1"/>
  <c r="DT641" i="1"/>
  <c r="DU641" i="1"/>
  <c r="DI641" i="1"/>
  <c r="DJ641" i="1"/>
  <c r="DK641" i="1"/>
  <c r="DL641" i="1"/>
  <c r="DM641" i="1"/>
  <c r="DA641" i="1"/>
  <c r="DB641" i="1"/>
  <c r="DC641" i="1"/>
  <c r="DD641" i="1"/>
  <c r="DE641" i="1"/>
  <c r="CS641" i="1"/>
  <c r="CT641" i="1"/>
  <c r="CU641" i="1"/>
  <c r="CV641" i="1"/>
  <c r="CW641" i="1"/>
  <c r="CO641" i="1"/>
  <c r="CN641" i="1"/>
  <c r="CM641" i="1"/>
  <c r="CL641" i="1"/>
  <c r="CK641" i="1"/>
  <c r="CC641" i="1"/>
  <c r="CD641" i="1"/>
  <c r="CE641" i="1"/>
  <c r="CF641" i="1"/>
  <c r="CG641" i="1"/>
  <c r="BU641" i="1"/>
  <c r="BV641" i="1"/>
  <c r="BW641" i="1"/>
  <c r="BX641" i="1"/>
  <c r="BY641" i="1"/>
  <c r="BM641" i="1"/>
  <c r="BN641" i="1"/>
  <c r="BO641" i="1"/>
  <c r="BP641" i="1"/>
  <c r="BQ641" i="1"/>
  <c r="BE641" i="1"/>
  <c r="BF641" i="1"/>
  <c r="BG641" i="1"/>
  <c r="BH641" i="1"/>
  <c r="BI641" i="1"/>
  <c r="AW641" i="1"/>
  <c r="AX641" i="1"/>
  <c r="AY641" i="1"/>
  <c r="AZ641" i="1"/>
  <c r="BA641" i="1"/>
  <c r="AO641" i="1"/>
  <c r="AP641" i="1"/>
  <c r="AQ641" i="1"/>
  <c r="AR641" i="1"/>
  <c r="AS641" i="1"/>
  <c r="AG641" i="1"/>
  <c r="AH641" i="1"/>
  <c r="AI641" i="1"/>
  <c r="AJ641" i="1"/>
  <c r="AK641" i="1"/>
  <c r="Y641" i="1"/>
  <c r="Z641" i="1"/>
  <c r="AA641" i="1"/>
  <c r="AB641" i="1"/>
  <c r="AC641" i="1"/>
  <c r="R641" i="1"/>
  <c r="S641" i="1"/>
  <c r="T641" i="1"/>
  <c r="U641" i="1"/>
  <c r="V641" i="1"/>
  <c r="K641" i="1"/>
  <c r="L641" i="1"/>
  <c r="M641" i="1"/>
  <c r="N641" i="1"/>
  <c r="O641" i="1"/>
  <c r="DU640" i="1"/>
  <c r="DT640" i="1"/>
  <c r="DS640" i="1"/>
  <c r="DR640" i="1"/>
  <c r="DQ640" i="1"/>
  <c r="DM640" i="1"/>
  <c r="DL640" i="1"/>
  <c r="DK640" i="1"/>
  <c r="DJ640" i="1"/>
  <c r="DI640" i="1"/>
  <c r="DE640" i="1"/>
  <c r="DD640" i="1"/>
  <c r="DC640" i="1"/>
  <c r="DB640" i="1"/>
  <c r="DA640" i="1"/>
  <c r="CW640" i="1"/>
  <c r="CV640" i="1"/>
  <c r="CU640" i="1"/>
  <c r="CT640" i="1"/>
  <c r="CS640" i="1"/>
  <c r="CO640" i="1"/>
  <c r="CN640" i="1"/>
  <c r="CM640" i="1"/>
  <c r="CL640" i="1"/>
  <c r="CK640" i="1"/>
  <c r="CG640" i="1"/>
  <c r="CF640" i="1"/>
  <c r="CE640" i="1"/>
  <c r="CD640" i="1"/>
  <c r="CC640" i="1"/>
  <c r="BY640" i="1"/>
  <c r="BX640" i="1"/>
  <c r="BW640" i="1"/>
  <c r="BV640" i="1"/>
  <c r="BU640" i="1"/>
  <c r="BM640" i="1"/>
  <c r="BN640" i="1"/>
  <c r="BO640" i="1"/>
  <c r="BP640" i="1"/>
  <c r="BQ640" i="1"/>
  <c r="BE640" i="1"/>
  <c r="BF640" i="1"/>
  <c r="BG640" i="1"/>
  <c r="BH640" i="1"/>
  <c r="BI640" i="1"/>
  <c r="BA640" i="1"/>
  <c r="AZ640" i="1"/>
  <c r="AY640" i="1"/>
  <c r="AX640" i="1"/>
  <c r="AW640" i="1"/>
  <c r="AS640" i="1"/>
  <c r="AR640" i="1"/>
  <c r="AQ640" i="1"/>
  <c r="AP640" i="1"/>
  <c r="AO640" i="1"/>
  <c r="AK640" i="1"/>
  <c r="AJ640" i="1"/>
  <c r="AI640" i="1"/>
  <c r="AH640" i="1"/>
  <c r="AG640" i="1"/>
  <c r="Y640" i="1"/>
  <c r="Z640" i="1"/>
  <c r="AA640" i="1"/>
  <c r="AB640" i="1"/>
  <c r="AC640" i="1"/>
  <c r="R640" i="1"/>
  <c r="S640" i="1"/>
  <c r="T640" i="1"/>
  <c r="U640" i="1"/>
  <c r="V640" i="1"/>
  <c r="K640" i="1"/>
  <c r="L640" i="1"/>
  <c r="M640" i="1"/>
  <c r="N640" i="1"/>
  <c r="O640" i="1"/>
  <c r="DU639" i="1"/>
  <c r="DT639" i="1"/>
  <c r="DS639" i="1"/>
  <c r="DR639" i="1"/>
  <c r="DQ639" i="1"/>
  <c r="DM639" i="1"/>
  <c r="DL639" i="1"/>
  <c r="DK639" i="1"/>
  <c r="DJ639" i="1"/>
  <c r="DI639" i="1"/>
  <c r="DE639" i="1"/>
  <c r="DD639" i="1"/>
  <c r="DC639" i="1"/>
  <c r="DB639" i="1"/>
  <c r="DA639" i="1"/>
  <c r="CW639" i="1"/>
  <c r="CV639" i="1"/>
  <c r="CU639" i="1"/>
  <c r="CT639" i="1"/>
  <c r="CS639" i="1"/>
  <c r="CO639" i="1"/>
  <c r="CN639" i="1"/>
  <c r="CM639" i="1"/>
  <c r="CL639" i="1"/>
  <c r="CK639" i="1"/>
  <c r="CC639" i="1"/>
  <c r="CD639" i="1"/>
  <c r="CE639" i="1"/>
  <c r="CF639" i="1"/>
  <c r="CG639" i="1"/>
  <c r="BU639" i="1"/>
  <c r="BV639" i="1"/>
  <c r="BW639" i="1"/>
  <c r="BX639" i="1"/>
  <c r="BY639" i="1"/>
  <c r="BM639" i="1"/>
  <c r="BN639" i="1"/>
  <c r="BO639" i="1"/>
  <c r="BP639" i="1"/>
  <c r="BQ639" i="1"/>
  <c r="BE639" i="1"/>
  <c r="BF639" i="1"/>
  <c r="BG639" i="1"/>
  <c r="BH639" i="1"/>
  <c r="BI639" i="1"/>
  <c r="AW639" i="1"/>
  <c r="AX639" i="1"/>
  <c r="AY639" i="1"/>
  <c r="AZ639" i="1"/>
  <c r="BA639" i="1"/>
  <c r="AO639" i="1"/>
  <c r="AP639" i="1"/>
  <c r="AQ639" i="1"/>
  <c r="AR639" i="1"/>
  <c r="AS639" i="1"/>
  <c r="AG639" i="1"/>
  <c r="AH639" i="1"/>
  <c r="AI639" i="1"/>
  <c r="AJ639" i="1"/>
  <c r="AK639" i="1"/>
  <c r="Y639" i="1"/>
  <c r="Z639" i="1"/>
  <c r="AA639" i="1"/>
  <c r="AB639" i="1"/>
  <c r="AC639" i="1"/>
  <c r="R639" i="1"/>
  <c r="S639" i="1"/>
  <c r="T639" i="1"/>
  <c r="U639" i="1"/>
  <c r="V639" i="1"/>
  <c r="K639" i="1"/>
  <c r="L639" i="1"/>
  <c r="M639" i="1"/>
  <c r="N639" i="1"/>
  <c r="O639" i="1"/>
  <c r="DQ638" i="1"/>
  <c r="DR638" i="1"/>
  <c r="DS638" i="1"/>
  <c r="DT638" i="1"/>
  <c r="DU638" i="1"/>
  <c r="DI638" i="1"/>
  <c r="DJ638" i="1"/>
  <c r="DK638" i="1"/>
  <c r="DL638" i="1"/>
  <c r="DM638" i="1"/>
  <c r="DA638" i="1"/>
  <c r="DB638" i="1"/>
  <c r="DC638" i="1"/>
  <c r="DD638" i="1"/>
  <c r="DE638" i="1"/>
  <c r="CS638" i="1"/>
  <c r="CT638" i="1"/>
  <c r="CU638" i="1"/>
  <c r="CV638" i="1"/>
  <c r="CW638" i="1"/>
  <c r="CO638" i="1"/>
  <c r="CN638" i="1"/>
  <c r="CM638" i="1"/>
  <c r="CL638" i="1"/>
  <c r="CK638" i="1"/>
  <c r="CC638" i="1"/>
  <c r="CD638" i="1"/>
  <c r="CE638" i="1"/>
  <c r="CF638" i="1"/>
  <c r="CG638" i="1"/>
  <c r="BU638" i="1"/>
  <c r="BV638" i="1"/>
  <c r="BW638" i="1"/>
  <c r="BX638" i="1"/>
  <c r="BY638" i="1"/>
  <c r="BM638" i="1"/>
  <c r="BN638" i="1"/>
  <c r="BO638" i="1"/>
  <c r="BP638" i="1"/>
  <c r="BQ638" i="1"/>
  <c r="BE638" i="1"/>
  <c r="BF638" i="1"/>
  <c r="BG638" i="1"/>
  <c r="BH638" i="1"/>
  <c r="BI638" i="1"/>
  <c r="AW638" i="1"/>
  <c r="AX638" i="1"/>
  <c r="AY638" i="1"/>
  <c r="AZ638" i="1"/>
  <c r="BA638" i="1"/>
  <c r="AO638" i="1"/>
  <c r="AP638" i="1"/>
  <c r="AQ638" i="1"/>
  <c r="AR638" i="1"/>
  <c r="AS638" i="1"/>
  <c r="AG638" i="1"/>
  <c r="AH638" i="1"/>
  <c r="AI638" i="1"/>
  <c r="AJ638" i="1"/>
  <c r="AK638" i="1"/>
  <c r="Y638" i="1"/>
  <c r="Z638" i="1"/>
  <c r="AA638" i="1"/>
  <c r="AB638" i="1"/>
  <c r="AC638" i="1"/>
  <c r="R638" i="1"/>
  <c r="S638" i="1"/>
  <c r="T638" i="1"/>
  <c r="U638" i="1"/>
  <c r="V638" i="1"/>
  <c r="K638" i="1"/>
  <c r="L638" i="1"/>
  <c r="M638" i="1"/>
  <c r="N638" i="1"/>
  <c r="O638" i="1"/>
  <c r="DU637" i="1"/>
  <c r="DT637" i="1"/>
  <c r="DS637" i="1"/>
  <c r="DR637" i="1"/>
  <c r="DQ637" i="1"/>
  <c r="DM637" i="1"/>
  <c r="DL637" i="1"/>
  <c r="DK637" i="1"/>
  <c r="DJ637" i="1"/>
  <c r="DI637" i="1"/>
  <c r="DE637" i="1"/>
  <c r="DD637" i="1"/>
  <c r="DC637" i="1"/>
  <c r="DB637" i="1"/>
  <c r="DA637" i="1"/>
  <c r="CW637" i="1"/>
  <c r="CV637" i="1"/>
  <c r="CU637" i="1"/>
  <c r="CT637" i="1"/>
  <c r="CS637" i="1"/>
  <c r="CO637" i="1"/>
  <c r="CN637" i="1"/>
  <c r="CM637" i="1"/>
  <c r="CL637" i="1"/>
  <c r="CK637" i="1"/>
  <c r="CG637" i="1"/>
  <c r="CF637" i="1"/>
  <c r="CE637" i="1"/>
  <c r="CD637" i="1"/>
  <c r="CC637" i="1"/>
  <c r="BY637" i="1"/>
  <c r="BX637" i="1"/>
  <c r="BW637" i="1"/>
  <c r="BV637" i="1"/>
  <c r="BU637" i="1"/>
  <c r="BM637" i="1"/>
  <c r="BN637" i="1"/>
  <c r="BO637" i="1"/>
  <c r="BP637" i="1"/>
  <c r="BQ637" i="1"/>
  <c r="BE637" i="1"/>
  <c r="BF637" i="1"/>
  <c r="BG637" i="1"/>
  <c r="BH637" i="1"/>
  <c r="BI637" i="1"/>
  <c r="AW637" i="1"/>
  <c r="AX637" i="1"/>
  <c r="AY637" i="1"/>
  <c r="AZ637" i="1"/>
  <c r="BA637" i="1"/>
  <c r="AO637" i="1"/>
  <c r="AP637" i="1"/>
  <c r="AQ637" i="1"/>
  <c r="AR637" i="1"/>
  <c r="AS637" i="1"/>
  <c r="AG637" i="1"/>
  <c r="AH637" i="1"/>
  <c r="AI637" i="1"/>
  <c r="AJ637" i="1"/>
  <c r="AK637" i="1"/>
  <c r="Y637" i="1"/>
  <c r="Z637" i="1"/>
  <c r="AA637" i="1"/>
  <c r="AB637" i="1"/>
  <c r="AC637" i="1"/>
  <c r="R637" i="1"/>
  <c r="S637" i="1"/>
  <c r="T637" i="1"/>
  <c r="U637" i="1"/>
  <c r="V637" i="1"/>
  <c r="K637" i="1"/>
  <c r="L637" i="1"/>
  <c r="M637" i="1"/>
  <c r="N637" i="1"/>
  <c r="O637" i="1"/>
  <c r="DU636" i="1"/>
  <c r="DT636" i="1"/>
  <c r="DS636" i="1"/>
  <c r="DR636" i="1"/>
  <c r="DQ636" i="1"/>
  <c r="DM636" i="1"/>
  <c r="DL636" i="1"/>
  <c r="DK636" i="1"/>
  <c r="DJ636" i="1"/>
  <c r="DI636" i="1"/>
  <c r="DE636" i="1"/>
  <c r="DD636" i="1"/>
  <c r="DC636" i="1"/>
  <c r="DB636" i="1"/>
  <c r="DA636" i="1"/>
  <c r="CW636" i="1"/>
  <c r="CV636" i="1"/>
  <c r="CU636" i="1"/>
  <c r="CT636" i="1"/>
  <c r="CS636" i="1"/>
  <c r="CO636" i="1"/>
  <c r="CN636" i="1"/>
  <c r="CM636" i="1"/>
  <c r="CL636" i="1"/>
  <c r="CK636" i="1"/>
  <c r="CG636" i="1"/>
  <c r="CF636" i="1"/>
  <c r="CE636" i="1"/>
  <c r="CD636" i="1"/>
  <c r="CC636" i="1"/>
  <c r="BY636" i="1"/>
  <c r="BX636" i="1"/>
  <c r="BW636" i="1"/>
  <c r="BV636" i="1"/>
  <c r="BU636" i="1"/>
  <c r="BM636" i="1"/>
  <c r="BN636" i="1"/>
  <c r="BO636" i="1"/>
  <c r="BP636" i="1"/>
  <c r="BQ636" i="1"/>
  <c r="BE636" i="1"/>
  <c r="BF636" i="1"/>
  <c r="BG636" i="1"/>
  <c r="BH636" i="1"/>
  <c r="BI636" i="1"/>
  <c r="AW636" i="1"/>
  <c r="AX636" i="1"/>
  <c r="AY636" i="1"/>
  <c r="AZ636" i="1"/>
  <c r="BA636" i="1"/>
  <c r="AO636" i="1"/>
  <c r="AP636" i="1"/>
  <c r="AQ636" i="1"/>
  <c r="AR636" i="1"/>
  <c r="AS636" i="1"/>
  <c r="AG636" i="1"/>
  <c r="AH636" i="1"/>
  <c r="AI636" i="1"/>
  <c r="AJ636" i="1"/>
  <c r="AK636" i="1"/>
  <c r="Y636" i="1"/>
  <c r="Z636" i="1"/>
  <c r="AA636" i="1"/>
  <c r="AB636" i="1"/>
  <c r="AC636" i="1"/>
  <c r="R636" i="1"/>
  <c r="S636" i="1"/>
  <c r="T636" i="1"/>
  <c r="U636" i="1"/>
  <c r="V636" i="1"/>
  <c r="K636" i="1"/>
  <c r="L636" i="1"/>
  <c r="M636" i="1"/>
  <c r="N636" i="1"/>
  <c r="O636" i="1"/>
  <c r="DU635" i="1"/>
  <c r="DT635" i="1"/>
  <c r="DS635" i="1"/>
  <c r="DR635" i="1"/>
  <c r="DQ635" i="1"/>
  <c r="DM635" i="1"/>
  <c r="DL635" i="1"/>
  <c r="DK635" i="1"/>
  <c r="DJ635" i="1"/>
  <c r="DI635" i="1"/>
  <c r="DE635" i="1"/>
  <c r="DD635" i="1"/>
  <c r="DC635" i="1"/>
  <c r="DB635" i="1"/>
  <c r="DA635" i="1"/>
  <c r="CW635" i="1"/>
  <c r="CV635" i="1"/>
  <c r="CU635" i="1"/>
  <c r="CT635" i="1"/>
  <c r="CS635" i="1"/>
  <c r="CO635" i="1"/>
  <c r="CN635" i="1"/>
  <c r="CM635" i="1"/>
  <c r="CL635" i="1"/>
  <c r="CK635" i="1"/>
  <c r="CG635" i="1"/>
  <c r="CF635" i="1"/>
  <c r="CE635" i="1"/>
  <c r="CD635" i="1"/>
  <c r="CC635" i="1"/>
  <c r="BY635" i="1"/>
  <c r="BX635" i="1"/>
  <c r="BW635" i="1"/>
  <c r="BV635" i="1"/>
  <c r="BU635" i="1"/>
  <c r="BM635" i="1"/>
  <c r="BN635" i="1"/>
  <c r="BO635" i="1"/>
  <c r="BP635" i="1"/>
  <c r="BQ635" i="1"/>
  <c r="BI635" i="1"/>
  <c r="BH635" i="1"/>
  <c r="BG635" i="1"/>
  <c r="BF635" i="1"/>
  <c r="BE635" i="1"/>
  <c r="BA635" i="1"/>
  <c r="AZ635" i="1"/>
  <c r="AY635" i="1"/>
  <c r="AX635" i="1"/>
  <c r="AW635" i="1"/>
  <c r="AS635" i="1"/>
  <c r="AR635" i="1"/>
  <c r="AQ635" i="1"/>
  <c r="AP635" i="1"/>
  <c r="AO635" i="1"/>
  <c r="AK635" i="1"/>
  <c r="AJ635" i="1"/>
  <c r="AI635" i="1"/>
  <c r="AH635" i="1"/>
  <c r="AG635" i="1"/>
  <c r="Y635" i="1"/>
  <c r="Z635" i="1"/>
  <c r="AA635" i="1"/>
  <c r="AB635" i="1"/>
  <c r="AC635" i="1"/>
  <c r="R635" i="1"/>
  <c r="S635" i="1"/>
  <c r="T635" i="1"/>
  <c r="U635" i="1"/>
  <c r="V635" i="1"/>
  <c r="K635" i="1"/>
  <c r="L635" i="1"/>
  <c r="M635" i="1"/>
  <c r="N635" i="1"/>
  <c r="O635" i="1"/>
  <c r="DQ634" i="1"/>
  <c r="DR634" i="1"/>
  <c r="DS634" i="1"/>
  <c r="DT634" i="1"/>
  <c r="DU634" i="1"/>
  <c r="DI634" i="1"/>
  <c r="DJ634" i="1"/>
  <c r="DK634" i="1"/>
  <c r="DL634" i="1"/>
  <c r="DM634" i="1"/>
  <c r="DA634" i="1"/>
  <c r="DB634" i="1"/>
  <c r="DC634" i="1"/>
  <c r="DD634" i="1"/>
  <c r="DE634" i="1"/>
  <c r="CS634" i="1"/>
  <c r="CT634" i="1"/>
  <c r="CU634" i="1"/>
  <c r="CV634" i="1"/>
  <c r="CW634" i="1"/>
  <c r="CK634" i="1"/>
  <c r="CL634" i="1"/>
  <c r="CM634" i="1"/>
  <c r="CN634" i="1"/>
  <c r="CO634" i="1"/>
  <c r="CC634" i="1"/>
  <c r="CD634" i="1"/>
  <c r="CE634" i="1"/>
  <c r="CF634" i="1"/>
  <c r="CG634" i="1"/>
  <c r="BU634" i="1"/>
  <c r="BV634" i="1"/>
  <c r="BW634" i="1"/>
  <c r="BX634" i="1"/>
  <c r="BY634" i="1"/>
  <c r="BM634" i="1"/>
  <c r="BN634" i="1"/>
  <c r="BO634" i="1"/>
  <c r="BP634" i="1"/>
  <c r="BQ634" i="1"/>
  <c r="BE634" i="1"/>
  <c r="BF634" i="1"/>
  <c r="BG634" i="1"/>
  <c r="BH634" i="1"/>
  <c r="BI634" i="1"/>
  <c r="AW634" i="1"/>
  <c r="AX634" i="1"/>
  <c r="AY634" i="1"/>
  <c r="AZ634" i="1"/>
  <c r="BA634" i="1"/>
  <c r="AO634" i="1"/>
  <c r="AP634" i="1"/>
  <c r="AQ634" i="1"/>
  <c r="AR634" i="1"/>
  <c r="AS634" i="1"/>
  <c r="AG634" i="1"/>
  <c r="AH634" i="1"/>
  <c r="AI634" i="1"/>
  <c r="AJ634" i="1"/>
  <c r="AK634" i="1"/>
  <c r="Y634" i="1"/>
  <c r="Z634" i="1"/>
  <c r="AA634" i="1"/>
  <c r="AB634" i="1"/>
  <c r="AC634" i="1"/>
  <c r="R634" i="1"/>
  <c r="S634" i="1"/>
  <c r="T634" i="1"/>
  <c r="U634" i="1"/>
  <c r="V634" i="1"/>
  <c r="K634" i="1"/>
  <c r="L634" i="1"/>
  <c r="M634" i="1"/>
  <c r="N634" i="1"/>
  <c r="O634" i="1"/>
  <c r="DQ633" i="1"/>
  <c r="DR633" i="1"/>
  <c r="DS633" i="1"/>
  <c r="DT633" i="1"/>
  <c r="DU633" i="1"/>
  <c r="DI633" i="1"/>
  <c r="DJ633" i="1"/>
  <c r="DK633" i="1"/>
  <c r="DL633" i="1"/>
  <c r="DM633" i="1"/>
  <c r="DA633" i="1"/>
  <c r="DB633" i="1"/>
  <c r="DC633" i="1"/>
  <c r="DD633" i="1"/>
  <c r="DE633" i="1"/>
  <c r="CS633" i="1"/>
  <c r="CT633" i="1"/>
  <c r="CU633" i="1"/>
  <c r="CV633" i="1"/>
  <c r="CW633" i="1"/>
  <c r="CO633" i="1"/>
  <c r="CN633" i="1"/>
  <c r="CM633" i="1"/>
  <c r="CL633" i="1"/>
  <c r="CK633" i="1"/>
  <c r="CC633" i="1"/>
  <c r="CD633" i="1"/>
  <c r="CE633" i="1"/>
  <c r="CF633" i="1"/>
  <c r="CG633" i="1"/>
  <c r="BU633" i="1"/>
  <c r="BV633" i="1"/>
  <c r="BW633" i="1"/>
  <c r="BX633" i="1"/>
  <c r="BY633" i="1"/>
  <c r="BM633" i="1"/>
  <c r="BN633" i="1"/>
  <c r="BO633" i="1"/>
  <c r="BP633" i="1"/>
  <c r="BQ633" i="1"/>
  <c r="BE633" i="1"/>
  <c r="BF633" i="1"/>
  <c r="BG633" i="1"/>
  <c r="BH633" i="1"/>
  <c r="BI633" i="1"/>
  <c r="AW633" i="1"/>
  <c r="AX633" i="1"/>
  <c r="AY633" i="1"/>
  <c r="AZ633" i="1"/>
  <c r="BA633" i="1"/>
  <c r="AO633" i="1"/>
  <c r="AP633" i="1"/>
  <c r="AQ633" i="1"/>
  <c r="AR633" i="1"/>
  <c r="AS633" i="1"/>
  <c r="AG633" i="1"/>
  <c r="AH633" i="1"/>
  <c r="AI633" i="1"/>
  <c r="AJ633" i="1"/>
  <c r="AK633" i="1"/>
  <c r="AC633" i="1"/>
  <c r="AB633" i="1"/>
  <c r="AA633" i="1"/>
  <c r="Z633" i="1"/>
  <c r="Y633" i="1"/>
  <c r="V633" i="1"/>
  <c r="U633" i="1"/>
  <c r="T633" i="1"/>
  <c r="S633" i="1"/>
  <c r="R633" i="1"/>
  <c r="O633" i="1"/>
  <c r="N633" i="1"/>
  <c r="M633" i="1"/>
  <c r="L633" i="1"/>
  <c r="K633" i="1"/>
  <c r="DQ632" i="1"/>
  <c r="DR632" i="1"/>
  <c r="DS632" i="1"/>
  <c r="DT632" i="1"/>
  <c r="DU632" i="1"/>
  <c r="DI632" i="1"/>
  <c r="DJ632" i="1"/>
  <c r="DK632" i="1"/>
  <c r="DL632" i="1"/>
  <c r="DM632" i="1"/>
  <c r="DA632" i="1"/>
  <c r="DB632" i="1"/>
  <c r="DC632" i="1"/>
  <c r="DD632" i="1"/>
  <c r="DE632" i="1"/>
  <c r="CS632" i="1"/>
  <c r="CT632" i="1"/>
  <c r="CU632" i="1"/>
  <c r="CV632" i="1"/>
  <c r="CW632" i="1"/>
  <c r="CK632" i="1"/>
  <c r="CL632" i="1"/>
  <c r="CM632" i="1"/>
  <c r="CN632" i="1"/>
  <c r="CO632" i="1"/>
  <c r="CC632" i="1"/>
  <c r="CD632" i="1"/>
  <c r="CE632" i="1"/>
  <c r="CF632" i="1"/>
  <c r="CG632" i="1"/>
  <c r="BU632" i="1"/>
  <c r="BV632" i="1"/>
  <c r="BW632" i="1"/>
  <c r="BX632" i="1"/>
  <c r="BY632" i="1"/>
  <c r="BM632" i="1"/>
  <c r="BN632" i="1"/>
  <c r="BO632" i="1"/>
  <c r="BP632" i="1"/>
  <c r="BQ632" i="1"/>
  <c r="BE632" i="1"/>
  <c r="BF632" i="1"/>
  <c r="BG632" i="1"/>
  <c r="BH632" i="1"/>
  <c r="BI632" i="1"/>
  <c r="AW632" i="1"/>
  <c r="AX632" i="1"/>
  <c r="AY632" i="1"/>
  <c r="AZ632" i="1"/>
  <c r="BA632" i="1"/>
  <c r="AO632" i="1"/>
  <c r="AP632" i="1"/>
  <c r="AQ632" i="1"/>
  <c r="AR632" i="1"/>
  <c r="AS632" i="1"/>
  <c r="AG632" i="1"/>
  <c r="AH632" i="1"/>
  <c r="AI632" i="1"/>
  <c r="AJ632" i="1"/>
  <c r="AK632" i="1"/>
  <c r="Y632" i="1"/>
  <c r="Z632" i="1"/>
  <c r="AA632" i="1"/>
  <c r="AB632" i="1"/>
  <c r="AC632" i="1"/>
  <c r="R632" i="1"/>
  <c r="S632" i="1"/>
  <c r="T632" i="1"/>
  <c r="U632" i="1"/>
  <c r="V632" i="1"/>
  <c r="K632" i="1"/>
  <c r="L632" i="1"/>
  <c r="M632" i="1"/>
  <c r="N632" i="1"/>
  <c r="O632" i="1"/>
  <c r="DU631" i="1"/>
  <c r="DT631" i="1"/>
  <c r="DS631" i="1"/>
  <c r="DR631" i="1"/>
  <c r="DQ631" i="1"/>
  <c r="DM631" i="1"/>
  <c r="DL631" i="1"/>
  <c r="DK631" i="1"/>
  <c r="DJ631" i="1"/>
  <c r="DI631" i="1"/>
  <c r="DE631" i="1"/>
  <c r="DD631" i="1"/>
  <c r="DC631" i="1"/>
  <c r="DB631" i="1"/>
  <c r="DA631" i="1"/>
  <c r="CW631" i="1"/>
  <c r="CV631" i="1"/>
  <c r="CU631" i="1"/>
  <c r="CT631" i="1"/>
  <c r="CS631" i="1"/>
  <c r="CK631" i="1"/>
  <c r="CL631" i="1"/>
  <c r="CM631" i="1"/>
  <c r="CN631" i="1"/>
  <c r="CO631" i="1"/>
  <c r="CC631" i="1"/>
  <c r="CD631" i="1"/>
  <c r="CE631" i="1"/>
  <c r="CF631" i="1"/>
  <c r="CG631" i="1"/>
  <c r="BU631" i="1"/>
  <c r="BV631" i="1"/>
  <c r="BW631" i="1"/>
  <c r="BX631" i="1"/>
  <c r="BY631" i="1"/>
  <c r="BM631" i="1"/>
  <c r="BN631" i="1"/>
  <c r="BO631" i="1"/>
  <c r="BP631" i="1"/>
  <c r="BQ631" i="1"/>
  <c r="BE631" i="1"/>
  <c r="BF631" i="1"/>
  <c r="BG631" i="1"/>
  <c r="BH631" i="1"/>
  <c r="BI631" i="1"/>
  <c r="AW631" i="1"/>
  <c r="AX631" i="1"/>
  <c r="AY631" i="1"/>
  <c r="AZ631" i="1"/>
  <c r="BA631" i="1"/>
  <c r="AO631" i="1"/>
  <c r="AP631" i="1"/>
  <c r="AQ631" i="1"/>
  <c r="AR631" i="1"/>
  <c r="AS631" i="1"/>
  <c r="AG631" i="1"/>
  <c r="AH631" i="1"/>
  <c r="AI631" i="1"/>
  <c r="AJ631" i="1"/>
  <c r="AK631" i="1"/>
  <c r="Y631" i="1"/>
  <c r="Z631" i="1"/>
  <c r="AA631" i="1"/>
  <c r="AB631" i="1"/>
  <c r="AC631" i="1"/>
  <c r="R631" i="1"/>
  <c r="S631" i="1"/>
  <c r="T631" i="1"/>
  <c r="U631" i="1"/>
  <c r="V631" i="1"/>
  <c r="K631" i="1"/>
  <c r="L631" i="1"/>
  <c r="M631" i="1"/>
  <c r="N631" i="1"/>
  <c r="O631" i="1"/>
  <c r="DQ630" i="1"/>
  <c r="DR630" i="1"/>
  <c r="DS630" i="1"/>
  <c r="DT630" i="1"/>
  <c r="DU630" i="1"/>
  <c r="DI630" i="1"/>
  <c r="DJ630" i="1"/>
  <c r="DK630" i="1"/>
  <c r="DL630" i="1"/>
  <c r="DM630" i="1"/>
  <c r="DA630" i="1"/>
  <c r="DB630" i="1"/>
  <c r="DC630" i="1"/>
  <c r="DD630" i="1"/>
  <c r="DE630" i="1"/>
  <c r="CS630" i="1"/>
  <c r="CT630" i="1"/>
  <c r="CU630" i="1"/>
  <c r="CV630" i="1"/>
  <c r="CW630" i="1"/>
  <c r="CO630" i="1"/>
  <c r="CN630" i="1"/>
  <c r="CM630" i="1"/>
  <c r="CL630" i="1"/>
  <c r="CK630" i="1"/>
  <c r="CC630" i="1"/>
  <c r="CD630" i="1"/>
  <c r="CE630" i="1"/>
  <c r="CF630" i="1"/>
  <c r="CG630" i="1"/>
  <c r="BU630" i="1"/>
  <c r="BV630" i="1"/>
  <c r="BW630" i="1"/>
  <c r="BX630" i="1"/>
  <c r="BY630" i="1"/>
  <c r="BM630" i="1"/>
  <c r="BN630" i="1"/>
  <c r="BO630" i="1"/>
  <c r="BP630" i="1"/>
  <c r="BQ630" i="1"/>
  <c r="BE630" i="1"/>
  <c r="BF630" i="1"/>
  <c r="BG630" i="1"/>
  <c r="BH630" i="1"/>
  <c r="BI630" i="1"/>
  <c r="AW630" i="1"/>
  <c r="AX630" i="1"/>
  <c r="AY630" i="1"/>
  <c r="AZ630" i="1"/>
  <c r="BA630" i="1"/>
  <c r="AO630" i="1"/>
  <c r="AP630" i="1"/>
  <c r="AQ630" i="1"/>
  <c r="AR630" i="1"/>
  <c r="AS630" i="1"/>
  <c r="AG630" i="1"/>
  <c r="AH630" i="1"/>
  <c r="AI630" i="1"/>
  <c r="AJ630" i="1"/>
  <c r="AK630" i="1"/>
  <c r="Y630" i="1"/>
  <c r="Z630" i="1"/>
  <c r="AA630" i="1"/>
  <c r="AB630" i="1"/>
  <c r="AC630" i="1"/>
  <c r="R630" i="1"/>
  <c r="S630" i="1"/>
  <c r="T630" i="1"/>
  <c r="U630" i="1"/>
  <c r="V630" i="1"/>
  <c r="K630" i="1"/>
  <c r="L630" i="1"/>
  <c r="M630" i="1"/>
  <c r="N630" i="1"/>
  <c r="O630" i="1"/>
  <c r="DU629" i="1"/>
  <c r="DT629" i="1"/>
  <c r="DS629" i="1"/>
  <c r="DR629" i="1"/>
  <c r="DQ629" i="1"/>
  <c r="DM629" i="1"/>
  <c r="DL629" i="1"/>
  <c r="DK629" i="1"/>
  <c r="DJ629" i="1"/>
  <c r="DI629" i="1"/>
  <c r="DE629" i="1"/>
  <c r="DD629" i="1"/>
  <c r="DC629" i="1"/>
  <c r="DB629" i="1"/>
  <c r="DA629" i="1"/>
  <c r="CW629" i="1"/>
  <c r="CV629" i="1"/>
  <c r="CU629" i="1"/>
  <c r="CT629" i="1"/>
  <c r="CS629" i="1"/>
  <c r="CO629" i="1"/>
  <c r="CN629" i="1"/>
  <c r="CM629" i="1"/>
  <c r="CL629" i="1"/>
  <c r="CK629" i="1"/>
  <c r="CC629" i="1"/>
  <c r="CD629" i="1"/>
  <c r="CE629" i="1"/>
  <c r="CF629" i="1"/>
  <c r="CG629" i="1"/>
  <c r="BU629" i="1"/>
  <c r="BV629" i="1"/>
  <c r="BW629" i="1"/>
  <c r="BX629" i="1"/>
  <c r="BY629" i="1"/>
  <c r="BM629" i="1"/>
  <c r="BN629" i="1"/>
  <c r="BO629" i="1"/>
  <c r="BP629" i="1"/>
  <c r="BQ629" i="1"/>
  <c r="BE629" i="1"/>
  <c r="BF629" i="1"/>
  <c r="BG629" i="1"/>
  <c r="BH629" i="1"/>
  <c r="BI629" i="1"/>
  <c r="BA629" i="1"/>
  <c r="AZ629" i="1"/>
  <c r="AY629" i="1"/>
  <c r="AX629" i="1"/>
  <c r="AW629" i="1"/>
  <c r="AS629" i="1"/>
  <c r="AR629" i="1"/>
  <c r="AQ629" i="1"/>
  <c r="AP629" i="1"/>
  <c r="AO629" i="1"/>
  <c r="AK629" i="1"/>
  <c r="AJ629" i="1"/>
  <c r="AI629" i="1"/>
  <c r="AH629" i="1"/>
  <c r="AG629" i="1"/>
  <c r="AC629" i="1"/>
  <c r="AB629" i="1"/>
  <c r="AA629" i="1"/>
  <c r="Z629" i="1"/>
  <c r="Y629" i="1"/>
  <c r="V629" i="1"/>
  <c r="U629" i="1"/>
  <c r="T629" i="1"/>
  <c r="S629" i="1"/>
  <c r="R629" i="1"/>
  <c r="O629" i="1"/>
  <c r="N629" i="1"/>
  <c r="M629" i="1"/>
  <c r="L629" i="1"/>
  <c r="K629" i="1"/>
  <c r="DU628" i="1"/>
  <c r="DT628" i="1"/>
  <c r="DS628" i="1"/>
  <c r="DR628" i="1"/>
  <c r="DQ628" i="1"/>
  <c r="DM628" i="1"/>
  <c r="DL628" i="1"/>
  <c r="DK628" i="1"/>
  <c r="DJ628" i="1"/>
  <c r="DI628" i="1"/>
  <c r="DE628" i="1"/>
  <c r="DD628" i="1"/>
  <c r="DC628" i="1"/>
  <c r="DB628" i="1"/>
  <c r="DA628" i="1"/>
  <c r="CW628" i="1"/>
  <c r="CV628" i="1"/>
  <c r="CU628" i="1"/>
  <c r="CT628" i="1"/>
  <c r="CS628" i="1"/>
  <c r="CO628" i="1"/>
  <c r="CN628" i="1"/>
  <c r="CM628" i="1"/>
  <c r="CL628" i="1"/>
  <c r="CK628" i="1"/>
  <c r="CG628" i="1"/>
  <c r="CF628" i="1"/>
  <c r="CE628" i="1"/>
  <c r="CD628" i="1"/>
  <c r="CC628" i="1"/>
  <c r="BY628" i="1"/>
  <c r="BX628" i="1"/>
  <c r="BW628" i="1"/>
  <c r="BV628" i="1"/>
  <c r="BU628" i="1"/>
  <c r="BM628" i="1"/>
  <c r="BN628" i="1"/>
  <c r="BO628" i="1"/>
  <c r="BP628" i="1"/>
  <c r="BQ628" i="1"/>
  <c r="BE628" i="1"/>
  <c r="BF628" i="1"/>
  <c r="BG628" i="1"/>
  <c r="BH628" i="1"/>
  <c r="BI628" i="1"/>
  <c r="BA628" i="1"/>
  <c r="AZ628" i="1"/>
  <c r="AY628" i="1"/>
  <c r="AX628" i="1"/>
  <c r="AW628" i="1"/>
  <c r="AS628" i="1"/>
  <c r="AR628" i="1"/>
  <c r="AQ628" i="1"/>
  <c r="AP628" i="1"/>
  <c r="AO628" i="1"/>
  <c r="AK628" i="1"/>
  <c r="AJ628" i="1"/>
  <c r="AI628" i="1"/>
  <c r="AH628" i="1"/>
  <c r="AG628" i="1"/>
  <c r="Y628" i="1"/>
  <c r="Z628" i="1"/>
  <c r="AA628" i="1"/>
  <c r="AB628" i="1"/>
  <c r="AC628" i="1"/>
  <c r="R628" i="1"/>
  <c r="S628" i="1"/>
  <c r="T628" i="1"/>
  <c r="U628" i="1"/>
  <c r="V628" i="1"/>
  <c r="K628" i="1"/>
  <c r="L628" i="1"/>
  <c r="M628" i="1"/>
  <c r="N628" i="1"/>
  <c r="O628" i="1"/>
  <c r="DQ627" i="1"/>
  <c r="DR627" i="1"/>
  <c r="DS627" i="1"/>
  <c r="DT627" i="1"/>
  <c r="DU627" i="1"/>
  <c r="DI627" i="1"/>
  <c r="DJ627" i="1"/>
  <c r="DK627" i="1"/>
  <c r="DL627" i="1"/>
  <c r="DM627" i="1"/>
  <c r="DA627" i="1"/>
  <c r="DB627" i="1"/>
  <c r="DC627" i="1"/>
  <c r="DD627" i="1"/>
  <c r="DE627" i="1"/>
  <c r="CS627" i="1"/>
  <c r="CT627" i="1"/>
  <c r="CU627" i="1"/>
  <c r="CV627" i="1"/>
  <c r="CW627" i="1"/>
  <c r="CO627" i="1"/>
  <c r="CN627" i="1"/>
  <c r="CM627" i="1"/>
  <c r="CL627" i="1"/>
  <c r="CK627" i="1"/>
  <c r="CC627" i="1"/>
  <c r="CD627" i="1"/>
  <c r="CE627" i="1"/>
  <c r="CF627" i="1"/>
  <c r="CG627" i="1"/>
  <c r="BU627" i="1"/>
  <c r="BV627" i="1"/>
  <c r="BW627" i="1"/>
  <c r="BX627" i="1"/>
  <c r="BY627" i="1"/>
  <c r="BM627" i="1"/>
  <c r="BN627" i="1"/>
  <c r="BO627" i="1"/>
  <c r="BP627" i="1"/>
  <c r="BQ627" i="1"/>
  <c r="BE627" i="1"/>
  <c r="BF627" i="1"/>
  <c r="BG627" i="1"/>
  <c r="BH627" i="1"/>
  <c r="BI627" i="1"/>
  <c r="AW627" i="1"/>
  <c r="AX627" i="1"/>
  <c r="AY627" i="1"/>
  <c r="AZ627" i="1"/>
  <c r="BA627" i="1"/>
  <c r="AO627" i="1"/>
  <c r="AP627" i="1"/>
  <c r="AQ627" i="1"/>
  <c r="AR627" i="1"/>
  <c r="AS627" i="1"/>
  <c r="AG627" i="1"/>
  <c r="AH627" i="1"/>
  <c r="AI627" i="1"/>
  <c r="AJ627" i="1"/>
  <c r="AK627" i="1"/>
  <c r="Y627" i="1"/>
  <c r="Z627" i="1"/>
  <c r="AA627" i="1"/>
  <c r="AB627" i="1"/>
  <c r="AC627" i="1"/>
  <c r="R627" i="1"/>
  <c r="S627" i="1"/>
  <c r="T627" i="1"/>
  <c r="U627" i="1"/>
  <c r="V627" i="1"/>
  <c r="K627" i="1"/>
  <c r="L627" i="1"/>
  <c r="M627" i="1"/>
  <c r="N627" i="1"/>
  <c r="O627" i="1"/>
  <c r="DU626" i="1"/>
  <c r="DT626" i="1"/>
  <c r="DS626" i="1"/>
  <c r="DR626" i="1"/>
  <c r="DQ626" i="1"/>
  <c r="DM626" i="1"/>
  <c r="DL626" i="1"/>
  <c r="DK626" i="1"/>
  <c r="DJ626" i="1"/>
  <c r="DI626" i="1"/>
  <c r="DE626" i="1"/>
  <c r="DD626" i="1"/>
  <c r="DC626" i="1"/>
  <c r="DB626" i="1"/>
  <c r="DA626" i="1"/>
  <c r="CW626" i="1"/>
  <c r="CV626" i="1"/>
  <c r="CU626" i="1"/>
  <c r="CT626" i="1"/>
  <c r="CS626" i="1"/>
  <c r="CO626" i="1"/>
  <c r="CN626" i="1"/>
  <c r="CM626" i="1"/>
  <c r="CL626" i="1"/>
  <c r="CK626" i="1"/>
  <c r="CG626" i="1"/>
  <c r="CF626" i="1"/>
  <c r="CE626" i="1"/>
  <c r="CD626" i="1"/>
  <c r="CC626" i="1"/>
  <c r="BY626" i="1"/>
  <c r="BX626" i="1"/>
  <c r="BW626" i="1"/>
  <c r="BV626" i="1"/>
  <c r="BU626" i="1"/>
  <c r="BM626" i="1"/>
  <c r="BN626" i="1"/>
  <c r="BO626" i="1"/>
  <c r="BP626" i="1"/>
  <c r="BQ626" i="1"/>
  <c r="BE626" i="1"/>
  <c r="BF626" i="1"/>
  <c r="BG626" i="1"/>
  <c r="BH626" i="1"/>
  <c r="BI626" i="1"/>
  <c r="AW626" i="1"/>
  <c r="AX626" i="1"/>
  <c r="AY626" i="1"/>
  <c r="AZ626" i="1"/>
  <c r="BA626" i="1"/>
  <c r="AO626" i="1"/>
  <c r="AP626" i="1"/>
  <c r="AQ626" i="1"/>
  <c r="AR626" i="1"/>
  <c r="AS626" i="1"/>
  <c r="AG626" i="1"/>
  <c r="AH626" i="1"/>
  <c r="AI626" i="1"/>
  <c r="AJ626" i="1"/>
  <c r="AK626" i="1"/>
  <c r="Y626" i="1"/>
  <c r="Z626" i="1"/>
  <c r="AA626" i="1"/>
  <c r="AB626" i="1"/>
  <c r="AC626" i="1"/>
  <c r="R626" i="1"/>
  <c r="S626" i="1"/>
  <c r="T626" i="1"/>
  <c r="U626" i="1"/>
  <c r="V626" i="1"/>
  <c r="K626" i="1"/>
  <c r="L626" i="1"/>
  <c r="M626" i="1"/>
  <c r="N626" i="1"/>
  <c r="O626" i="1"/>
  <c r="DU625" i="1"/>
  <c r="DT625" i="1"/>
  <c r="DS625" i="1"/>
  <c r="DR625" i="1"/>
  <c r="DQ625" i="1"/>
  <c r="DM625" i="1"/>
  <c r="DL625" i="1"/>
  <c r="DK625" i="1"/>
  <c r="DJ625" i="1"/>
  <c r="DI625" i="1"/>
  <c r="DE625" i="1"/>
  <c r="DD625" i="1"/>
  <c r="DC625" i="1"/>
  <c r="DB625" i="1"/>
  <c r="DA625" i="1"/>
  <c r="CW625" i="1"/>
  <c r="CV625" i="1"/>
  <c r="CU625" i="1"/>
  <c r="CT625" i="1"/>
  <c r="CS625" i="1"/>
  <c r="CO625" i="1"/>
  <c r="CN625" i="1"/>
  <c r="CM625" i="1"/>
  <c r="CL625" i="1"/>
  <c r="CK625" i="1"/>
  <c r="CG625" i="1"/>
  <c r="CF625" i="1"/>
  <c r="CE625" i="1"/>
  <c r="CD625" i="1"/>
  <c r="CC625" i="1"/>
  <c r="BY625" i="1"/>
  <c r="BX625" i="1"/>
  <c r="BW625" i="1"/>
  <c r="BV625" i="1"/>
  <c r="BU625" i="1"/>
  <c r="BM625" i="1"/>
  <c r="BN625" i="1"/>
  <c r="BO625" i="1"/>
  <c r="BP625" i="1"/>
  <c r="BQ625" i="1"/>
  <c r="BE625" i="1"/>
  <c r="BF625" i="1"/>
  <c r="BG625" i="1"/>
  <c r="BH625" i="1"/>
  <c r="BI625" i="1"/>
  <c r="AW625" i="1"/>
  <c r="AX625" i="1"/>
  <c r="AY625" i="1"/>
  <c r="AZ625" i="1"/>
  <c r="BA625" i="1"/>
  <c r="AO625" i="1"/>
  <c r="AP625" i="1"/>
  <c r="AQ625" i="1"/>
  <c r="AR625" i="1"/>
  <c r="AS625" i="1"/>
  <c r="AG625" i="1"/>
  <c r="AH625" i="1"/>
  <c r="AI625" i="1"/>
  <c r="AJ625" i="1"/>
  <c r="AK625" i="1"/>
  <c r="Y625" i="1"/>
  <c r="Z625" i="1"/>
  <c r="AA625" i="1"/>
  <c r="AB625" i="1"/>
  <c r="AC625" i="1"/>
  <c r="R625" i="1"/>
  <c r="S625" i="1"/>
  <c r="T625" i="1"/>
  <c r="U625" i="1"/>
  <c r="V625" i="1"/>
  <c r="K625" i="1"/>
  <c r="L625" i="1"/>
  <c r="M625" i="1"/>
  <c r="N625" i="1"/>
  <c r="O625" i="1"/>
  <c r="DU624" i="1"/>
  <c r="DT624" i="1"/>
  <c r="DS624" i="1"/>
  <c r="DR624" i="1"/>
  <c r="DQ624" i="1"/>
  <c r="DM624" i="1"/>
  <c r="DL624" i="1"/>
  <c r="DK624" i="1"/>
  <c r="DJ624" i="1"/>
  <c r="DI624" i="1"/>
  <c r="DE624" i="1"/>
  <c r="DD624" i="1"/>
  <c r="DC624" i="1"/>
  <c r="DB624" i="1"/>
  <c r="DA624" i="1"/>
  <c r="CW624" i="1"/>
  <c r="CV624" i="1"/>
  <c r="CU624" i="1"/>
  <c r="CT624" i="1"/>
  <c r="CS624" i="1"/>
  <c r="CO624" i="1"/>
  <c r="CN624" i="1"/>
  <c r="CM624" i="1"/>
  <c r="CL624" i="1"/>
  <c r="CK624" i="1"/>
  <c r="CG624" i="1"/>
  <c r="CF624" i="1"/>
  <c r="CE624" i="1"/>
  <c r="CD624" i="1"/>
  <c r="CC624" i="1"/>
  <c r="BY624" i="1"/>
  <c r="BX624" i="1"/>
  <c r="BW624" i="1"/>
  <c r="BV624" i="1"/>
  <c r="BU624" i="1"/>
  <c r="BM624" i="1"/>
  <c r="BN624" i="1"/>
  <c r="BO624" i="1"/>
  <c r="BP624" i="1"/>
  <c r="BQ624" i="1"/>
  <c r="BE624" i="1"/>
  <c r="BF624" i="1"/>
  <c r="BG624" i="1"/>
  <c r="BH624" i="1"/>
  <c r="BI624" i="1"/>
  <c r="AW624" i="1"/>
  <c r="AX624" i="1"/>
  <c r="AY624" i="1"/>
  <c r="AZ624" i="1"/>
  <c r="BA624" i="1"/>
  <c r="AO624" i="1"/>
  <c r="AP624" i="1"/>
  <c r="AQ624" i="1"/>
  <c r="AR624" i="1"/>
  <c r="AS624" i="1"/>
  <c r="AG624" i="1"/>
  <c r="AH624" i="1"/>
  <c r="AI624" i="1"/>
  <c r="AJ624" i="1"/>
  <c r="AK624" i="1"/>
  <c r="Y624" i="1"/>
  <c r="Z624" i="1"/>
  <c r="AA624" i="1"/>
  <c r="AB624" i="1"/>
  <c r="AC624" i="1"/>
  <c r="R624" i="1"/>
  <c r="S624" i="1"/>
  <c r="T624" i="1"/>
  <c r="U624" i="1"/>
  <c r="V624" i="1"/>
  <c r="K624" i="1"/>
  <c r="L624" i="1"/>
  <c r="M624" i="1"/>
  <c r="N624" i="1"/>
  <c r="O624" i="1"/>
  <c r="DU623" i="1"/>
  <c r="DT623" i="1"/>
  <c r="DS623" i="1"/>
  <c r="DR623" i="1"/>
  <c r="DQ623" i="1"/>
  <c r="DM623" i="1"/>
  <c r="DL623" i="1"/>
  <c r="DK623" i="1"/>
  <c r="DJ623" i="1"/>
  <c r="DI623" i="1"/>
  <c r="DE623" i="1"/>
  <c r="DD623" i="1"/>
  <c r="DC623" i="1"/>
  <c r="DB623" i="1"/>
  <c r="DA623" i="1"/>
  <c r="CW623" i="1"/>
  <c r="CV623" i="1"/>
  <c r="CU623" i="1"/>
  <c r="CT623" i="1"/>
  <c r="CS623" i="1"/>
  <c r="CO623" i="1"/>
  <c r="CN623" i="1"/>
  <c r="CM623" i="1"/>
  <c r="CL623" i="1"/>
  <c r="CK623" i="1"/>
  <c r="CC623" i="1"/>
  <c r="CD623" i="1"/>
  <c r="CE623" i="1"/>
  <c r="CF623" i="1"/>
  <c r="CG623" i="1"/>
  <c r="BU623" i="1"/>
  <c r="BV623" i="1"/>
  <c r="BW623" i="1"/>
  <c r="BX623" i="1"/>
  <c r="BY623" i="1"/>
  <c r="BM623" i="1"/>
  <c r="BN623" i="1"/>
  <c r="BO623" i="1"/>
  <c r="BP623" i="1"/>
  <c r="BQ623" i="1"/>
  <c r="BE623" i="1"/>
  <c r="BF623" i="1"/>
  <c r="BG623" i="1"/>
  <c r="BH623" i="1"/>
  <c r="BI623" i="1"/>
  <c r="AW623" i="1"/>
  <c r="AX623" i="1"/>
  <c r="AY623" i="1"/>
  <c r="AZ623" i="1"/>
  <c r="BA623" i="1"/>
  <c r="AO623" i="1"/>
  <c r="AP623" i="1"/>
  <c r="AQ623" i="1"/>
  <c r="AR623" i="1"/>
  <c r="AS623" i="1"/>
  <c r="AG623" i="1"/>
  <c r="AH623" i="1"/>
  <c r="AI623" i="1"/>
  <c r="AJ623" i="1"/>
  <c r="AK623" i="1"/>
  <c r="Y623" i="1"/>
  <c r="Z623" i="1"/>
  <c r="AA623" i="1"/>
  <c r="AB623" i="1"/>
  <c r="AC623" i="1"/>
  <c r="R623" i="1"/>
  <c r="S623" i="1"/>
  <c r="T623" i="1"/>
  <c r="U623" i="1"/>
  <c r="V623" i="1"/>
  <c r="K623" i="1"/>
  <c r="L623" i="1"/>
  <c r="M623" i="1"/>
  <c r="N623" i="1"/>
  <c r="O623" i="1"/>
  <c r="DU622" i="1"/>
  <c r="DT622" i="1"/>
  <c r="DS622" i="1"/>
  <c r="DR622" i="1"/>
  <c r="DQ622" i="1"/>
  <c r="DM622" i="1"/>
  <c r="DL622" i="1"/>
  <c r="DK622" i="1"/>
  <c r="DJ622" i="1"/>
  <c r="DI622" i="1"/>
  <c r="DE622" i="1"/>
  <c r="DD622" i="1"/>
  <c r="DC622" i="1"/>
  <c r="DB622" i="1"/>
  <c r="DA622" i="1"/>
  <c r="CW622" i="1"/>
  <c r="CV622" i="1"/>
  <c r="CU622" i="1"/>
  <c r="CT622" i="1"/>
  <c r="CS622" i="1"/>
  <c r="CO622" i="1"/>
  <c r="CN622" i="1"/>
  <c r="CM622" i="1"/>
  <c r="CL622" i="1"/>
  <c r="CK622" i="1"/>
  <c r="CG622" i="1"/>
  <c r="CF622" i="1"/>
  <c r="CE622" i="1"/>
  <c r="CD622" i="1"/>
  <c r="CC622" i="1"/>
  <c r="BU622" i="1"/>
  <c r="BV622" i="1"/>
  <c r="BW622" i="1"/>
  <c r="BX622" i="1"/>
  <c r="BY622" i="1"/>
  <c r="BM622" i="1"/>
  <c r="BN622" i="1"/>
  <c r="BO622" i="1"/>
  <c r="BP622" i="1"/>
  <c r="BQ622" i="1"/>
  <c r="BE622" i="1"/>
  <c r="BF622" i="1"/>
  <c r="BG622" i="1"/>
  <c r="BH622" i="1"/>
  <c r="BI622" i="1"/>
  <c r="AW622" i="1"/>
  <c r="AX622" i="1"/>
  <c r="AY622" i="1"/>
  <c r="AZ622" i="1"/>
  <c r="BA622" i="1"/>
  <c r="AO622" i="1"/>
  <c r="AP622" i="1"/>
  <c r="AQ622" i="1"/>
  <c r="AR622" i="1"/>
  <c r="AS622" i="1"/>
  <c r="AG622" i="1"/>
  <c r="AH622" i="1"/>
  <c r="AI622" i="1"/>
  <c r="AJ622" i="1"/>
  <c r="AK622" i="1"/>
  <c r="Y622" i="1"/>
  <c r="Z622" i="1"/>
  <c r="AA622" i="1"/>
  <c r="AB622" i="1"/>
  <c r="AC622" i="1"/>
  <c r="R622" i="1"/>
  <c r="S622" i="1"/>
  <c r="T622" i="1"/>
  <c r="U622" i="1"/>
  <c r="V622" i="1"/>
  <c r="K622" i="1"/>
  <c r="L622" i="1"/>
  <c r="M622" i="1"/>
  <c r="N622" i="1"/>
  <c r="O622" i="1"/>
  <c r="DU621" i="1"/>
  <c r="DT621" i="1"/>
  <c r="DS621" i="1"/>
  <c r="DR621" i="1"/>
  <c r="DQ621" i="1"/>
  <c r="DM621" i="1"/>
  <c r="DL621" i="1"/>
  <c r="DK621" i="1"/>
  <c r="DJ621" i="1"/>
  <c r="DI621" i="1"/>
  <c r="DE621" i="1"/>
  <c r="DD621" i="1"/>
  <c r="DC621" i="1"/>
  <c r="DB621" i="1"/>
  <c r="DA621" i="1"/>
  <c r="CW621" i="1"/>
  <c r="CV621" i="1"/>
  <c r="CU621" i="1"/>
  <c r="CT621" i="1"/>
  <c r="CS621" i="1"/>
  <c r="CO621" i="1"/>
  <c r="CN621" i="1"/>
  <c r="CM621" i="1"/>
  <c r="CL621" i="1"/>
  <c r="CK621" i="1"/>
  <c r="CG621" i="1"/>
  <c r="CF621" i="1"/>
  <c r="CE621" i="1"/>
  <c r="CD621" i="1"/>
  <c r="CC621" i="1"/>
  <c r="BY621" i="1"/>
  <c r="BX621" i="1"/>
  <c r="BW621" i="1"/>
  <c r="BV621" i="1"/>
  <c r="BU621" i="1"/>
  <c r="BM621" i="1"/>
  <c r="BN621" i="1"/>
  <c r="BO621" i="1"/>
  <c r="BP621" i="1"/>
  <c r="BQ621" i="1"/>
  <c r="BE621" i="1"/>
  <c r="BF621" i="1"/>
  <c r="BG621" i="1"/>
  <c r="BH621" i="1"/>
  <c r="BI621" i="1"/>
  <c r="AW621" i="1"/>
  <c r="AX621" i="1"/>
  <c r="AY621" i="1"/>
  <c r="AZ621" i="1"/>
  <c r="BA621" i="1"/>
  <c r="AO621" i="1"/>
  <c r="AP621" i="1"/>
  <c r="AQ621" i="1"/>
  <c r="AR621" i="1"/>
  <c r="AS621" i="1"/>
  <c r="AG621" i="1"/>
  <c r="AH621" i="1"/>
  <c r="AI621" i="1"/>
  <c r="AJ621" i="1"/>
  <c r="AK621" i="1"/>
  <c r="Y621" i="1"/>
  <c r="Z621" i="1"/>
  <c r="AA621" i="1"/>
  <c r="AB621" i="1"/>
  <c r="AC621" i="1"/>
  <c r="R621" i="1"/>
  <c r="S621" i="1"/>
  <c r="T621" i="1"/>
  <c r="U621" i="1"/>
  <c r="V621" i="1"/>
  <c r="K621" i="1"/>
  <c r="L621" i="1"/>
  <c r="M621" i="1"/>
  <c r="N621" i="1"/>
  <c r="O621" i="1"/>
  <c r="DQ620" i="1"/>
  <c r="DR620" i="1"/>
  <c r="DS620" i="1"/>
  <c r="DT620" i="1"/>
  <c r="DU620" i="1"/>
  <c r="DI620" i="1"/>
  <c r="DJ620" i="1"/>
  <c r="DK620" i="1"/>
  <c r="DL620" i="1"/>
  <c r="DM620" i="1"/>
  <c r="DA620" i="1"/>
  <c r="DB620" i="1"/>
  <c r="DC620" i="1"/>
  <c r="DD620" i="1"/>
  <c r="DE620" i="1"/>
  <c r="CS620" i="1"/>
  <c r="CT620" i="1"/>
  <c r="CU620" i="1"/>
  <c r="CV620" i="1"/>
  <c r="CW620" i="1"/>
  <c r="CO620" i="1"/>
  <c r="CN620" i="1"/>
  <c r="CM620" i="1"/>
  <c r="CL620" i="1"/>
  <c r="CK620" i="1"/>
  <c r="CC620" i="1"/>
  <c r="CD620" i="1"/>
  <c r="CE620" i="1"/>
  <c r="CF620" i="1"/>
  <c r="CG620" i="1"/>
  <c r="BU620" i="1"/>
  <c r="BV620" i="1"/>
  <c r="BW620" i="1"/>
  <c r="BX620" i="1"/>
  <c r="BY620" i="1"/>
  <c r="BM620" i="1"/>
  <c r="BN620" i="1"/>
  <c r="BO620" i="1"/>
  <c r="BP620" i="1"/>
  <c r="BQ620" i="1"/>
  <c r="BE620" i="1"/>
  <c r="BF620" i="1"/>
  <c r="BG620" i="1"/>
  <c r="BH620" i="1"/>
  <c r="BI620" i="1"/>
  <c r="AW620" i="1"/>
  <c r="AX620" i="1"/>
  <c r="AY620" i="1"/>
  <c r="AZ620" i="1"/>
  <c r="BA620" i="1"/>
  <c r="AO620" i="1"/>
  <c r="AP620" i="1"/>
  <c r="AQ620" i="1"/>
  <c r="AR620" i="1"/>
  <c r="AS620" i="1"/>
  <c r="AG620" i="1"/>
  <c r="AH620" i="1"/>
  <c r="AI620" i="1"/>
  <c r="AJ620" i="1"/>
  <c r="AK620" i="1"/>
  <c r="Y620" i="1"/>
  <c r="Z620" i="1"/>
  <c r="AA620" i="1"/>
  <c r="AB620" i="1"/>
  <c r="AC620" i="1"/>
  <c r="R620" i="1"/>
  <c r="S620" i="1"/>
  <c r="T620" i="1"/>
  <c r="U620" i="1"/>
  <c r="V620" i="1"/>
  <c r="K620" i="1"/>
  <c r="L620" i="1"/>
  <c r="M620" i="1"/>
  <c r="N620" i="1"/>
  <c r="O620" i="1"/>
  <c r="DQ619" i="1"/>
  <c r="DR619" i="1"/>
  <c r="DS619" i="1"/>
  <c r="DT619" i="1"/>
  <c r="DU619" i="1"/>
  <c r="DI619" i="1"/>
  <c r="DJ619" i="1"/>
  <c r="DK619" i="1"/>
  <c r="DL619" i="1"/>
  <c r="DM619" i="1"/>
  <c r="DA619" i="1"/>
  <c r="DB619" i="1"/>
  <c r="DC619" i="1"/>
  <c r="DD619" i="1"/>
  <c r="DE619" i="1"/>
  <c r="CS619" i="1"/>
  <c r="CT619" i="1"/>
  <c r="CU619" i="1"/>
  <c r="CV619" i="1"/>
  <c r="CW619" i="1"/>
  <c r="CO619" i="1"/>
  <c r="CN619" i="1"/>
  <c r="CM619" i="1"/>
  <c r="CL619" i="1"/>
  <c r="CK619" i="1"/>
  <c r="CC619" i="1"/>
  <c r="CD619" i="1"/>
  <c r="CE619" i="1"/>
  <c r="CF619" i="1"/>
  <c r="CG619" i="1"/>
  <c r="BU619" i="1"/>
  <c r="BV619" i="1"/>
  <c r="BW619" i="1"/>
  <c r="BX619" i="1"/>
  <c r="BY619" i="1"/>
  <c r="BM619" i="1"/>
  <c r="BN619" i="1"/>
  <c r="BO619" i="1"/>
  <c r="BP619" i="1"/>
  <c r="BQ619" i="1"/>
  <c r="BE619" i="1"/>
  <c r="BF619" i="1"/>
  <c r="BG619" i="1"/>
  <c r="BH619" i="1"/>
  <c r="BI619" i="1"/>
  <c r="AW619" i="1"/>
  <c r="AX619" i="1"/>
  <c r="AY619" i="1"/>
  <c r="AZ619" i="1"/>
  <c r="BA619" i="1"/>
  <c r="AO619" i="1"/>
  <c r="AP619" i="1"/>
  <c r="AQ619" i="1"/>
  <c r="AR619" i="1"/>
  <c r="AS619" i="1"/>
  <c r="AG619" i="1"/>
  <c r="AH619" i="1"/>
  <c r="AI619" i="1"/>
  <c r="AJ619" i="1"/>
  <c r="AK619" i="1"/>
  <c r="Y619" i="1"/>
  <c r="Z619" i="1"/>
  <c r="AA619" i="1"/>
  <c r="AB619" i="1"/>
  <c r="AC619" i="1"/>
  <c r="R619" i="1"/>
  <c r="S619" i="1"/>
  <c r="T619" i="1"/>
  <c r="U619" i="1"/>
  <c r="V619" i="1"/>
  <c r="K619" i="1"/>
  <c r="L619" i="1"/>
  <c r="M619" i="1"/>
  <c r="N619" i="1"/>
  <c r="O619" i="1"/>
  <c r="DU618" i="1"/>
  <c r="DT618" i="1"/>
  <c r="DS618" i="1"/>
  <c r="DR618" i="1"/>
  <c r="DQ618" i="1"/>
  <c r="DM618" i="1"/>
  <c r="DL618" i="1"/>
  <c r="DK618" i="1"/>
  <c r="DJ618" i="1"/>
  <c r="DI618" i="1"/>
  <c r="DE618" i="1"/>
  <c r="DD618" i="1"/>
  <c r="DC618" i="1"/>
  <c r="DB618" i="1"/>
  <c r="DA618" i="1"/>
  <c r="CW618" i="1"/>
  <c r="CV618" i="1"/>
  <c r="CU618" i="1"/>
  <c r="CT618" i="1"/>
  <c r="CS618" i="1"/>
  <c r="CO618" i="1"/>
  <c r="CN618" i="1"/>
  <c r="CM618" i="1"/>
  <c r="CL618" i="1"/>
  <c r="CK618" i="1"/>
  <c r="CG618" i="1"/>
  <c r="CF618" i="1"/>
  <c r="CE618" i="1"/>
  <c r="CD618" i="1"/>
  <c r="CC618" i="1"/>
  <c r="BY618" i="1"/>
  <c r="BX618" i="1"/>
  <c r="BW618" i="1"/>
  <c r="BV618" i="1"/>
  <c r="BU618" i="1"/>
  <c r="BM618" i="1"/>
  <c r="BN618" i="1"/>
  <c r="BO618" i="1"/>
  <c r="BP618" i="1"/>
  <c r="BQ618" i="1"/>
  <c r="BE618" i="1"/>
  <c r="BF618" i="1"/>
  <c r="BG618" i="1"/>
  <c r="BH618" i="1"/>
  <c r="BI618" i="1"/>
  <c r="BA618" i="1"/>
  <c r="AZ618" i="1"/>
  <c r="AY618" i="1"/>
  <c r="AX618" i="1"/>
  <c r="AW618" i="1"/>
  <c r="AS618" i="1"/>
  <c r="AR618" i="1"/>
  <c r="AQ618" i="1"/>
  <c r="AP618" i="1"/>
  <c r="AO618" i="1"/>
  <c r="AK618" i="1"/>
  <c r="AJ618" i="1"/>
  <c r="AI618" i="1"/>
  <c r="AH618" i="1"/>
  <c r="AG618" i="1"/>
  <c r="AC618" i="1"/>
  <c r="AB618" i="1"/>
  <c r="AA618" i="1"/>
  <c r="Z618" i="1"/>
  <c r="Y618" i="1"/>
  <c r="V618" i="1"/>
  <c r="U618" i="1"/>
  <c r="T618" i="1"/>
  <c r="S618" i="1"/>
  <c r="R618" i="1"/>
  <c r="O618" i="1"/>
  <c r="N618" i="1"/>
  <c r="M618" i="1"/>
  <c r="L618" i="1"/>
  <c r="K618" i="1"/>
  <c r="DU617" i="1"/>
  <c r="DT617" i="1"/>
  <c r="DS617" i="1"/>
  <c r="DR617" i="1"/>
  <c r="DQ617" i="1"/>
  <c r="DM617" i="1"/>
  <c r="DL617" i="1"/>
  <c r="DK617" i="1"/>
  <c r="DJ617" i="1"/>
  <c r="DI617" i="1"/>
  <c r="DE617" i="1"/>
  <c r="DD617" i="1"/>
  <c r="DC617" i="1"/>
  <c r="DB617" i="1"/>
  <c r="DA617" i="1"/>
  <c r="CW617" i="1"/>
  <c r="CV617" i="1"/>
  <c r="CU617" i="1"/>
  <c r="CT617" i="1"/>
  <c r="CS617" i="1"/>
  <c r="CO617" i="1"/>
  <c r="CN617" i="1"/>
  <c r="CM617" i="1"/>
  <c r="CL617" i="1"/>
  <c r="CK617" i="1"/>
  <c r="CG617" i="1"/>
  <c r="CF617" i="1"/>
  <c r="CE617" i="1"/>
  <c r="CD617" i="1"/>
  <c r="CC617" i="1"/>
  <c r="BY617" i="1"/>
  <c r="BX617" i="1"/>
  <c r="BW617" i="1"/>
  <c r="BV617" i="1"/>
  <c r="BU617" i="1"/>
  <c r="BM617" i="1"/>
  <c r="BN617" i="1"/>
  <c r="BO617" i="1"/>
  <c r="BP617" i="1"/>
  <c r="BQ617" i="1"/>
  <c r="BE617" i="1"/>
  <c r="BF617" i="1"/>
  <c r="BG617" i="1"/>
  <c r="BH617" i="1"/>
  <c r="BI617" i="1"/>
  <c r="BA617" i="1"/>
  <c r="AZ617" i="1"/>
  <c r="AY617" i="1"/>
  <c r="AX617" i="1"/>
  <c r="AW617" i="1"/>
  <c r="AS617" i="1"/>
  <c r="AR617" i="1"/>
  <c r="AQ617" i="1"/>
  <c r="AP617" i="1"/>
  <c r="AO617" i="1"/>
  <c r="AK617" i="1"/>
  <c r="AJ617" i="1"/>
  <c r="AI617" i="1"/>
  <c r="AH617" i="1"/>
  <c r="AG617" i="1"/>
  <c r="AC617" i="1"/>
  <c r="AB617" i="1"/>
  <c r="AA617" i="1"/>
  <c r="Z617" i="1"/>
  <c r="Y617" i="1"/>
  <c r="R617" i="1"/>
  <c r="S617" i="1"/>
  <c r="T617" i="1"/>
  <c r="U617" i="1"/>
  <c r="V617" i="1"/>
  <c r="K617" i="1"/>
  <c r="L617" i="1"/>
  <c r="M617" i="1"/>
  <c r="N617" i="1"/>
  <c r="O617" i="1"/>
  <c r="DQ616" i="1"/>
  <c r="DR616" i="1"/>
  <c r="DS616" i="1"/>
  <c r="DT616" i="1"/>
  <c r="DU616" i="1"/>
  <c r="DI616" i="1"/>
  <c r="DJ616" i="1"/>
  <c r="DK616" i="1"/>
  <c r="DL616" i="1"/>
  <c r="DM616" i="1"/>
  <c r="DA616" i="1"/>
  <c r="DB616" i="1"/>
  <c r="DC616" i="1"/>
  <c r="DD616" i="1"/>
  <c r="DE616" i="1"/>
  <c r="CS616" i="1"/>
  <c r="CT616" i="1"/>
  <c r="CU616" i="1"/>
  <c r="CV616" i="1"/>
  <c r="CW616" i="1"/>
  <c r="CO616" i="1"/>
  <c r="CN616" i="1"/>
  <c r="CM616" i="1"/>
  <c r="CL616" i="1"/>
  <c r="CK616" i="1"/>
  <c r="CC616" i="1"/>
  <c r="CD616" i="1"/>
  <c r="CE616" i="1"/>
  <c r="CF616" i="1"/>
  <c r="CG616" i="1"/>
  <c r="BU616" i="1"/>
  <c r="BV616" i="1"/>
  <c r="BW616" i="1"/>
  <c r="BX616" i="1"/>
  <c r="BY616" i="1"/>
  <c r="BM616" i="1"/>
  <c r="BN616" i="1"/>
  <c r="BO616" i="1"/>
  <c r="BP616" i="1"/>
  <c r="BQ616" i="1"/>
  <c r="BE616" i="1"/>
  <c r="BF616" i="1"/>
  <c r="BG616" i="1"/>
  <c r="BH616" i="1"/>
  <c r="BI616" i="1"/>
  <c r="AW616" i="1"/>
  <c r="AX616" i="1"/>
  <c r="AY616" i="1"/>
  <c r="AZ616" i="1"/>
  <c r="BA616" i="1"/>
  <c r="AO616" i="1"/>
  <c r="AP616" i="1"/>
  <c r="AQ616" i="1"/>
  <c r="AR616" i="1"/>
  <c r="AS616" i="1"/>
  <c r="AG616" i="1"/>
  <c r="AH616" i="1"/>
  <c r="AI616" i="1"/>
  <c r="AJ616" i="1"/>
  <c r="AK616" i="1"/>
  <c r="Y616" i="1"/>
  <c r="Z616" i="1"/>
  <c r="AA616" i="1"/>
  <c r="AB616" i="1"/>
  <c r="AC616" i="1"/>
  <c r="R616" i="1"/>
  <c r="S616" i="1"/>
  <c r="T616" i="1"/>
  <c r="U616" i="1"/>
  <c r="V616" i="1"/>
  <c r="K616" i="1"/>
  <c r="L616" i="1"/>
  <c r="M616" i="1"/>
  <c r="N616" i="1"/>
  <c r="O616" i="1"/>
  <c r="DU615" i="1"/>
  <c r="DT615" i="1"/>
  <c r="DS615" i="1"/>
  <c r="DR615" i="1"/>
  <c r="DQ615" i="1"/>
  <c r="DM615" i="1"/>
  <c r="DL615" i="1"/>
  <c r="DK615" i="1"/>
  <c r="DJ615" i="1"/>
  <c r="DI615" i="1"/>
  <c r="DE615" i="1"/>
  <c r="DD615" i="1"/>
  <c r="DC615" i="1"/>
  <c r="DB615" i="1"/>
  <c r="DA615" i="1"/>
  <c r="CW615" i="1"/>
  <c r="CV615" i="1"/>
  <c r="CU615" i="1"/>
  <c r="CT615" i="1"/>
  <c r="CS615" i="1"/>
  <c r="CO615" i="1"/>
  <c r="CN615" i="1"/>
  <c r="CM615" i="1"/>
  <c r="CL615" i="1"/>
  <c r="CK615" i="1"/>
  <c r="CG615" i="1"/>
  <c r="CF615" i="1"/>
  <c r="CE615" i="1"/>
  <c r="CD615" i="1"/>
  <c r="CC615" i="1"/>
  <c r="BY615" i="1"/>
  <c r="BX615" i="1"/>
  <c r="BW615" i="1"/>
  <c r="BV615" i="1"/>
  <c r="BU615" i="1"/>
  <c r="BM615" i="1"/>
  <c r="BN615" i="1"/>
  <c r="BO615" i="1"/>
  <c r="BP615" i="1"/>
  <c r="BQ615" i="1"/>
  <c r="BE615" i="1"/>
  <c r="BF615" i="1"/>
  <c r="BG615" i="1"/>
  <c r="BH615" i="1"/>
  <c r="BI615" i="1"/>
  <c r="AW615" i="1"/>
  <c r="AX615" i="1"/>
  <c r="AY615" i="1"/>
  <c r="AZ615" i="1"/>
  <c r="BA615" i="1"/>
  <c r="AO615" i="1"/>
  <c r="AP615" i="1"/>
  <c r="AQ615" i="1"/>
  <c r="AR615" i="1"/>
  <c r="AS615" i="1"/>
  <c r="AG615" i="1"/>
  <c r="AH615" i="1"/>
  <c r="AI615" i="1"/>
  <c r="AJ615" i="1"/>
  <c r="AK615" i="1"/>
  <c r="Y615" i="1"/>
  <c r="Z615" i="1"/>
  <c r="AA615" i="1"/>
  <c r="AB615" i="1"/>
  <c r="AC615" i="1"/>
  <c r="R615" i="1"/>
  <c r="S615" i="1"/>
  <c r="T615" i="1"/>
  <c r="U615" i="1"/>
  <c r="V615" i="1"/>
  <c r="K615" i="1"/>
  <c r="L615" i="1"/>
  <c r="M615" i="1"/>
  <c r="N615" i="1"/>
  <c r="O615" i="1"/>
  <c r="DU614" i="1"/>
  <c r="DT614" i="1"/>
  <c r="DS614" i="1"/>
  <c r="DR614" i="1"/>
  <c r="DQ614" i="1"/>
  <c r="DM614" i="1"/>
  <c r="DL614" i="1"/>
  <c r="DK614" i="1"/>
  <c r="DJ614" i="1"/>
  <c r="DI614" i="1"/>
  <c r="DE614" i="1"/>
  <c r="DD614" i="1"/>
  <c r="DC614" i="1"/>
  <c r="DB614" i="1"/>
  <c r="DA614" i="1"/>
  <c r="CW614" i="1"/>
  <c r="CV614" i="1"/>
  <c r="CU614" i="1"/>
  <c r="CT614" i="1"/>
  <c r="CS614" i="1"/>
  <c r="CO614" i="1"/>
  <c r="CN614" i="1"/>
  <c r="CM614" i="1"/>
  <c r="CL614" i="1"/>
  <c r="CK614" i="1"/>
  <c r="CG614" i="1"/>
  <c r="CF614" i="1"/>
  <c r="CE614" i="1"/>
  <c r="CD614" i="1"/>
  <c r="CC614" i="1"/>
  <c r="BY614" i="1"/>
  <c r="BX614" i="1"/>
  <c r="BW614" i="1"/>
  <c r="BV614" i="1"/>
  <c r="BU614" i="1"/>
  <c r="BM614" i="1"/>
  <c r="BN614" i="1"/>
  <c r="BO614" i="1"/>
  <c r="BP614" i="1"/>
  <c r="BQ614" i="1"/>
  <c r="BE614" i="1"/>
  <c r="BF614" i="1"/>
  <c r="BG614" i="1"/>
  <c r="BH614" i="1"/>
  <c r="BI614" i="1"/>
  <c r="AW614" i="1"/>
  <c r="AX614" i="1"/>
  <c r="AY614" i="1"/>
  <c r="AZ614" i="1"/>
  <c r="BA614" i="1"/>
  <c r="AO614" i="1"/>
  <c r="AP614" i="1"/>
  <c r="AQ614" i="1"/>
  <c r="AR614" i="1"/>
  <c r="AS614" i="1"/>
  <c r="AG614" i="1"/>
  <c r="AH614" i="1"/>
  <c r="AI614" i="1"/>
  <c r="AJ614" i="1"/>
  <c r="AK614" i="1"/>
  <c r="Y614" i="1"/>
  <c r="Z614" i="1"/>
  <c r="AA614" i="1"/>
  <c r="AB614" i="1"/>
  <c r="AC614" i="1"/>
  <c r="R614" i="1"/>
  <c r="S614" i="1"/>
  <c r="T614" i="1"/>
  <c r="U614" i="1"/>
  <c r="V614" i="1"/>
  <c r="K614" i="1"/>
  <c r="L614" i="1"/>
  <c r="M614" i="1"/>
  <c r="N614" i="1"/>
  <c r="O614" i="1"/>
  <c r="DU613" i="1"/>
  <c r="DT613" i="1"/>
  <c r="DS613" i="1"/>
  <c r="DR613" i="1"/>
  <c r="DQ613" i="1"/>
  <c r="DM613" i="1"/>
  <c r="DL613" i="1"/>
  <c r="DK613" i="1"/>
  <c r="DJ613" i="1"/>
  <c r="DI613" i="1"/>
  <c r="DE613" i="1"/>
  <c r="DD613" i="1"/>
  <c r="DC613" i="1"/>
  <c r="DB613" i="1"/>
  <c r="DA613" i="1"/>
  <c r="CW613" i="1"/>
  <c r="CV613" i="1"/>
  <c r="CU613" i="1"/>
  <c r="CT613" i="1"/>
  <c r="CS613" i="1"/>
  <c r="CO613" i="1"/>
  <c r="CN613" i="1"/>
  <c r="CM613" i="1"/>
  <c r="CL613" i="1"/>
  <c r="CK613" i="1"/>
  <c r="CG613" i="1"/>
  <c r="CF613" i="1"/>
  <c r="CE613" i="1"/>
  <c r="CD613" i="1"/>
  <c r="CC613" i="1"/>
  <c r="BY613" i="1"/>
  <c r="BX613" i="1"/>
  <c r="BW613" i="1"/>
  <c r="BV613" i="1"/>
  <c r="BU613" i="1"/>
  <c r="BM613" i="1"/>
  <c r="BN613" i="1"/>
  <c r="BO613" i="1"/>
  <c r="BP613" i="1"/>
  <c r="BQ613" i="1"/>
  <c r="BE613" i="1"/>
  <c r="BF613" i="1"/>
  <c r="BG613" i="1"/>
  <c r="BH613" i="1"/>
  <c r="BI613" i="1"/>
  <c r="AW613" i="1"/>
  <c r="AX613" i="1"/>
  <c r="AY613" i="1"/>
  <c r="AZ613" i="1"/>
  <c r="BA613" i="1"/>
  <c r="AO613" i="1"/>
  <c r="AP613" i="1"/>
  <c r="AQ613" i="1"/>
  <c r="AR613" i="1"/>
  <c r="AS613" i="1"/>
  <c r="AG613" i="1"/>
  <c r="AH613" i="1"/>
  <c r="AI613" i="1"/>
  <c r="AJ613" i="1"/>
  <c r="AK613" i="1"/>
  <c r="Y613" i="1"/>
  <c r="Z613" i="1"/>
  <c r="AA613" i="1"/>
  <c r="AB613" i="1"/>
  <c r="AC613" i="1"/>
  <c r="R613" i="1"/>
  <c r="S613" i="1"/>
  <c r="T613" i="1"/>
  <c r="U613" i="1"/>
  <c r="V613" i="1"/>
  <c r="K613" i="1"/>
  <c r="L613" i="1"/>
  <c r="M613" i="1"/>
  <c r="N613" i="1"/>
  <c r="O613" i="1"/>
  <c r="DQ612" i="1"/>
  <c r="DR612" i="1"/>
  <c r="DS612" i="1"/>
  <c r="DT612" i="1"/>
  <c r="DU612" i="1"/>
  <c r="DI612" i="1"/>
  <c r="DJ612" i="1"/>
  <c r="DK612" i="1"/>
  <c r="DL612" i="1"/>
  <c r="DM612" i="1"/>
  <c r="DA612" i="1"/>
  <c r="DB612" i="1"/>
  <c r="DC612" i="1"/>
  <c r="DD612" i="1"/>
  <c r="DE612" i="1"/>
  <c r="CS612" i="1"/>
  <c r="CT612" i="1"/>
  <c r="CU612" i="1"/>
  <c r="CV612" i="1"/>
  <c r="CW612" i="1"/>
  <c r="CK612" i="1"/>
  <c r="CL612" i="1"/>
  <c r="CM612" i="1"/>
  <c r="CN612" i="1"/>
  <c r="CO612" i="1"/>
  <c r="CC612" i="1"/>
  <c r="CD612" i="1"/>
  <c r="CE612" i="1"/>
  <c r="CF612" i="1"/>
  <c r="CG612" i="1"/>
  <c r="BU612" i="1"/>
  <c r="BV612" i="1"/>
  <c r="BW612" i="1"/>
  <c r="BX612" i="1"/>
  <c r="BY612" i="1"/>
  <c r="BM612" i="1"/>
  <c r="BN612" i="1"/>
  <c r="BO612" i="1"/>
  <c r="BP612" i="1"/>
  <c r="BQ612" i="1"/>
  <c r="BE612" i="1"/>
  <c r="BF612" i="1"/>
  <c r="BG612" i="1"/>
  <c r="BH612" i="1"/>
  <c r="BI612" i="1"/>
  <c r="AW612" i="1"/>
  <c r="AX612" i="1"/>
  <c r="AY612" i="1"/>
  <c r="AZ612" i="1"/>
  <c r="BA612" i="1"/>
  <c r="AO612" i="1"/>
  <c r="AP612" i="1"/>
  <c r="AQ612" i="1"/>
  <c r="AR612" i="1"/>
  <c r="AS612" i="1"/>
  <c r="AG612" i="1"/>
  <c r="AH612" i="1"/>
  <c r="AI612" i="1"/>
  <c r="AJ612" i="1"/>
  <c r="AK612" i="1"/>
  <c r="Y612" i="1"/>
  <c r="Z612" i="1"/>
  <c r="AA612" i="1"/>
  <c r="AB612" i="1"/>
  <c r="AC612" i="1"/>
  <c r="R612" i="1"/>
  <c r="S612" i="1"/>
  <c r="T612" i="1"/>
  <c r="U612" i="1"/>
  <c r="V612" i="1"/>
  <c r="K612" i="1"/>
  <c r="L612" i="1"/>
  <c r="M612" i="1"/>
  <c r="N612" i="1"/>
  <c r="O612" i="1"/>
  <c r="DU611" i="1"/>
  <c r="DT611" i="1"/>
  <c r="DS611" i="1"/>
  <c r="DR611" i="1"/>
  <c r="DQ611" i="1"/>
  <c r="DM611" i="1"/>
  <c r="DL611" i="1"/>
  <c r="DK611" i="1"/>
  <c r="DJ611" i="1"/>
  <c r="DI611" i="1"/>
  <c r="DE611" i="1"/>
  <c r="DD611" i="1"/>
  <c r="DC611" i="1"/>
  <c r="DB611" i="1"/>
  <c r="DA611" i="1"/>
  <c r="CW611" i="1"/>
  <c r="CV611" i="1"/>
  <c r="CU611" i="1"/>
  <c r="CT611" i="1"/>
  <c r="CS611" i="1"/>
  <c r="CO611" i="1"/>
  <c r="CN611" i="1"/>
  <c r="CM611" i="1"/>
  <c r="CL611" i="1"/>
  <c r="CK611" i="1"/>
  <c r="CG611" i="1"/>
  <c r="CF611" i="1"/>
  <c r="CE611" i="1"/>
  <c r="CD611" i="1"/>
  <c r="CC611" i="1"/>
  <c r="BY611" i="1"/>
  <c r="BX611" i="1"/>
  <c r="BW611" i="1"/>
  <c r="BV611" i="1"/>
  <c r="BU611" i="1"/>
  <c r="BM611" i="1"/>
  <c r="BN611" i="1"/>
  <c r="BO611" i="1"/>
  <c r="BP611" i="1"/>
  <c r="BQ611" i="1"/>
  <c r="BE611" i="1"/>
  <c r="BF611" i="1"/>
  <c r="BG611" i="1"/>
  <c r="BH611" i="1"/>
  <c r="BI611" i="1"/>
  <c r="AW611" i="1"/>
  <c r="AX611" i="1"/>
  <c r="AY611" i="1"/>
  <c r="AZ611" i="1"/>
  <c r="BA611" i="1"/>
  <c r="AO611" i="1"/>
  <c r="AP611" i="1"/>
  <c r="AQ611" i="1"/>
  <c r="AR611" i="1"/>
  <c r="AS611" i="1"/>
  <c r="AG611" i="1"/>
  <c r="AH611" i="1"/>
  <c r="AI611" i="1"/>
  <c r="AJ611" i="1"/>
  <c r="AK611" i="1"/>
  <c r="Y611" i="1"/>
  <c r="Z611" i="1"/>
  <c r="AA611" i="1"/>
  <c r="AB611" i="1"/>
  <c r="AC611" i="1"/>
  <c r="R611" i="1"/>
  <c r="S611" i="1"/>
  <c r="T611" i="1"/>
  <c r="U611" i="1"/>
  <c r="V611" i="1"/>
  <c r="K611" i="1"/>
  <c r="L611" i="1"/>
  <c r="M611" i="1"/>
  <c r="N611" i="1"/>
  <c r="O611" i="1"/>
  <c r="DU610" i="1"/>
  <c r="DT610" i="1"/>
  <c r="DS610" i="1"/>
  <c r="DR610" i="1"/>
  <c r="DQ610" i="1"/>
  <c r="DM610" i="1"/>
  <c r="DL610" i="1"/>
  <c r="DK610" i="1"/>
  <c r="DJ610" i="1"/>
  <c r="DI610" i="1"/>
  <c r="DE610" i="1"/>
  <c r="DD610" i="1"/>
  <c r="DC610" i="1"/>
  <c r="DB610" i="1"/>
  <c r="DA610" i="1"/>
  <c r="CW610" i="1"/>
  <c r="CV610" i="1"/>
  <c r="CU610" i="1"/>
  <c r="CT610" i="1"/>
  <c r="CS610" i="1"/>
  <c r="CO610" i="1"/>
  <c r="CN610" i="1"/>
  <c r="CM610" i="1"/>
  <c r="CL610" i="1"/>
  <c r="CK610" i="1"/>
  <c r="CG610" i="1"/>
  <c r="CF610" i="1"/>
  <c r="CE610" i="1"/>
  <c r="CD610" i="1"/>
  <c r="CC610" i="1"/>
  <c r="BY610" i="1"/>
  <c r="BX610" i="1"/>
  <c r="BW610" i="1"/>
  <c r="BV610" i="1"/>
  <c r="BU610" i="1"/>
  <c r="BM610" i="1"/>
  <c r="BN610" i="1"/>
  <c r="BO610" i="1"/>
  <c r="BP610" i="1"/>
  <c r="BQ610" i="1"/>
  <c r="BE610" i="1"/>
  <c r="BF610" i="1"/>
  <c r="BG610" i="1"/>
  <c r="BH610" i="1"/>
  <c r="BI610" i="1"/>
  <c r="AW610" i="1"/>
  <c r="AX610" i="1"/>
  <c r="AY610" i="1"/>
  <c r="AZ610" i="1"/>
  <c r="BA610" i="1"/>
  <c r="AO610" i="1"/>
  <c r="AP610" i="1"/>
  <c r="AQ610" i="1"/>
  <c r="AR610" i="1"/>
  <c r="AS610" i="1"/>
  <c r="AG610" i="1"/>
  <c r="AH610" i="1"/>
  <c r="AI610" i="1"/>
  <c r="AJ610" i="1"/>
  <c r="AK610" i="1"/>
  <c r="Y610" i="1"/>
  <c r="Z610" i="1"/>
  <c r="AA610" i="1"/>
  <c r="AB610" i="1"/>
  <c r="AC610" i="1"/>
  <c r="R610" i="1"/>
  <c r="S610" i="1"/>
  <c r="T610" i="1"/>
  <c r="U610" i="1"/>
  <c r="V610" i="1"/>
  <c r="K610" i="1"/>
  <c r="L610" i="1"/>
  <c r="M610" i="1"/>
  <c r="N610" i="1"/>
  <c r="O610" i="1"/>
  <c r="DU609" i="1"/>
  <c r="DT609" i="1"/>
  <c r="DS609" i="1"/>
  <c r="DR609" i="1"/>
  <c r="DQ609" i="1"/>
  <c r="DM609" i="1"/>
  <c r="DL609" i="1"/>
  <c r="DK609" i="1"/>
  <c r="DJ609" i="1"/>
  <c r="DI609" i="1"/>
  <c r="DE609" i="1"/>
  <c r="DD609" i="1"/>
  <c r="DC609" i="1"/>
  <c r="DB609" i="1"/>
  <c r="DA609" i="1"/>
  <c r="CW609" i="1"/>
  <c r="CV609" i="1"/>
  <c r="CU609" i="1"/>
  <c r="CT609" i="1"/>
  <c r="CS609" i="1"/>
  <c r="CO609" i="1"/>
  <c r="CN609" i="1"/>
  <c r="CM609" i="1"/>
  <c r="CL609" i="1"/>
  <c r="CK609" i="1"/>
  <c r="CG609" i="1"/>
  <c r="CF609" i="1"/>
  <c r="CE609" i="1"/>
  <c r="CD609" i="1"/>
  <c r="CC609" i="1"/>
  <c r="BU609" i="1"/>
  <c r="BV609" i="1"/>
  <c r="BW609" i="1"/>
  <c r="BX609" i="1"/>
  <c r="BY609" i="1"/>
  <c r="BM609" i="1"/>
  <c r="BN609" i="1"/>
  <c r="BO609" i="1"/>
  <c r="BP609" i="1"/>
  <c r="BQ609" i="1"/>
  <c r="BE609" i="1"/>
  <c r="BF609" i="1"/>
  <c r="BG609" i="1"/>
  <c r="BH609" i="1"/>
  <c r="BI609" i="1"/>
  <c r="BA609" i="1"/>
  <c r="AZ609" i="1"/>
  <c r="AY609" i="1"/>
  <c r="AX609" i="1"/>
  <c r="AW609" i="1"/>
  <c r="AS609" i="1"/>
  <c r="AR609" i="1"/>
  <c r="AQ609" i="1"/>
  <c r="AP609" i="1"/>
  <c r="AO609" i="1"/>
  <c r="AK609" i="1"/>
  <c r="AJ609" i="1"/>
  <c r="AI609" i="1"/>
  <c r="AH609" i="1"/>
  <c r="AG609" i="1"/>
  <c r="AC609" i="1"/>
  <c r="AB609" i="1"/>
  <c r="AA609" i="1"/>
  <c r="Z609" i="1"/>
  <c r="Y609" i="1"/>
  <c r="R609" i="1"/>
  <c r="S609" i="1"/>
  <c r="T609" i="1"/>
  <c r="U609" i="1"/>
  <c r="V609" i="1"/>
  <c r="O609" i="1"/>
  <c r="N609" i="1"/>
  <c r="M609" i="1"/>
  <c r="L609" i="1"/>
  <c r="K609" i="1"/>
  <c r="DQ608" i="1"/>
  <c r="DR608" i="1"/>
  <c r="DS608" i="1"/>
  <c r="DT608" i="1"/>
  <c r="DU608" i="1"/>
  <c r="DI608" i="1"/>
  <c r="DJ608" i="1"/>
  <c r="DK608" i="1"/>
  <c r="DL608" i="1"/>
  <c r="DM608" i="1"/>
  <c r="DA608" i="1"/>
  <c r="DB608" i="1"/>
  <c r="DC608" i="1"/>
  <c r="DD608" i="1"/>
  <c r="DE608" i="1"/>
  <c r="CS608" i="1"/>
  <c r="CT608" i="1"/>
  <c r="CU608" i="1"/>
  <c r="CV608" i="1"/>
  <c r="CW608" i="1"/>
  <c r="CO608" i="1"/>
  <c r="CN608" i="1"/>
  <c r="CM608" i="1"/>
  <c r="CL608" i="1"/>
  <c r="CK608" i="1"/>
  <c r="CC608" i="1"/>
  <c r="CD608" i="1"/>
  <c r="CE608" i="1"/>
  <c r="CF608" i="1"/>
  <c r="CG608" i="1"/>
  <c r="BU608" i="1"/>
  <c r="BV608" i="1"/>
  <c r="BW608" i="1"/>
  <c r="BX608" i="1"/>
  <c r="BY608" i="1"/>
  <c r="BM608" i="1"/>
  <c r="BN608" i="1"/>
  <c r="BO608" i="1"/>
  <c r="BP608" i="1"/>
  <c r="BQ608" i="1"/>
  <c r="BE608" i="1"/>
  <c r="BF608" i="1"/>
  <c r="BG608" i="1"/>
  <c r="BH608" i="1"/>
  <c r="BI608" i="1"/>
  <c r="AW608" i="1"/>
  <c r="AX608" i="1"/>
  <c r="AY608" i="1"/>
  <c r="AZ608" i="1"/>
  <c r="BA608" i="1"/>
  <c r="AO608" i="1"/>
  <c r="AP608" i="1"/>
  <c r="AQ608" i="1"/>
  <c r="AR608" i="1"/>
  <c r="AS608" i="1"/>
  <c r="AG608" i="1"/>
  <c r="AH608" i="1"/>
  <c r="AI608" i="1"/>
  <c r="AJ608" i="1"/>
  <c r="AK608" i="1"/>
  <c r="Y608" i="1"/>
  <c r="Z608" i="1"/>
  <c r="AA608" i="1"/>
  <c r="AB608" i="1"/>
  <c r="AC608" i="1"/>
  <c r="R608" i="1"/>
  <c r="S608" i="1"/>
  <c r="T608" i="1"/>
  <c r="U608" i="1"/>
  <c r="V608" i="1"/>
  <c r="K608" i="1"/>
  <c r="L608" i="1"/>
  <c r="M608" i="1"/>
  <c r="N608" i="1"/>
  <c r="O608" i="1"/>
  <c r="DU607" i="1"/>
  <c r="DT607" i="1"/>
  <c r="DS607" i="1"/>
  <c r="DR607" i="1"/>
  <c r="DQ607" i="1"/>
  <c r="DM607" i="1"/>
  <c r="DL607" i="1"/>
  <c r="DK607" i="1"/>
  <c r="DJ607" i="1"/>
  <c r="DI607" i="1"/>
  <c r="DE607" i="1"/>
  <c r="DD607" i="1"/>
  <c r="DC607" i="1"/>
  <c r="DB607" i="1"/>
  <c r="DA607" i="1"/>
  <c r="CW607" i="1"/>
  <c r="CV607" i="1"/>
  <c r="CU607" i="1"/>
  <c r="CT607" i="1"/>
  <c r="CS607" i="1"/>
  <c r="CO607" i="1"/>
  <c r="CN607" i="1"/>
  <c r="CM607" i="1"/>
  <c r="CL607" i="1"/>
  <c r="CK607" i="1"/>
  <c r="CC607" i="1"/>
  <c r="CD607" i="1"/>
  <c r="CE607" i="1"/>
  <c r="CF607" i="1"/>
  <c r="CG607" i="1"/>
  <c r="BU607" i="1"/>
  <c r="BV607" i="1"/>
  <c r="BW607" i="1"/>
  <c r="BX607" i="1"/>
  <c r="BY607" i="1"/>
  <c r="BM607" i="1"/>
  <c r="BN607" i="1"/>
  <c r="BO607" i="1"/>
  <c r="BP607" i="1"/>
  <c r="BQ607" i="1"/>
  <c r="BE607" i="1"/>
  <c r="BF607" i="1"/>
  <c r="BG607" i="1"/>
  <c r="BH607" i="1"/>
  <c r="BI607" i="1"/>
  <c r="AW607" i="1"/>
  <c r="AX607" i="1"/>
  <c r="AY607" i="1"/>
  <c r="AZ607" i="1"/>
  <c r="BA607" i="1"/>
  <c r="AO607" i="1"/>
  <c r="AP607" i="1"/>
  <c r="AQ607" i="1"/>
  <c r="AR607" i="1"/>
  <c r="AS607" i="1"/>
  <c r="AG607" i="1"/>
  <c r="AH607" i="1"/>
  <c r="AI607" i="1"/>
  <c r="AJ607" i="1"/>
  <c r="AK607" i="1"/>
  <c r="Y607" i="1"/>
  <c r="Z607" i="1"/>
  <c r="AA607" i="1"/>
  <c r="AB607" i="1"/>
  <c r="AC607" i="1"/>
  <c r="R607" i="1"/>
  <c r="S607" i="1"/>
  <c r="T607" i="1"/>
  <c r="U607" i="1"/>
  <c r="V607" i="1"/>
  <c r="K607" i="1"/>
  <c r="L607" i="1"/>
  <c r="M607" i="1"/>
  <c r="N607" i="1"/>
  <c r="O607" i="1"/>
  <c r="DU606" i="1"/>
  <c r="DT606" i="1"/>
  <c r="DS606" i="1"/>
  <c r="DR606" i="1"/>
  <c r="DQ606" i="1"/>
  <c r="DM606" i="1"/>
  <c r="DL606" i="1"/>
  <c r="DK606" i="1"/>
  <c r="DJ606" i="1"/>
  <c r="DI606" i="1"/>
  <c r="DE606" i="1"/>
  <c r="DD606" i="1"/>
  <c r="DC606" i="1"/>
  <c r="DB606" i="1"/>
  <c r="DA606" i="1"/>
  <c r="CW606" i="1"/>
  <c r="CV606" i="1"/>
  <c r="CU606" i="1"/>
  <c r="CT606" i="1"/>
  <c r="CS606" i="1"/>
  <c r="CO606" i="1"/>
  <c r="CN606" i="1"/>
  <c r="CM606" i="1"/>
  <c r="CL606" i="1"/>
  <c r="CK606" i="1"/>
  <c r="CG606" i="1"/>
  <c r="CF606" i="1"/>
  <c r="CE606" i="1"/>
  <c r="CD606" i="1"/>
  <c r="CC606" i="1"/>
  <c r="BY606" i="1"/>
  <c r="BX606" i="1"/>
  <c r="BW606" i="1"/>
  <c r="BV606" i="1"/>
  <c r="BU606" i="1"/>
  <c r="BM606" i="1"/>
  <c r="BN606" i="1"/>
  <c r="BO606" i="1"/>
  <c r="BP606" i="1"/>
  <c r="BQ606" i="1"/>
  <c r="BE606" i="1"/>
  <c r="BF606" i="1"/>
  <c r="BG606" i="1"/>
  <c r="BH606" i="1"/>
  <c r="BI606" i="1"/>
  <c r="AW606" i="1"/>
  <c r="AX606" i="1"/>
  <c r="AY606" i="1"/>
  <c r="AZ606" i="1"/>
  <c r="BA606" i="1"/>
  <c r="AO606" i="1"/>
  <c r="AP606" i="1"/>
  <c r="AQ606" i="1"/>
  <c r="AR606" i="1"/>
  <c r="AS606" i="1"/>
  <c r="AG606" i="1"/>
  <c r="AH606" i="1"/>
  <c r="AI606" i="1"/>
  <c r="AJ606" i="1"/>
  <c r="AK606" i="1"/>
  <c r="Y606" i="1"/>
  <c r="Z606" i="1"/>
  <c r="AA606" i="1"/>
  <c r="AB606" i="1"/>
  <c r="AC606" i="1"/>
  <c r="R606" i="1"/>
  <c r="S606" i="1"/>
  <c r="T606" i="1"/>
  <c r="U606" i="1"/>
  <c r="V606" i="1"/>
  <c r="K606" i="1"/>
  <c r="L606" i="1"/>
  <c r="M606" i="1"/>
  <c r="N606" i="1"/>
  <c r="O606" i="1"/>
  <c r="DU605" i="1"/>
  <c r="DT605" i="1"/>
  <c r="DS605" i="1"/>
  <c r="DR605" i="1"/>
  <c r="DQ605" i="1"/>
  <c r="DM605" i="1"/>
  <c r="DL605" i="1"/>
  <c r="DK605" i="1"/>
  <c r="DJ605" i="1"/>
  <c r="DI605" i="1"/>
  <c r="DE605" i="1"/>
  <c r="DD605" i="1"/>
  <c r="DC605" i="1"/>
  <c r="DB605" i="1"/>
  <c r="DA605" i="1"/>
  <c r="CW605" i="1"/>
  <c r="CV605" i="1"/>
  <c r="CU605" i="1"/>
  <c r="CT605" i="1"/>
  <c r="CS605" i="1"/>
  <c r="CO605" i="1"/>
  <c r="CN605" i="1"/>
  <c r="CM605" i="1"/>
  <c r="CL605" i="1"/>
  <c r="CK605" i="1"/>
  <c r="CG605" i="1"/>
  <c r="CF605" i="1"/>
  <c r="CE605" i="1"/>
  <c r="CD605" i="1"/>
  <c r="CC605" i="1"/>
  <c r="BY605" i="1"/>
  <c r="BX605" i="1"/>
  <c r="BW605" i="1"/>
  <c r="BV605" i="1"/>
  <c r="BU605" i="1"/>
  <c r="BM605" i="1"/>
  <c r="BN605" i="1"/>
  <c r="BO605" i="1"/>
  <c r="BP605" i="1"/>
  <c r="BQ605" i="1"/>
  <c r="BI605" i="1"/>
  <c r="BH605" i="1"/>
  <c r="BG605" i="1"/>
  <c r="BF605" i="1"/>
  <c r="BE605" i="1"/>
  <c r="BA605" i="1"/>
  <c r="AZ605" i="1"/>
  <c r="AY605" i="1"/>
  <c r="AX605" i="1"/>
  <c r="AW605" i="1"/>
  <c r="AS605" i="1"/>
  <c r="AR605" i="1"/>
  <c r="AQ605" i="1"/>
  <c r="AP605" i="1"/>
  <c r="AO605" i="1"/>
  <c r="AK605" i="1"/>
  <c r="AJ605" i="1"/>
  <c r="AI605" i="1"/>
  <c r="AH605" i="1"/>
  <c r="AG605" i="1"/>
  <c r="Y605" i="1"/>
  <c r="Z605" i="1"/>
  <c r="AA605" i="1"/>
  <c r="AB605" i="1"/>
  <c r="AC605" i="1"/>
  <c r="R605" i="1"/>
  <c r="S605" i="1"/>
  <c r="T605" i="1"/>
  <c r="U605" i="1"/>
  <c r="V605" i="1"/>
  <c r="K605" i="1"/>
  <c r="L605" i="1"/>
  <c r="M605" i="1"/>
  <c r="N605" i="1"/>
  <c r="O605" i="1"/>
  <c r="DU604" i="1"/>
  <c r="DT604" i="1"/>
  <c r="DS604" i="1"/>
  <c r="DR604" i="1"/>
  <c r="DQ604" i="1"/>
  <c r="DM604" i="1"/>
  <c r="DL604" i="1"/>
  <c r="DK604" i="1"/>
  <c r="DJ604" i="1"/>
  <c r="DI604" i="1"/>
  <c r="DE604" i="1"/>
  <c r="DD604" i="1"/>
  <c r="DC604" i="1"/>
  <c r="DB604" i="1"/>
  <c r="DA604" i="1"/>
  <c r="CW604" i="1"/>
  <c r="CV604" i="1"/>
  <c r="CU604" i="1"/>
  <c r="CT604" i="1"/>
  <c r="CS604" i="1"/>
  <c r="CO604" i="1"/>
  <c r="CN604" i="1"/>
  <c r="CM604" i="1"/>
  <c r="CL604" i="1"/>
  <c r="CK604" i="1"/>
  <c r="CG604" i="1"/>
  <c r="CF604" i="1"/>
  <c r="CE604" i="1"/>
  <c r="CD604" i="1"/>
  <c r="CC604" i="1"/>
  <c r="BU604" i="1"/>
  <c r="BV604" i="1"/>
  <c r="BW604" i="1"/>
  <c r="BX604" i="1"/>
  <c r="BY604" i="1"/>
  <c r="BM604" i="1"/>
  <c r="BN604" i="1"/>
  <c r="BO604" i="1"/>
  <c r="BP604" i="1"/>
  <c r="BQ604" i="1"/>
  <c r="BE604" i="1"/>
  <c r="BF604" i="1"/>
  <c r="BG604" i="1"/>
  <c r="BH604" i="1"/>
  <c r="BI604" i="1"/>
  <c r="BA604" i="1"/>
  <c r="AZ604" i="1"/>
  <c r="AY604" i="1"/>
  <c r="AX604" i="1"/>
  <c r="AW604" i="1"/>
  <c r="AS604" i="1"/>
  <c r="AR604" i="1"/>
  <c r="AQ604" i="1"/>
  <c r="AP604" i="1"/>
  <c r="AO604" i="1"/>
  <c r="AK604" i="1"/>
  <c r="AJ604" i="1"/>
  <c r="AI604" i="1"/>
  <c r="AH604" i="1"/>
  <c r="AG604" i="1"/>
  <c r="Y604" i="1"/>
  <c r="Z604" i="1"/>
  <c r="AA604" i="1"/>
  <c r="AB604" i="1"/>
  <c r="AC604" i="1"/>
  <c r="R604" i="1"/>
  <c r="S604" i="1"/>
  <c r="T604" i="1"/>
  <c r="U604" i="1"/>
  <c r="V604" i="1"/>
  <c r="K604" i="1"/>
  <c r="L604" i="1"/>
  <c r="M604" i="1"/>
  <c r="N604" i="1"/>
  <c r="O604" i="1"/>
  <c r="DU603" i="1"/>
  <c r="DT603" i="1"/>
  <c r="DS603" i="1"/>
  <c r="DR603" i="1"/>
  <c r="DQ603" i="1"/>
  <c r="DM603" i="1"/>
  <c r="DL603" i="1"/>
  <c r="DK603" i="1"/>
  <c r="DJ603" i="1"/>
  <c r="DI603" i="1"/>
  <c r="DE603" i="1"/>
  <c r="DD603" i="1"/>
  <c r="DC603" i="1"/>
  <c r="DB603" i="1"/>
  <c r="DA603" i="1"/>
  <c r="CW603" i="1"/>
  <c r="CV603" i="1"/>
  <c r="CU603" i="1"/>
  <c r="CT603" i="1"/>
  <c r="CS603" i="1"/>
  <c r="CO603" i="1"/>
  <c r="CN603" i="1"/>
  <c r="CM603" i="1"/>
  <c r="CL603" i="1"/>
  <c r="CK603" i="1"/>
  <c r="CG603" i="1"/>
  <c r="CF603" i="1"/>
  <c r="CE603" i="1"/>
  <c r="CD603" i="1"/>
  <c r="CC603" i="1"/>
  <c r="BY603" i="1"/>
  <c r="BX603" i="1"/>
  <c r="BW603" i="1"/>
  <c r="BV603" i="1"/>
  <c r="BU603" i="1"/>
  <c r="BM603" i="1"/>
  <c r="BN603" i="1"/>
  <c r="BO603" i="1"/>
  <c r="BP603" i="1"/>
  <c r="BQ603" i="1"/>
  <c r="BE603" i="1"/>
  <c r="BF603" i="1"/>
  <c r="BG603" i="1"/>
  <c r="BH603" i="1"/>
  <c r="BI603" i="1"/>
  <c r="AW603" i="1"/>
  <c r="AX603" i="1"/>
  <c r="AY603" i="1"/>
  <c r="AZ603" i="1"/>
  <c r="BA603" i="1"/>
  <c r="AO603" i="1"/>
  <c r="AP603" i="1"/>
  <c r="AQ603" i="1"/>
  <c r="AR603" i="1"/>
  <c r="AS603" i="1"/>
  <c r="AG603" i="1"/>
  <c r="AH603" i="1"/>
  <c r="AI603" i="1"/>
  <c r="AJ603" i="1"/>
  <c r="AK603" i="1"/>
  <c r="Y603" i="1"/>
  <c r="Z603" i="1"/>
  <c r="AA603" i="1"/>
  <c r="AB603" i="1"/>
  <c r="AC603" i="1"/>
  <c r="R603" i="1"/>
  <c r="S603" i="1"/>
  <c r="T603" i="1"/>
  <c r="U603" i="1"/>
  <c r="V603" i="1"/>
  <c r="K603" i="1"/>
  <c r="L603" i="1"/>
  <c r="M603" i="1"/>
  <c r="N603" i="1"/>
  <c r="O603" i="1"/>
  <c r="DQ602" i="1"/>
  <c r="DR602" i="1"/>
  <c r="DS602" i="1"/>
  <c r="DT602" i="1"/>
  <c r="DU602" i="1"/>
  <c r="DI602" i="1"/>
  <c r="DJ602" i="1"/>
  <c r="DK602" i="1"/>
  <c r="DL602" i="1"/>
  <c r="DM602" i="1"/>
  <c r="DA602" i="1"/>
  <c r="DB602" i="1"/>
  <c r="DC602" i="1"/>
  <c r="DD602" i="1"/>
  <c r="DE602" i="1"/>
  <c r="CS602" i="1"/>
  <c r="CT602" i="1"/>
  <c r="CU602" i="1"/>
  <c r="CV602" i="1"/>
  <c r="CW602" i="1"/>
  <c r="CO602" i="1"/>
  <c r="CN602" i="1"/>
  <c r="CM602" i="1"/>
  <c r="CL602" i="1"/>
  <c r="CK602" i="1"/>
  <c r="CC602" i="1"/>
  <c r="CD602" i="1"/>
  <c r="CE602" i="1"/>
  <c r="CF602" i="1"/>
  <c r="CG602" i="1"/>
  <c r="BU602" i="1"/>
  <c r="BV602" i="1"/>
  <c r="BW602" i="1"/>
  <c r="BX602" i="1"/>
  <c r="BY602" i="1"/>
  <c r="BM602" i="1"/>
  <c r="BN602" i="1"/>
  <c r="BO602" i="1"/>
  <c r="BP602" i="1"/>
  <c r="BQ602" i="1"/>
  <c r="BE602" i="1"/>
  <c r="BF602" i="1"/>
  <c r="BG602" i="1"/>
  <c r="BH602" i="1"/>
  <c r="BI602" i="1"/>
  <c r="AW602" i="1"/>
  <c r="AX602" i="1"/>
  <c r="AY602" i="1"/>
  <c r="AZ602" i="1"/>
  <c r="BA602" i="1"/>
  <c r="AO602" i="1"/>
  <c r="AP602" i="1"/>
  <c r="AQ602" i="1"/>
  <c r="AR602" i="1"/>
  <c r="AS602" i="1"/>
  <c r="AG602" i="1"/>
  <c r="AH602" i="1"/>
  <c r="AI602" i="1"/>
  <c r="AJ602" i="1"/>
  <c r="AK602" i="1"/>
  <c r="AC602" i="1"/>
  <c r="AB602" i="1"/>
  <c r="AA602" i="1"/>
  <c r="Z602" i="1"/>
  <c r="Y602" i="1"/>
  <c r="V602" i="1"/>
  <c r="U602" i="1"/>
  <c r="T602" i="1"/>
  <c r="S602" i="1"/>
  <c r="R602" i="1"/>
  <c r="O602" i="1"/>
  <c r="N602" i="1"/>
  <c r="M602" i="1"/>
  <c r="L602" i="1"/>
  <c r="K602" i="1"/>
  <c r="DU601" i="1"/>
  <c r="DT601" i="1"/>
  <c r="DS601" i="1"/>
  <c r="DR601" i="1"/>
  <c r="DQ601" i="1"/>
  <c r="DM601" i="1"/>
  <c r="DL601" i="1"/>
  <c r="DK601" i="1"/>
  <c r="DJ601" i="1"/>
  <c r="DI601" i="1"/>
  <c r="DE601" i="1"/>
  <c r="DD601" i="1"/>
  <c r="DC601" i="1"/>
  <c r="DB601" i="1"/>
  <c r="DA601" i="1"/>
  <c r="CW601" i="1"/>
  <c r="CV601" i="1"/>
  <c r="CU601" i="1"/>
  <c r="CT601" i="1"/>
  <c r="CS601" i="1"/>
  <c r="CO601" i="1"/>
  <c r="CN601" i="1"/>
  <c r="CM601" i="1"/>
  <c r="CL601" i="1"/>
  <c r="CK601" i="1"/>
  <c r="CG601" i="1"/>
  <c r="CF601" i="1"/>
  <c r="CE601" i="1"/>
  <c r="CD601" i="1"/>
  <c r="CC601" i="1"/>
  <c r="BY601" i="1"/>
  <c r="BX601" i="1"/>
  <c r="BW601" i="1"/>
  <c r="BV601" i="1"/>
  <c r="BU601" i="1"/>
  <c r="BM601" i="1"/>
  <c r="BN601" i="1"/>
  <c r="BO601" i="1"/>
  <c r="BP601" i="1"/>
  <c r="BQ601" i="1"/>
  <c r="BE601" i="1"/>
  <c r="BF601" i="1"/>
  <c r="BG601" i="1"/>
  <c r="BH601" i="1"/>
  <c r="BI601" i="1"/>
  <c r="AW601" i="1"/>
  <c r="AX601" i="1"/>
  <c r="AY601" i="1"/>
  <c r="AZ601" i="1"/>
  <c r="BA601" i="1"/>
  <c r="AO601" i="1"/>
  <c r="AP601" i="1"/>
  <c r="AQ601" i="1"/>
  <c r="AR601" i="1"/>
  <c r="AS601" i="1"/>
  <c r="AG601" i="1"/>
  <c r="AH601" i="1"/>
  <c r="AI601" i="1"/>
  <c r="AJ601" i="1"/>
  <c r="AK601" i="1"/>
  <c r="Y601" i="1"/>
  <c r="Z601" i="1"/>
  <c r="AA601" i="1"/>
  <c r="AB601" i="1"/>
  <c r="AC601" i="1"/>
  <c r="R601" i="1"/>
  <c r="S601" i="1"/>
  <c r="T601" i="1"/>
  <c r="U601" i="1"/>
  <c r="V601" i="1"/>
  <c r="K601" i="1"/>
  <c r="L601" i="1"/>
  <c r="M601" i="1"/>
  <c r="N601" i="1"/>
  <c r="O601" i="1"/>
  <c r="DQ600" i="1"/>
  <c r="DR600" i="1"/>
  <c r="DS600" i="1"/>
  <c r="DT600" i="1"/>
  <c r="DU600" i="1"/>
  <c r="DI600" i="1"/>
  <c r="DJ600" i="1"/>
  <c r="DK600" i="1"/>
  <c r="DL600" i="1"/>
  <c r="DM600" i="1"/>
  <c r="DA600" i="1"/>
  <c r="DB600" i="1"/>
  <c r="DC600" i="1"/>
  <c r="DD600" i="1"/>
  <c r="DE600" i="1"/>
  <c r="CS600" i="1"/>
  <c r="CT600" i="1"/>
  <c r="CU600" i="1"/>
  <c r="CV600" i="1"/>
  <c r="CW600" i="1"/>
  <c r="CK600" i="1"/>
  <c r="CL600" i="1"/>
  <c r="CM600" i="1"/>
  <c r="CN600" i="1"/>
  <c r="CO600" i="1"/>
  <c r="CC600" i="1"/>
  <c r="CD600" i="1"/>
  <c r="CE600" i="1"/>
  <c r="CF600" i="1"/>
  <c r="CG600" i="1"/>
  <c r="BU600" i="1"/>
  <c r="BV600" i="1"/>
  <c r="BW600" i="1"/>
  <c r="BX600" i="1"/>
  <c r="BY600" i="1"/>
  <c r="BM600" i="1"/>
  <c r="BN600" i="1"/>
  <c r="BO600" i="1"/>
  <c r="BP600" i="1"/>
  <c r="BQ600" i="1"/>
  <c r="BE600" i="1"/>
  <c r="BF600" i="1"/>
  <c r="BG600" i="1"/>
  <c r="BH600" i="1"/>
  <c r="BI600" i="1"/>
  <c r="AW600" i="1"/>
  <c r="AX600" i="1"/>
  <c r="AY600" i="1"/>
  <c r="AZ600" i="1"/>
  <c r="BA600" i="1"/>
  <c r="AO600" i="1"/>
  <c r="AP600" i="1"/>
  <c r="AQ600" i="1"/>
  <c r="AR600" i="1"/>
  <c r="AS600" i="1"/>
  <c r="AG600" i="1"/>
  <c r="AH600" i="1"/>
  <c r="AI600" i="1"/>
  <c r="AJ600" i="1"/>
  <c r="AK600" i="1"/>
  <c r="Y600" i="1"/>
  <c r="Z600" i="1"/>
  <c r="AA600" i="1"/>
  <c r="AB600" i="1"/>
  <c r="AC600" i="1"/>
  <c r="R600" i="1"/>
  <c r="S600" i="1"/>
  <c r="T600" i="1"/>
  <c r="U600" i="1"/>
  <c r="V600" i="1"/>
  <c r="K600" i="1"/>
  <c r="L600" i="1"/>
  <c r="M600" i="1"/>
  <c r="N600" i="1"/>
  <c r="O600" i="1"/>
  <c r="DQ599" i="1"/>
  <c r="DR599" i="1"/>
  <c r="DS599" i="1"/>
  <c r="DT599" i="1"/>
  <c r="DU599" i="1"/>
  <c r="DI599" i="1"/>
  <c r="DJ599" i="1"/>
  <c r="DK599" i="1"/>
  <c r="DL599" i="1"/>
  <c r="DM599" i="1"/>
  <c r="DA599" i="1"/>
  <c r="DB599" i="1"/>
  <c r="DC599" i="1"/>
  <c r="DD599" i="1"/>
  <c r="DE599" i="1"/>
  <c r="CS599" i="1"/>
  <c r="CT599" i="1"/>
  <c r="CU599" i="1"/>
  <c r="CV599" i="1"/>
  <c r="CW599" i="1"/>
  <c r="CO599" i="1"/>
  <c r="CN599" i="1"/>
  <c r="CM599" i="1"/>
  <c r="CL599" i="1"/>
  <c r="CK599" i="1"/>
  <c r="CC599" i="1"/>
  <c r="CD599" i="1"/>
  <c r="CE599" i="1"/>
  <c r="CF599" i="1"/>
  <c r="CG599" i="1"/>
  <c r="BU599" i="1"/>
  <c r="BV599" i="1"/>
  <c r="BW599" i="1"/>
  <c r="BX599" i="1"/>
  <c r="BY599" i="1"/>
  <c r="BM599" i="1"/>
  <c r="BN599" i="1"/>
  <c r="BO599" i="1"/>
  <c r="BP599" i="1"/>
  <c r="BQ599" i="1"/>
  <c r="BE599" i="1"/>
  <c r="BF599" i="1"/>
  <c r="BG599" i="1"/>
  <c r="BH599" i="1"/>
  <c r="BI599" i="1"/>
  <c r="AW599" i="1"/>
  <c r="AX599" i="1"/>
  <c r="AY599" i="1"/>
  <c r="AZ599" i="1"/>
  <c r="BA599" i="1"/>
  <c r="AO599" i="1"/>
  <c r="AP599" i="1"/>
  <c r="AQ599" i="1"/>
  <c r="AR599" i="1"/>
  <c r="AS599" i="1"/>
  <c r="AG599" i="1"/>
  <c r="AH599" i="1"/>
  <c r="AI599" i="1"/>
  <c r="AJ599" i="1"/>
  <c r="AK599" i="1"/>
  <c r="Y599" i="1"/>
  <c r="Z599" i="1"/>
  <c r="AA599" i="1"/>
  <c r="AB599" i="1"/>
  <c r="AC599" i="1"/>
  <c r="R599" i="1"/>
  <c r="S599" i="1"/>
  <c r="T599" i="1"/>
  <c r="U599" i="1"/>
  <c r="V599" i="1"/>
  <c r="K599" i="1"/>
  <c r="L599" i="1"/>
  <c r="M599" i="1"/>
  <c r="N599" i="1"/>
  <c r="O599" i="1"/>
  <c r="DQ598" i="1"/>
  <c r="DR598" i="1"/>
  <c r="DS598" i="1"/>
  <c r="DT598" i="1"/>
  <c r="DU598" i="1"/>
  <c r="DI598" i="1"/>
  <c r="DJ598" i="1"/>
  <c r="DK598" i="1"/>
  <c r="DL598" i="1"/>
  <c r="DM598" i="1"/>
  <c r="DA598" i="1"/>
  <c r="DB598" i="1"/>
  <c r="DC598" i="1"/>
  <c r="DD598" i="1"/>
  <c r="DE598" i="1"/>
  <c r="CS598" i="1"/>
  <c r="CT598" i="1"/>
  <c r="CU598" i="1"/>
  <c r="CV598" i="1"/>
  <c r="CW598" i="1"/>
  <c r="CO598" i="1"/>
  <c r="CN598" i="1"/>
  <c r="CM598" i="1"/>
  <c r="CL598" i="1"/>
  <c r="CK598" i="1"/>
  <c r="CC598" i="1"/>
  <c r="CD598" i="1"/>
  <c r="CE598" i="1"/>
  <c r="CF598" i="1"/>
  <c r="CG598" i="1"/>
  <c r="BU598" i="1"/>
  <c r="BV598" i="1"/>
  <c r="BW598" i="1"/>
  <c r="BX598" i="1"/>
  <c r="BY598" i="1"/>
  <c r="BM598" i="1"/>
  <c r="BN598" i="1"/>
  <c r="BO598" i="1"/>
  <c r="BP598" i="1"/>
  <c r="BQ598" i="1"/>
  <c r="BE598" i="1"/>
  <c r="BF598" i="1"/>
  <c r="BG598" i="1"/>
  <c r="BH598" i="1"/>
  <c r="BI598" i="1"/>
  <c r="AW598" i="1"/>
  <c r="AX598" i="1"/>
  <c r="AY598" i="1"/>
  <c r="AZ598" i="1"/>
  <c r="BA598" i="1"/>
  <c r="AO598" i="1"/>
  <c r="AP598" i="1"/>
  <c r="AQ598" i="1"/>
  <c r="AR598" i="1"/>
  <c r="AS598" i="1"/>
  <c r="AG598" i="1"/>
  <c r="AH598" i="1"/>
  <c r="AI598" i="1"/>
  <c r="AJ598" i="1"/>
  <c r="AK598" i="1"/>
  <c r="Y598" i="1"/>
  <c r="Z598" i="1"/>
  <c r="AA598" i="1"/>
  <c r="AB598" i="1"/>
  <c r="AC598" i="1"/>
  <c r="R598" i="1"/>
  <c r="S598" i="1"/>
  <c r="T598" i="1"/>
  <c r="U598" i="1"/>
  <c r="V598" i="1"/>
  <c r="K598" i="1"/>
  <c r="L598" i="1"/>
  <c r="M598" i="1"/>
  <c r="N598" i="1"/>
  <c r="O598" i="1"/>
  <c r="DQ597" i="1"/>
  <c r="DR597" i="1"/>
  <c r="DS597" i="1"/>
  <c r="DT597" i="1"/>
  <c r="DU597" i="1"/>
  <c r="DI597" i="1"/>
  <c r="DJ597" i="1"/>
  <c r="DK597" i="1"/>
  <c r="DL597" i="1"/>
  <c r="DM597" i="1"/>
  <c r="DA597" i="1"/>
  <c r="DB597" i="1"/>
  <c r="DC597" i="1"/>
  <c r="DD597" i="1"/>
  <c r="DE597" i="1"/>
  <c r="CS597" i="1"/>
  <c r="CT597" i="1"/>
  <c r="CU597" i="1"/>
  <c r="CV597" i="1"/>
  <c r="CW597" i="1"/>
  <c r="CO597" i="1"/>
  <c r="CN597" i="1"/>
  <c r="CM597" i="1"/>
  <c r="CL597" i="1"/>
  <c r="CK597" i="1"/>
  <c r="CC597" i="1"/>
  <c r="CD597" i="1"/>
  <c r="CE597" i="1"/>
  <c r="CF597" i="1"/>
  <c r="CG597" i="1"/>
  <c r="BU597" i="1"/>
  <c r="BV597" i="1"/>
  <c r="BW597" i="1"/>
  <c r="BX597" i="1"/>
  <c r="BY597" i="1"/>
  <c r="BM597" i="1"/>
  <c r="BN597" i="1"/>
  <c r="BO597" i="1"/>
  <c r="BP597" i="1"/>
  <c r="BQ597" i="1"/>
  <c r="BE597" i="1"/>
  <c r="BF597" i="1"/>
  <c r="BG597" i="1"/>
  <c r="BH597" i="1"/>
  <c r="BI597" i="1"/>
  <c r="AW597" i="1"/>
  <c r="AX597" i="1"/>
  <c r="AY597" i="1"/>
  <c r="AZ597" i="1"/>
  <c r="BA597" i="1"/>
  <c r="AO597" i="1"/>
  <c r="AP597" i="1"/>
  <c r="AQ597" i="1"/>
  <c r="AR597" i="1"/>
  <c r="AS597" i="1"/>
  <c r="AG597" i="1"/>
  <c r="AH597" i="1"/>
  <c r="AI597" i="1"/>
  <c r="AJ597" i="1"/>
  <c r="AK597" i="1"/>
  <c r="Y597" i="1"/>
  <c r="Z597" i="1"/>
  <c r="AA597" i="1"/>
  <c r="AB597" i="1"/>
  <c r="AC597" i="1"/>
  <c r="R597" i="1"/>
  <c r="S597" i="1"/>
  <c r="T597" i="1"/>
  <c r="U597" i="1"/>
  <c r="V597" i="1"/>
  <c r="K597" i="1"/>
  <c r="L597" i="1"/>
  <c r="M597" i="1"/>
  <c r="N597" i="1"/>
  <c r="O597" i="1"/>
  <c r="DU596" i="1"/>
  <c r="DT596" i="1"/>
  <c r="DS596" i="1"/>
  <c r="DR596" i="1"/>
  <c r="DQ596" i="1"/>
  <c r="DM596" i="1"/>
  <c r="DL596" i="1"/>
  <c r="DK596" i="1"/>
  <c r="DJ596" i="1"/>
  <c r="DI596" i="1"/>
  <c r="DE596" i="1"/>
  <c r="DD596" i="1"/>
  <c r="DC596" i="1"/>
  <c r="DB596" i="1"/>
  <c r="DA596" i="1"/>
  <c r="CW596" i="1"/>
  <c r="CV596" i="1"/>
  <c r="CU596" i="1"/>
  <c r="CT596" i="1"/>
  <c r="CS596" i="1"/>
  <c r="CO596" i="1"/>
  <c r="CN596" i="1"/>
  <c r="CM596" i="1"/>
  <c r="CL596" i="1"/>
  <c r="CK596" i="1"/>
  <c r="CG596" i="1"/>
  <c r="CF596" i="1"/>
  <c r="CE596" i="1"/>
  <c r="CD596" i="1"/>
  <c r="CC596" i="1"/>
  <c r="BY596" i="1"/>
  <c r="BX596" i="1"/>
  <c r="BW596" i="1"/>
  <c r="BV596" i="1"/>
  <c r="BU596" i="1"/>
  <c r="BM596" i="1"/>
  <c r="BN596" i="1"/>
  <c r="BO596" i="1"/>
  <c r="BP596" i="1"/>
  <c r="BQ596" i="1"/>
  <c r="BE596" i="1"/>
  <c r="BF596" i="1"/>
  <c r="BG596" i="1"/>
  <c r="BH596" i="1"/>
  <c r="BI596" i="1"/>
  <c r="AW596" i="1"/>
  <c r="AX596" i="1"/>
  <c r="AY596" i="1"/>
  <c r="AZ596" i="1"/>
  <c r="BA596" i="1"/>
  <c r="AO596" i="1"/>
  <c r="AP596" i="1"/>
  <c r="AQ596" i="1"/>
  <c r="AR596" i="1"/>
  <c r="AS596" i="1"/>
  <c r="AG596" i="1"/>
  <c r="AH596" i="1"/>
  <c r="AI596" i="1"/>
  <c r="AJ596" i="1"/>
  <c r="AK596" i="1"/>
  <c r="Y596" i="1"/>
  <c r="Z596" i="1"/>
  <c r="AA596" i="1"/>
  <c r="AB596" i="1"/>
  <c r="AC596" i="1"/>
  <c r="R596" i="1"/>
  <c r="S596" i="1"/>
  <c r="T596" i="1"/>
  <c r="U596" i="1"/>
  <c r="V596" i="1"/>
  <c r="K596" i="1"/>
  <c r="L596" i="1"/>
  <c r="M596" i="1"/>
  <c r="N596" i="1"/>
  <c r="O596" i="1"/>
  <c r="DQ595" i="1"/>
  <c r="DR595" i="1"/>
  <c r="DS595" i="1"/>
  <c r="DT595" i="1"/>
  <c r="DU595" i="1"/>
  <c r="DI595" i="1"/>
  <c r="DJ595" i="1"/>
  <c r="DK595" i="1"/>
  <c r="DL595" i="1"/>
  <c r="DM595" i="1"/>
  <c r="DA595" i="1"/>
  <c r="DB595" i="1"/>
  <c r="DC595" i="1"/>
  <c r="DD595" i="1"/>
  <c r="DE595" i="1"/>
  <c r="CS595" i="1"/>
  <c r="CT595" i="1"/>
  <c r="CU595" i="1"/>
  <c r="CV595" i="1"/>
  <c r="CW595" i="1"/>
  <c r="CO595" i="1"/>
  <c r="CN595" i="1"/>
  <c r="CM595" i="1"/>
  <c r="CL595" i="1"/>
  <c r="CK595" i="1"/>
  <c r="CC595" i="1"/>
  <c r="CD595" i="1"/>
  <c r="CE595" i="1"/>
  <c r="CF595" i="1"/>
  <c r="CG595" i="1"/>
  <c r="BU595" i="1"/>
  <c r="BV595" i="1"/>
  <c r="BW595" i="1"/>
  <c r="BX595" i="1"/>
  <c r="BY595" i="1"/>
  <c r="BM595" i="1"/>
  <c r="BN595" i="1"/>
  <c r="BO595" i="1"/>
  <c r="BP595" i="1"/>
  <c r="BQ595" i="1"/>
  <c r="BE595" i="1"/>
  <c r="BF595" i="1"/>
  <c r="BG595" i="1"/>
  <c r="BH595" i="1"/>
  <c r="BI595" i="1"/>
  <c r="AW595" i="1"/>
  <c r="AX595" i="1"/>
  <c r="AY595" i="1"/>
  <c r="AZ595" i="1"/>
  <c r="BA595" i="1"/>
  <c r="AO595" i="1"/>
  <c r="AP595" i="1"/>
  <c r="AQ595" i="1"/>
  <c r="AR595" i="1"/>
  <c r="AS595" i="1"/>
  <c r="AG595" i="1"/>
  <c r="AH595" i="1"/>
  <c r="AI595" i="1"/>
  <c r="AJ595" i="1"/>
  <c r="AK595" i="1"/>
  <c r="Y595" i="1"/>
  <c r="Z595" i="1"/>
  <c r="AA595" i="1"/>
  <c r="AB595" i="1"/>
  <c r="AC595" i="1"/>
  <c r="R595" i="1"/>
  <c r="S595" i="1"/>
  <c r="T595" i="1"/>
  <c r="U595" i="1"/>
  <c r="V595" i="1"/>
  <c r="K595" i="1"/>
  <c r="L595" i="1"/>
  <c r="M595" i="1"/>
  <c r="N595" i="1"/>
  <c r="O595" i="1"/>
  <c r="DU594" i="1"/>
  <c r="DT594" i="1"/>
  <c r="DS594" i="1"/>
  <c r="DR594" i="1"/>
  <c r="DQ594" i="1"/>
  <c r="DM594" i="1"/>
  <c r="DL594" i="1"/>
  <c r="DK594" i="1"/>
  <c r="DJ594" i="1"/>
  <c r="DI594" i="1"/>
  <c r="DE594" i="1"/>
  <c r="DD594" i="1"/>
  <c r="DC594" i="1"/>
  <c r="DB594" i="1"/>
  <c r="DA594" i="1"/>
  <c r="CW594" i="1"/>
  <c r="CV594" i="1"/>
  <c r="CU594" i="1"/>
  <c r="CT594" i="1"/>
  <c r="CS594" i="1"/>
  <c r="CO594" i="1"/>
  <c r="CN594" i="1"/>
  <c r="CM594" i="1"/>
  <c r="CL594" i="1"/>
  <c r="CK594" i="1"/>
  <c r="CG594" i="1"/>
  <c r="CF594" i="1"/>
  <c r="CE594" i="1"/>
  <c r="CD594" i="1"/>
  <c r="CC594" i="1"/>
  <c r="BU594" i="1"/>
  <c r="BV594" i="1"/>
  <c r="BW594" i="1"/>
  <c r="BX594" i="1"/>
  <c r="BY594" i="1"/>
  <c r="BM594" i="1"/>
  <c r="BN594" i="1"/>
  <c r="BO594" i="1"/>
  <c r="BP594" i="1"/>
  <c r="BQ594" i="1"/>
  <c r="BE594" i="1"/>
  <c r="BF594" i="1"/>
  <c r="BG594" i="1"/>
  <c r="BH594" i="1"/>
  <c r="BI594" i="1"/>
  <c r="AW594" i="1"/>
  <c r="AX594" i="1"/>
  <c r="AY594" i="1"/>
  <c r="AZ594" i="1"/>
  <c r="BA594" i="1"/>
  <c r="AO594" i="1"/>
  <c r="AP594" i="1"/>
  <c r="AQ594" i="1"/>
  <c r="AR594" i="1"/>
  <c r="AS594" i="1"/>
  <c r="AG594" i="1"/>
  <c r="AH594" i="1"/>
  <c r="AI594" i="1"/>
  <c r="AJ594" i="1"/>
  <c r="AK594" i="1"/>
  <c r="Y594" i="1"/>
  <c r="Z594" i="1"/>
  <c r="AA594" i="1"/>
  <c r="AB594" i="1"/>
  <c r="AC594" i="1"/>
  <c r="R594" i="1"/>
  <c r="S594" i="1"/>
  <c r="T594" i="1"/>
  <c r="U594" i="1"/>
  <c r="V594" i="1"/>
  <c r="K594" i="1"/>
  <c r="L594" i="1"/>
  <c r="M594" i="1"/>
  <c r="N594" i="1"/>
  <c r="O594" i="1"/>
  <c r="DU593" i="1"/>
  <c r="DT593" i="1"/>
  <c r="DS593" i="1"/>
  <c r="DR593" i="1"/>
  <c r="DQ593" i="1"/>
  <c r="DM593" i="1"/>
  <c r="DL593" i="1"/>
  <c r="DK593" i="1"/>
  <c r="DJ593" i="1"/>
  <c r="DI593" i="1"/>
  <c r="DE593" i="1"/>
  <c r="DD593" i="1"/>
  <c r="DC593" i="1"/>
  <c r="DB593" i="1"/>
  <c r="DA593" i="1"/>
  <c r="CW593" i="1"/>
  <c r="CV593" i="1"/>
  <c r="CU593" i="1"/>
  <c r="CT593" i="1"/>
  <c r="CS593" i="1"/>
  <c r="CO593" i="1"/>
  <c r="CN593" i="1"/>
  <c r="CM593" i="1"/>
  <c r="CL593" i="1"/>
  <c r="CK593" i="1"/>
  <c r="CC593" i="1"/>
  <c r="CD593" i="1"/>
  <c r="CE593" i="1"/>
  <c r="CF593" i="1"/>
  <c r="CG593" i="1"/>
  <c r="BY593" i="1"/>
  <c r="BX593" i="1"/>
  <c r="BW593" i="1"/>
  <c r="BV593" i="1"/>
  <c r="BU593" i="1"/>
  <c r="BM593" i="1"/>
  <c r="BN593" i="1"/>
  <c r="BO593" i="1"/>
  <c r="BP593" i="1"/>
  <c r="BQ593" i="1"/>
  <c r="BE593" i="1"/>
  <c r="BF593" i="1"/>
  <c r="BG593" i="1"/>
  <c r="BH593" i="1"/>
  <c r="BI593" i="1"/>
  <c r="AW593" i="1"/>
  <c r="AX593" i="1"/>
  <c r="AY593" i="1"/>
  <c r="AZ593" i="1"/>
  <c r="BA593" i="1"/>
  <c r="AO593" i="1"/>
  <c r="AP593" i="1"/>
  <c r="AQ593" i="1"/>
  <c r="AR593" i="1"/>
  <c r="AS593" i="1"/>
  <c r="AG593" i="1"/>
  <c r="AH593" i="1"/>
  <c r="AI593" i="1"/>
  <c r="AJ593" i="1"/>
  <c r="AK593" i="1"/>
  <c r="Y593" i="1"/>
  <c r="Z593" i="1"/>
  <c r="AA593" i="1"/>
  <c r="AB593" i="1"/>
  <c r="AC593" i="1"/>
  <c r="R593" i="1"/>
  <c r="S593" i="1"/>
  <c r="T593" i="1"/>
  <c r="U593" i="1"/>
  <c r="V593" i="1"/>
  <c r="K593" i="1"/>
  <c r="L593" i="1"/>
  <c r="M593" i="1"/>
  <c r="N593" i="1"/>
  <c r="O593" i="1"/>
  <c r="DU592" i="1"/>
  <c r="DT592" i="1"/>
  <c r="DS592" i="1"/>
  <c r="DR592" i="1"/>
  <c r="DQ592" i="1"/>
  <c r="DM592" i="1"/>
  <c r="DL592" i="1"/>
  <c r="DK592" i="1"/>
  <c r="DJ592" i="1"/>
  <c r="DI592" i="1"/>
  <c r="DE592" i="1"/>
  <c r="DD592" i="1"/>
  <c r="DC592" i="1"/>
  <c r="DB592" i="1"/>
  <c r="DA592" i="1"/>
  <c r="CW592" i="1"/>
  <c r="CV592" i="1"/>
  <c r="CU592" i="1"/>
  <c r="CT592" i="1"/>
  <c r="CS592" i="1"/>
  <c r="CO592" i="1"/>
  <c r="CN592" i="1"/>
  <c r="CM592" i="1"/>
  <c r="CL592" i="1"/>
  <c r="CK592" i="1"/>
  <c r="CG592" i="1"/>
  <c r="CF592" i="1"/>
  <c r="CE592" i="1"/>
  <c r="CD592" i="1"/>
  <c r="CC592" i="1"/>
  <c r="BY592" i="1"/>
  <c r="BX592" i="1"/>
  <c r="BW592" i="1"/>
  <c r="BV592" i="1"/>
  <c r="BU592" i="1"/>
  <c r="BM592" i="1"/>
  <c r="BN592" i="1"/>
  <c r="BO592" i="1"/>
  <c r="BP592" i="1"/>
  <c r="BQ592" i="1"/>
  <c r="BE592" i="1"/>
  <c r="BF592" i="1"/>
  <c r="BG592" i="1"/>
  <c r="BH592" i="1"/>
  <c r="BI592" i="1"/>
  <c r="BA592" i="1"/>
  <c r="AZ592" i="1"/>
  <c r="AY592" i="1"/>
  <c r="AX592" i="1"/>
  <c r="AW592" i="1"/>
  <c r="AS592" i="1"/>
  <c r="AR592" i="1"/>
  <c r="AQ592" i="1"/>
  <c r="AP592" i="1"/>
  <c r="AO592" i="1"/>
  <c r="AK592" i="1"/>
  <c r="AJ592" i="1"/>
  <c r="AI592" i="1"/>
  <c r="AH592" i="1"/>
  <c r="AG592" i="1"/>
  <c r="Y592" i="1"/>
  <c r="Z592" i="1"/>
  <c r="AA592" i="1"/>
  <c r="AB592" i="1"/>
  <c r="AC592" i="1"/>
  <c r="R592" i="1"/>
  <c r="S592" i="1"/>
  <c r="T592" i="1"/>
  <c r="U592" i="1"/>
  <c r="V592" i="1"/>
  <c r="K592" i="1"/>
  <c r="L592" i="1"/>
  <c r="M592" i="1"/>
  <c r="N592" i="1"/>
  <c r="O592" i="1"/>
  <c r="DU591" i="1"/>
  <c r="DT591" i="1"/>
  <c r="DS591" i="1"/>
  <c r="DR591" i="1"/>
  <c r="DQ591" i="1"/>
  <c r="DM591" i="1"/>
  <c r="DL591" i="1"/>
  <c r="DK591" i="1"/>
  <c r="DJ591" i="1"/>
  <c r="DI591" i="1"/>
  <c r="DE591" i="1"/>
  <c r="DD591" i="1"/>
  <c r="DC591" i="1"/>
  <c r="DB591" i="1"/>
  <c r="DA591" i="1"/>
  <c r="CW591" i="1"/>
  <c r="CV591" i="1"/>
  <c r="CU591" i="1"/>
  <c r="CT591" i="1"/>
  <c r="CS591" i="1"/>
  <c r="CO591" i="1"/>
  <c r="CN591" i="1"/>
  <c r="CM591" i="1"/>
  <c r="CL591" i="1"/>
  <c r="CK591" i="1"/>
  <c r="CG591" i="1"/>
  <c r="CF591" i="1"/>
  <c r="CE591" i="1"/>
  <c r="CD591" i="1"/>
  <c r="CC591" i="1"/>
  <c r="BY591" i="1"/>
  <c r="BX591" i="1"/>
  <c r="BW591" i="1"/>
  <c r="BV591" i="1"/>
  <c r="BU591" i="1"/>
  <c r="BM591" i="1"/>
  <c r="BN591" i="1"/>
  <c r="BO591" i="1"/>
  <c r="BP591" i="1"/>
  <c r="BQ591" i="1"/>
  <c r="BE591" i="1"/>
  <c r="BF591" i="1"/>
  <c r="BG591" i="1"/>
  <c r="BH591" i="1"/>
  <c r="BI591" i="1"/>
  <c r="AW591" i="1"/>
  <c r="AX591" i="1"/>
  <c r="AY591" i="1"/>
  <c r="AZ591" i="1"/>
  <c r="BA591" i="1"/>
  <c r="AO591" i="1"/>
  <c r="AP591" i="1"/>
  <c r="AQ591" i="1"/>
  <c r="AR591" i="1"/>
  <c r="AS591" i="1"/>
  <c r="AG591" i="1"/>
  <c r="AH591" i="1"/>
  <c r="AI591" i="1"/>
  <c r="AJ591" i="1"/>
  <c r="AK591" i="1"/>
  <c r="Y591" i="1"/>
  <c r="Z591" i="1"/>
  <c r="AA591" i="1"/>
  <c r="AB591" i="1"/>
  <c r="AC591" i="1"/>
  <c r="R591" i="1"/>
  <c r="S591" i="1"/>
  <c r="T591" i="1"/>
  <c r="U591" i="1"/>
  <c r="V591" i="1"/>
  <c r="K591" i="1"/>
  <c r="L591" i="1"/>
  <c r="M591" i="1"/>
  <c r="N591" i="1"/>
  <c r="O591" i="1"/>
  <c r="DU590" i="1"/>
  <c r="DT590" i="1"/>
  <c r="DS590" i="1"/>
  <c r="DR590" i="1"/>
  <c r="DQ590" i="1"/>
  <c r="DM590" i="1"/>
  <c r="DL590" i="1"/>
  <c r="DK590" i="1"/>
  <c r="DJ590" i="1"/>
  <c r="DI590" i="1"/>
  <c r="DE590" i="1"/>
  <c r="DD590" i="1"/>
  <c r="DC590" i="1"/>
  <c r="DB590" i="1"/>
  <c r="DA590" i="1"/>
  <c r="CW590" i="1"/>
  <c r="CV590" i="1"/>
  <c r="CU590" i="1"/>
  <c r="CT590" i="1"/>
  <c r="CS590" i="1"/>
  <c r="CO590" i="1"/>
  <c r="CN590" i="1"/>
  <c r="CM590" i="1"/>
  <c r="CL590" i="1"/>
  <c r="CK590" i="1"/>
  <c r="CG590" i="1"/>
  <c r="CF590" i="1"/>
  <c r="CE590" i="1"/>
  <c r="CD590" i="1"/>
  <c r="CC590" i="1"/>
  <c r="BY590" i="1"/>
  <c r="BX590" i="1"/>
  <c r="BW590" i="1"/>
  <c r="BV590" i="1"/>
  <c r="BU590" i="1"/>
  <c r="BM590" i="1"/>
  <c r="BN590" i="1"/>
  <c r="BO590" i="1"/>
  <c r="BP590" i="1"/>
  <c r="BQ590" i="1"/>
  <c r="BI590" i="1"/>
  <c r="BH590" i="1"/>
  <c r="BG590" i="1"/>
  <c r="BF590" i="1"/>
  <c r="BE590" i="1"/>
  <c r="BA590" i="1"/>
  <c r="AZ590" i="1"/>
  <c r="AY590" i="1"/>
  <c r="AX590" i="1"/>
  <c r="AW590" i="1"/>
  <c r="AS590" i="1"/>
  <c r="AR590" i="1"/>
  <c r="AQ590" i="1"/>
  <c r="AP590" i="1"/>
  <c r="AO590" i="1"/>
  <c r="AK590" i="1"/>
  <c r="AJ590" i="1"/>
  <c r="AI590" i="1"/>
  <c r="AH590" i="1"/>
  <c r="AG590" i="1"/>
  <c r="AC590" i="1"/>
  <c r="AB590" i="1"/>
  <c r="AA590" i="1"/>
  <c r="Z590" i="1"/>
  <c r="Y590" i="1"/>
  <c r="R590" i="1"/>
  <c r="S590" i="1"/>
  <c r="T590" i="1"/>
  <c r="U590" i="1"/>
  <c r="V590" i="1"/>
  <c r="O590" i="1"/>
  <c r="N590" i="1"/>
  <c r="M590" i="1"/>
  <c r="L590" i="1"/>
  <c r="K590" i="1"/>
  <c r="DU589" i="1"/>
  <c r="DT589" i="1"/>
  <c r="DS589" i="1"/>
  <c r="DR589" i="1"/>
  <c r="DQ589" i="1"/>
  <c r="DM589" i="1"/>
  <c r="DL589" i="1"/>
  <c r="DK589" i="1"/>
  <c r="DJ589" i="1"/>
  <c r="DI589" i="1"/>
  <c r="DE589" i="1"/>
  <c r="DD589" i="1"/>
  <c r="DC589" i="1"/>
  <c r="DB589" i="1"/>
  <c r="DA589" i="1"/>
  <c r="CW589" i="1"/>
  <c r="CV589" i="1"/>
  <c r="CU589" i="1"/>
  <c r="CT589" i="1"/>
  <c r="CS589" i="1"/>
  <c r="CO589" i="1"/>
  <c r="CN589" i="1"/>
  <c r="CM589" i="1"/>
  <c r="CL589" i="1"/>
  <c r="CK589" i="1"/>
  <c r="CG589" i="1"/>
  <c r="CF589" i="1"/>
  <c r="CE589" i="1"/>
  <c r="CD589" i="1"/>
  <c r="CC589" i="1"/>
  <c r="BY589" i="1"/>
  <c r="BX589" i="1"/>
  <c r="BW589" i="1"/>
  <c r="BV589" i="1"/>
  <c r="BU589" i="1"/>
  <c r="BM589" i="1"/>
  <c r="BN589" i="1"/>
  <c r="BO589" i="1"/>
  <c r="BP589" i="1"/>
  <c r="BQ589" i="1"/>
  <c r="BE589" i="1"/>
  <c r="BF589" i="1"/>
  <c r="BG589" i="1"/>
  <c r="BH589" i="1"/>
  <c r="BI589" i="1"/>
  <c r="AW589" i="1"/>
  <c r="AX589" i="1"/>
  <c r="AY589" i="1"/>
  <c r="AZ589" i="1"/>
  <c r="BA589" i="1"/>
  <c r="AO589" i="1"/>
  <c r="AP589" i="1"/>
  <c r="AQ589" i="1"/>
  <c r="AR589" i="1"/>
  <c r="AS589" i="1"/>
  <c r="AG589" i="1"/>
  <c r="AH589" i="1"/>
  <c r="AI589" i="1"/>
  <c r="AJ589" i="1"/>
  <c r="AK589" i="1"/>
  <c r="Y589" i="1"/>
  <c r="Z589" i="1"/>
  <c r="AA589" i="1"/>
  <c r="AB589" i="1"/>
  <c r="AC589" i="1"/>
  <c r="R589" i="1"/>
  <c r="S589" i="1"/>
  <c r="T589" i="1"/>
  <c r="U589" i="1"/>
  <c r="V589" i="1"/>
  <c r="K589" i="1"/>
  <c r="L589" i="1"/>
  <c r="M589" i="1"/>
  <c r="N589" i="1"/>
  <c r="O589" i="1"/>
  <c r="DQ588" i="1"/>
  <c r="DR588" i="1"/>
  <c r="DS588" i="1"/>
  <c r="DT588" i="1"/>
  <c r="DU588" i="1"/>
  <c r="DI588" i="1"/>
  <c r="DJ588" i="1"/>
  <c r="DK588" i="1"/>
  <c r="DL588" i="1"/>
  <c r="DM588" i="1"/>
  <c r="DA588" i="1"/>
  <c r="DB588" i="1"/>
  <c r="DC588" i="1"/>
  <c r="DD588" i="1"/>
  <c r="DE588" i="1"/>
  <c r="CS588" i="1"/>
  <c r="CT588" i="1"/>
  <c r="CU588" i="1"/>
  <c r="CV588" i="1"/>
  <c r="CW588" i="1"/>
  <c r="CO588" i="1"/>
  <c r="CN588" i="1"/>
  <c r="CM588" i="1"/>
  <c r="CL588" i="1"/>
  <c r="CK588" i="1"/>
  <c r="CC588" i="1"/>
  <c r="CD588" i="1"/>
  <c r="CE588" i="1"/>
  <c r="CF588" i="1"/>
  <c r="CG588" i="1"/>
  <c r="BU588" i="1"/>
  <c r="BV588" i="1"/>
  <c r="BW588" i="1"/>
  <c r="BX588" i="1"/>
  <c r="BY588" i="1"/>
  <c r="BM588" i="1"/>
  <c r="BN588" i="1"/>
  <c r="BO588" i="1"/>
  <c r="BP588" i="1"/>
  <c r="BQ588" i="1"/>
  <c r="BE588" i="1"/>
  <c r="BF588" i="1"/>
  <c r="BG588" i="1"/>
  <c r="BH588" i="1"/>
  <c r="BI588" i="1"/>
  <c r="AW588" i="1"/>
  <c r="AX588" i="1"/>
  <c r="AY588" i="1"/>
  <c r="AZ588" i="1"/>
  <c r="BA588" i="1"/>
  <c r="AO588" i="1"/>
  <c r="AP588" i="1"/>
  <c r="AQ588" i="1"/>
  <c r="AR588" i="1"/>
  <c r="AS588" i="1"/>
  <c r="AG588" i="1"/>
  <c r="AH588" i="1"/>
  <c r="AI588" i="1"/>
  <c r="AJ588" i="1"/>
  <c r="AK588" i="1"/>
  <c r="AC588" i="1"/>
  <c r="AB588" i="1"/>
  <c r="AA588" i="1"/>
  <c r="Z588" i="1"/>
  <c r="Y588" i="1"/>
  <c r="V588" i="1"/>
  <c r="U588" i="1"/>
  <c r="T588" i="1"/>
  <c r="S588" i="1"/>
  <c r="R588" i="1"/>
  <c r="O588" i="1"/>
  <c r="N588" i="1"/>
  <c r="M588" i="1"/>
  <c r="L588" i="1"/>
  <c r="K588" i="1"/>
  <c r="DU587" i="1"/>
  <c r="DT587" i="1"/>
  <c r="DS587" i="1"/>
  <c r="DR587" i="1"/>
  <c r="DQ587" i="1"/>
  <c r="DM587" i="1"/>
  <c r="DL587" i="1"/>
  <c r="DK587" i="1"/>
  <c r="DJ587" i="1"/>
  <c r="DI587" i="1"/>
  <c r="DE587" i="1"/>
  <c r="DD587" i="1"/>
  <c r="DC587" i="1"/>
  <c r="DB587" i="1"/>
  <c r="DA587" i="1"/>
  <c r="CW587" i="1"/>
  <c r="CV587" i="1"/>
  <c r="CU587" i="1"/>
  <c r="CT587" i="1"/>
  <c r="CS587" i="1"/>
  <c r="CO587" i="1"/>
  <c r="CN587" i="1"/>
  <c r="CM587" i="1"/>
  <c r="CL587" i="1"/>
  <c r="CK587" i="1"/>
  <c r="CG587" i="1"/>
  <c r="CF587" i="1"/>
  <c r="CE587" i="1"/>
  <c r="CD587" i="1"/>
  <c r="CC587" i="1"/>
  <c r="BY587" i="1"/>
  <c r="BX587" i="1"/>
  <c r="BW587" i="1"/>
  <c r="BV587" i="1"/>
  <c r="BU587" i="1"/>
  <c r="BM587" i="1"/>
  <c r="BN587" i="1"/>
  <c r="BO587" i="1"/>
  <c r="BP587" i="1"/>
  <c r="BQ587" i="1"/>
  <c r="BE587" i="1"/>
  <c r="BF587" i="1"/>
  <c r="BG587" i="1"/>
  <c r="BH587" i="1"/>
  <c r="BI587" i="1"/>
  <c r="BA587" i="1"/>
  <c r="AZ587" i="1"/>
  <c r="AY587" i="1"/>
  <c r="AX587" i="1"/>
  <c r="AW587" i="1"/>
  <c r="AS587" i="1"/>
  <c r="AR587" i="1"/>
  <c r="AQ587" i="1"/>
  <c r="AP587" i="1"/>
  <c r="AO587" i="1"/>
  <c r="AK587" i="1"/>
  <c r="AJ587" i="1"/>
  <c r="AI587" i="1"/>
  <c r="AH587" i="1"/>
  <c r="AG587" i="1"/>
  <c r="Y587" i="1"/>
  <c r="Z587" i="1"/>
  <c r="AA587" i="1"/>
  <c r="AB587" i="1"/>
  <c r="AC587" i="1"/>
  <c r="R587" i="1"/>
  <c r="S587" i="1"/>
  <c r="T587" i="1"/>
  <c r="U587" i="1"/>
  <c r="V587" i="1"/>
  <c r="K587" i="1"/>
  <c r="L587" i="1"/>
  <c r="M587" i="1"/>
  <c r="N587" i="1"/>
  <c r="O587" i="1"/>
  <c r="DU586" i="1"/>
  <c r="DT586" i="1"/>
  <c r="DS586" i="1"/>
  <c r="DR586" i="1"/>
  <c r="DQ586" i="1"/>
  <c r="DM586" i="1"/>
  <c r="DL586" i="1"/>
  <c r="DK586" i="1"/>
  <c r="DJ586" i="1"/>
  <c r="DI586" i="1"/>
  <c r="DE586" i="1"/>
  <c r="DD586" i="1"/>
  <c r="DC586" i="1"/>
  <c r="DB586" i="1"/>
  <c r="DA586" i="1"/>
  <c r="CW586" i="1"/>
  <c r="CV586" i="1"/>
  <c r="CU586" i="1"/>
  <c r="CT586" i="1"/>
  <c r="CS586" i="1"/>
  <c r="CO586" i="1"/>
  <c r="CN586" i="1"/>
  <c r="CM586" i="1"/>
  <c r="CL586" i="1"/>
  <c r="CK586" i="1"/>
  <c r="CC586" i="1"/>
  <c r="CD586" i="1"/>
  <c r="CE586" i="1"/>
  <c r="CF586" i="1"/>
  <c r="CG586" i="1"/>
  <c r="BU586" i="1"/>
  <c r="BV586" i="1"/>
  <c r="BW586" i="1"/>
  <c r="BX586" i="1"/>
  <c r="BY586" i="1"/>
  <c r="BM586" i="1"/>
  <c r="BN586" i="1"/>
  <c r="BO586" i="1"/>
  <c r="BP586" i="1"/>
  <c r="BQ586" i="1"/>
  <c r="BE586" i="1"/>
  <c r="BF586" i="1"/>
  <c r="BG586" i="1"/>
  <c r="BH586" i="1"/>
  <c r="BI586" i="1"/>
  <c r="AW586" i="1"/>
  <c r="AX586" i="1"/>
  <c r="AY586" i="1"/>
  <c r="AZ586" i="1"/>
  <c r="BA586" i="1"/>
  <c r="AO586" i="1"/>
  <c r="AP586" i="1"/>
  <c r="AQ586" i="1"/>
  <c r="AR586" i="1"/>
  <c r="AS586" i="1"/>
  <c r="AG586" i="1"/>
  <c r="AH586" i="1"/>
  <c r="AI586" i="1"/>
  <c r="AJ586" i="1"/>
  <c r="AK586" i="1"/>
  <c r="Y586" i="1"/>
  <c r="Z586" i="1"/>
  <c r="AA586" i="1"/>
  <c r="AB586" i="1"/>
  <c r="AC586" i="1"/>
  <c r="R586" i="1"/>
  <c r="S586" i="1"/>
  <c r="T586" i="1"/>
  <c r="U586" i="1"/>
  <c r="V586" i="1"/>
  <c r="K586" i="1"/>
  <c r="L586" i="1"/>
  <c r="M586" i="1"/>
  <c r="N586" i="1"/>
  <c r="O586" i="1"/>
  <c r="DQ585" i="1"/>
  <c r="DR585" i="1"/>
  <c r="DS585" i="1"/>
  <c r="DT585" i="1"/>
  <c r="DU585" i="1"/>
  <c r="DI585" i="1"/>
  <c r="DJ585" i="1"/>
  <c r="DK585" i="1"/>
  <c r="DL585" i="1"/>
  <c r="DM585" i="1"/>
  <c r="DA585" i="1"/>
  <c r="DB585" i="1"/>
  <c r="DC585" i="1"/>
  <c r="DD585" i="1"/>
  <c r="DE585" i="1"/>
  <c r="CS585" i="1"/>
  <c r="CT585" i="1"/>
  <c r="CU585" i="1"/>
  <c r="CV585" i="1"/>
  <c r="CW585" i="1"/>
  <c r="CO585" i="1"/>
  <c r="CN585" i="1"/>
  <c r="CM585" i="1"/>
  <c r="CL585" i="1"/>
  <c r="CK585" i="1"/>
  <c r="CC585" i="1"/>
  <c r="CD585" i="1"/>
  <c r="CE585" i="1"/>
  <c r="CF585" i="1"/>
  <c r="CG585" i="1"/>
  <c r="BU585" i="1"/>
  <c r="BV585" i="1"/>
  <c r="BW585" i="1"/>
  <c r="BX585" i="1"/>
  <c r="BY585" i="1"/>
  <c r="BM585" i="1"/>
  <c r="BN585" i="1"/>
  <c r="BO585" i="1"/>
  <c r="BP585" i="1"/>
  <c r="BQ585" i="1"/>
  <c r="BE585" i="1"/>
  <c r="BF585" i="1"/>
  <c r="BG585" i="1"/>
  <c r="BH585" i="1"/>
  <c r="BI585" i="1"/>
  <c r="AW585" i="1"/>
  <c r="AX585" i="1"/>
  <c r="AY585" i="1"/>
  <c r="AZ585" i="1"/>
  <c r="BA585" i="1"/>
  <c r="AO585" i="1"/>
  <c r="AP585" i="1"/>
  <c r="AQ585" i="1"/>
  <c r="AR585" i="1"/>
  <c r="AS585" i="1"/>
  <c r="AG585" i="1"/>
  <c r="AH585" i="1"/>
  <c r="AI585" i="1"/>
  <c r="AJ585" i="1"/>
  <c r="AK585" i="1"/>
  <c r="Y585" i="1"/>
  <c r="Z585" i="1"/>
  <c r="AA585" i="1"/>
  <c r="AB585" i="1"/>
  <c r="AC585" i="1"/>
  <c r="R585" i="1"/>
  <c r="S585" i="1"/>
  <c r="T585" i="1"/>
  <c r="U585" i="1"/>
  <c r="V585" i="1"/>
  <c r="K585" i="1"/>
  <c r="L585" i="1"/>
  <c r="M585" i="1"/>
  <c r="N585" i="1"/>
  <c r="O585" i="1"/>
  <c r="DU584" i="1"/>
  <c r="DT584" i="1"/>
  <c r="DS584" i="1"/>
  <c r="DR584" i="1"/>
  <c r="DQ584" i="1"/>
  <c r="DM584" i="1"/>
  <c r="DL584" i="1"/>
  <c r="DK584" i="1"/>
  <c r="DJ584" i="1"/>
  <c r="DI584" i="1"/>
  <c r="DE584" i="1"/>
  <c r="DD584" i="1"/>
  <c r="DC584" i="1"/>
  <c r="DB584" i="1"/>
  <c r="DA584" i="1"/>
  <c r="CW584" i="1"/>
  <c r="CV584" i="1"/>
  <c r="CU584" i="1"/>
  <c r="CT584" i="1"/>
  <c r="CS584" i="1"/>
  <c r="CO584" i="1"/>
  <c r="CN584" i="1"/>
  <c r="CM584" i="1"/>
  <c r="CL584" i="1"/>
  <c r="CK584" i="1"/>
  <c r="CG584" i="1"/>
  <c r="CF584" i="1"/>
  <c r="CE584" i="1"/>
  <c r="CD584" i="1"/>
  <c r="CC584" i="1"/>
  <c r="BU584" i="1"/>
  <c r="BV584" i="1"/>
  <c r="BW584" i="1"/>
  <c r="BX584" i="1"/>
  <c r="BY584" i="1"/>
  <c r="BM584" i="1"/>
  <c r="BN584" i="1"/>
  <c r="BO584" i="1"/>
  <c r="BP584" i="1"/>
  <c r="BQ584" i="1"/>
  <c r="BE584" i="1"/>
  <c r="BF584" i="1"/>
  <c r="BG584" i="1"/>
  <c r="BH584" i="1"/>
  <c r="BI584" i="1"/>
  <c r="AW584" i="1"/>
  <c r="AX584" i="1"/>
  <c r="AY584" i="1"/>
  <c r="AZ584" i="1"/>
  <c r="BA584" i="1"/>
  <c r="AO584" i="1"/>
  <c r="AP584" i="1"/>
  <c r="AQ584" i="1"/>
  <c r="AR584" i="1"/>
  <c r="AS584" i="1"/>
  <c r="AG584" i="1"/>
  <c r="AH584" i="1"/>
  <c r="AI584" i="1"/>
  <c r="AJ584" i="1"/>
  <c r="AK584" i="1"/>
  <c r="Y584" i="1"/>
  <c r="Z584" i="1"/>
  <c r="AA584" i="1"/>
  <c r="AB584" i="1"/>
  <c r="AC584" i="1"/>
  <c r="R584" i="1"/>
  <c r="S584" i="1"/>
  <c r="T584" i="1"/>
  <c r="U584" i="1"/>
  <c r="V584" i="1"/>
  <c r="K584" i="1"/>
  <c r="L584" i="1"/>
  <c r="M584" i="1"/>
  <c r="N584" i="1"/>
  <c r="O584" i="1"/>
  <c r="DU583" i="1"/>
  <c r="DT583" i="1"/>
  <c r="DS583" i="1"/>
  <c r="DR583" i="1"/>
  <c r="DQ583" i="1"/>
  <c r="DM583" i="1"/>
  <c r="DL583" i="1"/>
  <c r="DK583" i="1"/>
  <c r="DJ583" i="1"/>
  <c r="DI583" i="1"/>
  <c r="DE583" i="1"/>
  <c r="DD583" i="1"/>
  <c r="DC583" i="1"/>
  <c r="DB583" i="1"/>
  <c r="DA583" i="1"/>
  <c r="CW583" i="1"/>
  <c r="CV583" i="1"/>
  <c r="CU583" i="1"/>
  <c r="CT583" i="1"/>
  <c r="CS583" i="1"/>
  <c r="CO583" i="1"/>
  <c r="CN583" i="1"/>
  <c r="CM583" i="1"/>
  <c r="CL583" i="1"/>
  <c r="CK583" i="1"/>
  <c r="CG583" i="1"/>
  <c r="CF583" i="1"/>
  <c r="CE583" i="1"/>
  <c r="CD583" i="1"/>
  <c r="CC583" i="1"/>
  <c r="BY583" i="1"/>
  <c r="BX583" i="1"/>
  <c r="BW583" i="1"/>
  <c r="BV583" i="1"/>
  <c r="BU583" i="1"/>
  <c r="BM583" i="1"/>
  <c r="BN583" i="1"/>
  <c r="BO583" i="1"/>
  <c r="BP583" i="1"/>
  <c r="BQ583" i="1"/>
  <c r="BE583" i="1"/>
  <c r="BF583" i="1"/>
  <c r="BG583" i="1"/>
  <c r="BH583" i="1"/>
  <c r="BI583" i="1"/>
  <c r="AW583" i="1"/>
  <c r="AX583" i="1"/>
  <c r="AY583" i="1"/>
  <c r="AZ583" i="1"/>
  <c r="BA583" i="1"/>
  <c r="AO583" i="1"/>
  <c r="AP583" i="1"/>
  <c r="AQ583" i="1"/>
  <c r="AR583" i="1"/>
  <c r="AS583" i="1"/>
  <c r="AG583" i="1"/>
  <c r="AH583" i="1"/>
  <c r="AI583" i="1"/>
  <c r="AJ583" i="1"/>
  <c r="AK583" i="1"/>
  <c r="Y583" i="1"/>
  <c r="Z583" i="1"/>
  <c r="AA583" i="1"/>
  <c r="AB583" i="1"/>
  <c r="AC583" i="1"/>
  <c r="R583" i="1"/>
  <c r="S583" i="1"/>
  <c r="T583" i="1"/>
  <c r="U583" i="1"/>
  <c r="V583" i="1"/>
  <c r="K583" i="1"/>
  <c r="L583" i="1"/>
  <c r="M583" i="1"/>
  <c r="N583" i="1"/>
  <c r="O583" i="1"/>
  <c r="DU582" i="1"/>
  <c r="DT582" i="1"/>
  <c r="DS582" i="1"/>
  <c r="DR582" i="1"/>
  <c r="DQ582" i="1"/>
  <c r="DM582" i="1"/>
  <c r="DL582" i="1"/>
  <c r="DK582" i="1"/>
  <c r="DJ582" i="1"/>
  <c r="DI582" i="1"/>
  <c r="DE582" i="1"/>
  <c r="DD582" i="1"/>
  <c r="DC582" i="1"/>
  <c r="DB582" i="1"/>
  <c r="DA582" i="1"/>
  <c r="CW582" i="1"/>
  <c r="CV582" i="1"/>
  <c r="CU582" i="1"/>
  <c r="CT582" i="1"/>
  <c r="CS582" i="1"/>
  <c r="CO582" i="1"/>
  <c r="CN582" i="1"/>
  <c r="CM582" i="1"/>
  <c r="CL582" i="1"/>
  <c r="CK582" i="1"/>
  <c r="CG582" i="1"/>
  <c r="CF582" i="1"/>
  <c r="CE582" i="1"/>
  <c r="CD582" i="1"/>
  <c r="CC582" i="1"/>
  <c r="BY582" i="1"/>
  <c r="BX582" i="1"/>
  <c r="BW582" i="1"/>
  <c r="BV582" i="1"/>
  <c r="BU582" i="1"/>
  <c r="BM582" i="1"/>
  <c r="BN582" i="1"/>
  <c r="BO582" i="1"/>
  <c r="BP582" i="1"/>
  <c r="BQ582" i="1"/>
  <c r="BE582" i="1"/>
  <c r="BF582" i="1"/>
  <c r="BG582" i="1"/>
  <c r="BH582" i="1"/>
  <c r="BI582" i="1"/>
  <c r="AW582" i="1"/>
  <c r="AX582" i="1"/>
  <c r="AY582" i="1"/>
  <c r="AZ582" i="1"/>
  <c r="BA582" i="1"/>
  <c r="AO582" i="1"/>
  <c r="AP582" i="1"/>
  <c r="AQ582" i="1"/>
  <c r="AR582" i="1"/>
  <c r="AS582" i="1"/>
  <c r="AG582" i="1"/>
  <c r="AH582" i="1"/>
  <c r="AI582" i="1"/>
  <c r="AJ582" i="1"/>
  <c r="AK582" i="1"/>
  <c r="Y582" i="1"/>
  <c r="Z582" i="1"/>
  <c r="AA582" i="1"/>
  <c r="AB582" i="1"/>
  <c r="AC582" i="1"/>
  <c r="R582" i="1"/>
  <c r="S582" i="1"/>
  <c r="T582" i="1"/>
  <c r="U582" i="1"/>
  <c r="V582" i="1"/>
  <c r="K582" i="1"/>
  <c r="L582" i="1"/>
  <c r="M582" i="1"/>
  <c r="N582" i="1"/>
  <c r="O582" i="1"/>
  <c r="DU581" i="1"/>
  <c r="DT581" i="1"/>
  <c r="DS581" i="1"/>
  <c r="DR581" i="1"/>
  <c r="DQ581" i="1"/>
  <c r="DM581" i="1"/>
  <c r="DL581" i="1"/>
  <c r="DK581" i="1"/>
  <c r="DJ581" i="1"/>
  <c r="DI581" i="1"/>
  <c r="DE581" i="1"/>
  <c r="DD581" i="1"/>
  <c r="DC581" i="1"/>
  <c r="DB581" i="1"/>
  <c r="DA581" i="1"/>
  <c r="CW581" i="1"/>
  <c r="CV581" i="1"/>
  <c r="CU581" i="1"/>
  <c r="CT581" i="1"/>
  <c r="CS581" i="1"/>
  <c r="CO581" i="1"/>
  <c r="CN581" i="1"/>
  <c r="CM581" i="1"/>
  <c r="CL581" i="1"/>
  <c r="CK581" i="1"/>
  <c r="CG581" i="1"/>
  <c r="CF581" i="1"/>
  <c r="CE581" i="1"/>
  <c r="CD581" i="1"/>
  <c r="CC581" i="1"/>
  <c r="BU581" i="1"/>
  <c r="BV581" i="1"/>
  <c r="BW581" i="1"/>
  <c r="BX581" i="1"/>
  <c r="BY581" i="1"/>
  <c r="BM581" i="1"/>
  <c r="BN581" i="1"/>
  <c r="BO581" i="1"/>
  <c r="BP581" i="1"/>
  <c r="BQ581" i="1"/>
  <c r="BE581" i="1"/>
  <c r="BF581" i="1"/>
  <c r="BG581" i="1"/>
  <c r="BH581" i="1"/>
  <c r="BI581" i="1"/>
  <c r="AW581" i="1"/>
  <c r="AX581" i="1"/>
  <c r="AY581" i="1"/>
  <c r="AZ581" i="1"/>
  <c r="BA581" i="1"/>
  <c r="AO581" i="1"/>
  <c r="AP581" i="1"/>
  <c r="AQ581" i="1"/>
  <c r="AR581" i="1"/>
  <c r="AS581" i="1"/>
  <c r="AG581" i="1"/>
  <c r="AH581" i="1"/>
  <c r="AI581" i="1"/>
  <c r="AJ581" i="1"/>
  <c r="AK581" i="1"/>
  <c r="Y581" i="1"/>
  <c r="Z581" i="1"/>
  <c r="AA581" i="1"/>
  <c r="AB581" i="1"/>
  <c r="AC581" i="1"/>
  <c r="R581" i="1"/>
  <c r="S581" i="1"/>
  <c r="T581" i="1"/>
  <c r="U581" i="1"/>
  <c r="V581" i="1"/>
  <c r="K581" i="1"/>
  <c r="L581" i="1"/>
  <c r="M581" i="1"/>
  <c r="N581" i="1"/>
  <c r="O581" i="1"/>
  <c r="DU580" i="1"/>
  <c r="DT580" i="1"/>
  <c r="DS580" i="1"/>
  <c r="DR580" i="1"/>
  <c r="DQ580" i="1"/>
  <c r="DM580" i="1"/>
  <c r="DL580" i="1"/>
  <c r="DK580" i="1"/>
  <c r="DJ580" i="1"/>
  <c r="DI580" i="1"/>
  <c r="DE580" i="1"/>
  <c r="DD580" i="1"/>
  <c r="DC580" i="1"/>
  <c r="DB580" i="1"/>
  <c r="DA580" i="1"/>
  <c r="CW580" i="1"/>
  <c r="CV580" i="1"/>
  <c r="CU580" i="1"/>
  <c r="CT580" i="1"/>
  <c r="CS580" i="1"/>
  <c r="CO580" i="1"/>
  <c r="CN580" i="1"/>
  <c r="CM580" i="1"/>
  <c r="CL580" i="1"/>
  <c r="CK580" i="1"/>
  <c r="CG580" i="1"/>
  <c r="CF580" i="1"/>
  <c r="CE580" i="1"/>
  <c r="CD580" i="1"/>
  <c r="CC580" i="1"/>
  <c r="BU580" i="1"/>
  <c r="BV580" i="1"/>
  <c r="BW580" i="1"/>
  <c r="BX580" i="1"/>
  <c r="BY580" i="1"/>
  <c r="BM580" i="1"/>
  <c r="BN580" i="1"/>
  <c r="BO580" i="1"/>
  <c r="BP580" i="1"/>
  <c r="BQ580" i="1"/>
  <c r="BE580" i="1"/>
  <c r="BF580" i="1"/>
  <c r="BG580" i="1"/>
  <c r="BH580" i="1"/>
  <c r="BI580" i="1"/>
  <c r="AW580" i="1"/>
  <c r="AX580" i="1"/>
  <c r="AY580" i="1"/>
  <c r="AZ580" i="1"/>
  <c r="BA580" i="1"/>
  <c r="AO580" i="1"/>
  <c r="AP580" i="1"/>
  <c r="AQ580" i="1"/>
  <c r="AR580" i="1"/>
  <c r="AS580" i="1"/>
  <c r="AG580" i="1"/>
  <c r="AH580" i="1"/>
  <c r="AI580" i="1"/>
  <c r="AJ580" i="1"/>
  <c r="AK580" i="1"/>
  <c r="Y580" i="1"/>
  <c r="Z580" i="1"/>
  <c r="AA580" i="1"/>
  <c r="AB580" i="1"/>
  <c r="AC580" i="1"/>
  <c r="R580" i="1"/>
  <c r="S580" i="1"/>
  <c r="T580" i="1"/>
  <c r="U580" i="1"/>
  <c r="V580" i="1"/>
  <c r="K580" i="1"/>
  <c r="L580" i="1"/>
  <c r="M580" i="1"/>
  <c r="N580" i="1"/>
  <c r="O580" i="1"/>
  <c r="DQ579" i="1"/>
  <c r="DR579" i="1"/>
  <c r="DS579" i="1"/>
  <c r="DT579" i="1"/>
  <c r="DU579" i="1"/>
  <c r="DI579" i="1"/>
  <c r="DJ579" i="1"/>
  <c r="DK579" i="1"/>
  <c r="DL579" i="1"/>
  <c r="DM579" i="1"/>
  <c r="DA579" i="1"/>
  <c r="DB579" i="1"/>
  <c r="DC579" i="1"/>
  <c r="DD579" i="1"/>
  <c r="DE579" i="1"/>
  <c r="CS579" i="1"/>
  <c r="CT579" i="1"/>
  <c r="CU579" i="1"/>
  <c r="CV579" i="1"/>
  <c r="CW579" i="1"/>
  <c r="CK579" i="1"/>
  <c r="CL579" i="1"/>
  <c r="CM579" i="1"/>
  <c r="CN579" i="1"/>
  <c r="CO579" i="1"/>
  <c r="CC579" i="1"/>
  <c r="CD579" i="1"/>
  <c r="CE579" i="1"/>
  <c r="CF579" i="1"/>
  <c r="CG579" i="1"/>
  <c r="BU579" i="1"/>
  <c r="BV579" i="1"/>
  <c r="BW579" i="1"/>
  <c r="BX579" i="1"/>
  <c r="BY579" i="1"/>
  <c r="BM579" i="1"/>
  <c r="BN579" i="1"/>
  <c r="BO579" i="1"/>
  <c r="BP579" i="1"/>
  <c r="BQ579" i="1"/>
  <c r="BE579" i="1"/>
  <c r="BF579" i="1"/>
  <c r="BG579" i="1"/>
  <c r="BH579" i="1"/>
  <c r="BI579" i="1"/>
  <c r="AW579" i="1"/>
  <c r="AX579" i="1"/>
  <c r="AY579" i="1"/>
  <c r="AZ579" i="1"/>
  <c r="BA579" i="1"/>
  <c r="AO579" i="1"/>
  <c r="AP579" i="1"/>
  <c r="AQ579" i="1"/>
  <c r="AR579" i="1"/>
  <c r="AS579" i="1"/>
  <c r="AG579" i="1"/>
  <c r="AH579" i="1"/>
  <c r="AI579" i="1"/>
  <c r="AJ579" i="1"/>
  <c r="AK579" i="1"/>
  <c r="Y579" i="1"/>
  <c r="Z579" i="1"/>
  <c r="AA579" i="1"/>
  <c r="AB579" i="1"/>
  <c r="AC579" i="1"/>
  <c r="R579" i="1"/>
  <c r="S579" i="1"/>
  <c r="T579" i="1"/>
  <c r="U579" i="1"/>
  <c r="V579" i="1"/>
  <c r="K579" i="1"/>
  <c r="L579" i="1"/>
  <c r="M579" i="1"/>
  <c r="N579" i="1"/>
  <c r="O579" i="1"/>
  <c r="DU578" i="1"/>
  <c r="DT578" i="1"/>
  <c r="DS578" i="1"/>
  <c r="DR578" i="1"/>
  <c r="DQ578" i="1"/>
  <c r="DM578" i="1"/>
  <c r="DL578" i="1"/>
  <c r="DK578" i="1"/>
  <c r="DJ578" i="1"/>
  <c r="DI578" i="1"/>
  <c r="DE578" i="1"/>
  <c r="DD578" i="1"/>
  <c r="DC578" i="1"/>
  <c r="DB578" i="1"/>
  <c r="DA578" i="1"/>
  <c r="CW578" i="1"/>
  <c r="CV578" i="1"/>
  <c r="CU578" i="1"/>
  <c r="CT578" i="1"/>
  <c r="CS578" i="1"/>
  <c r="CO578" i="1"/>
  <c r="CN578" i="1"/>
  <c r="CM578" i="1"/>
  <c r="CL578" i="1"/>
  <c r="CK578" i="1"/>
  <c r="CC578" i="1"/>
  <c r="CD578" i="1"/>
  <c r="CE578" i="1"/>
  <c r="CF578" i="1"/>
  <c r="CG578" i="1"/>
  <c r="BU578" i="1"/>
  <c r="BV578" i="1"/>
  <c r="BW578" i="1"/>
  <c r="BX578" i="1"/>
  <c r="BY578" i="1"/>
  <c r="BM578" i="1"/>
  <c r="BN578" i="1"/>
  <c r="BO578" i="1"/>
  <c r="BP578" i="1"/>
  <c r="BQ578" i="1"/>
  <c r="BE578" i="1"/>
  <c r="BF578" i="1"/>
  <c r="BG578" i="1"/>
  <c r="BH578" i="1"/>
  <c r="BI578" i="1"/>
  <c r="AW578" i="1"/>
  <c r="AX578" i="1"/>
  <c r="AY578" i="1"/>
  <c r="AZ578" i="1"/>
  <c r="BA578" i="1"/>
  <c r="AO578" i="1"/>
  <c r="AP578" i="1"/>
  <c r="AQ578" i="1"/>
  <c r="AR578" i="1"/>
  <c r="AS578" i="1"/>
  <c r="AG578" i="1"/>
  <c r="AH578" i="1"/>
  <c r="AI578" i="1"/>
  <c r="AJ578" i="1"/>
  <c r="AK578" i="1"/>
  <c r="Y578" i="1"/>
  <c r="Z578" i="1"/>
  <c r="AA578" i="1"/>
  <c r="AB578" i="1"/>
  <c r="AC578" i="1"/>
  <c r="R578" i="1"/>
  <c r="S578" i="1"/>
  <c r="T578" i="1"/>
  <c r="U578" i="1"/>
  <c r="V578" i="1"/>
  <c r="K578" i="1"/>
  <c r="L578" i="1"/>
  <c r="M578" i="1"/>
  <c r="N578" i="1"/>
  <c r="O578" i="1"/>
  <c r="DU577" i="1"/>
  <c r="DT577" i="1"/>
  <c r="DS577" i="1"/>
  <c r="DR577" i="1"/>
  <c r="DQ577" i="1"/>
  <c r="DM577" i="1"/>
  <c r="DL577" i="1"/>
  <c r="DK577" i="1"/>
  <c r="DJ577" i="1"/>
  <c r="DI577" i="1"/>
  <c r="DE577" i="1"/>
  <c r="DD577" i="1"/>
  <c r="DC577" i="1"/>
  <c r="DB577" i="1"/>
  <c r="DA577" i="1"/>
  <c r="CW577" i="1"/>
  <c r="CV577" i="1"/>
  <c r="CU577" i="1"/>
  <c r="CT577" i="1"/>
  <c r="CS577" i="1"/>
  <c r="CO577" i="1"/>
  <c r="CN577" i="1"/>
  <c r="CM577" i="1"/>
  <c r="CL577" i="1"/>
  <c r="CK577" i="1"/>
  <c r="CG577" i="1"/>
  <c r="CF577" i="1"/>
  <c r="CE577" i="1"/>
  <c r="CD577" i="1"/>
  <c r="CC577" i="1"/>
  <c r="BY577" i="1"/>
  <c r="BX577" i="1"/>
  <c r="BW577" i="1"/>
  <c r="BV577" i="1"/>
  <c r="BU577" i="1"/>
  <c r="BM577" i="1"/>
  <c r="BN577" i="1"/>
  <c r="BO577" i="1"/>
  <c r="BP577" i="1"/>
  <c r="BQ577" i="1"/>
  <c r="BE577" i="1"/>
  <c r="BF577" i="1"/>
  <c r="BG577" i="1"/>
  <c r="BH577" i="1"/>
  <c r="BI577" i="1"/>
  <c r="BA577" i="1"/>
  <c r="AZ577" i="1"/>
  <c r="AY577" i="1"/>
  <c r="AX577" i="1"/>
  <c r="AW577" i="1"/>
  <c r="AS577" i="1"/>
  <c r="AR577" i="1"/>
  <c r="AQ577" i="1"/>
  <c r="AP577" i="1"/>
  <c r="AO577" i="1"/>
  <c r="AK577" i="1"/>
  <c r="AJ577" i="1"/>
  <c r="AI577" i="1"/>
  <c r="AH577" i="1"/>
  <c r="AG577" i="1"/>
  <c r="AC577" i="1"/>
  <c r="AB577" i="1"/>
  <c r="AA577" i="1"/>
  <c r="Z577" i="1"/>
  <c r="Y577" i="1"/>
  <c r="V577" i="1"/>
  <c r="U577" i="1"/>
  <c r="T577" i="1"/>
  <c r="S577" i="1"/>
  <c r="R577" i="1"/>
  <c r="O577" i="1"/>
  <c r="N577" i="1"/>
  <c r="M577" i="1"/>
  <c r="L577" i="1"/>
  <c r="K577" i="1"/>
  <c r="DU576" i="1"/>
  <c r="DT576" i="1"/>
  <c r="DS576" i="1"/>
  <c r="DR576" i="1"/>
  <c r="DQ576" i="1"/>
  <c r="DM576" i="1"/>
  <c r="DL576" i="1"/>
  <c r="DK576" i="1"/>
  <c r="DJ576" i="1"/>
  <c r="DI576" i="1"/>
  <c r="DE576" i="1"/>
  <c r="DD576" i="1"/>
  <c r="DC576" i="1"/>
  <c r="DB576" i="1"/>
  <c r="DA576" i="1"/>
  <c r="CW576" i="1"/>
  <c r="CV576" i="1"/>
  <c r="CU576" i="1"/>
  <c r="CT576" i="1"/>
  <c r="CS576" i="1"/>
  <c r="CK576" i="1"/>
  <c r="CL576" i="1"/>
  <c r="CM576" i="1"/>
  <c r="CN576" i="1"/>
  <c r="CO576" i="1"/>
  <c r="CC576" i="1"/>
  <c r="CD576" i="1"/>
  <c r="CE576" i="1"/>
  <c r="CF576" i="1"/>
  <c r="CG576" i="1"/>
  <c r="BU576" i="1"/>
  <c r="BV576" i="1"/>
  <c r="BW576" i="1"/>
  <c r="BX576" i="1"/>
  <c r="BY576" i="1"/>
  <c r="BM576" i="1"/>
  <c r="BN576" i="1"/>
  <c r="BO576" i="1"/>
  <c r="BP576" i="1"/>
  <c r="BQ576" i="1"/>
  <c r="BE576" i="1"/>
  <c r="BF576" i="1"/>
  <c r="BG576" i="1"/>
  <c r="BH576" i="1"/>
  <c r="BI576" i="1"/>
  <c r="AW576" i="1"/>
  <c r="AX576" i="1"/>
  <c r="AY576" i="1"/>
  <c r="AZ576" i="1"/>
  <c r="BA576" i="1"/>
  <c r="AO576" i="1"/>
  <c r="AP576" i="1"/>
  <c r="AQ576" i="1"/>
  <c r="AR576" i="1"/>
  <c r="AS576" i="1"/>
  <c r="AG576" i="1"/>
  <c r="AH576" i="1"/>
  <c r="AI576" i="1"/>
  <c r="AJ576" i="1"/>
  <c r="AK576" i="1"/>
  <c r="Y576" i="1"/>
  <c r="Z576" i="1"/>
  <c r="AA576" i="1"/>
  <c r="AB576" i="1"/>
  <c r="AC576" i="1"/>
  <c r="R576" i="1"/>
  <c r="S576" i="1"/>
  <c r="T576" i="1"/>
  <c r="U576" i="1"/>
  <c r="V576" i="1"/>
  <c r="K576" i="1"/>
  <c r="L576" i="1"/>
  <c r="M576" i="1"/>
  <c r="N576" i="1"/>
  <c r="O576" i="1"/>
  <c r="DU575" i="1"/>
  <c r="DT575" i="1"/>
  <c r="DS575" i="1"/>
  <c r="DR575" i="1"/>
  <c r="DQ575" i="1"/>
  <c r="DM575" i="1"/>
  <c r="DL575" i="1"/>
  <c r="DK575" i="1"/>
  <c r="DJ575" i="1"/>
  <c r="DI575" i="1"/>
  <c r="DE575" i="1"/>
  <c r="DD575" i="1"/>
  <c r="DC575" i="1"/>
  <c r="DB575" i="1"/>
  <c r="DA575" i="1"/>
  <c r="CW575" i="1"/>
  <c r="CV575" i="1"/>
  <c r="CU575" i="1"/>
  <c r="CT575" i="1"/>
  <c r="CS575" i="1"/>
  <c r="CO575" i="1"/>
  <c r="CN575" i="1"/>
  <c r="CM575" i="1"/>
  <c r="CL575" i="1"/>
  <c r="CK575" i="1"/>
  <c r="CG575" i="1"/>
  <c r="CF575" i="1"/>
  <c r="CE575" i="1"/>
  <c r="CD575" i="1"/>
  <c r="CC575" i="1"/>
  <c r="BY575" i="1"/>
  <c r="BX575" i="1"/>
  <c r="BW575" i="1"/>
  <c r="BV575" i="1"/>
  <c r="BU575" i="1"/>
  <c r="BM575" i="1"/>
  <c r="BN575" i="1"/>
  <c r="BO575" i="1"/>
  <c r="BP575" i="1"/>
  <c r="BQ575" i="1"/>
  <c r="BE575" i="1"/>
  <c r="BF575" i="1"/>
  <c r="BG575" i="1"/>
  <c r="BH575" i="1"/>
  <c r="BI575" i="1"/>
  <c r="BA575" i="1"/>
  <c r="AZ575" i="1"/>
  <c r="AY575" i="1"/>
  <c r="AX575" i="1"/>
  <c r="AW575" i="1"/>
  <c r="AS575" i="1"/>
  <c r="AR575" i="1"/>
  <c r="AQ575" i="1"/>
  <c r="AP575" i="1"/>
  <c r="AO575" i="1"/>
  <c r="AK575" i="1"/>
  <c r="AJ575" i="1"/>
  <c r="AI575" i="1"/>
  <c r="AH575" i="1"/>
  <c r="AG575" i="1"/>
  <c r="Y575" i="1"/>
  <c r="Z575" i="1"/>
  <c r="AA575" i="1"/>
  <c r="AB575" i="1"/>
  <c r="AC575" i="1"/>
  <c r="R575" i="1"/>
  <c r="S575" i="1"/>
  <c r="T575" i="1"/>
  <c r="U575" i="1"/>
  <c r="V575" i="1"/>
  <c r="K575" i="1"/>
  <c r="L575" i="1"/>
  <c r="M575" i="1"/>
  <c r="N575" i="1"/>
  <c r="O575" i="1"/>
  <c r="DQ574" i="1"/>
  <c r="DR574" i="1"/>
  <c r="DS574" i="1"/>
  <c r="DT574" i="1"/>
  <c r="DU574" i="1"/>
  <c r="DI574" i="1"/>
  <c r="DJ574" i="1"/>
  <c r="DK574" i="1"/>
  <c r="DL574" i="1"/>
  <c r="DM574" i="1"/>
  <c r="DA574" i="1"/>
  <c r="DB574" i="1"/>
  <c r="DC574" i="1"/>
  <c r="DD574" i="1"/>
  <c r="DE574" i="1"/>
  <c r="CS574" i="1"/>
  <c r="CT574" i="1"/>
  <c r="CU574" i="1"/>
  <c r="CV574" i="1"/>
  <c r="CW574" i="1"/>
  <c r="CK574" i="1"/>
  <c r="CL574" i="1"/>
  <c r="CM574" i="1"/>
  <c r="CN574" i="1"/>
  <c r="CO574" i="1"/>
  <c r="CC574" i="1"/>
  <c r="CD574" i="1"/>
  <c r="CE574" i="1"/>
  <c r="CF574" i="1"/>
  <c r="CG574" i="1"/>
  <c r="BU574" i="1"/>
  <c r="BV574" i="1"/>
  <c r="BW574" i="1"/>
  <c r="BX574" i="1"/>
  <c r="BY574" i="1"/>
  <c r="BM574" i="1"/>
  <c r="BN574" i="1"/>
  <c r="BO574" i="1"/>
  <c r="BP574" i="1"/>
  <c r="BQ574" i="1"/>
  <c r="BE574" i="1"/>
  <c r="BF574" i="1"/>
  <c r="BG574" i="1"/>
  <c r="BH574" i="1"/>
  <c r="BI574" i="1"/>
  <c r="AW574" i="1"/>
  <c r="AX574" i="1"/>
  <c r="AY574" i="1"/>
  <c r="AZ574" i="1"/>
  <c r="BA574" i="1"/>
  <c r="AO574" i="1"/>
  <c r="AP574" i="1"/>
  <c r="AQ574" i="1"/>
  <c r="AR574" i="1"/>
  <c r="AS574" i="1"/>
  <c r="AG574" i="1"/>
  <c r="AH574" i="1"/>
  <c r="AI574" i="1"/>
  <c r="AJ574" i="1"/>
  <c r="AK574" i="1"/>
  <c r="Y574" i="1"/>
  <c r="Z574" i="1"/>
  <c r="AA574" i="1"/>
  <c r="AB574" i="1"/>
  <c r="AC574" i="1"/>
  <c r="R574" i="1"/>
  <c r="S574" i="1"/>
  <c r="T574" i="1"/>
  <c r="U574" i="1"/>
  <c r="V574" i="1"/>
  <c r="K574" i="1"/>
  <c r="L574" i="1"/>
  <c r="M574" i="1"/>
  <c r="N574" i="1"/>
  <c r="O574" i="1"/>
  <c r="DQ573" i="1"/>
  <c r="DR573" i="1"/>
  <c r="DS573" i="1"/>
  <c r="DT573" i="1"/>
  <c r="DU573" i="1"/>
  <c r="DI573" i="1"/>
  <c r="DJ573" i="1"/>
  <c r="DK573" i="1"/>
  <c r="DL573" i="1"/>
  <c r="DM573" i="1"/>
  <c r="DA573" i="1"/>
  <c r="DB573" i="1"/>
  <c r="DC573" i="1"/>
  <c r="DD573" i="1"/>
  <c r="DE573" i="1"/>
  <c r="CS573" i="1"/>
  <c r="CT573" i="1"/>
  <c r="CU573" i="1"/>
  <c r="CV573" i="1"/>
  <c r="CW573" i="1"/>
  <c r="CO573" i="1"/>
  <c r="CN573" i="1"/>
  <c r="CM573" i="1"/>
  <c r="CL573" i="1"/>
  <c r="CK573" i="1"/>
  <c r="CC573" i="1"/>
  <c r="CD573" i="1"/>
  <c r="CE573" i="1"/>
  <c r="CF573" i="1"/>
  <c r="CG573" i="1"/>
  <c r="BU573" i="1"/>
  <c r="BV573" i="1"/>
  <c r="BW573" i="1"/>
  <c r="BX573" i="1"/>
  <c r="BY573" i="1"/>
  <c r="BM573" i="1"/>
  <c r="BN573" i="1"/>
  <c r="BO573" i="1"/>
  <c r="BP573" i="1"/>
  <c r="BQ573" i="1"/>
  <c r="BE573" i="1"/>
  <c r="BF573" i="1"/>
  <c r="BG573" i="1"/>
  <c r="BH573" i="1"/>
  <c r="BI573" i="1"/>
  <c r="AW573" i="1"/>
  <c r="AX573" i="1"/>
  <c r="AY573" i="1"/>
  <c r="AZ573" i="1"/>
  <c r="BA573" i="1"/>
  <c r="AO573" i="1"/>
  <c r="AP573" i="1"/>
  <c r="AQ573" i="1"/>
  <c r="AR573" i="1"/>
  <c r="AS573" i="1"/>
  <c r="AG573" i="1"/>
  <c r="AH573" i="1"/>
  <c r="AI573" i="1"/>
  <c r="AJ573" i="1"/>
  <c r="AK573" i="1"/>
  <c r="Y573" i="1"/>
  <c r="Z573" i="1"/>
  <c r="AA573" i="1"/>
  <c r="AB573" i="1"/>
  <c r="AC573" i="1"/>
  <c r="R573" i="1"/>
  <c r="S573" i="1"/>
  <c r="T573" i="1"/>
  <c r="U573" i="1"/>
  <c r="V573" i="1"/>
  <c r="K573" i="1"/>
  <c r="L573" i="1"/>
  <c r="M573" i="1"/>
  <c r="N573" i="1"/>
  <c r="O573" i="1"/>
  <c r="DU572" i="1"/>
  <c r="DT572" i="1"/>
  <c r="DS572" i="1"/>
  <c r="DR572" i="1"/>
  <c r="DQ572" i="1"/>
  <c r="DM572" i="1"/>
  <c r="DL572" i="1"/>
  <c r="DK572" i="1"/>
  <c r="DJ572" i="1"/>
  <c r="DI572" i="1"/>
  <c r="DE572" i="1"/>
  <c r="DD572" i="1"/>
  <c r="DC572" i="1"/>
  <c r="DB572" i="1"/>
  <c r="DA572" i="1"/>
  <c r="CW572" i="1"/>
  <c r="CV572" i="1"/>
  <c r="CU572" i="1"/>
  <c r="CT572" i="1"/>
  <c r="CS572" i="1"/>
  <c r="CO572" i="1"/>
  <c r="CN572" i="1"/>
  <c r="CM572" i="1"/>
  <c r="CL572" i="1"/>
  <c r="CK572" i="1"/>
  <c r="CG572" i="1"/>
  <c r="CF572" i="1"/>
  <c r="CE572" i="1"/>
  <c r="CD572" i="1"/>
  <c r="CC572" i="1"/>
  <c r="BY572" i="1"/>
  <c r="BX572" i="1"/>
  <c r="BW572" i="1"/>
  <c r="BV572" i="1"/>
  <c r="BU572" i="1"/>
  <c r="BM572" i="1"/>
  <c r="BN572" i="1"/>
  <c r="BO572" i="1"/>
  <c r="BP572" i="1"/>
  <c r="BQ572" i="1"/>
  <c r="BE572" i="1"/>
  <c r="BF572" i="1"/>
  <c r="BG572" i="1"/>
  <c r="BH572" i="1"/>
  <c r="BI572" i="1"/>
  <c r="AW572" i="1"/>
  <c r="AX572" i="1"/>
  <c r="AY572" i="1"/>
  <c r="AZ572" i="1"/>
  <c r="BA572" i="1"/>
  <c r="AO572" i="1"/>
  <c r="AP572" i="1"/>
  <c r="AQ572" i="1"/>
  <c r="AR572" i="1"/>
  <c r="AS572" i="1"/>
  <c r="AG572" i="1"/>
  <c r="AH572" i="1"/>
  <c r="AI572" i="1"/>
  <c r="AJ572" i="1"/>
  <c r="AK572" i="1"/>
  <c r="Y572" i="1"/>
  <c r="Z572" i="1"/>
  <c r="AA572" i="1"/>
  <c r="AB572" i="1"/>
  <c r="AC572" i="1"/>
  <c r="R572" i="1"/>
  <c r="S572" i="1"/>
  <c r="T572" i="1"/>
  <c r="U572" i="1"/>
  <c r="V572" i="1"/>
  <c r="K572" i="1"/>
  <c r="L572" i="1"/>
  <c r="M572" i="1"/>
  <c r="N572" i="1"/>
  <c r="O572" i="1"/>
  <c r="DQ571" i="1"/>
  <c r="DR571" i="1"/>
  <c r="DS571" i="1"/>
  <c r="DT571" i="1"/>
  <c r="DU571" i="1"/>
  <c r="DI571" i="1"/>
  <c r="DJ571" i="1"/>
  <c r="DK571" i="1"/>
  <c r="DL571" i="1"/>
  <c r="DM571" i="1"/>
  <c r="DA571" i="1"/>
  <c r="DB571" i="1"/>
  <c r="DC571" i="1"/>
  <c r="DD571" i="1"/>
  <c r="DE571" i="1"/>
  <c r="CS571" i="1"/>
  <c r="CT571" i="1"/>
  <c r="CU571" i="1"/>
  <c r="CV571" i="1"/>
  <c r="CW571" i="1"/>
  <c r="CK571" i="1"/>
  <c r="CL571" i="1"/>
  <c r="CM571" i="1"/>
  <c r="CN571" i="1"/>
  <c r="CO571" i="1"/>
  <c r="CC571" i="1"/>
  <c r="CD571" i="1"/>
  <c r="CE571" i="1"/>
  <c r="CF571" i="1"/>
  <c r="CG571" i="1"/>
  <c r="BU571" i="1"/>
  <c r="BV571" i="1"/>
  <c r="BW571" i="1"/>
  <c r="BX571" i="1"/>
  <c r="BY571" i="1"/>
  <c r="BM571" i="1"/>
  <c r="BN571" i="1"/>
  <c r="BO571" i="1"/>
  <c r="BP571" i="1"/>
  <c r="BQ571" i="1"/>
  <c r="BE571" i="1"/>
  <c r="BF571" i="1"/>
  <c r="BG571" i="1"/>
  <c r="BH571" i="1"/>
  <c r="BI571" i="1"/>
  <c r="AW571" i="1"/>
  <c r="AX571" i="1"/>
  <c r="AY571" i="1"/>
  <c r="AZ571" i="1"/>
  <c r="BA571" i="1"/>
  <c r="AO571" i="1"/>
  <c r="AP571" i="1"/>
  <c r="AQ571" i="1"/>
  <c r="AR571" i="1"/>
  <c r="AS571" i="1"/>
  <c r="AG571" i="1"/>
  <c r="AH571" i="1"/>
  <c r="AI571" i="1"/>
  <c r="AJ571" i="1"/>
  <c r="AK571" i="1"/>
  <c r="Y571" i="1"/>
  <c r="Z571" i="1"/>
  <c r="AA571" i="1"/>
  <c r="AB571" i="1"/>
  <c r="AC571" i="1"/>
  <c r="R571" i="1"/>
  <c r="S571" i="1"/>
  <c r="T571" i="1"/>
  <c r="U571" i="1"/>
  <c r="V571" i="1"/>
  <c r="K571" i="1"/>
  <c r="L571" i="1"/>
  <c r="M571" i="1"/>
  <c r="N571" i="1"/>
  <c r="O571" i="1"/>
  <c r="DQ570" i="1"/>
  <c r="DR570" i="1"/>
  <c r="DS570" i="1"/>
  <c r="DT570" i="1"/>
  <c r="DU570" i="1"/>
  <c r="DI570" i="1"/>
  <c r="DJ570" i="1"/>
  <c r="DK570" i="1"/>
  <c r="DL570" i="1"/>
  <c r="DM570" i="1"/>
  <c r="DA570" i="1"/>
  <c r="DB570" i="1"/>
  <c r="DC570" i="1"/>
  <c r="DD570" i="1"/>
  <c r="DE570" i="1"/>
  <c r="CS570" i="1"/>
  <c r="CT570" i="1"/>
  <c r="CU570" i="1"/>
  <c r="CV570" i="1"/>
  <c r="CW570" i="1"/>
  <c r="CO570" i="1"/>
  <c r="CN570" i="1"/>
  <c r="CM570" i="1"/>
  <c r="CL570" i="1"/>
  <c r="CK570" i="1"/>
  <c r="CC570" i="1"/>
  <c r="CD570" i="1"/>
  <c r="CE570" i="1"/>
  <c r="CF570" i="1"/>
  <c r="CG570" i="1"/>
  <c r="BU570" i="1"/>
  <c r="BV570" i="1"/>
  <c r="BW570" i="1"/>
  <c r="BX570" i="1"/>
  <c r="BY570" i="1"/>
  <c r="BM570" i="1"/>
  <c r="BN570" i="1"/>
  <c r="BO570" i="1"/>
  <c r="BP570" i="1"/>
  <c r="BQ570" i="1"/>
  <c r="BE570" i="1"/>
  <c r="BF570" i="1"/>
  <c r="BG570" i="1"/>
  <c r="BH570" i="1"/>
  <c r="BI570" i="1"/>
  <c r="AW570" i="1"/>
  <c r="AX570" i="1"/>
  <c r="AY570" i="1"/>
  <c r="AZ570" i="1"/>
  <c r="BA570" i="1"/>
  <c r="AO570" i="1"/>
  <c r="AP570" i="1"/>
  <c r="AQ570" i="1"/>
  <c r="AR570" i="1"/>
  <c r="AS570" i="1"/>
  <c r="AG570" i="1"/>
  <c r="AH570" i="1"/>
  <c r="AI570" i="1"/>
  <c r="AJ570" i="1"/>
  <c r="AK570" i="1"/>
  <c r="Y570" i="1"/>
  <c r="Z570" i="1"/>
  <c r="AA570" i="1"/>
  <c r="AB570" i="1"/>
  <c r="AC570" i="1"/>
  <c r="R570" i="1"/>
  <c r="S570" i="1"/>
  <c r="T570" i="1"/>
  <c r="U570" i="1"/>
  <c r="V570" i="1"/>
  <c r="K570" i="1"/>
  <c r="L570" i="1"/>
  <c r="M570" i="1"/>
  <c r="N570" i="1"/>
  <c r="O570" i="1"/>
  <c r="DQ569" i="1"/>
  <c r="DR569" i="1"/>
  <c r="DS569" i="1"/>
  <c r="DT569" i="1"/>
  <c r="DU569" i="1"/>
  <c r="DI569" i="1"/>
  <c r="DJ569" i="1"/>
  <c r="DK569" i="1"/>
  <c r="DL569" i="1"/>
  <c r="DM569" i="1"/>
  <c r="DA569" i="1"/>
  <c r="DB569" i="1"/>
  <c r="DC569" i="1"/>
  <c r="DD569" i="1"/>
  <c r="DE569" i="1"/>
  <c r="CS569" i="1"/>
  <c r="CT569" i="1"/>
  <c r="CU569" i="1"/>
  <c r="CV569" i="1"/>
  <c r="CW569" i="1"/>
  <c r="CO569" i="1"/>
  <c r="CN569" i="1"/>
  <c r="CM569" i="1"/>
  <c r="CL569" i="1"/>
  <c r="CK569" i="1"/>
  <c r="CG569" i="1"/>
  <c r="CF569" i="1"/>
  <c r="CE569" i="1"/>
  <c r="CD569" i="1"/>
  <c r="CC569" i="1"/>
  <c r="BU569" i="1"/>
  <c r="BV569" i="1"/>
  <c r="BW569" i="1"/>
  <c r="BX569" i="1"/>
  <c r="BY569" i="1"/>
  <c r="BM569" i="1"/>
  <c r="BN569" i="1"/>
  <c r="BO569" i="1"/>
  <c r="BP569" i="1"/>
  <c r="BQ569" i="1"/>
  <c r="BE569" i="1"/>
  <c r="BF569" i="1"/>
  <c r="BG569" i="1"/>
  <c r="BH569" i="1"/>
  <c r="BI569" i="1"/>
  <c r="AW569" i="1"/>
  <c r="AX569" i="1"/>
  <c r="AY569" i="1"/>
  <c r="AZ569" i="1"/>
  <c r="BA569" i="1"/>
  <c r="AO569" i="1"/>
  <c r="AP569" i="1"/>
  <c r="AQ569" i="1"/>
  <c r="AR569" i="1"/>
  <c r="AS569" i="1"/>
  <c r="AG569" i="1"/>
  <c r="AH569" i="1"/>
  <c r="AI569" i="1"/>
  <c r="AJ569" i="1"/>
  <c r="AK569" i="1"/>
  <c r="Y569" i="1"/>
  <c r="Z569" i="1"/>
  <c r="AA569" i="1"/>
  <c r="AB569" i="1"/>
  <c r="AC569" i="1"/>
  <c r="R569" i="1"/>
  <c r="S569" i="1"/>
  <c r="T569" i="1"/>
  <c r="U569" i="1"/>
  <c r="V569" i="1"/>
  <c r="K569" i="1"/>
  <c r="L569" i="1"/>
  <c r="M569" i="1"/>
  <c r="N569" i="1"/>
  <c r="O569" i="1"/>
  <c r="DQ568" i="1"/>
  <c r="DR568" i="1"/>
  <c r="DS568" i="1"/>
  <c r="DT568" i="1"/>
  <c r="DU568" i="1"/>
  <c r="DI568" i="1"/>
  <c r="DJ568" i="1"/>
  <c r="DK568" i="1"/>
  <c r="DL568" i="1"/>
  <c r="DM568" i="1"/>
  <c r="DA568" i="1"/>
  <c r="DB568" i="1"/>
  <c r="DC568" i="1"/>
  <c r="DD568" i="1"/>
  <c r="DE568" i="1"/>
  <c r="CS568" i="1"/>
  <c r="CT568" i="1"/>
  <c r="CU568" i="1"/>
  <c r="CV568" i="1"/>
  <c r="CW568" i="1"/>
  <c r="CK568" i="1"/>
  <c r="CL568" i="1"/>
  <c r="CM568" i="1"/>
  <c r="CN568" i="1"/>
  <c r="CO568" i="1"/>
  <c r="CC568" i="1"/>
  <c r="CD568" i="1"/>
  <c r="CE568" i="1"/>
  <c r="CF568" i="1"/>
  <c r="CG568" i="1"/>
  <c r="BU568" i="1"/>
  <c r="BV568" i="1"/>
  <c r="BW568" i="1"/>
  <c r="BX568" i="1"/>
  <c r="BY568" i="1"/>
  <c r="BM568" i="1"/>
  <c r="BN568" i="1"/>
  <c r="BO568" i="1"/>
  <c r="BP568" i="1"/>
  <c r="BQ568" i="1"/>
  <c r="BE568" i="1"/>
  <c r="BF568" i="1"/>
  <c r="BG568" i="1"/>
  <c r="BH568" i="1"/>
  <c r="BI568" i="1"/>
  <c r="AW568" i="1"/>
  <c r="AX568" i="1"/>
  <c r="AY568" i="1"/>
  <c r="AZ568" i="1"/>
  <c r="BA568" i="1"/>
  <c r="AO568" i="1"/>
  <c r="AP568" i="1"/>
  <c r="AQ568" i="1"/>
  <c r="AR568" i="1"/>
  <c r="AS568" i="1"/>
  <c r="AG568" i="1"/>
  <c r="AH568" i="1"/>
  <c r="AI568" i="1"/>
  <c r="AJ568" i="1"/>
  <c r="AK568" i="1"/>
  <c r="Y568" i="1"/>
  <c r="Z568" i="1"/>
  <c r="AA568" i="1"/>
  <c r="AB568" i="1"/>
  <c r="AC568" i="1"/>
  <c r="R568" i="1"/>
  <c r="S568" i="1"/>
  <c r="T568" i="1"/>
  <c r="U568" i="1"/>
  <c r="V568" i="1"/>
  <c r="K568" i="1"/>
  <c r="L568" i="1"/>
  <c r="M568" i="1"/>
  <c r="N568" i="1"/>
  <c r="O568" i="1"/>
  <c r="DU567" i="1"/>
  <c r="DT567" i="1"/>
  <c r="DS567" i="1"/>
  <c r="DR567" i="1"/>
  <c r="DQ567" i="1"/>
  <c r="DM567" i="1"/>
  <c r="DL567" i="1"/>
  <c r="DK567" i="1"/>
  <c r="DJ567" i="1"/>
  <c r="DI567" i="1"/>
  <c r="DE567" i="1"/>
  <c r="DD567" i="1"/>
  <c r="DC567" i="1"/>
  <c r="DB567" i="1"/>
  <c r="DA567" i="1"/>
  <c r="CW567" i="1"/>
  <c r="CV567" i="1"/>
  <c r="CU567" i="1"/>
  <c r="CT567" i="1"/>
  <c r="CS567" i="1"/>
  <c r="CO567" i="1"/>
  <c r="CN567" i="1"/>
  <c r="CM567" i="1"/>
  <c r="CL567" i="1"/>
  <c r="CK567" i="1"/>
  <c r="CC567" i="1"/>
  <c r="CD567" i="1"/>
  <c r="CE567" i="1"/>
  <c r="CF567" i="1"/>
  <c r="CG567" i="1"/>
  <c r="BU567" i="1"/>
  <c r="BV567" i="1"/>
  <c r="BW567" i="1"/>
  <c r="BX567" i="1"/>
  <c r="BY567" i="1"/>
  <c r="BM567" i="1"/>
  <c r="BN567" i="1"/>
  <c r="BO567" i="1"/>
  <c r="BP567" i="1"/>
  <c r="BQ567" i="1"/>
  <c r="BE567" i="1"/>
  <c r="BF567" i="1"/>
  <c r="BG567" i="1"/>
  <c r="BH567" i="1"/>
  <c r="BI567" i="1"/>
  <c r="AW567" i="1"/>
  <c r="AX567" i="1"/>
  <c r="AY567" i="1"/>
  <c r="AZ567" i="1"/>
  <c r="BA567" i="1"/>
  <c r="AO567" i="1"/>
  <c r="AP567" i="1"/>
  <c r="AQ567" i="1"/>
  <c r="AR567" i="1"/>
  <c r="AS567" i="1"/>
  <c r="AG567" i="1"/>
  <c r="AH567" i="1"/>
  <c r="AI567" i="1"/>
  <c r="AJ567" i="1"/>
  <c r="AK567" i="1"/>
  <c r="Y567" i="1"/>
  <c r="Z567" i="1"/>
  <c r="AA567" i="1"/>
  <c r="AB567" i="1"/>
  <c r="AC567" i="1"/>
  <c r="R567" i="1"/>
  <c r="S567" i="1"/>
  <c r="T567" i="1"/>
  <c r="U567" i="1"/>
  <c r="V567" i="1"/>
  <c r="K567" i="1"/>
  <c r="L567" i="1"/>
  <c r="M567" i="1"/>
  <c r="N567" i="1"/>
  <c r="O567" i="1"/>
  <c r="DQ566" i="1"/>
  <c r="DR566" i="1"/>
  <c r="DS566" i="1"/>
  <c r="DT566" i="1"/>
  <c r="DU566" i="1"/>
  <c r="DI566" i="1"/>
  <c r="DJ566" i="1"/>
  <c r="DK566" i="1"/>
  <c r="DL566" i="1"/>
  <c r="DM566" i="1"/>
  <c r="DA566" i="1"/>
  <c r="DB566" i="1"/>
  <c r="DC566" i="1"/>
  <c r="DD566" i="1"/>
  <c r="DE566" i="1"/>
  <c r="CS566" i="1"/>
  <c r="CT566" i="1"/>
  <c r="CU566" i="1"/>
  <c r="CV566" i="1"/>
  <c r="CW566" i="1"/>
  <c r="CK566" i="1"/>
  <c r="CL566" i="1"/>
  <c r="CM566" i="1"/>
  <c r="CN566" i="1"/>
  <c r="CO566" i="1"/>
  <c r="CC566" i="1"/>
  <c r="CD566" i="1"/>
  <c r="CE566" i="1"/>
  <c r="CF566" i="1"/>
  <c r="CG566" i="1"/>
  <c r="BU566" i="1"/>
  <c r="BV566" i="1"/>
  <c r="BW566" i="1"/>
  <c r="BX566" i="1"/>
  <c r="BY566" i="1"/>
  <c r="BM566" i="1"/>
  <c r="BN566" i="1"/>
  <c r="BO566" i="1"/>
  <c r="BP566" i="1"/>
  <c r="BQ566" i="1"/>
  <c r="BE566" i="1"/>
  <c r="BF566" i="1"/>
  <c r="BG566" i="1"/>
  <c r="BH566" i="1"/>
  <c r="BI566" i="1"/>
  <c r="AW566" i="1"/>
  <c r="AX566" i="1"/>
  <c r="AY566" i="1"/>
  <c r="AZ566" i="1"/>
  <c r="BA566" i="1"/>
  <c r="AO566" i="1"/>
  <c r="AP566" i="1"/>
  <c r="AQ566" i="1"/>
  <c r="AR566" i="1"/>
  <c r="AS566" i="1"/>
  <c r="AG566" i="1"/>
  <c r="AH566" i="1"/>
  <c r="AI566" i="1"/>
  <c r="AJ566" i="1"/>
  <c r="AK566" i="1"/>
  <c r="Y566" i="1"/>
  <c r="Z566" i="1"/>
  <c r="AA566" i="1"/>
  <c r="AB566" i="1"/>
  <c r="AC566" i="1"/>
  <c r="R566" i="1"/>
  <c r="S566" i="1"/>
  <c r="T566" i="1"/>
  <c r="U566" i="1"/>
  <c r="V566" i="1"/>
  <c r="K566" i="1"/>
  <c r="L566" i="1"/>
  <c r="M566" i="1"/>
  <c r="N566" i="1"/>
  <c r="O566" i="1"/>
  <c r="DU565" i="1"/>
  <c r="DT565" i="1"/>
  <c r="DS565" i="1"/>
  <c r="DR565" i="1"/>
  <c r="DQ565" i="1"/>
  <c r="DM565" i="1"/>
  <c r="DL565" i="1"/>
  <c r="DK565" i="1"/>
  <c r="DJ565" i="1"/>
  <c r="DI565" i="1"/>
  <c r="DE565" i="1"/>
  <c r="DD565" i="1"/>
  <c r="DC565" i="1"/>
  <c r="DB565" i="1"/>
  <c r="DA565" i="1"/>
  <c r="CW565" i="1"/>
  <c r="CV565" i="1"/>
  <c r="CU565" i="1"/>
  <c r="CT565" i="1"/>
  <c r="CS565" i="1"/>
  <c r="CO565" i="1"/>
  <c r="CN565" i="1"/>
  <c r="CM565" i="1"/>
  <c r="CL565" i="1"/>
  <c r="CK565" i="1"/>
  <c r="CG565" i="1"/>
  <c r="CF565" i="1"/>
  <c r="CE565" i="1"/>
  <c r="CD565" i="1"/>
  <c r="CC565" i="1"/>
  <c r="BY565" i="1"/>
  <c r="BX565" i="1"/>
  <c r="BW565" i="1"/>
  <c r="BV565" i="1"/>
  <c r="BU565" i="1"/>
  <c r="BM565" i="1"/>
  <c r="BN565" i="1"/>
  <c r="BO565" i="1"/>
  <c r="BP565" i="1"/>
  <c r="BQ565" i="1"/>
  <c r="BE565" i="1"/>
  <c r="BF565" i="1"/>
  <c r="BG565" i="1"/>
  <c r="BH565" i="1"/>
  <c r="BI565" i="1"/>
  <c r="AW565" i="1"/>
  <c r="AX565" i="1"/>
  <c r="AY565" i="1"/>
  <c r="AZ565" i="1"/>
  <c r="BA565" i="1"/>
  <c r="AO565" i="1"/>
  <c r="AP565" i="1"/>
  <c r="AQ565" i="1"/>
  <c r="AR565" i="1"/>
  <c r="AS565" i="1"/>
  <c r="AG565" i="1"/>
  <c r="AH565" i="1"/>
  <c r="AI565" i="1"/>
  <c r="AJ565" i="1"/>
  <c r="AK565" i="1"/>
  <c r="Y565" i="1"/>
  <c r="Z565" i="1"/>
  <c r="AA565" i="1"/>
  <c r="AB565" i="1"/>
  <c r="AC565" i="1"/>
  <c r="R565" i="1"/>
  <c r="S565" i="1"/>
  <c r="T565" i="1"/>
  <c r="U565" i="1"/>
  <c r="V565" i="1"/>
  <c r="K565" i="1"/>
  <c r="L565" i="1"/>
  <c r="M565" i="1"/>
  <c r="N565" i="1"/>
  <c r="O565" i="1"/>
  <c r="DQ564" i="1"/>
  <c r="DR564" i="1"/>
  <c r="DS564" i="1"/>
  <c r="DT564" i="1"/>
  <c r="DU564" i="1"/>
  <c r="DI564" i="1"/>
  <c r="DJ564" i="1"/>
  <c r="DK564" i="1"/>
  <c r="DL564" i="1"/>
  <c r="DM564" i="1"/>
  <c r="DA564" i="1"/>
  <c r="DB564" i="1"/>
  <c r="DC564" i="1"/>
  <c r="DD564" i="1"/>
  <c r="DE564" i="1"/>
  <c r="CS564" i="1"/>
  <c r="CT564" i="1"/>
  <c r="CU564" i="1"/>
  <c r="CV564" i="1"/>
  <c r="CW564" i="1"/>
  <c r="CO564" i="1"/>
  <c r="CN564" i="1"/>
  <c r="CM564" i="1"/>
  <c r="CL564" i="1"/>
  <c r="CK564" i="1"/>
  <c r="CC564" i="1"/>
  <c r="CD564" i="1"/>
  <c r="CE564" i="1"/>
  <c r="CF564" i="1"/>
  <c r="CG564" i="1"/>
  <c r="BU564" i="1"/>
  <c r="BV564" i="1"/>
  <c r="BW564" i="1"/>
  <c r="BX564" i="1"/>
  <c r="BY564" i="1"/>
  <c r="BM564" i="1"/>
  <c r="BN564" i="1"/>
  <c r="BO564" i="1"/>
  <c r="BP564" i="1"/>
  <c r="BQ564" i="1"/>
  <c r="BE564" i="1"/>
  <c r="BF564" i="1"/>
  <c r="BG564" i="1"/>
  <c r="BH564" i="1"/>
  <c r="BI564" i="1"/>
  <c r="AW564" i="1"/>
  <c r="AX564" i="1"/>
  <c r="AY564" i="1"/>
  <c r="AZ564" i="1"/>
  <c r="BA564" i="1"/>
  <c r="AO564" i="1"/>
  <c r="AP564" i="1"/>
  <c r="AQ564" i="1"/>
  <c r="AR564" i="1"/>
  <c r="AS564" i="1"/>
  <c r="AG564" i="1"/>
  <c r="AH564" i="1"/>
  <c r="AI564" i="1"/>
  <c r="AJ564" i="1"/>
  <c r="AK564" i="1"/>
  <c r="Y564" i="1"/>
  <c r="Z564" i="1"/>
  <c r="AA564" i="1"/>
  <c r="AB564" i="1"/>
  <c r="AC564" i="1"/>
  <c r="R564" i="1"/>
  <c r="S564" i="1"/>
  <c r="T564" i="1"/>
  <c r="U564" i="1"/>
  <c r="V564" i="1"/>
  <c r="K564" i="1"/>
  <c r="L564" i="1"/>
  <c r="M564" i="1"/>
  <c r="N564" i="1"/>
  <c r="O564" i="1"/>
  <c r="DQ563" i="1"/>
  <c r="DR563" i="1"/>
  <c r="DS563" i="1"/>
  <c r="DT563" i="1"/>
  <c r="DU563" i="1"/>
  <c r="DI563" i="1"/>
  <c r="DJ563" i="1"/>
  <c r="DK563" i="1"/>
  <c r="DL563" i="1"/>
  <c r="DM563" i="1"/>
  <c r="DA563" i="1"/>
  <c r="DB563" i="1"/>
  <c r="DC563" i="1"/>
  <c r="DD563" i="1"/>
  <c r="DE563" i="1"/>
  <c r="CS563" i="1"/>
  <c r="CT563" i="1"/>
  <c r="CU563" i="1"/>
  <c r="CV563" i="1"/>
  <c r="CW563" i="1"/>
  <c r="CO563" i="1"/>
  <c r="CN563" i="1"/>
  <c r="CM563" i="1"/>
  <c r="CL563" i="1"/>
  <c r="CK563" i="1"/>
  <c r="CC563" i="1"/>
  <c r="CD563" i="1"/>
  <c r="CE563" i="1"/>
  <c r="CF563" i="1"/>
  <c r="CG563" i="1"/>
  <c r="BU563" i="1"/>
  <c r="BV563" i="1"/>
  <c r="BW563" i="1"/>
  <c r="BX563" i="1"/>
  <c r="BY563" i="1"/>
  <c r="BM563" i="1"/>
  <c r="BN563" i="1"/>
  <c r="BO563" i="1"/>
  <c r="BP563" i="1"/>
  <c r="BQ563" i="1"/>
  <c r="BE563" i="1"/>
  <c r="BF563" i="1"/>
  <c r="BG563" i="1"/>
  <c r="BH563" i="1"/>
  <c r="BI563" i="1"/>
  <c r="AW563" i="1"/>
  <c r="AX563" i="1"/>
  <c r="AY563" i="1"/>
  <c r="AZ563" i="1"/>
  <c r="BA563" i="1"/>
  <c r="AO563" i="1"/>
  <c r="AP563" i="1"/>
  <c r="AQ563" i="1"/>
  <c r="AR563" i="1"/>
  <c r="AS563" i="1"/>
  <c r="AG563" i="1"/>
  <c r="AH563" i="1"/>
  <c r="AI563" i="1"/>
  <c r="AJ563" i="1"/>
  <c r="AK563" i="1"/>
  <c r="Y563" i="1"/>
  <c r="Z563" i="1"/>
  <c r="AA563" i="1"/>
  <c r="AB563" i="1"/>
  <c r="AC563" i="1"/>
  <c r="R563" i="1"/>
  <c r="S563" i="1"/>
  <c r="T563" i="1"/>
  <c r="U563" i="1"/>
  <c r="V563" i="1"/>
  <c r="K563" i="1"/>
  <c r="L563" i="1"/>
  <c r="M563" i="1"/>
  <c r="N563" i="1"/>
  <c r="O563" i="1"/>
  <c r="DU562" i="1"/>
  <c r="DT562" i="1"/>
  <c r="DS562" i="1"/>
  <c r="DR562" i="1"/>
  <c r="DQ562" i="1"/>
  <c r="DM562" i="1"/>
  <c r="DL562" i="1"/>
  <c r="DK562" i="1"/>
  <c r="DJ562" i="1"/>
  <c r="DI562" i="1"/>
  <c r="DE562" i="1"/>
  <c r="DD562" i="1"/>
  <c r="DC562" i="1"/>
  <c r="DB562" i="1"/>
  <c r="DA562" i="1"/>
  <c r="CW562" i="1"/>
  <c r="CV562" i="1"/>
  <c r="CU562" i="1"/>
  <c r="CT562" i="1"/>
  <c r="CS562" i="1"/>
  <c r="CO562" i="1"/>
  <c r="CN562" i="1"/>
  <c r="CM562" i="1"/>
  <c r="CL562" i="1"/>
  <c r="CK562" i="1"/>
  <c r="CG562" i="1"/>
  <c r="CF562" i="1"/>
  <c r="CE562" i="1"/>
  <c r="CD562" i="1"/>
  <c r="CC562" i="1"/>
  <c r="BY562" i="1"/>
  <c r="BX562" i="1"/>
  <c r="BW562" i="1"/>
  <c r="BV562" i="1"/>
  <c r="BU562" i="1"/>
  <c r="BM562" i="1"/>
  <c r="BN562" i="1"/>
  <c r="BO562" i="1"/>
  <c r="BP562" i="1"/>
  <c r="BQ562" i="1"/>
  <c r="BE562" i="1"/>
  <c r="BF562" i="1"/>
  <c r="BG562" i="1"/>
  <c r="BH562" i="1"/>
  <c r="BI562" i="1"/>
  <c r="AW562" i="1"/>
  <c r="AX562" i="1"/>
  <c r="AY562" i="1"/>
  <c r="AZ562" i="1"/>
  <c r="BA562" i="1"/>
  <c r="AO562" i="1"/>
  <c r="AP562" i="1"/>
  <c r="AQ562" i="1"/>
  <c r="AR562" i="1"/>
  <c r="AS562" i="1"/>
  <c r="AG562" i="1"/>
  <c r="AH562" i="1"/>
  <c r="AI562" i="1"/>
  <c r="AJ562" i="1"/>
  <c r="AK562" i="1"/>
  <c r="Y562" i="1"/>
  <c r="Z562" i="1"/>
  <c r="AA562" i="1"/>
  <c r="AB562" i="1"/>
  <c r="AC562" i="1"/>
  <c r="R562" i="1"/>
  <c r="S562" i="1"/>
  <c r="T562" i="1"/>
  <c r="U562" i="1"/>
  <c r="V562" i="1"/>
  <c r="K562" i="1"/>
  <c r="L562" i="1"/>
  <c r="M562" i="1"/>
  <c r="N562" i="1"/>
  <c r="O562" i="1"/>
  <c r="DQ561" i="1"/>
  <c r="DR561" i="1"/>
  <c r="DS561" i="1"/>
  <c r="DT561" i="1"/>
  <c r="DU561" i="1"/>
  <c r="DI561" i="1"/>
  <c r="DJ561" i="1"/>
  <c r="DK561" i="1"/>
  <c r="DL561" i="1"/>
  <c r="DM561" i="1"/>
  <c r="DA561" i="1"/>
  <c r="DB561" i="1"/>
  <c r="DC561" i="1"/>
  <c r="DD561" i="1"/>
  <c r="DE561" i="1"/>
  <c r="CS561" i="1"/>
  <c r="CT561" i="1"/>
  <c r="CU561" i="1"/>
  <c r="CV561" i="1"/>
  <c r="CW561" i="1"/>
  <c r="CK561" i="1"/>
  <c r="CL561" i="1"/>
  <c r="CM561" i="1"/>
  <c r="CN561" i="1"/>
  <c r="CO561" i="1"/>
  <c r="CC561" i="1"/>
  <c r="CD561" i="1"/>
  <c r="CE561" i="1"/>
  <c r="CF561" i="1"/>
  <c r="CG561" i="1"/>
  <c r="BU561" i="1"/>
  <c r="BV561" i="1"/>
  <c r="BW561" i="1"/>
  <c r="BX561" i="1"/>
  <c r="BY561" i="1"/>
  <c r="BM561" i="1"/>
  <c r="BN561" i="1"/>
  <c r="BO561" i="1"/>
  <c r="BP561" i="1"/>
  <c r="BQ561" i="1"/>
  <c r="BE561" i="1"/>
  <c r="BF561" i="1"/>
  <c r="BG561" i="1"/>
  <c r="BH561" i="1"/>
  <c r="BI561" i="1"/>
  <c r="AW561" i="1"/>
  <c r="AX561" i="1"/>
  <c r="AY561" i="1"/>
  <c r="AZ561" i="1"/>
  <c r="BA561" i="1"/>
  <c r="AO561" i="1"/>
  <c r="AP561" i="1"/>
  <c r="AQ561" i="1"/>
  <c r="AR561" i="1"/>
  <c r="AS561" i="1"/>
  <c r="AG561" i="1"/>
  <c r="AH561" i="1"/>
  <c r="AI561" i="1"/>
  <c r="AJ561" i="1"/>
  <c r="AK561" i="1"/>
  <c r="Y561" i="1"/>
  <c r="Z561" i="1"/>
  <c r="AA561" i="1"/>
  <c r="AB561" i="1"/>
  <c r="AC561" i="1"/>
  <c r="R561" i="1"/>
  <c r="S561" i="1"/>
  <c r="T561" i="1"/>
  <c r="U561" i="1"/>
  <c r="V561" i="1"/>
  <c r="K561" i="1"/>
  <c r="L561" i="1"/>
  <c r="M561" i="1"/>
  <c r="N561" i="1"/>
  <c r="O561" i="1"/>
  <c r="DU560" i="1"/>
  <c r="DT560" i="1"/>
  <c r="DS560" i="1"/>
  <c r="DR560" i="1"/>
  <c r="DQ560" i="1"/>
  <c r="DM560" i="1"/>
  <c r="DL560" i="1"/>
  <c r="DK560" i="1"/>
  <c r="DJ560" i="1"/>
  <c r="DI560" i="1"/>
  <c r="DE560" i="1"/>
  <c r="DD560" i="1"/>
  <c r="DC560" i="1"/>
  <c r="DB560" i="1"/>
  <c r="DA560" i="1"/>
  <c r="CW560" i="1"/>
  <c r="CV560" i="1"/>
  <c r="CU560" i="1"/>
  <c r="CT560" i="1"/>
  <c r="CS560" i="1"/>
  <c r="CO560" i="1"/>
  <c r="CN560" i="1"/>
  <c r="CM560" i="1"/>
  <c r="CL560" i="1"/>
  <c r="CK560" i="1"/>
  <c r="CG560" i="1"/>
  <c r="CF560" i="1"/>
  <c r="CE560" i="1"/>
  <c r="CD560" i="1"/>
  <c r="CC560" i="1"/>
  <c r="BY560" i="1"/>
  <c r="BX560" i="1"/>
  <c r="BW560" i="1"/>
  <c r="BV560" i="1"/>
  <c r="BU560" i="1"/>
  <c r="BM560" i="1"/>
  <c r="BN560" i="1"/>
  <c r="BO560" i="1"/>
  <c r="BP560" i="1"/>
  <c r="BQ560" i="1"/>
  <c r="BE560" i="1"/>
  <c r="BF560" i="1"/>
  <c r="BG560" i="1"/>
  <c r="BH560" i="1"/>
  <c r="BI560" i="1"/>
  <c r="BA560" i="1"/>
  <c r="AZ560" i="1"/>
  <c r="AY560" i="1"/>
  <c r="AX560" i="1"/>
  <c r="AW560" i="1"/>
  <c r="AS560" i="1"/>
  <c r="AR560" i="1"/>
  <c r="AQ560" i="1"/>
  <c r="AP560" i="1"/>
  <c r="AO560" i="1"/>
  <c r="AK560" i="1"/>
  <c r="AJ560" i="1"/>
  <c r="AI560" i="1"/>
  <c r="AH560" i="1"/>
  <c r="AG560" i="1"/>
  <c r="Y560" i="1"/>
  <c r="Z560" i="1"/>
  <c r="AA560" i="1"/>
  <c r="AB560" i="1"/>
  <c r="AC560" i="1"/>
  <c r="R560" i="1"/>
  <c r="S560" i="1"/>
  <c r="T560" i="1"/>
  <c r="U560" i="1"/>
  <c r="V560" i="1"/>
  <c r="K560" i="1"/>
  <c r="L560" i="1"/>
  <c r="M560" i="1"/>
  <c r="N560" i="1"/>
  <c r="O560" i="1"/>
  <c r="DU559" i="1"/>
  <c r="DT559" i="1"/>
  <c r="DS559" i="1"/>
  <c r="DR559" i="1"/>
  <c r="DQ559" i="1"/>
  <c r="DM559" i="1"/>
  <c r="DL559" i="1"/>
  <c r="DK559" i="1"/>
  <c r="DJ559" i="1"/>
  <c r="DI559" i="1"/>
  <c r="DE559" i="1"/>
  <c r="DD559" i="1"/>
  <c r="DC559" i="1"/>
  <c r="DB559" i="1"/>
  <c r="DA559" i="1"/>
  <c r="CW559" i="1"/>
  <c r="CV559" i="1"/>
  <c r="CU559" i="1"/>
  <c r="CT559" i="1"/>
  <c r="CS559" i="1"/>
  <c r="CO559" i="1"/>
  <c r="CN559" i="1"/>
  <c r="CM559" i="1"/>
  <c r="CL559" i="1"/>
  <c r="CK559" i="1"/>
  <c r="CC559" i="1"/>
  <c r="CD559" i="1"/>
  <c r="CE559" i="1"/>
  <c r="CF559" i="1"/>
  <c r="CG559" i="1"/>
  <c r="BU559" i="1"/>
  <c r="BV559" i="1"/>
  <c r="BW559" i="1"/>
  <c r="BX559" i="1"/>
  <c r="BY559" i="1"/>
  <c r="BM559" i="1"/>
  <c r="BN559" i="1"/>
  <c r="BO559" i="1"/>
  <c r="BP559" i="1"/>
  <c r="BQ559" i="1"/>
  <c r="BE559" i="1"/>
  <c r="BF559" i="1"/>
  <c r="BG559" i="1"/>
  <c r="BH559" i="1"/>
  <c r="BI559" i="1"/>
  <c r="AW559" i="1"/>
  <c r="AX559" i="1"/>
  <c r="AY559" i="1"/>
  <c r="AZ559" i="1"/>
  <c r="BA559" i="1"/>
  <c r="AO559" i="1"/>
  <c r="AP559" i="1"/>
  <c r="AQ559" i="1"/>
  <c r="AR559" i="1"/>
  <c r="AS559" i="1"/>
  <c r="AG559" i="1"/>
  <c r="AH559" i="1"/>
  <c r="AI559" i="1"/>
  <c r="AJ559" i="1"/>
  <c r="AK559" i="1"/>
  <c r="Y559" i="1"/>
  <c r="Z559" i="1"/>
  <c r="AA559" i="1"/>
  <c r="AB559" i="1"/>
  <c r="AC559" i="1"/>
  <c r="R559" i="1"/>
  <c r="S559" i="1"/>
  <c r="T559" i="1"/>
  <c r="U559" i="1"/>
  <c r="V559" i="1"/>
  <c r="K559" i="1"/>
  <c r="L559" i="1"/>
  <c r="M559" i="1"/>
  <c r="N559" i="1"/>
  <c r="O559" i="1"/>
  <c r="DU558" i="1"/>
  <c r="DT558" i="1"/>
  <c r="DS558" i="1"/>
  <c r="DR558" i="1"/>
  <c r="DQ558" i="1"/>
  <c r="DM558" i="1"/>
  <c r="DL558" i="1"/>
  <c r="DK558" i="1"/>
  <c r="DJ558" i="1"/>
  <c r="DI558" i="1"/>
  <c r="DE558" i="1"/>
  <c r="DD558" i="1"/>
  <c r="DC558" i="1"/>
  <c r="DB558" i="1"/>
  <c r="DA558" i="1"/>
  <c r="CW558" i="1"/>
  <c r="CV558" i="1"/>
  <c r="CU558" i="1"/>
  <c r="CT558" i="1"/>
  <c r="CS558" i="1"/>
  <c r="CO558" i="1"/>
  <c r="CN558" i="1"/>
  <c r="CM558" i="1"/>
  <c r="CL558" i="1"/>
  <c r="CK558" i="1"/>
  <c r="CG558" i="1"/>
  <c r="CF558" i="1"/>
  <c r="CE558" i="1"/>
  <c r="CD558" i="1"/>
  <c r="CC558" i="1"/>
  <c r="BY558" i="1"/>
  <c r="BX558" i="1"/>
  <c r="BW558" i="1"/>
  <c r="BV558" i="1"/>
  <c r="BU558" i="1"/>
  <c r="BM558" i="1"/>
  <c r="BN558" i="1"/>
  <c r="BO558" i="1"/>
  <c r="BP558" i="1"/>
  <c r="BQ558" i="1"/>
  <c r="BE558" i="1"/>
  <c r="BF558" i="1"/>
  <c r="BG558" i="1"/>
  <c r="BH558" i="1"/>
  <c r="BI558" i="1"/>
  <c r="AW558" i="1"/>
  <c r="AX558" i="1"/>
  <c r="AY558" i="1"/>
  <c r="AZ558" i="1"/>
  <c r="BA558" i="1"/>
  <c r="AO558" i="1"/>
  <c r="AP558" i="1"/>
  <c r="AQ558" i="1"/>
  <c r="AR558" i="1"/>
  <c r="AS558" i="1"/>
  <c r="AG558" i="1"/>
  <c r="AH558" i="1"/>
  <c r="AI558" i="1"/>
  <c r="AJ558" i="1"/>
  <c r="AK558" i="1"/>
  <c r="Y558" i="1"/>
  <c r="Z558" i="1"/>
  <c r="AA558" i="1"/>
  <c r="AB558" i="1"/>
  <c r="AC558" i="1"/>
  <c r="R558" i="1"/>
  <c r="S558" i="1"/>
  <c r="T558" i="1"/>
  <c r="U558" i="1"/>
  <c r="V558" i="1"/>
  <c r="K558" i="1"/>
  <c r="L558" i="1"/>
  <c r="M558" i="1"/>
  <c r="N558" i="1"/>
  <c r="O558" i="1"/>
  <c r="DQ557" i="1"/>
  <c r="DR557" i="1"/>
  <c r="DS557" i="1"/>
  <c r="DT557" i="1"/>
  <c r="DU557" i="1"/>
  <c r="DI557" i="1"/>
  <c r="DJ557" i="1"/>
  <c r="DK557" i="1"/>
  <c r="DL557" i="1"/>
  <c r="DM557" i="1"/>
  <c r="DA557" i="1"/>
  <c r="DB557" i="1"/>
  <c r="DC557" i="1"/>
  <c r="DD557" i="1"/>
  <c r="DE557" i="1"/>
  <c r="CS557" i="1"/>
  <c r="CT557" i="1"/>
  <c r="CU557" i="1"/>
  <c r="CV557" i="1"/>
  <c r="CW557" i="1"/>
  <c r="CK557" i="1"/>
  <c r="CL557" i="1"/>
  <c r="CM557" i="1"/>
  <c r="CN557" i="1"/>
  <c r="CO557" i="1"/>
  <c r="CC557" i="1"/>
  <c r="CD557" i="1"/>
  <c r="CE557" i="1"/>
  <c r="CF557" i="1"/>
  <c r="CG557" i="1"/>
  <c r="BU557" i="1"/>
  <c r="BV557" i="1"/>
  <c r="BW557" i="1"/>
  <c r="BX557" i="1"/>
  <c r="BY557" i="1"/>
  <c r="BM557" i="1"/>
  <c r="BN557" i="1"/>
  <c r="BO557" i="1"/>
  <c r="BP557" i="1"/>
  <c r="BQ557" i="1"/>
  <c r="BE557" i="1"/>
  <c r="BF557" i="1"/>
  <c r="BG557" i="1"/>
  <c r="BH557" i="1"/>
  <c r="BI557" i="1"/>
  <c r="AW557" i="1"/>
  <c r="AX557" i="1"/>
  <c r="AY557" i="1"/>
  <c r="AZ557" i="1"/>
  <c r="BA557" i="1"/>
  <c r="AO557" i="1"/>
  <c r="AP557" i="1"/>
  <c r="AQ557" i="1"/>
  <c r="AR557" i="1"/>
  <c r="AS557" i="1"/>
  <c r="AG557" i="1"/>
  <c r="AH557" i="1"/>
  <c r="AI557" i="1"/>
  <c r="AJ557" i="1"/>
  <c r="AK557" i="1"/>
  <c r="Y557" i="1"/>
  <c r="Z557" i="1"/>
  <c r="AA557" i="1"/>
  <c r="AB557" i="1"/>
  <c r="AC557" i="1"/>
  <c r="R557" i="1"/>
  <c r="S557" i="1"/>
  <c r="T557" i="1"/>
  <c r="U557" i="1"/>
  <c r="V557" i="1"/>
  <c r="K557" i="1"/>
  <c r="L557" i="1"/>
  <c r="M557" i="1"/>
  <c r="N557" i="1"/>
  <c r="O557" i="1"/>
  <c r="DU556" i="1"/>
  <c r="DT556" i="1"/>
  <c r="DS556" i="1"/>
  <c r="DR556" i="1"/>
  <c r="DQ556" i="1"/>
  <c r="DM556" i="1"/>
  <c r="DL556" i="1"/>
  <c r="DK556" i="1"/>
  <c r="DJ556" i="1"/>
  <c r="DI556" i="1"/>
  <c r="DE556" i="1"/>
  <c r="DD556" i="1"/>
  <c r="DC556" i="1"/>
  <c r="DB556" i="1"/>
  <c r="DA556" i="1"/>
  <c r="CW556" i="1"/>
  <c r="CV556" i="1"/>
  <c r="CU556" i="1"/>
  <c r="CT556" i="1"/>
  <c r="CS556" i="1"/>
  <c r="CO556" i="1"/>
  <c r="CN556" i="1"/>
  <c r="CM556" i="1"/>
  <c r="CL556" i="1"/>
  <c r="CK556" i="1"/>
  <c r="CC556" i="1"/>
  <c r="CD556" i="1"/>
  <c r="CE556" i="1"/>
  <c r="CF556" i="1"/>
  <c r="CG556" i="1"/>
  <c r="BU556" i="1"/>
  <c r="BV556" i="1"/>
  <c r="BW556" i="1"/>
  <c r="BX556" i="1"/>
  <c r="BY556" i="1"/>
  <c r="BM556" i="1"/>
  <c r="BN556" i="1"/>
  <c r="BO556" i="1"/>
  <c r="BP556" i="1"/>
  <c r="BQ556" i="1"/>
  <c r="BE556" i="1"/>
  <c r="BF556" i="1"/>
  <c r="BG556" i="1"/>
  <c r="BH556" i="1"/>
  <c r="BI556" i="1"/>
  <c r="AW556" i="1"/>
  <c r="AX556" i="1"/>
  <c r="AY556" i="1"/>
  <c r="AZ556" i="1"/>
  <c r="BA556" i="1"/>
  <c r="AO556" i="1"/>
  <c r="AP556" i="1"/>
  <c r="AQ556" i="1"/>
  <c r="AR556" i="1"/>
  <c r="AS556" i="1"/>
  <c r="AG556" i="1"/>
  <c r="AH556" i="1"/>
  <c r="AI556" i="1"/>
  <c r="AJ556" i="1"/>
  <c r="AK556" i="1"/>
  <c r="Y556" i="1"/>
  <c r="Z556" i="1"/>
  <c r="AA556" i="1"/>
  <c r="AB556" i="1"/>
  <c r="AC556" i="1"/>
  <c r="R556" i="1"/>
  <c r="S556" i="1"/>
  <c r="T556" i="1"/>
  <c r="U556" i="1"/>
  <c r="V556" i="1"/>
  <c r="K556" i="1"/>
  <c r="L556" i="1"/>
  <c r="M556" i="1"/>
  <c r="N556" i="1"/>
  <c r="O556" i="1"/>
  <c r="DU555" i="1"/>
  <c r="DT555" i="1"/>
  <c r="DS555" i="1"/>
  <c r="DR555" i="1"/>
  <c r="DQ555" i="1"/>
  <c r="DM555" i="1"/>
  <c r="DL555" i="1"/>
  <c r="DK555" i="1"/>
  <c r="DJ555" i="1"/>
  <c r="DI555" i="1"/>
  <c r="DE555" i="1"/>
  <c r="DD555" i="1"/>
  <c r="DC555" i="1"/>
  <c r="DB555" i="1"/>
  <c r="DA555" i="1"/>
  <c r="CW555" i="1"/>
  <c r="CV555" i="1"/>
  <c r="CU555" i="1"/>
  <c r="CT555" i="1"/>
  <c r="CS555" i="1"/>
  <c r="CO555" i="1"/>
  <c r="CN555" i="1"/>
  <c r="CM555" i="1"/>
  <c r="CL555" i="1"/>
  <c r="CK555" i="1"/>
  <c r="CG555" i="1"/>
  <c r="CF555" i="1"/>
  <c r="CE555" i="1"/>
  <c r="CD555" i="1"/>
  <c r="CC555" i="1"/>
  <c r="BY555" i="1"/>
  <c r="BX555" i="1"/>
  <c r="BW555" i="1"/>
  <c r="BV555" i="1"/>
  <c r="BU555" i="1"/>
  <c r="BM555" i="1"/>
  <c r="BN555" i="1"/>
  <c r="BO555" i="1"/>
  <c r="BP555" i="1"/>
  <c r="BQ555" i="1"/>
  <c r="BE555" i="1"/>
  <c r="BF555" i="1"/>
  <c r="BG555" i="1"/>
  <c r="BH555" i="1"/>
  <c r="BI555" i="1"/>
  <c r="BA555" i="1"/>
  <c r="AZ555" i="1"/>
  <c r="AY555" i="1"/>
  <c r="AX555" i="1"/>
  <c r="AW555" i="1"/>
  <c r="AS555" i="1"/>
  <c r="AR555" i="1"/>
  <c r="AQ555" i="1"/>
  <c r="AP555" i="1"/>
  <c r="AO555" i="1"/>
  <c r="AK555" i="1"/>
  <c r="AJ555" i="1"/>
  <c r="AI555" i="1"/>
  <c r="AH555" i="1"/>
  <c r="AG555" i="1"/>
  <c r="Y555" i="1"/>
  <c r="Z555" i="1"/>
  <c r="AA555" i="1"/>
  <c r="AB555" i="1"/>
  <c r="AC555" i="1"/>
  <c r="R555" i="1"/>
  <c r="S555" i="1"/>
  <c r="T555" i="1"/>
  <c r="U555" i="1"/>
  <c r="V555" i="1"/>
  <c r="K555" i="1"/>
  <c r="L555" i="1"/>
  <c r="M555" i="1"/>
  <c r="N555" i="1"/>
  <c r="O555" i="1"/>
  <c r="DQ554" i="1"/>
  <c r="DR554" i="1"/>
  <c r="DS554" i="1"/>
  <c r="DT554" i="1"/>
  <c r="DU554" i="1"/>
  <c r="DI554" i="1"/>
  <c r="DJ554" i="1"/>
  <c r="DK554" i="1"/>
  <c r="DL554" i="1"/>
  <c r="DM554" i="1"/>
  <c r="DA554" i="1"/>
  <c r="DB554" i="1"/>
  <c r="DC554" i="1"/>
  <c r="DD554" i="1"/>
  <c r="DE554" i="1"/>
  <c r="CS554" i="1"/>
  <c r="CT554" i="1"/>
  <c r="CU554" i="1"/>
  <c r="CV554" i="1"/>
  <c r="CW554" i="1"/>
  <c r="CK554" i="1"/>
  <c r="CL554" i="1"/>
  <c r="CM554" i="1"/>
  <c r="CN554" i="1"/>
  <c r="CO554" i="1"/>
  <c r="CC554" i="1"/>
  <c r="CD554" i="1"/>
  <c r="CE554" i="1"/>
  <c r="CF554" i="1"/>
  <c r="CG554" i="1"/>
  <c r="BU554" i="1"/>
  <c r="BV554" i="1"/>
  <c r="BW554" i="1"/>
  <c r="BX554" i="1"/>
  <c r="BY554" i="1"/>
  <c r="BM554" i="1"/>
  <c r="BN554" i="1"/>
  <c r="BO554" i="1"/>
  <c r="BP554" i="1"/>
  <c r="BQ554" i="1"/>
  <c r="BE554" i="1"/>
  <c r="BF554" i="1"/>
  <c r="BG554" i="1"/>
  <c r="BH554" i="1"/>
  <c r="BI554" i="1"/>
  <c r="AW554" i="1"/>
  <c r="AX554" i="1"/>
  <c r="AY554" i="1"/>
  <c r="AZ554" i="1"/>
  <c r="BA554" i="1"/>
  <c r="AO554" i="1"/>
  <c r="AP554" i="1"/>
  <c r="AQ554" i="1"/>
  <c r="AR554" i="1"/>
  <c r="AS554" i="1"/>
  <c r="AG554" i="1"/>
  <c r="AH554" i="1"/>
  <c r="AI554" i="1"/>
  <c r="AJ554" i="1"/>
  <c r="AK554" i="1"/>
  <c r="Y554" i="1"/>
  <c r="Z554" i="1"/>
  <c r="AA554" i="1"/>
  <c r="AB554" i="1"/>
  <c r="AC554" i="1"/>
  <c r="R554" i="1"/>
  <c r="S554" i="1"/>
  <c r="T554" i="1"/>
  <c r="U554" i="1"/>
  <c r="V554" i="1"/>
  <c r="K554" i="1"/>
  <c r="L554" i="1"/>
  <c r="M554" i="1"/>
  <c r="N554" i="1"/>
  <c r="O554" i="1"/>
  <c r="DU553" i="1"/>
  <c r="DT553" i="1"/>
  <c r="DS553" i="1"/>
  <c r="DR553" i="1"/>
  <c r="DQ553" i="1"/>
  <c r="DM553" i="1"/>
  <c r="DL553" i="1"/>
  <c r="DK553" i="1"/>
  <c r="DJ553" i="1"/>
  <c r="DI553" i="1"/>
  <c r="DE553" i="1"/>
  <c r="DD553" i="1"/>
  <c r="DC553" i="1"/>
  <c r="DB553" i="1"/>
  <c r="DA553" i="1"/>
  <c r="CW553" i="1"/>
  <c r="CV553" i="1"/>
  <c r="CU553" i="1"/>
  <c r="CT553" i="1"/>
  <c r="CS553" i="1"/>
  <c r="CO553" i="1"/>
  <c r="CN553" i="1"/>
  <c r="CM553" i="1"/>
  <c r="CL553" i="1"/>
  <c r="CK553" i="1"/>
  <c r="CG553" i="1"/>
  <c r="CF553" i="1"/>
  <c r="CE553" i="1"/>
  <c r="CD553" i="1"/>
  <c r="CC553" i="1"/>
  <c r="BY553" i="1"/>
  <c r="BX553" i="1"/>
  <c r="BW553" i="1"/>
  <c r="BV553" i="1"/>
  <c r="BU553" i="1"/>
  <c r="BM553" i="1"/>
  <c r="BN553" i="1"/>
  <c r="BO553" i="1"/>
  <c r="BP553" i="1"/>
  <c r="BQ553" i="1"/>
  <c r="BE553" i="1"/>
  <c r="BF553" i="1"/>
  <c r="BG553" i="1"/>
  <c r="BH553" i="1"/>
  <c r="BI553" i="1"/>
  <c r="BA553" i="1"/>
  <c r="AZ553" i="1"/>
  <c r="AY553" i="1"/>
  <c r="AX553" i="1"/>
  <c r="AW553" i="1"/>
  <c r="AS553" i="1"/>
  <c r="AR553" i="1"/>
  <c r="AQ553" i="1"/>
  <c r="AP553" i="1"/>
  <c r="AO553" i="1"/>
  <c r="AK553" i="1"/>
  <c r="AJ553" i="1"/>
  <c r="AI553" i="1"/>
  <c r="AH553" i="1"/>
  <c r="AG553" i="1"/>
  <c r="Y553" i="1"/>
  <c r="Z553" i="1"/>
  <c r="AA553" i="1"/>
  <c r="AB553" i="1"/>
  <c r="AC553" i="1"/>
  <c r="R553" i="1"/>
  <c r="S553" i="1"/>
  <c r="T553" i="1"/>
  <c r="U553" i="1"/>
  <c r="V553" i="1"/>
  <c r="K553" i="1"/>
  <c r="L553" i="1"/>
  <c r="M553" i="1"/>
  <c r="N553" i="1"/>
  <c r="O553" i="1"/>
  <c r="DU552" i="1"/>
  <c r="DT552" i="1"/>
  <c r="DS552" i="1"/>
  <c r="DR552" i="1"/>
  <c r="DQ552" i="1"/>
  <c r="DM552" i="1"/>
  <c r="DL552" i="1"/>
  <c r="DK552" i="1"/>
  <c r="DJ552" i="1"/>
  <c r="DI552" i="1"/>
  <c r="DE552" i="1"/>
  <c r="DD552" i="1"/>
  <c r="DC552" i="1"/>
  <c r="DB552" i="1"/>
  <c r="DA552" i="1"/>
  <c r="CW552" i="1"/>
  <c r="CV552" i="1"/>
  <c r="CU552" i="1"/>
  <c r="CT552" i="1"/>
  <c r="CS552" i="1"/>
  <c r="CK552" i="1"/>
  <c r="CL552" i="1"/>
  <c r="CM552" i="1"/>
  <c r="CN552" i="1"/>
  <c r="CO552" i="1"/>
  <c r="CC552" i="1"/>
  <c r="CD552" i="1"/>
  <c r="CE552" i="1"/>
  <c r="CF552" i="1"/>
  <c r="CG552" i="1"/>
  <c r="BU552" i="1"/>
  <c r="BV552" i="1"/>
  <c r="BW552" i="1"/>
  <c r="BX552" i="1"/>
  <c r="BY552" i="1"/>
  <c r="BM552" i="1"/>
  <c r="BN552" i="1"/>
  <c r="BO552" i="1"/>
  <c r="BP552" i="1"/>
  <c r="BQ552" i="1"/>
  <c r="BE552" i="1"/>
  <c r="BF552" i="1"/>
  <c r="BG552" i="1"/>
  <c r="BH552" i="1"/>
  <c r="BI552" i="1"/>
  <c r="AW552" i="1"/>
  <c r="AX552" i="1"/>
  <c r="AY552" i="1"/>
  <c r="AZ552" i="1"/>
  <c r="BA552" i="1"/>
  <c r="AO552" i="1"/>
  <c r="AP552" i="1"/>
  <c r="AQ552" i="1"/>
  <c r="AR552" i="1"/>
  <c r="AS552" i="1"/>
  <c r="AG552" i="1"/>
  <c r="AH552" i="1"/>
  <c r="AI552" i="1"/>
  <c r="AJ552" i="1"/>
  <c r="AK552" i="1"/>
  <c r="Y552" i="1"/>
  <c r="Z552" i="1"/>
  <c r="AA552" i="1"/>
  <c r="AB552" i="1"/>
  <c r="AC552" i="1"/>
  <c r="R552" i="1"/>
  <c r="S552" i="1"/>
  <c r="T552" i="1"/>
  <c r="U552" i="1"/>
  <c r="V552" i="1"/>
  <c r="K552" i="1"/>
  <c r="L552" i="1"/>
  <c r="M552" i="1"/>
  <c r="N552" i="1"/>
  <c r="O552" i="1"/>
  <c r="DU551" i="1"/>
  <c r="DT551" i="1"/>
  <c r="DS551" i="1"/>
  <c r="DR551" i="1"/>
  <c r="DQ551" i="1"/>
  <c r="DM551" i="1"/>
  <c r="DL551" i="1"/>
  <c r="DK551" i="1"/>
  <c r="DJ551" i="1"/>
  <c r="DI551" i="1"/>
  <c r="DE551" i="1"/>
  <c r="DD551" i="1"/>
  <c r="DC551" i="1"/>
  <c r="DB551" i="1"/>
  <c r="DA551" i="1"/>
  <c r="CW551" i="1"/>
  <c r="CV551" i="1"/>
  <c r="CU551" i="1"/>
  <c r="CT551" i="1"/>
  <c r="CS551" i="1"/>
  <c r="CO551" i="1"/>
  <c r="CN551" i="1"/>
  <c r="CM551" i="1"/>
  <c r="CL551" i="1"/>
  <c r="CK551" i="1"/>
  <c r="CG551" i="1"/>
  <c r="CF551" i="1"/>
  <c r="CE551" i="1"/>
  <c r="CD551" i="1"/>
  <c r="CC551" i="1"/>
  <c r="BY551" i="1"/>
  <c r="BX551" i="1"/>
  <c r="BW551" i="1"/>
  <c r="BV551" i="1"/>
  <c r="BU551" i="1"/>
  <c r="BM551" i="1"/>
  <c r="BN551" i="1"/>
  <c r="BO551" i="1"/>
  <c r="BP551" i="1"/>
  <c r="BQ551" i="1"/>
  <c r="BE551" i="1"/>
  <c r="BF551" i="1"/>
  <c r="BG551" i="1"/>
  <c r="BH551" i="1"/>
  <c r="BI551" i="1"/>
  <c r="AW551" i="1"/>
  <c r="AX551" i="1"/>
  <c r="AY551" i="1"/>
  <c r="AZ551" i="1"/>
  <c r="BA551" i="1"/>
  <c r="AO551" i="1"/>
  <c r="AP551" i="1"/>
  <c r="AQ551" i="1"/>
  <c r="AR551" i="1"/>
  <c r="AS551" i="1"/>
  <c r="AG551" i="1"/>
  <c r="AH551" i="1"/>
  <c r="AI551" i="1"/>
  <c r="AJ551" i="1"/>
  <c r="AK551" i="1"/>
  <c r="Y551" i="1"/>
  <c r="Z551" i="1"/>
  <c r="AA551" i="1"/>
  <c r="AB551" i="1"/>
  <c r="AC551" i="1"/>
  <c r="R551" i="1"/>
  <c r="S551" i="1"/>
  <c r="T551" i="1"/>
  <c r="U551" i="1"/>
  <c r="V551" i="1"/>
  <c r="K551" i="1"/>
  <c r="L551" i="1"/>
  <c r="M551" i="1"/>
  <c r="N551" i="1"/>
  <c r="O551" i="1"/>
  <c r="DU550" i="1"/>
  <c r="DT550" i="1"/>
  <c r="DS550" i="1"/>
  <c r="DR550" i="1"/>
  <c r="DQ550" i="1"/>
  <c r="DM550" i="1"/>
  <c r="DL550" i="1"/>
  <c r="DK550" i="1"/>
  <c r="DJ550" i="1"/>
  <c r="DI550" i="1"/>
  <c r="DE550" i="1"/>
  <c r="DD550" i="1"/>
  <c r="DC550" i="1"/>
  <c r="DB550" i="1"/>
  <c r="DA550" i="1"/>
  <c r="CW550" i="1"/>
  <c r="CV550" i="1"/>
  <c r="CU550" i="1"/>
  <c r="CT550" i="1"/>
  <c r="CS550" i="1"/>
  <c r="CO550" i="1"/>
  <c r="CN550" i="1"/>
  <c r="CM550" i="1"/>
  <c r="CL550" i="1"/>
  <c r="CK550" i="1"/>
  <c r="CG550" i="1"/>
  <c r="CF550" i="1"/>
  <c r="CE550" i="1"/>
  <c r="CD550" i="1"/>
  <c r="CC550" i="1"/>
  <c r="BY550" i="1"/>
  <c r="BX550" i="1"/>
  <c r="BW550" i="1"/>
  <c r="BV550" i="1"/>
  <c r="BU550" i="1"/>
  <c r="BQ550" i="1"/>
  <c r="BP550" i="1"/>
  <c r="BO550" i="1"/>
  <c r="BN550" i="1"/>
  <c r="BM550" i="1"/>
  <c r="BE550" i="1"/>
  <c r="BF550" i="1"/>
  <c r="BG550" i="1"/>
  <c r="BH550" i="1"/>
  <c r="BI550" i="1"/>
  <c r="BA550" i="1"/>
  <c r="AZ550" i="1"/>
  <c r="AY550" i="1"/>
  <c r="AX550" i="1"/>
  <c r="AW550" i="1"/>
  <c r="AS550" i="1"/>
  <c r="AR550" i="1"/>
  <c r="AQ550" i="1"/>
  <c r="AP550" i="1"/>
  <c r="AO550" i="1"/>
  <c r="AK550" i="1"/>
  <c r="AJ550" i="1"/>
  <c r="AI550" i="1"/>
  <c r="AH550" i="1"/>
  <c r="AG550" i="1"/>
  <c r="Y550" i="1"/>
  <c r="Z550" i="1"/>
  <c r="AA550" i="1"/>
  <c r="AB550" i="1"/>
  <c r="AC550" i="1"/>
  <c r="R550" i="1"/>
  <c r="S550" i="1"/>
  <c r="T550" i="1"/>
  <c r="U550" i="1"/>
  <c r="V550" i="1"/>
  <c r="K550" i="1"/>
  <c r="L550" i="1"/>
  <c r="M550" i="1"/>
  <c r="N550" i="1"/>
  <c r="O550" i="1"/>
  <c r="DU549" i="1"/>
  <c r="DT549" i="1"/>
  <c r="DS549" i="1"/>
  <c r="DR549" i="1"/>
  <c r="DQ549" i="1"/>
  <c r="DM549" i="1"/>
  <c r="DL549" i="1"/>
  <c r="DK549" i="1"/>
  <c r="DJ549" i="1"/>
  <c r="DI549" i="1"/>
  <c r="DE549" i="1"/>
  <c r="DD549" i="1"/>
  <c r="DC549" i="1"/>
  <c r="DB549" i="1"/>
  <c r="DA549" i="1"/>
  <c r="CW549" i="1"/>
  <c r="CV549" i="1"/>
  <c r="CU549" i="1"/>
  <c r="CT549" i="1"/>
  <c r="CS549" i="1"/>
  <c r="CO549" i="1"/>
  <c r="CN549" i="1"/>
  <c r="CM549" i="1"/>
  <c r="CL549" i="1"/>
  <c r="CK549" i="1"/>
  <c r="CG549" i="1"/>
  <c r="CF549" i="1"/>
  <c r="CE549" i="1"/>
  <c r="CD549" i="1"/>
  <c r="CC549" i="1"/>
  <c r="BY549" i="1"/>
  <c r="BX549" i="1"/>
  <c r="BW549" i="1"/>
  <c r="BV549" i="1"/>
  <c r="BU549" i="1"/>
  <c r="BM549" i="1"/>
  <c r="BN549" i="1"/>
  <c r="BO549" i="1"/>
  <c r="BP549" i="1"/>
  <c r="BQ549" i="1"/>
  <c r="BE549" i="1"/>
  <c r="BF549" i="1"/>
  <c r="BG549" i="1"/>
  <c r="BH549" i="1"/>
  <c r="BI549" i="1"/>
  <c r="AW549" i="1"/>
  <c r="AX549" i="1"/>
  <c r="AY549" i="1"/>
  <c r="AZ549" i="1"/>
  <c r="BA549" i="1"/>
  <c r="AO549" i="1"/>
  <c r="AP549" i="1"/>
  <c r="AQ549" i="1"/>
  <c r="AR549" i="1"/>
  <c r="AS549" i="1"/>
  <c r="AG549" i="1"/>
  <c r="AH549" i="1"/>
  <c r="AI549" i="1"/>
  <c r="AJ549" i="1"/>
  <c r="AK549" i="1"/>
  <c r="Y549" i="1"/>
  <c r="Z549" i="1"/>
  <c r="AA549" i="1"/>
  <c r="AB549" i="1"/>
  <c r="AC549" i="1"/>
  <c r="R549" i="1"/>
  <c r="S549" i="1"/>
  <c r="T549" i="1"/>
  <c r="U549" i="1"/>
  <c r="V549" i="1"/>
  <c r="K549" i="1"/>
  <c r="L549" i="1"/>
  <c r="M549" i="1"/>
  <c r="N549" i="1"/>
  <c r="O549" i="1"/>
  <c r="DU548" i="1"/>
  <c r="DT548" i="1"/>
  <c r="DS548" i="1"/>
  <c r="DR548" i="1"/>
  <c r="DQ548" i="1"/>
  <c r="DM548" i="1"/>
  <c r="DL548" i="1"/>
  <c r="DK548" i="1"/>
  <c r="DJ548" i="1"/>
  <c r="DI548" i="1"/>
  <c r="DE548" i="1"/>
  <c r="DD548" i="1"/>
  <c r="DC548" i="1"/>
  <c r="DB548" i="1"/>
  <c r="DA548" i="1"/>
  <c r="CW548" i="1"/>
  <c r="CV548" i="1"/>
  <c r="CU548" i="1"/>
  <c r="CT548" i="1"/>
  <c r="CS548" i="1"/>
  <c r="CO548" i="1"/>
  <c r="CN548" i="1"/>
  <c r="CM548" i="1"/>
  <c r="CL548" i="1"/>
  <c r="CK548" i="1"/>
  <c r="CG548" i="1"/>
  <c r="CF548" i="1"/>
  <c r="CE548" i="1"/>
  <c r="CD548" i="1"/>
  <c r="CC548" i="1"/>
  <c r="BY548" i="1"/>
  <c r="BX548" i="1"/>
  <c r="BW548" i="1"/>
  <c r="BV548" i="1"/>
  <c r="BU548" i="1"/>
  <c r="BQ548" i="1"/>
  <c r="BP548" i="1"/>
  <c r="BO548" i="1"/>
  <c r="BN548" i="1"/>
  <c r="BM548" i="1"/>
  <c r="BE548" i="1"/>
  <c r="BF548" i="1"/>
  <c r="BG548" i="1"/>
  <c r="BH548" i="1"/>
  <c r="BI548" i="1"/>
  <c r="BA548" i="1"/>
  <c r="AZ548" i="1"/>
  <c r="AY548" i="1"/>
  <c r="AX548" i="1"/>
  <c r="AW548" i="1"/>
  <c r="AS548" i="1"/>
  <c r="AR548" i="1"/>
  <c r="AQ548" i="1"/>
  <c r="AP548" i="1"/>
  <c r="AO548" i="1"/>
  <c r="AK548" i="1"/>
  <c r="AJ548" i="1"/>
  <c r="AI548" i="1"/>
  <c r="AH548" i="1"/>
  <c r="AG548" i="1"/>
  <c r="Y548" i="1"/>
  <c r="Z548" i="1"/>
  <c r="AA548" i="1"/>
  <c r="AB548" i="1"/>
  <c r="AC548" i="1"/>
  <c r="R548" i="1"/>
  <c r="S548" i="1"/>
  <c r="T548" i="1"/>
  <c r="U548" i="1"/>
  <c r="V548" i="1"/>
  <c r="K548" i="1"/>
  <c r="L548" i="1"/>
  <c r="M548" i="1"/>
  <c r="N548" i="1"/>
  <c r="O548" i="1"/>
  <c r="DU547" i="1"/>
  <c r="DT547" i="1"/>
  <c r="DS547" i="1"/>
  <c r="DR547" i="1"/>
  <c r="DQ547" i="1"/>
  <c r="DM547" i="1"/>
  <c r="DL547" i="1"/>
  <c r="DK547" i="1"/>
  <c r="DJ547" i="1"/>
  <c r="DI547" i="1"/>
  <c r="DE547" i="1"/>
  <c r="DD547" i="1"/>
  <c r="DC547" i="1"/>
  <c r="DB547" i="1"/>
  <c r="DA547" i="1"/>
  <c r="CW547" i="1"/>
  <c r="CV547" i="1"/>
  <c r="CU547" i="1"/>
  <c r="CT547" i="1"/>
  <c r="CS547" i="1"/>
  <c r="CO547" i="1"/>
  <c r="CN547" i="1"/>
  <c r="CM547" i="1"/>
  <c r="CL547" i="1"/>
  <c r="CK547" i="1"/>
  <c r="CG547" i="1"/>
  <c r="CF547" i="1"/>
  <c r="CE547" i="1"/>
  <c r="CD547" i="1"/>
  <c r="CC547" i="1"/>
  <c r="BY547" i="1"/>
  <c r="BX547" i="1"/>
  <c r="BW547" i="1"/>
  <c r="BV547" i="1"/>
  <c r="BU547" i="1"/>
  <c r="BM547" i="1"/>
  <c r="BN547" i="1"/>
  <c r="BO547" i="1"/>
  <c r="BP547" i="1"/>
  <c r="BQ547" i="1"/>
  <c r="BE547" i="1"/>
  <c r="BF547" i="1"/>
  <c r="BG547" i="1"/>
  <c r="BH547" i="1"/>
  <c r="BI547" i="1"/>
  <c r="AW547" i="1"/>
  <c r="AX547" i="1"/>
  <c r="AY547" i="1"/>
  <c r="AZ547" i="1"/>
  <c r="BA547" i="1"/>
  <c r="AO547" i="1"/>
  <c r="AP547" i="1"/>
  <c r="AQ547" i="1"/>
  <c r="AR547" i="1"/>
  <c r="AS547" i="1"/>
  <c r="AG547" i="1"/>
  <c r="AH547" i="1"/>
  <c r="AI547" i="1"/>
  <c r="AJ547" i="1"/>
  <c r="AK547" i="1"/>
  <c r="Y547" i="1"/>
  <c r="Z547" i="1"/>
  <c r="AA547" i="1"/>
  <c r="AB547" i="1"/>
  <c r="AC547" i="1"/>
  <c r="R547" i="1"/>
  <c r="S547" i="1"/>
  <c r="T547" i="1"/>
  <c r="U547" i="1"/>
  <c r="V547" i="1"/>
  <c r="K547" i="1"/>
  <c r="L547" i="1"/>
  <c r="M547" i="1"/>
  <c r="N547" i="1"/>
  <c r="O547" i="1"/>
  <c r="DU546" i="1"/>
  <c r="DT546" i="1"/>
  <c r="DS546" i="1"/>
  <c r="DR546" i="1"/>
  <c r="DQ546" i="1"/>
  <c r="DM546" i="1"/>
  <c r="DL546" i="1"/>
  <c r="DK546" i="1"/>
  <c r="DJ546" i="1"/>
  <c r="DI546" i="1"/>
  <c r="DE546" i="1"/>
  <c r="DD546" i="1"/>
  <c r="DC546" i="1"/>
  <c r="DB546" i="1"/>
  <c r="DA546" i="1"/>
  <c r="CW546" i="1"/>
  <c r="CV546" i="1"/>
  <c r="CU546" i="1"/>
  <c r="CT546" i="1"/>
  <c r="CS546" i="1"/>
  <c r="CO546" i="1"/>
  <c r="CN546" i="1"/>
  <c r="CM546" i="1"/>
  <c r="CL546" i="1"/>
  <c r="CK546" i="1"/>
  <c r="CG546" i="1"/>
  <c r="CF546" i="1"/>
  <c r="CE546" i="1"/>
  <c r="CD546" i="1"/>
  <c r="CC546" i="1"/>
  <c r="BY546" i="1"/>
  <c r="BX546" i="1"/>
  <c r="BW546" i="1"/>
  <c r="BV546" i="1"/>
  <c r="BU546" i="1"/>
  <c r="BM546" i="1"/>
  <c r="BN546" i="1"/>
  <c r="BO546" i="1"/>
  <c r="BP546" i="1"/>
  <c r="BQ546" i="1"/>
  <c r="BE546" i="1"/>
  <c r="BF546" i="1"/>
  <c r="BG546" i="1"/>
  <c r="BH546" i="1"/>
  <c r="BI546" i="1"/>
  <c r="BA546" i="1"/>
  <c r="AZ546" i="1"/>
  <c r="AY546" i="1"/>
  <c r="AX546" i="1"/>
  <c r="AW546" i="1"/>
  <c r="AS546" i="1"/>
  <c r="AR546" i="1"/>
  <c r="AQ546" i="1"/>
  <c r="AP546" i="1"/>
  <c r="AO546" i="1"/>
  <c r="AK546" i="1"/>
  <c r="AJ546" i="1"/>
  <c r="AI546" i="1"/>
  <c r="AH546" i="1"/>
  <c r="AG546" i="1"/>
  <c r="AC546" i="1"/>
  <c r="AB546" i="1"/>
  <c r="AA546" i="1"/>
  <c r="Z546" i="1"/>
  <c r="Y546" i="1"/>
  <c r="V546" i="1"/>
  <c r="U546" i="1"/>
  <c r="T546" i="1"/>
  <c r="S546" i="1"/>
  <c r="R546" i="1"/>
  <c r="O546" i="1"/>
  <c r="N546" i="1"/>
  <c r="M546" i="1"/>
  <c r="L546" i="1"/>
  <c r="K546" i="1"/>
  <c r="DU545" i="1"/>
  <c r="DT545" i="1"/>
  <c r="DS545" i="1"/>
  <c r="DR545" i="1"/>
  <c r="DQ545" i="1"/>
  <c r="DM545" i="1"/>
  <c r="DL545" i="1"/>
  <c r="DK545" i="1"/>
  <c r="DJ545" i="1"/>
  <c r="DI545" i="1"/>
  <c r="DE545" i="1"/>
  <c r="DD545" i="1"/>
  <c r="DC545" i="1"/>
  <c r="DB545" i="1"/>
  <c r="DA545" i="1"/>
  <c r="CW545" i="1"/>
  <c r="CV545" i="1"/>
  <c r="CU545" i="1"/>
  <c r="CT545" i="1"/>
  <c r="CS545" i="1"/>
  <c r="CO545" i="1"/>
  <c r="CN545" i="1"/>
  <c r="CM545" i="1"/>
  <c r="CL545" i="1"/>
  <c r="CK545" i="1"/>
  <c r="CC545" i="1"/>
  <c r="CD545" i="1"/>
  <c r="CE545" i="1"/>
  <c r="CF545" i="1"/>
  <c r="CG545" i="1"/>
  <c r="BU545" i="1"/>
  <c r="BV545" i="1"/>
  <c r="BW545" i="1"/>
  <c r="BX545" i="1"/>
  <c r="BY545" i="1"/>
  <c r="BM545" i="1"/>
  <c r="BN545" i="1"/>
  <c r="BO545" i="1"/>
  <c r="BP545" i="1"/>
  <c r="BQ545" i="1"/>
  <c r="BE545" i="1"/>
  <c r="BF545" i="1"/>
  <c r="BG545" i="1"/>
  <c r="BH545" i="1"/>
  <c r="BI545" i="1"/>
  <c r="AW545" i="1"/>
  <c r="AX545" i="1"/>
  <c r="AY545" i="1"/>
  <c r="AZ545" i="1"/>
  <c r="BA545" i="1"/>
  <c r="AO545" i="1"/>
  <c r="AP545" i="1"/>
  <c r="AQ545" i="1"/>
  <c r="AR545" i="1"/>
  <c r="AS545" i="1"/>
  <c r="AG545" i="1"/>
  <c r="AH545" i="1"/>
  <c r="AI545" i="1"/>
  <c r="AJ545" i="1"/>
  <c r="AK545" i="1"/>
  <c r="Y545" i="1"/>
  <c r="Z545" i="1"/>
  <c r="AA545" i="1"/>
  <c r="AB545" i="1"/>
  <c r="AC545" i="1"/>
  <c r="R545" i="1"/>
  <c r="S545" i="1"/>
  <c r="T545" i="1"/>
  <c r="U545" i="1"/>
  <c r="V545" i="1"/>
  <c r="K545" i="1"/>
  <c r="L545" i="1"/>
  <c r="M545" i="1"/>
  <c r="N545" i="1"/>
  <c r="O545" i="1"/>
  <c r="DU544" i="1"/>
  <c r="DT544" i="1"/>
  <c r="DS544" i="1"/>
  <c r="DR544" i="1"/>
  <c r="DQ544" i="1"/>
  <c r="DM544" i="1"/>
  <c r="DL544" i="1"/>
  <c r="DK544" i="1"/>
  <c r="DJ544" i="1"/>
  <c r="DI544" i="1"/>
  <c r="DE544" i="1"/>
  <c r="DD544" i="1"/>
  <c r="DC544" i="1"/>
  <c r="DB544" i="1"/>
  <c r="DA544" i="1"/>
  <c r="CW544" i="1"/>
  <c r="CV544" i="1"/>
  <c r="CU544" i="1"/>
  <c r="CT544" i="1"/>
  <c r="CS544" i="1"/>
  <c r="CO544" i="1"/>
  <c r="CN544" i="1"/>
  <c r="CM544" i="1"/>
  <c r="CL544" i="1"/>
  <c r="CK544" i="1"/>
  <c r="CG544" i="1"/>
  <c r="CF544" i="1"/>
  <c r="CE544" i="1"/>
  <c r="CD544" i="1"/>
  <c r="CC544" i="1"/>
  <c r="BY544" i="1"/>
  <c r="BX544" i="1"/>
  <c r="BW544" i="1"/>
  <c r="BV544" i="1"/>
  <c r="BU544" i="1"/>
  <c r="BM544" i="1"/>
  <c r="BN544" i="1"/>
  <c r="BO544" i="1"/>
  <c r="BP544" i="1"/>
  <c r="BQ544" i="1"/>
  <c r="BE544" i="1"/>
  <c r="BF544" i="1"/>
  <c r="BG544" i="1"/>
  <c r="BH544" i="1"/>
  <c r="BI544" i="1"/>
  <c r="AW544" i="1"/>
  <c r="AX544" i="1"/>
  <c r="AY544" i="1"/>
  <c r="AZ544" i="1"/>
  <c r="BA544" i="1"/>
  <c r="AO544" i="1"/>
  <c r="AP544" i="1"/>
  <c r="AQ544" i="1"/>
  <c r="AR544" i="1"/>
  <c r="AS544" i="1"/>
  <c r="AG544" i="1"/>
  <c r="AH544" i="1"/>
  <c r="AI544" i="1"/>
  <c r="AJ544" i="1"/>
  <c r="AK544" i="1"/>
  <c r="Y544" i="1"/>
  <c r="Z544" i="1"/>
  <c r="AA544" i="1"/>
  <c r="AB544" i="1"/>
  <c r="AC544" i="1"/>
  <c r="R544" i="1"/>
  <c r="S544" i="1"/>
  <c r="T544" i="1"/>
  <c r="U544" i="1"/>
  <c r="V544" i="1"/>
  <c r="K544" i="1"/>
  <c r="L544" i="1"/>
  <c r="M544" i="1"/>
  <c r="N544" i="1"/>
  <c r="O544" i="1"/>
  <c r="DQ543" i="1"/>
  <c r="DR543" i="1"/>
  <c r="DS543" i="1"/>
  <c r="DT543" i="1"/>
  <c r="DU543" i="1"/>
  <c r="DI543" i="1"/>
  <c r="DJ543" i="1"/>
  <c r="DK543" i="1"/>
  <c r="DL543" i="1"/>
  <c r="DM543" i="1"/>
  <c r="DA543" i="1"/>
  <c r="DB543" i="1"/>
  <c r="DC543" i="1"/>
  <c r="DD543" i="1"/>
  <c r="DE543" i="1"/>
  <c r="CS543" i="1"/>
  <c r="CT543" i="1"/>
  <c r="CU543" i="1"/>
  <c r="CV543" i="1"/>
  <c r="CW543" i="1"/>
  <c r="CK543" i="1"/>
  <c r="CL543" i="1"/>
  <c r="CM543" i="1"/>
  <c r="CN543" i="1"/>
  <c r="CO543" i="1"/>
  <c r="CC543" i="1"/>
  <c r="CD543" i="1"/>
  <c r="CE543" i="1"/>
  <c r="CF543" i="1"/>
  <c r="CG543" i="1"/>
  <c r="BU543" i="1"/>
  <c r="BV543" i="1"/>
  <c r="BW543" i="1"/>
  <c r="BX543" i="1"/>
  <c r="BY543" i="1"/>
  <c r="BM543" i="1"/>
  <c r="BN543" i="1"/>
  <c r="BO543" i="1"/>
  <c r="BP543" i="1"/>
  <c r="BQ543" i="1"/>
  <c r="BE543" i="1"/>
  <c r="BF543" i="1"/>
  <c r="BG543" i="1"/>
  <c r="BH543" i="1"/>
  <c r="BI543" i="1"/>
  <c r="AW543" i="1"/>
  <c r="AX543" i="1"/>
  <c r="AY543" i="1"/>
  <c r="AZ543" i="1"/>
  <c r="BA543" i="1"/>
  <c r="AO543" i="1"/>
  <c r="AP543" i="1"/>
  <c r="AQ543" i="1"/>
  <c r="AR543" i="1"/>
  <c r="AS543" i="1"/>
  <c r="AG543" i="1"/>
  <c r="AH543" i="1"/>
  <c r="AI543" i="1"/>
  <c r="AJ543" i="1"/>
  <c r="AK543" i="1"/>
  <c r="Y543" i="1"/>
  <c r="Z543" i="1"/>
  <c r="AA543" i="1"/>
  <c r="AB543" i="1"/>
  <c r="AC543" i="1"/>
  <c r="R543" i="1"/>
  <c r="S543" i="1"/>
  <c r="T543" i="1"/>
  <c r="U543" i="1"/>
  <c r="V543" i="1"/>
  <c r="K543" i="1"/>
  <c r="L543" i="1"/>
  <c r="M543" i="1"/>
  <c r="N543" i="1"/>
  <c r="O543" i="1"/>
  <c r="DU542" i="1"/>
  <c r="DT542" i="1"/>
  <c r="DS542" i="1"/>
  <c r="DR542" i="1"/>
  <c r="DQ542" i="1"/>
  <c r="DM542" i="1"/>
  <c r="DL542" i="1"/>
  <c r="DK542" i="1"/>
  <c r="DJ542" i="1"/>
  <c r="DI542" i="1"/>
  <c r="DE542" i="1"/>
  <c r="DD542" i="1"/>
  <c r="DC542" i="1"/>
  <c r="DB542" i="1"/>
  <c r="DA542" i="1"/>
  <c r="CW542" i="1"/>
  <c r="CV542" i="1"/>
  <c r="CU542" i="1"/>
  <c r="CT542" i="1"/>
  <c r="CS542" i="1"/>
  <c r="CO542" i="1"/>
  <c r="CN542" i="1"/>
  <c r="CM542" i="1"/>
  <c r="CL542" i="1"/>
  <c r="CK542" i="1"/>
  <c r="CG542" i="1"/>
  <c r="CF542" i="1"/>
  <c r="CE542" i="1"/>
  <c r="CD542" i="1"/>
  <c r="CC542" i="1"/>
  <c r="BY542" i="1"/>
  <c r="BX542" i="1"/>
  <c r="BW542" i="1"/>
  <c r="BV542" i="1"/>
  <c r="BU542" i="1"/>
  <c r="BM542" i="1"/>
  <c r="BN542" i="1"/>
  <c r="BO542" i="1"/>
  <c r="BP542" i="1"/>
  <c r="BQ542" i="1"/>
  <c r="BE542" i="1"/>
  <c r="BF542" i="1"/>
  <c r="BG542" i="1"/>
  <c r="BH542" i="1"/>
  <c r="BI542" i="1"/>
  <c r="BA542" i="1"/>
  <c r="AZ542" i="1"/>
  <c r="AY542" i="1"/>
  <c r="AX542" i="1"/>
  <c r="AW542" i="1"/>
  <c r="AS542" i="1"/>
  <c r="AR542" i="1"/>
  <c r="AQ542" i="1"/>
  <c r="AP542" i="1"/>
  <c r="AO542" i="1"/>
  <c r="AK542" i="1"/>
  <c r="AJ542" i="1"/>
  <c r="AI542" i="1"/>
  <c r="AH542" i="1"/>
  <c r="AG542" i="1"/>
  <c r="Y542" i="1"/>
  <c r="Z542" i="1"/>
  <c r="AA542" i="1"/>
  <c r="AB542" i="1"/>
  <c r="AC542" i="1"/>
  <c r="R542" i="1"/>
  <c r="S542" i="1"/>
  <c r="T542" i="1"/>
  <c r="U542" i="1"/>
  <c r="V542" i="1"/>
  <c r="K542" i="1"/>
  <c r="L542" i="1"/>
  <c r="M542" i="1"/>
  <c r="N542" i="1"/>
  <c r="O542" i="1"/>
  <c r="DQ541" i="1"/>
  <c r="DR541" i="1"/>
  <c r="DS541" i="1"/>
  <c r="DT541" i="1"/>
  <c r="DU541" i="1"/>
  <c r="DI541" i="1"/>
  <c r="DJ541" i="1"/>
  <c r="DK541" i="1"/>
  <c r="DL541" i="1"/>
  <c r="DM541" i="1"/>
  <c r="DA541" i="1"/>
  <c r="DB541" i="1"/>
  <c r="DC541" i="1"/>
  <c r="DD541" i="1"/>
  <c r="DE541" i="1"/>
  <c r="CS541" i="1"/>
  <c r="CT541" i="1"/>
  <c r="CU541" i="1"/>
  <c r="CV541" i="1"/>
  <c r="CW541" i="1"/>
  <c r="CO541" i="1"/>
  <c r="CN541" i="1"/>
  <c r="CM541" i="1"/>
  <c r="CL541" i="1"/>
  <c r="CK541" i="1"/>
  <c r="CC541" i="1"/>
  <c r="CD541" i="1"/>
  <c r="CE541" i="1"/>
  <c r="CF541" i="1"/>
  <c r="CG541" i="1"/>
  <c r="BU541" i="1"/>
  <c r="BV541" i="1"/>
  <c r="BW541" i="1"/>
  <c r="BX541" i="1"/>
  <c r="BY541" i="1"/>
  <c r="BM541" i="1"/>
  <c r="BN541" i="1"/>
  <c r="BO541" i="1"/>
  <c r="BP541" i="1"/>
  <c r="BQ541" i="1"/>
  <c r="BE541" i="1"/>
  <c r="BF541" i="1"/>
  <c r="BG541" i="1"/>
  <c r="BH541" i="1"/>
  <c r="BI541" i="1"/>
  <c r="AW541" i="1"/>
  <c r="AX541" i="1"/>
  <c r="AY541" i="1"/>
  <c r="AZ541" i="1"/>
  <c r="BA541" i="1"/>
  <c r="AO541" i="1"/>
  <c r="AP541" i="1"/>
  <c r="AQ541" i="1"/>
  <c r="AR541" i="1"/>
  <c r="AS541" i="1"/>
  <c r="AG541" i="1"/>
  <c r="AH541" i="1"/>
  <c r="AI541" i="1"/>
  <c r="AJ541" i="1"/>
  <c r="AK541" i="1"/>
  <c r="Y541" i="1"/>
  <c r="Z541" i="1"/>
  <c r="AA541" i="1"/>
  <c r="AB541" i="1"/>
  <c r="AC541" i="1"/>
  <c r="R541" i="1"/>
  <c r="S541" i="1"/>
  <c r="T541" i="1"/>
  <c r="U541" i="1"/>
  <c r="V541" i="1"/>
  <c r="K541" i="1"/>
  <c r="L541" i="1"/>
  <c r="M541" i="1"/>
  <c r="N541" i="1"/>
  <c r="O541" i="1"/>
  <c r="DU540" i="1"/>
  <c r="DT540" i="1"/>
  <c r="DS540" i="1"/>
  <c r="DR540" i="1"/>
  <c r="DQ540" i="1"/>
  <c r="DM540" i="1"/>
  <c r="DL540" i="1"/>
  <c r="DK540" i="1"/>
  <c r="DJ540" i="1"/>
  <c r="DI540" i="1"/>
  <c r="DE540" i="1"/>
  <c r="DD540" i="1"/>
  <c r="DC540" i="1"/>
  <c r="DB540" i="1"/>
  <c r="DA540" i="1"/>
  <c r="CW540" i="1"/>
  <c r="CV540" i="1"/>
  <c r="CU540" i="1"/>
  <c r="CT540" i="1"/>
  <c r="CS540" i="1"/>
  <c r="CO540" i="1"/>
  <c r="CN540" i="1"/>
  <c r="CM540" i="1"/>
  <c r="CL540" i="1"/>
  <c r="CK540" i="1"/>
  <c r="CG540" i="1"/>
  <c r="CF540" i="1"/>
  <c r="CE540" i="1"/>
  <c r="CD540" i="1"/>
  <c r="CC540" i="1"/>
  <c r="BY540" i="1"/>
  <c r="BX540" i="1"/>
  <c r="BW540" i="1"/>
  <c r="BV540" i="1"/>
  <c r="BU540" i="1"/>
  <c r="BM540" i="1"/>
  <c r="BN540" i="1"/>
  <c r="BO540" i="1"/>
  <c r="BP540" i="1"/>
  <c r="BQ540" i="1"/>
  <c r="BE540" i="1"/>
  <c r="BF540" i="1"/>
  <c r="BG540" i="1"/>
  <c r="BH540" i="1"/>
  <c r="BI540" i="1"/>
  <c r="AW540" i="1"/>
  <c r="AX540" i="1"/>
  <c r="AY540" i="1"/>
  <c r="AZ540" i="1"/>
  <c r="BA540" i="1"/>
  <c r="AO540" i="1"/>
  <c r="AP540" i="1"/>
  <c r="AQ540" i="1"/>
  <c r="AR540" i="1"/>
  <c r="AS540" i="1"/>
  <c r="AG540" i="1"/>
  <c r="AH540" i="1"/>
  <c r="AI540" i="1"/>
  <c r="AJ540" i="1"/>
  <c r="AK540" i="1"/>
  <c r="Y540" i="1"/>
  <c r="Z540" i="1"/>
  <c r="AA540" i="1"/>
  <c r="AB540" i="1"/>
  <c r="AC540" i="1"/>
  <c r="R540" i="1"/>
  <c r="S540" i="1"/>
  <c r="T540" i="1"/>
  <c r="U540" i="1"/>
  <c r="V540" i="1"/>
  <c r="K540" i="1"/>
  <c r="L540" i="1"/>
  <c r="M540" i="1"/>
  <c r="N540" i="1"/>
  <c r="O540" i="1"/>
  <c r="DQ539" i="1"/>
  <c r="DR539" i="1"/>
  <c r="DS539" i="1"/>
  <c r="DT539" i="1"/>
  <c r="DU539" i="1"/>
  <c r="DI539" i="1"/>
  <c r="DJ539" i="1"/>
  <c r="DK539" i="1"/>
  <c r="DL539" i="1"/>
  <c r="DM539" i="1"/>
  <c r="DA539" i="1"/>
  <c r="DB539" i="1"/>
  <c r="DC539" i="1"/>
  <c r="DD539" i="1"/>
  <c r="DE539" i="1"/>
  <c r="CS539" i="1"/>
  <c r="CT539" i="1"/>
  <c r="CU539" i="1"/>
  <c r="CV539" i="1"/>
  <c r="CW539" i="1"/>
  <c r="CO539" i="1"/>
  <c r="CN539" i="1"/>
  <c r="CM539" i="1"/>
  <c r="CL539" i="1"/>
  <c r="CK539" i="1"/>
  <c r="CC539" i="1"/>
  <c r="CD539" i="1"/>
  <c r="CE539" i="1"/>
  <c r="CF539" i="1"/>
  <c r="CG539" i="1"/>
  <c r="BU539" i="1"/>
  <c r="BV539" i="1"/>
  <c r="BW539" i="1"/>
  <c r="BX539" i="1"/>
  <c r="BY539" i="1"/>
  <c r="BM539" i="1"/>
  <c r="BN539" i="1"/>
  <c r="BO539" i="1"/>
  <c r="BP539" i="1"/>
  <c r="BQ539" i="1"/>
  <c r="BE539" i="1"/>
  <c r="BF539" i="1"/>
  <c r="BG539" i="1"/>
  <c r="BH539" i="1"/>
  <c r="BI539" i="1"/>
  <c r="AW539" i="1"/>
  <c r="AX539" i="1"/>
  <c r="AY539" i="1"/>
  <c r="AZ539" i="1"/>
  <c r="BA539" i="1"/>
  <c r="AO539" i="1"/>
  <c r="AP539" i="1"/>
  <c r="AQ539" i="1"/>
  <c r="AR539" i="1"/>
  <c r="AS539" i="1"/>
  <c r="AG539" i="1"/>
  <c r="AH539" i="1"/>
  <c r="AI539" i="1"/>
  <c r="AJ539" i="1"/>
  <c r="AK539" i="1"/>
  <c r="Y539" i="1"/>
  <c r="Z539" i="1"/>
  <c r="AA539" i="1"/>
  <c r="AB539" i="1"/>
  <c r="AC539" i="1"/>
  <c r="R539" i="1"/>
  <c r="S539" i="1"/>
  <c r="T539" i="1"/>
  <c r="U539" i="1"/>
  <c r="V539" i="1"/>
  <c r="K539" i="1"/>
  <c r="L539" i="1"/>
  <c r="M539" i="1"/>
  <c r="N539" i="1"/>
  <c r="O539" i="1"/>
  <c r="DU538" i="1"/>
  <c r="DT538" i="1"/>
  <c r="DS538" i="1"/>
  <c r="DR538" i="1"/>
  <c r="DQ538" i="1"/>
  <c r="DM538" i="1"/>
  <c r="DL538" i="1"/>
  <c r="DK538" i="1"/>
  <c r="DJ538" i="1"/>
  <c r="DI538" i="1"/>
  <c r="DE538" i="1"/>
  <c r="DD538" i="1"/>
  <c r="DC538" i="1"/>
  <c r="DB538" i="1"/>
  <c r="DA538" i="1"/>
  <c r="CW538" i="1"/>
  <c r="CV538" i="1"/>
  <c r="CU538" i="1"/>
  <c r="CT538" i="1"/>
  <c r="CS538" i="1"/>
  <c r="CK538" i="1"/>
  <c r="CL538" i="1"/>
  <c r="CM538" i="1"/>
  <c r="CN538" i="1"/>
  <c r="CO538" i="1"/>
  <c r="CC538" i="1"/>
  <c r="CD538" i="1"/>
  <c r="CE538" i="1"/>
  <c r="CF538" i="1"/>
  <c r="CG538" i="1"/>
  <c r="BU538" i="1"/>
  <c r="BV538" i="1"/>
  <c r="BW538" i="1"/>
  <c r="BX538" i="1"/>
  <c r="BY538" i="1"/>
  <c r="BM538" i="1"/>
  <c r="BN538" i="1"/>
  <c r="BO538" i="1"/>
  <c r="BP538" i="1"/>
  <c r="BQ538" i="1"/>
  <c r="BE538" i="1"/>
  <c r="BF538" i="1"/>
  <c r="BG538" i="1"/>
  <c r="BH538" i="1"/>
  <c r="BI538" i="1"/>
  <c r="AW538" i="1"/>
  <c r="AX538" i="1"/>
  <c r="AY538" i="1"/>
  <c r="AZ538" i="1"/>
  <c r="BA538" i="1"/>
  <c r="AO538" i="1"/>
  <c r="AP538" i="1"/>
  <c r="AQ538" i="1"/>
  <c r="AR538" i="1"/>
  <c r="AS538" i="1"/>
  <c r="AG538" i="1"/>
  <c r="AH538" i="1"/>
  <c r="AI538" i="1"/>
  <c r="AJ538" i="1"/>
  <c r="AK538" i="1"/>
  <c r="AC538" i="1"/>
  <c r="AB538" i="1"/>
  <c r="AA538" i="1"/>
  <c r="Z538" i="1"/>
  <c r="Y538" i="1"/>
  <c r="V538" i="1"/>
  <c r="U538" i="1"/>
  <c r="T538" i="1"/>
  <c r="S538" i="1"/>
  <c r="R538" i="1"/>
  <c r="O538" i="1"/>
  <c r="N538" i="1"/>
  <c r="M538" i="1"/>
  <c r="L538" i="1"/>
  <c r="K538" i="1"/>
  <c r="DU537" i="1"/>
  <c r="DT537" i="1"/>
  <c r="DS537" i="1"/>
  <c r="DR537" i="1"/>
  <c r="DQ537" i="1"/>
  <c r="DM537" i="1"/>
  <c r="DL537" i="1"/>
  <c r="DK537" i="1"/>
  <c r="DJ537" i="1"/>
  <c r="DI537" i="1"/>
  <c r="DE537" i="1"/>
  <c r="DD537" i="1"/>
  <c r="DC537" i="1"/>
  <c r="DB537" i="1"/>
  <c r="DA537" i="1"/>
  <c r="CW537" i="1"/>
  <c r="CV537" i="1"/>
  <c r="CU537" i="1"/>
  <c r="CT537" i="1"/>
  <c r="CS537" i="1"/>
  <c r="CO537" i="1"/>
  <c r="CN537" i="1"/>
  <c r="CM537" i="1"/>
  <c r="CL537" i="1"/>
  <c r="CK537" i="1"/>
  <c r="CG537" i="1"/>
  <c r="CF537" i="1"/>
  <c r="CE537" i="1"/>
  <c r="CD537" i="1"/>
  <c r="CC537" i="1"/>
  <c r="BY537" i="1"/>
  <c r="BX537" i="1"/>
  <c r="BW537" i="1"/>
  <c r="BV537" i="1"/>
  <c r="BU537" i="1"/>
  <c r="BQ537" i="1"/>
  <c r="BP537" i="1"/>
  <c r="BO537" i="1"/>
  <c r="BN537" i="1"/>
  <c r="BM537" i="1"/>
  <c r="BE537" i="1"/>
  <c r="BF537" i="1"/>
  <c r="BG537" i="1"/>
  <c r="BH537" i="1"/>
  <c r="BI537" i="1"/>
  <c r="BA537" i="1"/>
  <c r="AZ537" i="1"/>
  <c r="AY537" i="1"/>
  <c r="AX537" i="1"/>
  <c r="AW537" i="1"/>
  <c r="AS537" i="1"/>
  <c r="AR537" i="1"/>
  <c r="AQ537" i="1"/>
  <c r="AP537" i="1"/>
  <c r="AO537" i="1"/>
  <c r="AK537" i="1"/>
  <c r="AJ537" i="1"/>
  <c r="AI537" i="1"/>
  <c r="AH537" i="1"/>
  <c r="AG537" i="1"/>
  <c r="Y537" i="1"/>
  <c r="Z537" i="1"/>
  <c r="AA537" i="1"/>
  <c r="AB537" i="1"/>
  <c r="AC537" i="1"/>
  <c r="R537" i="1"/>
  <c r="S537" i="1"/>
  <c r="T537" i="1"/>
  <c r="U537" i="1"/>
  <c r="V537" i="1"/>
  <c r="K537" i="1"/>
  <c r="L537" i="1"/>
  <c r="M537" i="1"/>
  <c r="N537" i="1"/>
  <c r="O537" i="1"/>
  <c r="DU536" i="1"/>
  <c r="DT536" i="1"/>
  <c r="DS536" i="1"/>
  <c r="DR536" i="1"/>
  <c r="DQ536" i="1"/>
  <c r="DM536" i="1"/>
  <c r="DL536" i="1"/>
  <c r="DK536" i="1"/>
  <c r="DJ536" i="1"/>
  <c r="DI536" i="1"/>
  <c r="DE536" i="1"/>
  <c r="DD536" i="1"/>
  <c r="DC536" i="1"/>
  <c r="DB536" i="1"/>
  <c r="DA536" i="1"/>
  <c r="CW536" i="1"/>
  <c r="CV536" i="1"/>
  <c r="CU536" i="1"/>
  <c r="CT536" i="1"/>
  <c r="CS536" i="1"/>
  <c r="CK536" i="1"/>
  <c r="CL536" i="1"/>
  <c r="CM536" i="1"/>
  <c r="CN536" i="1"/>
  <c r="CO536" i="1"/>
  <c r="CC536" i="1"/>
  <c r="CD536" i="1"/>
  <c r="CE536" i="1"/>
  <c r="CF536" i="1"/>
  <c r="CG536" i="1"/>
  <c r="BU536" i="1"/>
  <c r="BV536" i="1"/>
  <c r="BW536" i="1"/>
  <c r="BX536" i="1"/>
  <c r="BY536" i="1"/>
  <c r="BM536" i="1"/>
  <c r="BN536" i="1"/>
  <c r="BO536" i="1"/>
  <c r="BP536" i="1"/>
  <c r="BQ536" i="1"/>
  <c r="BE536" i="1"/>
  <c r="BF536" i="1"/>
  <c r="BG536" i="1"/>
  <c r="BH536" i="1"/>
  <c r="BI536" i="1"/>
  <c r="AW536" i="1"/>
  <c r="AX536" i="1"/>
  <c r="AY536" i="1"/>
  <c r="AZ536" i="1"/>
  <c r="BA536" i="1"/>
  <c r="AO536" i="1"/>
  <c r="AP536" i="1"/>
  <c r="AQ536" i="1"/>
  <c r="AR536" i="1"/>
  <c r="AS536" i="1"/>
  <c r="AG536" i="1"/>
  <c r="AH536" i="1"/>
  <c r="AI536" i="1"/>
  <c r="AJ536" i="1"/>
  <c r="AK536" i="1"/>
  <c r="Y536" i="1"/>
  <c r="Z536" i="1"/>
  <c r="AA536" i="1"/>
  <c r="AB536" i="1"/>
  <c r="AC536" i="1"/>
  <c r="R536" i="1"/>
  <c r="S536" i="1"/>
  <c r="T536" i="1"/>
  <c r="U536" i="1"/>
  <c r="V536" i="1"/>
  <c r="K536" i="1"/>
  <c r="L536" i="1"/>
  <c r="M536" i="1"/>
  <c r="N536" i="1"/>
  <c r="O536" i="1"/>
  <c r="DQ535" i="1"/>
  <c r="DR535" i="1"/>
  <c r="DS535" i="1"/>
  <c r="DT535" i="1"/>
  <c r="DU535" i="1"/>
  <c r="DI535" i="1"/>
  <c r="DJ535" i="1"/>
  <c r="DK535" i="1"/>
  <c r="DL535" i="1"/>
  <c r="DM535" i="1"/>
  <c r="DA535" i="1"/>
  <c r="DB535" i="1"/>
  <c r="DC535" i="1"/>
  <c r="DD535" i="1"/>
  <c r="DE535" i="1"/>
  <c r="CS535" i="1"/>
  <c r="CT535" i="1"/>
  <c r="CU535" i="1"/>
  <c r="CV535" i="1"/>
  <c r="CW535" i="1"/>
  <c r="CO535" i="1"/>
  <c r="CN535" i="1"/>
  <c r="CM535" i="1"/>
  <c r="CL535" i="1"/>
  <c r="CK535" i="1"/>
  <c r="CC535" i="1"/>
  <c r="CD535" i="1"/>
  <c r="CE535" i="1"/>
  <c r="CF535" i="1"/>
  <c r="CG535" i="1"/>
  <c r="BU535" i="1"/>
  <c r="BV535" i="1"/>
  <c r="BW535" i="1"/>
  <c r="BX535" i="1"/>
  <c r="BY535" i="1"/>
  <c r="BM535" i="1"/>
  <c r="BN535" i="1"/>
  <c r="BO535" i="1"/>
  <c r="BP535" i="1"/>
  <c r="BQ535" i="1"/>
  <c r="BE535" i="1"/>
  <c r="BF535" i="1"/>
  <c r="BG535" i="1"/>
  <c r="BH535" i="1"/>
  <c r="BI535" i="1"/>
  <c r="AW535" i="1"/>
  <c r="AX535" i="1"/>
  <c r="AY535" i="1"/>
  <c r="AZ535" i="1"/>
  <c r="BA535" i="1"/>
  <c r="AO535" i="1"/>
  <c r="AP535" i="1"/>
  <c r="AQ535" i="1"/>
  <c r="AR535" i="1"/>
  <c r="AS535" i="1"/>
  <c r="AG535" i="1"/>
  <c r="AH535" i="1"/>
  <c r="AI535" i="1"/>
  <c r="AJ535" i="1"/>
  <c r="AK535" i="1"/>
  <c r="Y535" i="1"/>
  <c r="Z535" i="1"/>
  <c r="AA535" i="1"/>
  <c r="AB535" i="1"/>
  <c r="AC535" i="1"/>
  <c r="R535" i="1"/>
  <c r="S535" i="1"/>
  <c r="T535" i="1"/>
  <c r="U535" i="1"/>
  <c r="V535" i="1"/>
  <c r="K535" i="1"/>
  <c r="L535" i="1"/>
  <c r="M535" i="1"/>
  <c r="N535" i="1"/>
  <c r="O535" i="1"/>
  <c r="DU534" i="1"/>
  <c r="DT534" i="1"/>
  <c r="DS534" i="1"/>
  <c r="DR534" i="1"/>
  <c r="DQ534" i="1"/>
  <c r="DM534" i="1"/>
  <c r="DL534" i="1"/>
  <c r="DK534" i="1"/>
  <c r="DJ534" i="1"/>
  <c r="DI534" i="1"/>
  <c r="DE534" i="1"/>
  <c r="DD534" i="1"/>
  <c r="DC534" i="1"/>
  <c r="DB534" i="1"/>
  <c r="DA534" i="1"/>
  <c r="CW534" i="1"/>
  <c r="CV534" i="1"/>
  <c r="CU534" i="1"/>
  <c r="CT534" i="1"/>
  <c r="CS534" i="1"/>
  <c r="CO534" i="1"/>
  <c r="CN534" i="1"/>
  <c r="CM534" i="1"/>
  <c r="CL534" i="1"/>
  <c r="CK534" i="1"/>
  <c r="CC534" i="1"/>
  <c r="CD534" i="1"/>
  <c r="CE534" i="1"/>
  <c r="CF534" i="1"/>
  <c r="CG534" i="1"/>
  <c r="BU534" i="1"/>
  <c r="BV534" i="1"/>
  <c r="BW534" i="1"/>
  <c r="BX534" i="1"/>
  <c r="BY534" i="1"/>
  <c r="BM534" i="1"/>
  <c r="BN534" i="1"/>
  <c r="BO534" i="1"/>
  <c r="BP534" i="1"/>
  <c r="BQ534" i="1"/>
  <c r="BE534" i="1"/>
  <c r="BF534" i="1"/>
  <c r="BG534" i="1"/>
  <c r="BH534" i="1"/>
  <c r="BI534" i="1"/>
  <c r="BA534" i="1"/>
  <c r="AZ534" i="1"/>
  <c r="AY534" i="1"/>
  <c r="AX534" i="1"/>
  <c r="AW534" i="1"/>
  <c r="AS534" i="1"/>
  <c r="AR534" i="1"/>
  <c r="AQ534" i="1"/>
  <c r="AP534" i="1"/>
  <c r="AO534" i="1"/>
  <c r="AK534" i="1"/>
  <c r="AJ534" i="1"/>
  <c r="AI534" i="1"/>
  <c r="AH534" i="1"/>
  <c r="AG534" i="1"/>
  <c r="AC534" i="1"/>
  <c r="AB534" i="1"/>
  <c r="AA534" i="1"/>
  <c r="Z534" i="1"/>
  <c r="Y534" i="1"/>
  <c r="V534" i="1"/>
  <c r="U534" i="1"/>
  <c r="T534" i="1"/>
  <c r="S534" i="1"/>
  <c r="R534" i="1"/>
  <c r="O534" i="1"/>
  <c r="N534" i="1"/>
  <c r="M534" i="1"/>
  <c r="L534" i="1"/>
  <c r="K534" i="1"/>
  <c r="DQ533" i="1"/>
  <c r="DR533" i="1"/>
  <c r="DS533" i="1"/>
  <c r="DT533" i="1"/>
  <c r="DU533" i="1"/>
  <c r="DI533" i="1"/>
  <c r="DJ533" i="1"/>
  <c r="DK533" i="1"/>
  <c r="DL533" i="1"/>
  <c r="DM533" i="1"/>
  <c r="DA533" i="1"/>
  <c r="DB533" i="1"/>
  <c r="DC533" i="1"/>
  <c r="DD533" i="1"/>
  <c r="DE533" i="1"/>
  <c r="CS533" i="1"/>
  <c r="CT533" i="1"/>
  <c r="CU533" i="1"/>
  <c r="CV533" i="1"/>
  <c r="CW533" i="1"/>
  <c r="CO533" i="1"/>
  <c r="CN533" i="1"/>
  <c r="CM533" i="1"/>
  <c r="CL533" i="1"/>
  <c r="CK533" i="1"/>
  <c r="CC533" i="1"/>
  <c r="CD533" i="1"/>
  <c r="CE533" i="1"/>
  <c r="CF533" i="1"/>
  <c r="CG533" i="1"/>
  <c r="BU533" i="1"/>
  <c r="BV533" i="1"/>
  <c r="BW533" i="1"/>
  <c r="BX533" i="1"/>
  <c r="BY533" i="1"/>
  <c r="BM533" i="1"/>
  <c r="BN533" i="1"/>
  <c r="BO533" i="1"/>
  <c r="BP533" i="1"/>
  <c r="BQ533" i="1"/>
  <c r="BE533" i="1"/>
  <c r="BF533" i="1"/>
  <c r="BG533" i="1"/>
  <c r="BH533" i="1"/>
  <c r="BI533" i="1"/>
  <c r="AW533" i="1"/>
  <c r="AX533" i="1"/>
  <c r="AY533" i="1"/>
  <c r="AZ533" i="1"/>
  <c r="BA533" i="1"/>
  <c r="AO533" i="1"/>
  <c r="AP533" i="1"/>
  <c r="AQ533" i="1"/>
  <c r="AR533" i="1"/>
  <c r="AS533" i="1"/>
  <c r="AG533" i="1"/>
  <c r="AH533" i="1"/>
  <c r="AI533" i="1"/>
  <c r="AJ533" i="1"/>
  <c r="AK533" i="1"/>
  <c r="Y533" i="1"/>
  <c r="Z533" i="1"/>
  <c r="AA533" i="1"/>
  <c r="AB533" i="1"/>
  <c r="AC533" i="1"/>
  <c r="R533" i="1"/>
  <c r="S533" i="1"/>
  <c r="T533" i="1"/>
  <c r="U533" i="1"/>
  <c r="V533" i="1"/>
  <c r="K533" i="1"/>
  <c r="L533" i="1"/>
  <c r="M533" i="1"/>
  <c r="N533" i="1"/>
  <c r="O533" i="1"/>
  <c r="DU532" i="1"/>
  <c r="DT532" i="1"/>
  <c r="DS532" i="1"/>
  <c r="DR532" i="1"/>
  <c r="DQ532" i="1"/>
  <c r="DM532" i="1"/>
  <c r="DL532" i="1"/>
  <c r="DK532" i="1"/>
  <c r="DJ532" i="1"/>
  <c r="DI532" i="1"/>
  <c r="DE532" i="1"/>
  <c r="DD532" i="1"/>
  <c r="DC532" i="1"/>
  <c r="DB532" i="1"/>
  <c r="DA532" i="1"/>
  <c r="CW532" i="1"/>
  <c r="CV532" i="1"/>
  <c r="CU532" i="1"/>
  <c r="CT532" i="1"/>
  <c r="CS532" i="1"/>
  <c r="CO532" i="1"/>
  <c r="CN532" i="1"/>
  <c r="CM532" i="1"/>
  <c r="CL532" i="1"/>
  <c r="CK532" i="1"/>
  <c r="CG532" i="1"/>
  <c r="CF532" i="1"/>
  <c r="CE532" i="1"/>
  <c r="CD532" i="1"/>
  <c r="CC532" i="1"/>
  <c r="BY532" i="1"/>
  <c r="BX532" i="1"/>
  <c r="BW532" i="1"/>
  <c r="BV532" i="1"/>
  <c r="BU532" i="1"/>
  <c r="BM532" i="1"/>
  <c r="BN532" i="1"/>
  <c r="BO532" i="1"/>
  <c r="BP532" i="1"/>
  <c r="BQ532" i="1"/>
  <c r="BE532" i="1"/>
  <c r="BF532" i="1"/>
  <c r="BG532" i="1"/>
  <c r="BH532" i="1"/>
  <c r="BI532" i="1"/>
  <c r="BA532" i="1"/>
  <c r="AZ532" i="1"/>
  <c r="AY532" i="1"/>
  <c r="AX532" i="1"/>
  <c r="AW532" i="1"/>
  <c r="AS532" i="1"/>
  <c r="AR532" i="1"/>
  <c r="AQ532" i="1"/>
  <c r="AP532" i="1"/>
  <c r="AO532" i="1"/>
  <c r="AK532" i="1"/>
  <c r="AJ532" i="1"/>
  <c r="AI532" i="1"/>
  <c r="AH532" i="1"/>
  <c r="AG532" i="1"/>
  <c r="Y532" i="1"/>
  <c r="Z532" i="1"/>
  <c r="AA532" i="1"/>
  <c r="AB532" i="1"/>
  <c r="AC532" i="1"/>
  <c r="R532" i="1"/>
  <c r="S532" i="1"/>
  <c r="T532" i="1"/>
  <c r="U532" i="1"/>
  <c r="V532" i="1"/>
  <c r="K532" i="1"/>
  <c r="L532" i="1"/>
  <c r="M532" i="1"/>
  <c r="N532" i="1"/>
  <c r="O532" i="1"/>
  <c r="DQ531" i="1"/>
  <c r="DR531" i="1"/>
  <c r="DS531" i="1"/>
  <c r="DT531" i="1"/>
  <c r="DU531" i="1"/>
  <c r="DI531" i="1"/>
  <c r="DJ531" i="1"/>
  <c r="DK531" i="1"/>
  <c r="DL531" i="1"/>
  <c r="DM531" i="1"/>
  <c r="DA531" i="1"/>
  <c r="DB531" i="1"/>
  <c r="DC531" i="1"/>
  <c r="DD531" i="1"/>
  <c r="DE531" i="1"/>
  <c r="CS531" i="1"/>
  <c r="CT531" i="1"/>
  <c r="CU531" i="1"/>
  <c r="CV531" i="1"/>
  <c r="CW531" i="1"/>
  <c r="CO531" i="1"/>
  <c r="CN531" i="1"/>
  <c r="CM531" i="1"/>
  <c r="CL531" i="1"/>
  <c r="CK531" i="1"/>
  <c r="CC531" i="1"/>
  <c r="CD531" i="1"/>
  <c r="CE531" i="1"/>
  <c r="CF531" i="1"/>
  <c r="CG531" i="1"/>
  <c r="BU531" i="1"/>
  <c r="BV531" i="1"/>
  <c r="BW531" i="1"/>
  <c r="BX531" i="1"/>
  <c r="BY531" i="1"/>
  <c r="BM531" i="1"/>
  <c r="BN531" i="1"/>
  <c r="BO531" i="1"/>
  <c r="BP531" i="1"/>
  <c r="BQ531" i="1"/>
  <c r="BE531" i="1"/>
  <c r="BF531" i="1"/>
  <c r="BG531" i="1"/>
  <c r="BH531" i="1"/>
  <c r="BI531" i="1"/>
  <c r="AW531" i="1"/>
  <c r="AX531" i="1"/>
  <c r="AY531" i="1"/>
  <c r="AZ531" i="1"/>
  <c r="BA531" i="1"/>
  <c r="AO531" i="1"/>
  <c r="AP531" i="1"/>
  <c r="AQ531" i="1"/>
  <c r="AR531" i="1"/>
  <c r="AS531" i="1"/>
  <c r="AG531" i="1"/>
  <c r="AH531" i="1"/>
  <c r="AI531" i="1"/>
  <c r="AJ531" i="1"/>
  <c r="AK531" i="1"/>
  <c r="Y531" i="1"/>
  <c r="Z531" i="1"/>
  <c r="AA531" i="1"/>
  <c r="AB531" i="1"/>
  <c r="AC531" i="1"/>
  <c r="R531" i="1"/>
  <c r="S531" i="1"/>
  <c r="T531" i="1"/>
  <c r="U531" i="1"/>
  <c r="V531" i="1"/>
  <c r="K531" i="1"/>
  <c r="L531" i="1"/>
  <c r="M531" i="1"/>
  <c r="N531" i="1"/>
  <c r="O531" i="1"/>
  <c r="DU530" i="1"/>
  <c r="DT530" i="1"/>
  <c r="DS530" i="1"/>
  <c r="DR530" i="1"/>
  <c r="DQ530" i="1"/>
  <c r="DM530" i="1"/>
  <c r="DL530" i="1"/>
  <c r="DK530" i="1"/>
  <c r="DJ530" i="1"/>
  <c r="DI530" i="1"/>
  <c r="DE530" i="1"/>
  <c r="DD530" i="1"/>
  <c r="DC530" i="1"/>
  <c r="DB530" i="1"/>
  <c r="DA530" i="1"/>
  <c r="CW530" i="1"/>
  <c r="CV530" i="1"/>
  <c r="CU530" i="1"/>
  <c r="CT530" i="1"/>
  <c r="CS530" i="1"/>
  <c r="CO530" i="1"/>
  <c r="CN530" i="1"/>
  <c r="CM530" i="1"/>
  <c r="CL530" i="1"/>
  <c r="CK530" i="1"/>
  <c r="CG530" i="1"/>
  <c r="CF530" i="1"/>
  <c r="CE530" i="1"/>
  <c r="CD530" i="1"/>
  <c r="CC530" i="1"/>
  <c r="BY530" i="1"/>
  <c r="BX530" i="1"/>
  <c r="BW530" i="1"/>
  <c r="BV530" i="1"/>
  <c r="BU530" i="1"/>
  <c r="BM530" i="1"/>
  <c r="BN530" i="1"/>
  <c r="BO530" i="1"/>
  <c r="BP530" i="1"/>
  <c r="BQ530" i="1"/>
  <c r="BE530" i="1"/>
  <c r="BF530" i="1"/>
  <c r="BG530" i="1"/>
  <c r="BH530" i="1"/>
  <c r="BI530" i="1"/>
  <c r="BA530" i="1"/>
  <c r="AZ530" i="1"/>
  <c r="AY530" i="1"/>
  <c r="AX530" i="1"/>
  <c r="AW530" i="1"/>
  <c r="AS530" i="1"/>
  <c r="AR530" i="1"/>
  <c r="AQ530" i="1"/>
  <c r="AP530" i="1"/>
  <c r="AO530" i="1"/>
  <c r="AK530" i="1"/>
  <c r="AJ530" i="1"/>
  <c r="AI530" i="1"/>
  <c r="AH530" i="1"/>
  <c r="AG530" i="1"/>
  <c r="Y530" i="1"/>
  <c r="Z530" i="1"/>
  <c r="AA530" i="1"/>
  <c r="AB530" i="1"/>
  <c r="AC530" i="1"/>
  <c r="R530" i="1"/>
  <c r="S530" i="1"/>
  <c r="T530" i="1"/>
  <c r="U530" i="1"/>
  <c r="V530" i="1"/>
  <c r="K530" i="1"/>
  <c r="L530" i="1"/>
  <c r="M530" i="1"/>
  <c r="N530" i="1"/>
  <c r="O530" i="1"/>
  <c r="DU529" i="1"/>
  <c r="DT529" i="1"/>
  <c r="DS529" i="1"/>
  <c r="DR529" i="1"/>
  <c r="DQ529" i="1"/>
  <c r="DM529" i="1"/>
  <c r="DL529" i="1"/>
  <c r="DK529" i="1"/>
  <c r="DJ529" i="1"/>
  <c r="DI529" i="1"/>
  <c r="DE529" i="1"/>
  <c r="DD529" i="1"/>
  <c r="DC529" i="1"/>
  <c r="DB529" i="1"/>
  <c r="DA529" i="1"/>
  <c r="CW529" i="1"/>
  <c r="CV529" i="1"/>
  <c r="CU529" i="1"/>
  <c r="CT529" i="1"/>
  <c r="CS529" i="1"/>
  <c r="CO529" i="1"/>
  <c r="CN529" i="1"/>
  <c r="CM529" i="1"/>
  <c r="CL529" i="1"/>
  <c r="CK529" i="1"/>
  <c r="CG529" i="1"/>
  <c r="CF529" i="1"/>
  <c r="CE529" i="1"/>
  <c r="CD529" i="1"/>
  <c r="CC529" i="1"/>
  <c r="BY529" i="1"/>
  <c r="BX529" i="1"/>
  <c r="BW529" i="1"/>
  <c r="BV529" i="1"/>
  <c r="BU529" i="1"/>
  <c r="BM529" i="1"/>
  <c r="BN529" i="1"/>
  <c r="BO529" i="1"/>
  <c r="BP529" i="1"/>
  <c r="BQ529" i="1"/>
  <c r="BE529" i="1"/>
  <c r="BF529" i="1"/>
  <c r="BG529" i="1"/>
  <c r="BH529" i="1"/>
  <c r="BI529" i="1"/>
  <c r="AW529" i="1"/>
  <c r="AX529" i="1"/>
  <c r="AY529" i="1"/>
  <c r="AZ529" i="1"/>
  <c r="BA529" i="1"/>
  <c r="AO529" i="1"/>
  <c r="AP529" i="1"/>
  <c r="AQ529" i="1"/>
  <c r="AR529" i="1"/>
  <c r="AS529" i="1"/>
  <c r="AG529" i="1"/>
  <c r="AH529" i="1"/>
  <c r="AI529" i="1"/>
  <c r="AJ529" i="1"/>
  <c r="AK529" i="1"/>
  <c r="AC529" i="1"/>
  <c r="AB529" i="1"/>
  <c r="AA529" i="1"/>
  <c r="Z529" i="1"/>
  <c r="Y529" i="1"/>
  <c r="R529" i="1"/>
  <c r="S529" i="1"/>
  <c r="T529" i="1"/>
  <c r="U529" i="1"/>
  <c r="V529" i="1"/>
  <c r="K529" i="1"/>
  <c r="L529" i="1"/>
  <c r="M529" i="1"/>
  <c r="N529" i="1"/>
  <c r="O529" i="1"/>
  <c r="DU528" i="1"/>
  <c r="DT528" i="1"/>
  <c r="DS528" i="1"/>
  <c r="DR528" i="1"/>
  <c r="DQ528" i="1"/>
  <c r="DM528" i="1"/>
  <c r="DL528" i="1"/>
  <c r="DK528" i="1"/>
  <c r="DJ528" i="1"/>
  <c r="DI528" i="1"/>
  <c r="DE528" i="1"/>
  <c r="DD528" i="1"/>
  <c r="DC528" i="1"/>
  <c r="DB528" i="1"/>
  <c r="DA528" i="1"/>
  <c r="CW528" i="1"/>
  <c r="CV528" i="1"/>
  <c r="CU528" i="1"/>
  <c r="CT528" i="1"/>
  <c r="CS528" i="1"/>
  <c r="CO528" i="1"/>
  <c r="CN528" i="1"/>
  <c r="CM528" i="1"/>
  <c r="CL528" i="1"/>
  <c r="CK528" i="1"/>
  <c r="CG528" i="1"/>
  <c r="CF528" i="1"/>
  <c r="CE528" i="1"/>
  <c r="CD528" i="1"/>
  <c r="CC528" i="1"/>
  <c r="BU528" i="1"/>
  <c r="BV528" i="1"/>
  <c r="BW528" i="1"/>
  <c r="BX528" i="1"/>
  <c r="BY528" i="1"/>
  <c r="BM528" i="1"/>
  <c r="BN528" i="1"/>
  <c r="BO528" i="1"/>
  <c r="BP528" i="1"/>
  <c r="BQ528" i="1"/>
  <c r="BE528" i="1"/>
  <c r="BF528" i="1"/>
  <c r="BG528" i="1"/>
  <c r="BH528" i="1"/>
  <c r="BI528" i="1"/>
  <c r="BA528" i="1"/>
  <c r="AZ528" i="1"/>
  <c r="AY528" i="1"/>
  <c r="AX528" i="1"/>
  <c r="AW528" i="1"/>
  <c r="AS528" i="1"/>
  <c r="AR528" i="1"/>
  <c r="AQ528" i="1"/>
  <c r="AP528" i="1"/>
  <c r="AO528" i="1"/>
  <c r="AK528" i="1"/>
  <c r="AJ528" i="1"/>
  <c r="AI528" i="1"/>
  <c r="AH528" i="1"/>
  <c r="AG528" i="1"/>
  <c r="Y528" i="1"/>
  <c r="Z528" i="1"/>
  <c r="AA528" i="1"/>
  <c r="AB528" i="1"/>
  <c r="AC528" i="1"/>
  <c r="R528" i="1"/>
  <c r="S528" i="1"/>
  <c r="T528" i="1"/>
  <c r="U528" i="1"/>
  <c r="V528" i="1"/>
  <c r="K528" i="1"/>
  <c r="L528" i="1"/>
  <c r="M528" i="1"/>
  <c r="N528" i="1"/>
  <c r="O528" i="1"/>
  <c r="DQ527" i="1"/>
  <c r="DR527" i="1"/>
  <c r="DS527" i="1"/>
  <c r="DT527" i="1"/>
  <c r="DU527" i="1"/>
  <c r="DI527" i="1"/>
  <c r="DJ527" i="1"/>
  <c r="DK527" i="1"/>
  <c r="DL527" i="1"/>
  <c r="DM527" i="1"/>
  <c r="DA527" i="1"/>
  <c r="DB527" i="1"/>
  <c r="DC527" i="1"/>
  <c r="DD527" i="1"/>
  <c r="DE527" i="1"/>
  <c r="CS527" i="1"/>
  <c r="CT527" i="1"/>
  <c r="CU527" i="1"/>
  <c r="CV527" i="1"/>
  <c r="CW527" i="1"/>
  <c r="CK527" i="1"/>
  <c r="CL527" i="1"/>
  <c r="CM527" i="1"/>
  <c r="CN527" i="1"/>
  <c r="CO527" i="1"/>
  <c r="CC527" i="1"/>
  <c r="CD527" i="1"/>
  <c r="CE527" i="1"/>
  <c r="CF527" i="1"/>
  <c r="CG527" i="1"/>
  <c r="BU527" i="1"/>
  <c r="BV527" i="1"/>
  <c r="BW527" i="1"/>
  <c r="BX527" i="1"/>
  <c r="BY527" i="1"/>
  <c r="BM527" i="1"/>
  <c r="BN527" i="1"/>
  <c r="BO527" i="1"/>
  <c r="BP527" i="1"/>
  <c r="BQ527" i="1"/>
  <c r="BE527" i="1"/>
  <c r="BF527" i="1"/>
  <c r="BG527" i="1"/>
  <c r="BH527" i="1"/>
  <c r="BI527" i="1"/>
  <c r="AW527" i="1"/>
  <c r="AX527" i="1"/>
  <c r="AY527" i="1"/>
  <c r="AZ527" i="1"/>
  <c r="BA527" i="1"/>
  <c r="AO527" i="1"/>
  <c r="AP527" i="1"/>
  <c r="AQ527" i="1"/>
  <c r="AR527" i="1"/>
  <c r="AS527" i="1"/>
  <c r="AG527" i="1"/>
  <c r="AH527" i="1"/>
  <c r="AI527" i="1"/>
  <c r="AJ527" i="1"/>
  <c r="AK527" i="1"/>
  <c r="Y527" i="1"/>
  <c r="Z527" i="1"/>
  <c r="AA527" i="1"/>
  <c r="AB527" i="1"/>
  <c r="AC527" i="1"/>
  <c r="R527" i="1"/>
  <c r="S527" i="1"/>
  <c r="T527" i="1"/>
  <c r="U527" i="1"/>
  <c r="V527" i="1"/>
  <c r="K527" i="1"/>
  <c r="L527" i="1"/>
  <c r="M527" i="1"/>
  <c r="N527" i="1"/>
  <c r="O527" i="1"/>
  <c r="DU526" i="1"/>
  <c r="DT526" i="1"/>
  <c r="DS526" i="1"/>
  <c r="DR526" i="1"/>
  <c r="DQ526" i="1"/>
  <c r="DM526" i="1"/>
  <c r="DL526" i="1"/>
  <c r="DK526" i="1"/>
  <c r="DJ526" i="1"/>
  <c r="DI526" i="1"/>
  <c r="DE526" i="1"/>
  <c r="DD526" i="1"/>
  <c r="DC526" i="1"/>
  <c r="DB526" i="1"/>
  <c r="DA526" i="1"/>
  <c r="CW526" i="1"/>
  <c r="CV526" i="1"/>
  <c r="CU526" i="1"/>
  <c r="CT526" i="1"/>
  <c r="CS526" i="1"/>
  <c r="CO526" i="1"/>
  <c r="CN526" i="1"/>
  <c r="CM526" i="1"/>
  <c r="CL526" i="1"/>
  <c r="CK526" i="1"/>
  <c r="CC526" i="1"/>
  <c r="CD526" i="1"/>
  <c r="CE526" i="1"/>
  <c r="CF526" i="1"/>
  <c r="CG526" i="1"/>
  <c r="BU526" i="1"/>
  <c r="BV526" i="1"/>
  <c r="BW526" i="1"/>
  <c r="BX526" i="1"/>
  <c r="BY526" i="1"/>
  <c r="BM526" i="1"/>
  <c r="BN526" i="1"/>
  <c r="BO526" i="1"/>
  <c r="BP526" i="1"/>
  <c r="BQ526" i="1"/>
  <c r="BE526" i="1"/>
  <c r="BF526" i="1"/>
  <c r="BG526" i="1"/>
  <c r="BH526" i="1"/>
  <c r="BI526" i="1"/>
  <c r="BA526" i="1"/>
  <c r="AZ526" i="1"/>
  <c r="AY526" i="1"/>
  <c r="AX526" i="1"/>
  <c r="AW526" i="1"/>
  <c r="AS526" i="1"/>
  <c r="AR526" i="1"/>
  <c r="AQ526" i="1"/>
  <c r="AP526" i="1"/>
  <c r="AO526" i="1"/>
  <c r="AK526" i="1"/>
  <c r="AJ526" i="1"/>
  <c r="AI526" i="1"/>
  <c r="AH526" i="1"/>
  <c r="AG526" i="1"/>
  <c r="Y526" i="1"/>
  <c r="Z526" i="1"/>
  <c r="AA526" i="1"/>
  <c r="AB526" i="1"/>
  <c r="AC526" i="1"/>
  <c r="R526" i="1"/>
  <c r="S526" i="1"/>
  <c r="T526" i="1"/>
  <c r="U526" i="1"/>
  <c r="V526" i="1"/>
  <c r="K526" i="1"/>
  <c r="L526" i="1"/>
  <c r="M526" i="1"/>
  <c r="N526" i="1"/>
  <c r="O526" i="1"/>
  <c r="DQ525" i="1"/>
  <c r="DR525" i="1"/>
  <c r="DS525" i="1"/>
  <c r="DT525" i="1"/>
  <c r="DU525" i="1"/>
  <c r="DI525" i="1"/>
  <c r="DJ525" i="1"/>
  <c r="DK525" i="1"/>
  <c r="DL525" i="1"/>
  <c r="DM525" i="1"/>
  <c r="DA525" i="1"/>
  <c r="DB525" i="1"/>
  <c r="DC525" i="1"/>
  <c r="DD525" i="1"/>
  <c r="DE525" i="1"/>
  <c r="CS525" i="1"/>
  <c r="CT525" i="1"/>
  <c r="CU525" i="1"/>
  <c r="CV525" i="1"/>
  <c r="CW525" i="1"/>
  <c r="CK525" i="1"/>
  <c r="CL525" i="1"/>
  <c r="CM525" i="1"/>
  <c r="CN525" i="1"/>
  <c r="CO525" i="1"/>
  <c r="CC525" i="1"/>
  <c r="CD525" i="1"/>
  <c r="CE525" i="1"/>
  <c r="CF525" i="1"/>
  <c r="CG525" i="1"/>
  <c r="BU525" i="1"/>
  <c r="BV525" i="1"/>
  <c r="BW525" i="1"/>
  <c r="BX525" i="1"/>
  <c r="BY525" i="1"/>
  <c r="BM525" i="1"/>
  <c r="BN525" i="1"/>
  <c r="BO525" i="1"/>
  <c r="BP525" i="1"/>
  <c r="BQ525" i="1"/>
  <c r="BE525" i="1"/>
  <c r="BF525" i="1"/>
  <c r="BG525" i="1"/>
  <c r="BH525" i="1"/>
  <c r="BI525" i="1"/>
  <c r="AW525" i="1"/>
  <c r="AX525" i="1"/>
  <c r="AY525" i="1"/>
  <c r="AZ525" i="1"/>
  <c r="BA525" i="1"/>
  <c r="AO525" i="1"/>
  <c r="AP525" i="1"/>
  <c r="AQ525" i="1"/>
  <c r="AR525" i="1"/>
  <c r="AS525" i="1"/>
  <c r="AG525" i="1"/>
  <c r="AH525" i="1"/>
  <c r="AI525" i="1"/>
  <c r="AJ525" i="1"/>
  <c r="AK525" i="1"/>
  <c r="Y525" i="1"/>
  <c r="Z525" i="1"/>
  <c r="AA525" i="1"/>
  <c r="AB525" i="1"/>
  <c r="AC525" i="1"/>
  <c r="R525" i="1"/>
  <c r="S525" i="1"/>
  <c r="T525" i="1"/>
  <c r="U525" i="1"/>
  <c r="V525" i="1"/>
  <c r="K525" i="1"/>
  <c r="L525" i="1"/>
  <c r="M525" i="1"/>
  <c r="N525" i="1"/>
  <c r="O525" i="1"/>
  <c r="DU524" i="1"/>
  <c r="DT524" i="1"/>
  <c r="DS524" i="1"/>
  <c r="DR524" i="1"/>
  <c r="DQ524" i="1"/>
  <c r="DM524" i="1"/>
  <c r="DL524" i="1"/>
  <c r="DK524" i="1"/>
  <c r="DJ524" i="1"/>
  <c r="DI524" i="1"/>
  <c r="DE524" i="1"/>
  <c r="DD524" i="1"/>
  <c r="DC524" i="1"/>
  <c r="DB524" i="1"/>
  <c r="DA524" i="1"/>
  <c r="CW524" i="1"/>
  <c r="CV524" i="1"/>
  <c r="CU524" i="1"/>
  <c r="CT524" i="1"/>
  <c r="CS524" i="1"/>
  <c r="CO524" i="1"/>
  <c r="CN524" i="1"/>
  <c r="CM524" i="1"/>
  <c r="CL524" i="1"/>
  <c r="CK524" i="1"/>
  <c r="CG524" i="1"/>
  <c r="CF524" i="1"/>
  <c r="CE524" i="1"/>
  <c r="CD524" i="1"/>
  <c r="CC524" i="1"/>
  <c r="BU524" i="1"/>
  <c r="BV524" i="1"/>
  <c r="BW524" i="1"/>
  <c r="BX524" i="1"/>
  <c r="BY524" i="1"/>
  <c r="BM524" i="1"/>
  <c r="BN524" i="1"/>
  <c r="BO524" i="1"/>
  <c r="BP524" i="1"/>
  <c r="BQ524" i="1"/>
  <c r="BE524" i="1"/>
  <c r="BF524" i="1"/>
  <c r="BG524" i="1"/>
  <c r="BH524" i="1"/>
  <c r="BI524" i="1"/>
  <c r="AW524" i="1"/>
  <c r="AX524" i="1"/>
  <c r="AY524" i="1"/>
  <c r="AZ524" i="1"/>
  <c r="BA524" i="1"/>
  <c r="AO524" i="1"/>
  <c r="AP524" i="1"/>
  <c r="AQ524" i="1"/>
  <c r="AR524" i="1"/>
  <c r="AS524" i="1"/>
  <c r="AG524" i="1"/>
  <c r="AH524" i="1"/>
  <c r="AI524" i="1"/>
  <c r="AJ524" i="1"/>
  <c r="AK524" i="1"/>
  <c r="Y524" i="1"/>
  <c r="Z524" i="1"/>
  <c r="AA524" i="1"/>
  <c r="AB524" i="1"/>
  <c r="AC524" i="1"/>
  <c r="R524" i="1"/>
  <c r="S524" i="1"/>
  <c r="T524" i="1"/>
  <c r="U524" i="1"/>
  <c r="V524" i="1"/>
  <c r="K524" i="1"/>
  <c r="L524" i="1"/>
  <c r="M524" i="1"/>
  <c r="N524" i="1"/>
  <c r="O524" i="1"/>
  <c r="DU523" i="1"/>
  <c r="DT523" i="1"/>
  <c r="DS523" i="1"/>
  <c r="DR523" i="1"/>
  <c r="DQ523" i="1"/>
  <c r="DM523" i="1"/>
  <c r="DL523" i="1"/>
  <c r="DK523" i="1"/>
  <c r="DJ523" i="1"/>
  <c r="DI523" i="1"/>
  <c r="DE523" i="1"/>
  <c r="DD523" i="1"/>
  <c r="DC523" i="1"/>
  <c r="DB523" i="1"/>
  <c r="DA523" i="1"/>
  <c r="CW523" i="1"/>
  <c r="CV523" i="1"/>
  <c r="CU523" i="1"/>
  <c r="CT523" i="1"/>
  <c r="CS523" i="1"/>
  <c r="CO523" i="1"/>
  <c r="CN523" i="1"/>
  <c r="CM523" i="1"/>
  <c r="CL523" i="1"/>
  <c r="CK523" i="1"/>
  <c r="CG523" i="1"/>
  <c r="CF523" i="1"/>
  <c r="CE523" i="1"/>
  <c r="CD523" i="1"/>
  <c r="CC523" i="1"/>
  <c r="BU523" i="1"/>
  <c r="BV523" i="1"/>
  <c r="BW523" i="1"/>
  <c r="BX523" i="1"/>
  <c r="BY523" i="1"/>
  <c r="BM523" i="1"/>
  <c r="BN523" i="1"/>
  <c r="BO523" i="1"/>
  <c r="BP523" i="1"/>
  <c r="BQ523" i="1"/>
  <c r="BE523" i="1"/>
  <c r="BF523" i="1"/>
  <c r="BG523" i="1"/>
  <c r="BH523" i="1"/>
  <c r="BI523" i="1"/>
  <c r="AW523" i="1"/>
  <c r="AX523" i="1"/>
  <c r="AY523" i="1"/>
  <c r="AZ523" i="1"/>
  <c r="BA523" i="1"/>
  <c r="AO523" i="1"/>
  <c r="AP523" i="1"/>
  <c r="AQ523" i="1"/>
  <c r="AR523" i="1"/>
  <c r="AS523" i="1"/>
  <c r="AG523" i="1"/>
  <c r="AH523" i="1"/>
  <c r="AI523" i="1"/>
  <c r="AJ523" i="1"/>
  <c r="AK523" i="1"/>
  <c r="Y523" i="1"/>
  <c r="Z523" i="1"/>
  <c r="AA523" i="1"/>
  <c r="AB523" i="1"/>
  <c r="AC523" i="1"/>
  <c r="R523" i="1"/>
  <c r="S523" i="1"/>
  <c r="T523" i="1"/>
  <c r="U523" i="1"/>
  <c r="V523" i="1"/>
  <c r="K523" i="1"/>
  <c r="L523" i="1"/>
  <c r="M523" i="1"/>
  <c r="N523" i="1"/>
  <c r="O523" i="1"/>
  <c r="DQ522" i="1"/>
  <c r="DR522" i="1"/>
  <c r="DS522" i="1"/>
  <c r="DT522" i="1"/>
  <c r="DU522" i="1"/>
  <c r="DI522" i="1"/>
  <c r="DJ522" i="1"/>
  <c r="DK522" i="1"/>
  <c r="DL522" i="1"/>
  <c r="DM522" i="1"/>
  <c r="DA522" i="1"/>
  <c r="DB522" i="1"/>
  <c r="DC522" i="1"/>
  <c r="DD522" i="1"/>
  <c r="DE522" i="1"/>
  <c r="CS522" i="1"/>
  <c r="CT522" i="1"/>
  <c r="CU522" i="1"/>
  <c r="CV522" i="1"/>
  <c r="CW522" i="1"/>
  <c r="CK522" i="1"/>
  <c r="CL522" i="1"/>
  <c r="CM522" i="1"/>
  <c r="CN522" i="1"/>
  <c r="CO522" i="1"/>
  <c r="CC522" i="1"/>
  <c r="CD522" i="1"/>
  <c r="CE522" i="1"/>
  <c r="CF522" i="1"/>
  <c r="CG522" i="1"/>
  <c r="BU522" i="1"/>
  <c r="BV522" i="1"/>
  <c r="BW522" i="1"/>
  <c r="BX522" i="1"/>
  <c r="BY522" i="1"/>
  <c r="BM522" i="1"/>
  <c r="BN522" i="1"/>
  <c r="BO522" i="1"/>
  <c r="BP522" i="1"/>
  <c r="BQ522" i="1"/>
  <c r="BE522" i="1"/>
  <c r="BF522" i="1"/>
  <c r="BG522" i="1"/>
  <c r="BH522" i="1"/>
  <c r="BI522" i="1"/>
  <c r="AW522" i="1"/>
  <c r="AX522" i="1"/>
  <c r="AY522" i="1"/>
  <c r="AZ522" i="1"/>
  <c r="BA522" i="1"/>
  <c r="AO522" i="1"/>
  <c r="AP522" i="1"/>
  <c r="AQ522" i="1"/>
  <c r="AR522" i="1"/>
  <c r="AS522" i="1"/>
  <c r="AG522" i="1"/>
  <c r="AH522" i="1"/>
  <c r="AI522" i="1"/>
  <c r="AJ522" i="1"/>
  <c r="AK522" i="1"/>
  <c r="Y522" i="1"/>
  <c r="Z522" i="1"/>
  <c r="AA522" i="1"/>
  <c r="AB522" i="1"/>
  <c r="AC522" i="1"/>
  <c r="R522" i="1"/>
  <c r="S522" i="1"/>
  <c r="T522" i="1"/>
  <c r="U522" i="1"/>
  <c r="V522" i="1"/>
  <c r="K522" i="1"/>
  <c r="L522" i="1"/>
  <c r="M522" i="1"/>
  <c r="N522" i="1"/>
  <c r="O522" i="1"/>
  <c r="DU521" i="1"/>
  <c r="DT521" i="1"/>
  <c r="DS521" i="1"/>
  <c r="DR521" i="1"/>
  <c r="DQ521" i="1"/>
  <c r="DM521" i="1"/>
  <c r="DL521" i="1"/>
  <c r="DK521" i="1"/>
  <c r="DJ521" i="1"/>
  <c r="DI521" i="1"/>
  <c r="DE521" i="1"/>
  <c r="DD521" i="1"/>
  <c r="DC521" i="1"/>
  <c r="DB521" i="1"/>
  <c r="DA521" i="1"/>
  <c r="CW521" i="1"/>
  <c r="CV521" i="1"/>
  <c r="CU521" i="1"/>
  <c r="CT521" i="1"/>
  <c r="CS521" i="1"/>
  <c r="CO521" i="1"/>
  <c r="CN521" i="1"/>
  <c r="CM521" i="1"/>
  <c r="CL521" i="1"/>
  <c r="CK521" i="1"/>
  <c r="CG521" i="1"/>
  <c r="CF521" i="1"/>
  <c r="CE521" i="1"/>
  <c r="CD521" i="1"/>
  <c r="CC521" i="1"/>
  <c r="BY521" i="1"/>
  <c r="BX521" i="1"/>
  <c r="BW521" i="1"/>
  <c r="BV521" i="1"/>
  <c r="BU521" i="1"/>
  <c r="BM521" i="1"/>
  <c r="BN521" i="1"/>
  <c r="BO521" i="1"/>
  <c r="BP521" i="1"/>
  <c r="BQ521" i="1"/>
  <c r="BE521" i="1"/>
  <c r="BF521" i="1"/>
  <c r="BG521" i="1"/>
  <c r="BH521" i="1"/>
  <c r="BI521" i="1"/>
  <c r="AW521" i="1"/>
  <c r="AX521" i="1"/>
  <c r="AY521" i="1"/>
  <c r="AZ521" i="1"/>
  <c r="BA521" i="1"/>
  <c r="AO521" i="1"/>
  <c r="AP521" i="1"/>
  <c r="AQ521" i="1"/>
  <c r="AR521" i="1"/>
  <c r="AS521" i="1"/>
  <c r="AG521" i="1"/>
  <c r="AH521" i="1"/>
  <c r="AI521" i="1"/>
  <c r="AJ521" i="1"/>
  <c r="AK521" i="1"/>
  <c r="Y521" i="1"/>
  <c r="Z521" i="1"/>
  <c r="AA521" i="1"/>
  <c r="AB521" i="1"/>
  <c r="AC521" i="1"/>
  <c r="R521" i="1"/>
  <c r="S521" i="1"/>
  <c r="T521" i="1"/>
  <c r="U521" i="1"/>
  <c r="V521" i="1"/>
  <c r="K521" i="1"/>
  <c r="L521" i="1"/>
  <c r="M521" i="1"/>
  <c r="N521" i="1"/>
  <c r="O521" i="1"/>
  <c r="DQ520" i="1"/>
  <c r="DR520" i="1"/>
  <c r="DS520" i="1"/>
  <c r="DT520" i="1"/>
  <c r="DU520" i="1"/>
  <c r="DI520" i="1"/>
  <c r="DJ520" i="1"/>
  <c r="DK520" i="1"/>
  <c r="DL520" i="1"/>
  <c r="DM520" i="1"/>
  <c r="DA520" i="1"/>
  <c r="DB520" i="1"/>
  <c r="DC520" i="1"/>
  <c r="DD520" i="1"/>
  <c r="DE520" i="1"/>
  <c r="CS520" i="1"/>
  <c r="CT520" i="1"/>
  <c r="CU520" i="1"/>
  <c r="CV520" i="1"/>
  <c r="CW520" i="1"/>
  <c r="CK520" i="1"/>
  <c r="CL520" i="1"/>
  <c r="CM520" i="1"/>
  <c r="CN520" i="1"/>
  <c r="CO520" i="1"/>
  <c r="CC520" i="1"/>
  <c r="CD520" i="1"/>
  <c r="CE520" i="1"/>
  <c r="CF520" i="1"/>
  <c r="CG520" i="1"/>
  <c r="BU520" i="1"/>
  <c r="BV520" i="1"/>
  <c r="BW520" i="1"/>
  <c r="BX520" i="1"/>
  <c r="BY520" i="1"/>
  <c r="BM520" i="1"/>
  <c r="BN520" i="1"/>
  <c r="BO520" i="1"/>
  <c r="BP520" i="1"/>
  <c r="BQ520" i="1"/>
  <c r="BE520" i="1"/>
  <c r="BF520" i="1"/>
  <c r="BG520" i="1"/>
  <c r="BH520" i="1"/>
  <c r="BI520" i="1"/>
  <c r="AW520" i="1"/>
  <c r="AX520" i="1"/>
  <c r="AY520" i="1"/>
  <c r="AZ520" i="1"/>
  <c r="BA520" i="1"/>
  <c r="AO520" i="1"/>
  <c r="AP520" i="1"/>
  <c r="AQ520" i="1"/>
  <c r="AR520" i="1"/>
  <c r="AS520" i="1"/>
  <c r="AG520" i="1"/>
  <c r="AH520" i="1"/>
  <c r="AI520" i="1"/>
  <c r="AJ520" i="1"/>
  <c r="AK520" i="1"/>
  <c r="Y520" i="1"/>
  <c r="Z520" i="1"/>
  <c r="AA520" i="1"/>
  <c r="AB520" i="1"/>
  <c r="AC520" i="1"/>
  <c r="R520" i="1"/>
  <c r="S520" i="1"/>
  <c r="T520" i="1"/>
  <c r="U520" i="1"/>
  <c r="V520" i="1"/>
  <c r="K520" i="1"/>
  <c r="L520" i="1"/>
  <c r="M520" i="1"/>
  <c r="N520" i="1"/>
  <c r="O520" i="1"/>
  <c r="DU519" i="1"/>
  <c r="DT519" i="1"/>
  <c r="DS519" i="1"/>
  <c r="DR519" i="1"/>
  <c r="DQ519" i="1"/>
  <c r="DM519" i="1"/>
  <c r="DL519" i="1"/>
  <c r="DK519" i="1"/>
  <c r="DJ519" i="1"/>
  <c r="DI519" i="1"/>
  <c r="DE519" i="1"/>
  <c r="DD519" i="1"/>
  <c r="DC519" i="1"/>
  <c r="DB519" i="1"/>
  <c r="DA519" i="1"/>
  <c r="CW519" i="1"/>
  <c r="CV519" i="1"/>
  <c r="CU519" i="1"/>
  <c r="CT519" i="1"/>
  <c r="CS519" i="1"/>
  <c r="CO519" i="1"/>
  <c r="CN519" i="1"/>
  <c r="CM519" i="1"/>
  <c r="CL519" i="1"/>
  <c r="CK519" i="1"/>
  <c r="CG519" i="1"/>
  <c r="CF519" i="1"/>
  <c r="CE519" i="1"/>
  <c r="CD519" i="1"/>
  <c r="CC519" i="1"/>
  <c r="BY519" i="1"/>
  <c r="BX519" i="1"/>
  <c r="BW519" i="1"/>
  <c r="BV519" i="1"/>
  <c r="BU519" i="1"/>
  <c r="BM519" i="1"/>
  <c r="BN519" i="1"/>
  <c r="BO519" i="1"/>
  <c r="BP519" i="1"/>
  <c r="BQ519" i="1"/>
  <c r="BI519" i="1"/>
  <c r="BH519" i="1"/>
  <c r="BG519" i="1"/>
  <c r="BF519" i="1"/>
  <c r="BE519" i="1"/>
  <c r="BA519" i="1"/>
  <c r="AZ519" i="1"/>
  <c r="AY519" i="1"/>
  <c r="AX519" i="1"/>
  <c r="AW519" i="1"/>
  <c r="AS519" i="1"/>
  <c r="AR519" i="1"/>
  <c r="AQ519" i="1"/>
  <c r="AP519" i="1"/>
  <c r="AO519" i="1"/>
  <c r="AK519" i="1"/>
  <c r="AJ519" i="1"/>
  <c r="AI519" i="1"/>
  <c r="AH519" i="1"/>
  <c r="AG519" i="1"/>
  <c r="AC519" i="1"/>
  <c r="AB519" i="1"/>
  <c r="AA519" i="1"/>
  <c r="Z519" i="1"/>
  <c r="Y519" i="1"/>
  <c r="V519" i="1"/>
  <c r="U519" i="1"/>
  <c r="T519" i="1"/>
  <c r="S519" i="1"/>
  <c r="R519" i="1"/>
  <c r="O519" i="1"/>
  <c r="N519" i="1"/>
  <c r="M519" i="1"/>
  <c r="L519" i="1"/>
  <c r="K519" i="1"/>
  <c r="DU518" i="1"/>
  <c r="DT518" i="1"/>
  <c r="DS518" i="1"/>
  <c r="DR518" i="1"/>
  <c r="DQ518" i="1"/>
  <c r="DM518" i="1"/>
  <c r="DL518" i="1"/>
  <c r="DK518" i="1"/>
  <c r="DJ518" i="1"/>
  <c r="DI518" i="1"/>
  <c r="DE518" i="1"/>
  <c r="DD518" i="1"/>
  <c r="DC518" i="1"/>
  <c r="DB518" i="1"/>
  <c r="DA518" i="1"/>
  <c r="CW518" i="1"/>
  <c r="CV518" i="1"/>
  <c r="CU518" i="1"/>
  <c r="CT518" i="1"/>
  <c r="CS518" i="1"/>
  <c r="CO518" i="1"/>
  <c r="CN518" i="1"/>
  <c r="CM518" i="1"/>
  <c r="CL518" i="1"/>
  <c r="CK518" i="1"/>
  <c r="CG518" i="1"/>
  <c r="CF518" i="1"/>
  <c r="CE518" i="1"/>
  <c r="CD518" i="1"/>
  <c r="CC518" i="1"/>
  <c r="BY518" i="1"/>
  <c r="BX518" i="1"/>
  <c r="BW518" i="1"/>
  <c r="BV518" i="1"/>
  <c r="BU518" i="1"/>
  <c r="BM518" i="1"/>
  <c r="BN518" i="1"/>
  <c r="BO518" i="1"/>
  <c r="BP518" i="1"/>
  <c r="BQ518" i="1"/>
  <c r="BE518" i="1"/>
  <c r="BF518" i="1"/>
  <c r="BG518" i="1"/>
  <c r="BH518" i="1"/>
  <c r="BI518" i="1"/>
  <c r="BA518" i="1"/>
  <c r="AZ518" i="1"/>
  <c r="AY518" i="1"/>
  <c r="AX518" i="1"/>
  <c r="AW518" i="1"/>
  <c r="AS518" i="1"/>
  <c r="AR518" i="1"/>
  <c r="AQ518" i="1"/>
  <c r="AP518" i="1"/>
  <c r="AO518" i="1"/>
  <c r="AK518" i="1"/>
  <c r="AJ518" i="1"/>
  <c r="AI518" i="1"/>
  <c r="AH518" i="1"/>
  <c r="AG518" i="1"/>
  <c r="AC518" i="1"/>
  <c r="AB518" i="1"/>
  <c r="AA518" i="1"/>
  <c r="Z518" i="1"/>
  <c r="Y518" i="1"/>
  <c r="V518" i="1"/>
  <c r="U518" i="1"/>
  <c r="T518" i="1"/>
  <c r="S518" i="1"/>
  <c r="R518" i="1"/>
  <c r="O518" i="1"/>
  <c r="N518" i="1"/>
  <c r="M518" i="1"/>
  <c r="L518" i="1"/>
  <c r="K518" i="1"/>
  <c r="DU517" i="1"/>
  <c r="DT517" i="1"/>
  <c r="DS517" i="1"/>
  <c r="DR517" i="1"/>
  <c r="DQ517" i="1"/>
  <c r="DM517" i="1"/>
  <c r="DL517" i="1"/>
  <c r="DK517" i="1"/>
  <c r="DJ517" i="1"/>
  <c r="DI517" i="1"/>
  <c r="DE517" i="1"/>
  <c r="DD517" i="1"/>
  <c r="DC517" i="1"/>
  <c r="DB517" i="1"/>
  <c r="DA517" i="1"/>
  <c r="CW517" i="1"/>
  <c r="CV517" i="1"/>
  <c r="CU517" i="1"/>
  <c r="CT517" i="1"/>
  <c r="CS517" i="1"/>
  <c r="CK517" i="1"/>
  <c r="CL517" i="1"/>
  <c r="CM517" i="1"/>
  <c r="CN517" i="1"/>
  <c r="CO517" i="1"/>
  <c r="CC517" i="1"/>
  <c r="CD517" i="1"/>
  <c r="CE517" i="1"/>
  <c r="CF517" i="1"/>
  <c r="CG517" i="1"/>
  <c r="BU517" i="1"/>
  <c r="BV517" i="1"/>
  <c r="BW517" i="1"/>
  <c r="BX517" i="1"/>
  <c r="BY517" i="1"/>
  <c r="BM517" i="1"/>
  <c r="BN517" i="1"/>
  <c r="BO517" i="1"/>
  <c r="BP517" i="1"/>
  <c r="BQ517" i="1"/>
  <c r="BE517" i="1"/>
  <c r="BF517" i="1"/>
  <c r="BG517" i="1"/>
  <c r="BH517" i="1"/>
  <c r="BI517" i="1"/>
  <c r="AW517" i="1"/>
  <c r="AX517" i="1"/>
  <c r="AY517" i="1"/>
  <c r="AZ517" i="1"/>
  <c r="BA517" i="1"/>
  <c r="AO517" i="1"/>
  <c r="AP517" i="1"/>
  <c r="AQ517" i="1"/>
  <c r="AR517" i="1"/>
  <c r="AS517" i="1"/>
  <c r="AG517" i="1"/>
  <c r="AH517" i="1"/>
  <c r="AI517" i="1"/>
  <c r="AJ517" i="1"/>
  <c r="AK517" i="1"/>
  <c r="Y517" i="1"/>
  <c r="Z517" i="1"/>
  <c r="AA517" i="1"/>
  <c r="AB517" i="1"/>
  <c r="AC517" i="1"/>
  <c r="R517" i="1"/>
  <c r="S517" i="1"/>
  <c r="T517" i="1"/>
  <c r="U517" i="1"/>
  <c r="V517" i="1"/>
  <c r="K517" i="1"/>
  <c r="L517" i="1"/>
  <c r="M517" i="1"/>
  <c r="N517" i="1"/>
  <c r="O517" i="1"/>
  <c r="DU516" i="1"/>
  <c r="DT516" i="1"/>
  <c r="DS516" i="1"/>
  <c r="DR516" i="1"/>
  <c r="DQ516" i="1"/>
  <c r="DM516" i="1"/>
  <c r="DL516" i="1"/>
  <c r="DK516" i="1"/>
  <c r="DJ516" i="1"/>
  <c r="DI516" i="1"/>
  <c r="DE516" i="1"/>
  <c r="DD516" i="1"/>
  <c r="DC516" i="1"/>
  <c r="DB516" i="1"/>
  <c r="DA516" i="1"/>
  <c r="CW516" i="1"/>
  <c r="CV516" i="1"/>
  <c r="CU516" i="1"/>
  <c r="CT516" i="1"/>
  <c r="CS516" i="1"/>
  <c r="CO516" i="1"/>
  <c r="CN516" i="1"/>
  <c r="CM516" i="1"/>
  <c r="CL516" i="1"/>
  <c r="CK516" i="1"/>
  <c r="CG516" i="1"/>
  <c r="CF516" i="1"/>
  <c r="CE516" i="1"/>
  <c r="CD516" i="1"/>
  <c r="CC516" i="1"/>
  <c r="BY516" i="1"/>
  <c r="BX516" i="1"/>
  <c r="BW516" i="1"/>
  <c r="BV516" i="1"/>
  <c r="BU516" i="1"/>
  <c r="BM516" i="1"/>
  <c r="BN516" i="1"/>
  <c r="BO516" i="1"/>
  <c r="BP516" i="1"/>
  <c r="BQ516" i="1"/>
  <c r="BE516" i="1"/>
  <c r="BF516" i="1"/>
  <c r="BG516" i="1"/>
  <c r="BH516" i="1"/>
  <c r="BI516" i="1"/>
  <c r="AW516" i="1"/>
  <c r="AX516" i="1"/>
  <c r="AY516" i="1"/>
  <c r="AZ516" i="1"/>
  <c r="BA516" i="1"/>
  <c r="AO516" i="1"/>
  <c r="AP516" i="1"/>
  <c r="AQ516" i="1"/>
  <c r="AR516" i="1"/>
  <c r="AS516" i="1"/>
  <c r="AG516" i="1"/>
  <c r="AH516" i="1"/>
  <c r="AI516" i="1"/>
  <c r="AJ516" i="1"/>
  <c r="AK516" i="1"/>
  <c r="Y516" i="1"/>
  <c r="Z516" i="1"/>
  <c r="AA516" i="1"/>
  <c r="AB516" i="1"/>
  <c r="AC516" i="1"/>
  <c r="R516" i="1"/>
  <c r="S516" i="1"/>
  <c r="T516" i="1"/>
  <c r="U516" i="1"/>
  <c r="V516" i="1"/>
  <c r="K516" i="1"/>
  <c r="L516" i="1"/>
  <c r="M516" i="1"/>
  <c r="N516" i="1"/>
  <c r="O516" i="1"/>
  <c r="DU515" i="1"/>
  <c r="DT515" i="1"/>
  <c r="DS515" i="1"/>
  <c r="DR515" i="1"/>
  <c r="DQ515" i="1"/>
  <c r="DM515" i="1"/>
  <c r="DL515" i="1"/>
  <c r="DK515" i="1"/>
  <c r="DJ515" i="1"/>
  <c r="DI515" i="1"/>
  <c r="DE515" i="1"/>
  <c r="DD515" i="1"/>
  <c r="DC515" i="1"/>
  <c r="DB515" i="1"/>
  <c r="DA515" i="1"/>
  <c r="CW515" i="1"/>
  <c r="CV515" i="1"/>
  <c r="CU515" i="1"/>
  <c r="CT515" i="1"/>
  <c r="CS515" i="1"/>
  <c r="CO515" i="1"/>
  <c r="CN515" i="1"/>
  <c r="CM515" i="1"/>
  <c r="CL515" i="1"/>
  <c r="CK515" i="1"/>
  <c r="CC515" i="1"/>
  <c r="CD515" i="1"/>
  <c r="CE515" i="1"/>
  <c r="CF515" i="1"/>
  <c r="CG515" i="1"/>
  <c r="BU515" i="1"/>
  <c r="BV515" i="1"/>
  <c r="BW515" i="1"/>
  <c r="BX515" i="1"/>
  <c r="BY515" i="1"/>
  <c r="BM515" i="1"/>
  <c r="BN515" i="1"/>
  <c r="BO515" i="1"/>
  <c r="BP515" i="1"/>
  <c r="BQ515" i="1"/>
  <c r="BE515" i="1"/>
  <c r="BF515" i="1"/>
  <c r="BG515" i="1"/>
  <c r="BH515" i="1"/>
  <c r="BI515" i="1"/>
  <c r="AW515" i="1"/>
  <c r="AX515" i="1"/>
  <c r="AY515" i="1"/>
  <c r="AZ515" i="1"/>
  <c r="BA515" i="1"/>
  <c r="AO515" i="1"/>
  <c r="AP515" i="1"/>
  <c r="AQ515" i="1"/>
  <c r="AR515" i="1"/>
  <c r="AS515" i="1"/>
  <c r="AG515" i="1"/>
  <c r="AH515" i="1"/>
  <c r="AI515" i="1"/>
  <c r="AJ515" i="1"/>
  <c r="AK515" i="1"/>
  <c r="Y515" i="1"/>
  <c r="Z515" i="1"/>
  <c r="AA515" i="1"/>
  <c r="AB515" i="1"/>
  <c r="AC515" i="1"/>
  <c r="R515" i="1"/>
  <c r="S515" i="1"/>
  <c r="T515" i="1"/>
  <c r="U515" i="1"/>
  <c r="V515" i="1"/>
  <c r="K515" i="1"/>
  <c r="L515" i="1"/>
  <c r="M515" i="1"/>
  <c r="N515" i="1"/>
  <c r="O515" i="1"/>
  <c r="DU514" i="1"/>
  <c r="DT514" i="1"/>
  <c r="DS514" i="1"/>
  <c r="DR514" i="1"/>
  <c r="DQ514" i="1"/>
  <c r="DM514" i="1"/>
  <c r="DL514" i="1"/>
  <c r="DK514" i="1"/>
  <c r="DJ514" i="1"/>
  <c r="DI514" i="1"/>
  <c r="DE514" i="1"/>
  <c r="DD514" i="1"/>
  <c r="DC514" i="1"/>
  <c r="DB514" i="1"/>
  <c r="DA514" i="1"/>
  <c r="CW514" i="1"/>
  <c r="CV514" i="1"/>
  <c r="CU514" i="1"/>
  <c r="CT514" i="1"/>
  <c r="CS514" i="1"/>
  <c r="CO514" i="1"/>
  <c r="CN514" i="1"/>
  <c r="CM514" i="1"/>
  <c r="CL514" i="1"/>
  <c r="CK514" i="1"/>
  <c r="CG514" i="1"/>
  <c r="CF514" i="1"/>
  <c r="CE514" i="1"/>
  <c r="CD514" i="1"/>
  <c r="CC514" i="1"/>
  <c r="BY514" i="1"/>
  <c r="BX514" i="1"/>
  <c r="BW514" i="1"/>
  <c r="BV514" i="1"/>
  <c r="BU514" i="1"/>
  <c r="BM514" i="1"/>
  <c r="BN514" i="1"/>
  <c r="BO514" i="1"/>
  <c r="BP514" i="1"/>
  <c r="BQ514" i="1"/>
  <c r="BE514" i="1"/>
  <c r="BF514" i="1"/>
  <c r="BG514" i="1"/>
  <c r="BH514" i="1"/>
  <c r="BI514" i="1"/>
  <c r="BA514" i="1"/>
  <c r="AZ514" i="1"/>
  <c r="AY514" i="1"/>
  <c r="AX514" i="1"/>
  <c r="AW514" i="1"/>
  <c r="AS514" i="1"/>
  <c r="AR514" i="1"/>
  <c r="AQ514" i="1"/>
  <c r="AP514" i="1"/>
  <c r="AO514" i="1"/>
  <c r="AK514" i="1"/>
  <c r="AJ514" i="1"/>
  <c r="AI514" i="1"/>
  <c r="AH514" i="1"/>
  <c r="AG514" i="1"/>
  <c r="Y514" i="1"/>
  <c r="Z514" i="1"/>
  <c r="AA514" i="1"/>
  <c r="AB514" i="1"/>
  <c r="AC514" i="1"/>
  <c r="R514" i="1"/>
  <c r="S514" i="1"/>
  <c r="T514" i="1"/>
  <c r="U514" i="1"/>
  <c r="V514" i="1"/>
  <c r="K514" i="1"/>
  <c r="L514" i="1"/>
  <c r="M514" i="1"/>
  <c r="N514" i="1"/>
  <c r="O514" i="1"/>
  <c r="DU513" i="1"/>
  <c r="DT513" i="1"/>
  <c r="DS513" i="1"/>
  <c r="DR513" i="1"/>
  <c r="DQ513" i="1"/>
  <c r="DM513" i="1"/>
  <c r="DL513" i="1"/>
  <c r="DK513" i="1"/>
  <c r="DJ513" i="1"/>
  <c r="DI513" i="1"/>
  <c r="DE513" i="1"/>
  <c r="DD513" i="1"/>
  <c r="DC513" i="1"/>
  <c r="DB513" i="1"/>
  <c r="DA513" i="1"/>
  <c r="CW513" i="1"/>
  <c r="CV513" i="1"/>
  <c r="CU513" i="1"/>
  <c r="CT513" i="1"/>
  <c r="CS513" i="1"/>
  <c r="CO513" i="1"/>
  <c r="CN513" i="1"/>
  <c r="CM513" i="1"/>
  <c r="CL513" i="1"/>
  <c r="CK513" i="1"/>
  <c r="CG513" i="1"/>
  <c r="CF513" i="1"/>
  <c r="CE513" i="1"/>
  <c r="CD513" i="1"/>
  <c r="CC513" i="1"/>
  <c r="BU513" i="1"/>
  <c r="BV513" i="1"/>
  <c r="BW513" i="1"/>
  <c r="BX513" i="1"/>
  <c r="BY513" i="1"/>
  <c r="BM513" i="1"/>
  <c r="BN513" i="1"/>
  <c r="BO513" i="1"/>
  <c r="BP513" i="1"/>
  <c r="BQ513" i="1"/>
  <c r="BE513" i="1"/>
  <c r="BF513" i="1"/>
  <c r="BG513" i="1"/>
  <c r="BH513" i="1"/>
  <c r="BI513" i="1"/>
  <c r="AW513" i="1"/>
  <c r="AX513" i="1"/>
  <c r="AY513" i="1"/>
  <c r="AZ513" i="1"/>
  <c r="BA513" i="1"/>
  <c r="AO513" i="1"/>
  <c r="AP513" i="1"/>
  <c r="AQ513" i="1"/>
  <c r="AR513" i="1"/>
  <c r="AS513" i="1"/>
  <c r="AG513" i="1"/>
  <c r="AH513" i="1"/>
  <c r="AI513" i="1"/>
  <c r="AJ513" i="1"/>
  <c r="AK513" i="1"/>
  <c r="Y513" i="1"/>
  <c r="Z513" i="1"/>
  <c r="AA513" i="1"/>
  <c r="AB513" i="1"/>
  <c r="AC513" i="1"/>
  <c r="R513" i="1"/>
  <c r="S513" i="1"/>
  <c r="T513" i="1"/>
  <c r="U513" i="1"/>
  <c r="V513" i="1"/>
  <c r="K513" i="1"/>
  <c r="L513" i="1"/>
  <c r="M513" i="1"/>
  <c r="N513" i="1"/>
  <c r="O513" i="1"/>
  <c r="DU512" i="1"/>
  <c r="DT512" i="1"/>
  <c r="DS512" i="1"/>
  <c r="DR512" i="1"/>
  <c r="DQ512" i="1"/>
  <c r="DM512" i="1"/>
  <c r="DL512" i="1"/>
  <c r="DK512" i="1"/>
  <c r="DJ512" i="1"/>
  <c r="DI512" i="1"/>
  <c r="DE512" i="1"/>
  <c r="DD512" i="1"/>
  <c r="DC512" i="1"/>
  <c r="DB512" i="1"/>
  <c r="DA512" i="1"/>
  <c r="CW512" i="1"/>
  <c r="CV512" i="1"/>
  <c r="CU512" i="1"/>
  <c r="CT512" i="1"/>
  <c r="CS512" i="1"/>
  <c r="CO512" i="1"/>
  <c r="CN512" i="1"/>
  <c r="CM512" i="1"/>
  <c r="CL512" i="1"/>
  <c r="CK512" i="1"/>
  <c r="CG512" i="1"/>
  <c r="CF512" i="1"/>
  <c r="CE512" i="1"/>
  <c r="CD512" i="1"/>
  <c r="CC512" i="1"/>
  <c r="BY512" i="1"/>
  <c r="BX512" i="1"/>
  <c r="BW512" i="1"/>
  <c r="BV512" i="1"/>
  <c r="BU512" i="1"/>
  <c r="BM512" i="1"/>
  <c r="BN512" i="1"/>
  <c r="BO512" i="1"/>
  <c r="BP512" i="1"/>
  <c r="BQ512" i="1"/>
  <c r="BE512" i="1"/>
  <c r="BF512" i="1"/>
  <c r="BG512" i="1"/>
  <c r="BH512" i="1"/>
  <c r="BI512" i="1"/>
  <c r="AW512" i="1"/>
  <c r="AX512" i="1"/>
  <c r="AY512" i="1"/>
  <c r="AZ512" i="1"/>
  <c r="BA512" i="1"/>
  <c r="AO512" i="1"/>
  <c r="AP512" i="1"/>
  <c r="AQ512" i="1"/>
  <c r="AR512" i="1"/>
  <c r="AS512" i="1"/>
  <c r="AG512" i="1"/>
  <c r="AH512" i="1"/>
  <c r="AI512" i="1"/>
  <c r="AJ512" i="1"/>
  <c r="AK512" i="1"/>
  <c r="Y512" i="1"/>
  <c r="Z512" i="1"/>
  <c r="AA512" i="1"/>
  <c r="AB512" i="1"/>
  <c r="AC512" i="1"/>
  <c r="R512" i="1"/>
  <c r="S512" i="1"/>
  <c r="T512" i="1"/>
  <c r="U512" i="1"/>
  <c r="V512" i="1"/>
  <c r="K512" i="1"/>
  <c r="L512" i="1"/>
  <c r="M512" i="1"/>
  <c r="N512" i="1"/>
  <c r="O512" i="1"/>
  <c r="DU511" i="1"/>
  <c r="DT511" i="1"/>
  <c r="DS511" i="1"/>
  <c r="DR511" i="1"/>
  <c r="DQ511" i="1"/>
  <c r="DM511" i="1"/>
  <c r="DL511" i="1"/>
  <c r="DK511" i="1"/>
  <c r="DJ511" i="1"/>
  <c r="DI511" i="1"/>
  <c r="DE511" i="1"/>
  <c r="DD511" i="1"/>
  <c r="DC511" i="1"/>
  <c r="DB511" i="1"/>
  <c r="DA511" i="1"/>
  <c r="CW511" i="1"/>
  <c r="CV511" i="1"/>
  <c r="CU511" i="1"/>
  <c r="CT511" i="1"/>
  <c r="CS511" i="1"/>
  <c r="CK511" i="1"/>
  <c r="CL511" i="1"/>
  <c r="CM511" i="1"/>
  <c r="CN511" i="1"/>
  <c r="CO511" i="1"/>
  <c r="CC511" i="1"/>
  <c r="CD511" i="1"/>
  <c r="CE511" i="1"/>
  <c r="CF511" i="1"/>
  <c r="CG511" i="1"/>
  <c r="BU511" i="1"/>
  <c r="BV511" i="1"/>
  <c r="BW511" i="1"/>
  <c r="BX511" i="1"/>
  <c r="BY511" i="1"/>
  <c r="BM511" i="1"/>
  <c r="BN511" i="1"/>
  <c r="BO511" i="1"/>
  <c r="BP511" i="1"/>
  <c r="BQ511" i="1"/>
  <c r="BE511" i="1"/>
  <c r="BF511" i="1"/>
  <c r="BG511" i="1"/>
  <c r="BH511" i="1"/>
  <c r="BI511" i="1"/>
  <c r="AW511" i="1"/>
  <c r="AX511" i="1"/>
  <c r="AY511" i="1"/>
  <c r="AZ511" i="1"/>
  <c r="BA511" i="1"/>
  <c r="AO511" i="1"/>
  <c r="AP511" i="1"/>
  <c r="AQ511" i="1"/>
  <c r="AR511" i="1"/>
  <c r="AS511" i="1"/>
  <c r="AG511" i="1"/>
  <c r="AH511" i="1"/>
  <c r="AI511" i="1"/>
  <c r="AJ511" i="1"/>
  <c r="AK511" i="1"/>
  <c r="Y511" i="1"/>
  <c r="Z511" i="1"/>
  <c r="AA511" i="1"/>
  <c r="AB511" i="1"/>
  <c r="AC511" i="1"/>
  <c r="R511" i="1"/>
  <c r="S511" i="1"/>
  <c r="T511" i="1"/>
  <c r="U511" i="1"/>
  <c r="V511" i="1"/>
  <c r="K511" i="1"/>
  <c r="L511" i="1"/>
  <c r="M511" i="1"/>
  <c r="N511" i="1"/>
  <c r="O511" i="1"/>
  <c r="DU510" i="1"/>
  <c r="DT510" i="1"/>
  <c r="DS510" i="1"/>
  <c r="DR510" i="1"/>
  <c r="DQ510" i="1"/>
  <c r="DM510" i="1"/>
  <c r="DL510" i="1"/>
  <c r="DK510" i="1"/>
  <c r="DJ510" i="1"/>
  <c r="DI510" i="1"/>
  <c r="DE510" i="1"/>
  <c r="DD510" i="1"/>
  <c r="DC510" i="1"/>
  <c r="DB510" i="1"/>
  <c r="DA510" i="1"/>
  <c r="CW510" i="1"/>
  <c r="CV510" i="1"/>
  <c r="CU510" i="1"/>
  <c r="CT510" i="1"/>
  <c r="CS510" i="1"/>
  <c r="CO510" i="1"/>
  <c r="CN510" i="1"/>
  <c r="CM510" i="1"/>
  <c r="CL510" i="1"/>
  <c r="CK510" i="1"/>
  <c r="CG510" i="1"/>
  <c r="CF510" i="1"/>
  <c r="CE510" i="1"/>
  <c r="CD510" i="1"/>
  <c r="CC510" i="1"/>
  <c r="BY510" i="1"/>
  <c r="BX510" i="1"/>
  <c r="BW510" i="1"/>
  <c r="BV510" i="1"/>
  <c r="BU510" i="1"/>
  <c r="BM510" i="1"/>
  <c r="BN510" i="1"/>
  <c r="BO510" i="1"/>
  <c r="BP510" i="1"/>
  <c r="BQ510" i="1"/>
  <c r="BE510" i="1"/>
  <c r="BF510" i="1"/>
  <c r="BG510" i="1"/>
  <c r="BH510" i="1"/>
  <c r="BI510" i="1"/>
  <c r="AW510" i="1"/>
  <c r="AX510" i="1"/>
  <c r="AY510" i="1"/>
  <c r="AZ510" i="1"/>
  <c r="BA510" i="1"/>
  <c r="AO510" i="1"/>
  <c r="AP510" i="1"/>
  <c r="AQ510" i="1"/>
  <c r="AR510" i="1"/>
  <c r="AS510" i="1"/>
  <c r="AG510" i="1"/>
  <c r="AH510" i="1"/>
  <c r="AI510" i="1"/>
  <c r="AJ510" i="1"/>
  <c r="AK510" i="1"/>
  <c r="Y510" i="1"/>
  <c r="Z510" i="1"/>
  <c r="AA510" i="1"/>
  <c r="AB510" i="1"/>
  <c r="AC510" i="1"/>
  <c r="R510" i="1"/>
  <c r="S510" i="1"/>
  <c r="T510" i="1"/>
  <c r="U510" i="1"/>
  <c r="V510" i="1"/>
  <c r="K510" i="1"/>
  <c r="L510" i="1"/>
  <c r="M510" i="1"/>
  <c r="N510" i="1"/>
  <c r="O510" i="1"/>
  <c r="DU509" i="1"/>
  <c r="DT509" i="1"/>
  <c r="DS509" i="1"/>
  <c r="DR509" i="1"/>
  <c r="DQ509" i="1"/>
  <c r="DM509" i="1"/>
  <c r="DL509" i="1"/>
  <c r="DK509" i="1"/>
  <c r="DJ509" i="1"/>
  <c r="DI509" i="1"/>
  <c r="DE509" i="1"/>
  <c r="DD509" i="1"/>
  <c r="DC509" i="1"/>
  <c r="DB509" i="1"/>
  <c r="DA509" i="1"/>
  <c r="CW509" i="1"/>
  <c r="CV509" i="1"/>
  <c r="CU509" i="1"/>
  <c r="CT509" i="1"/>
  <c r="CS509" i="1"/>
  <c r="CO509" i="1"/>
  <c r="CN509" i="1"/>
  <c r="CM509" i="1"/>
  <c r="CL509" i="1"/>
  <c r="CK509" i="1"/>
  <c r="CC509" i="1"/>
  <c r="CD509" i="1"/>
  <c r="CE509" i="1"/>
  <c r="CF509" i="1"/>
  <c r="CG509" i="1"/>
  <c r="BU509" i="1"/>
  <c r="BV509" i="1"/>
  <c r="BW509" i="1"/>
  <c r="BX509" i="1"/>
  <c r="BY509" i="1"/>
  <c r="BM509" i="1"/>
  <c r="BN509" i="1"/>
  <c r="BO509" i="1"/>
  <c r="BP509" i="1"/>
  <c r="BQ509" i="1"/>
  <c r="BE509" i="1"/>
  <c r="BF509" i="1"/>
  <c r="BG509" i="1"/>
  <c r="BH509" i="1"/>
  <c r="BI509" i="1"/>
  <c r="AW509" i="1"/>
  <c r="AX509" i="1"/>
  <c r="AY509" i="1"/>
  <c r="AZ509" i="1"/>
  <c r="BA509" i="1"/>
  <c r="AO509" i="1"/>
  <c r="AP509" i="1"/>
  <c r="AQ509" i="1"/>
  <c r="AR509" i="1"/>
  <c r="AS509" i="1"/>
  <c r="AG509" i="1"/>
  <c r="AH509" i="1"/>
  <c r="AI509" i="1"/>
  <c r="AJ509" i="1"/>
  <c r="AK509" i="1"/>
  <c r="Y509" i="1"/>
  <c r="Z509" i="1"/>
  <c r="AA509" i="1"/>
  <c r="AB509" i="1"/>
  <c r="AC509" i="1"/>
  <c r="R509" i="1"/>
  <c r="S509" i="1"/>
  <c r="T509" i="1"/>
  <c r="U509" i="1"/>
  <c r="V509" i="1"/>
  <c r="K509" i="1"/>
  <c r="L509" i="1"/>
  <c r="M509" i="1"/>
  <c r="N509" i="1"/>
  <c r="O509" i="1"/>
  <c r="DQ508" i="1"/>
  <c r="DR508" i="1"/>
  <c r="DS508" i="1"/>
  <c r="DT508" i="1"/>
  <c r="DU508" i="1"/>
  <c r="DI508" i="1"/>
  <c r="DJ508" i="1"/>
  <c r="DK508" i="1"/>
  <c r="DL508" i="1"/>
  <c r="DM508" i="1"/>
  <c r="DA508" i="1"/>
  <c r="DB508" i="1"/>
  <c r="DC508" i="1"/>
  <c r="DD508" i="1"/>
  <c r="DE508" i="1"/>
  <c r="CS508" i="1"/>
  <c r="CT508" i="1"/>
  <c r="CU508" i="1"/>
  <c r="CV508" i="1"/>
  <c r="CW508" i="1"/>
  <c r="CK508" i="1"/>
  <c r="CL508" i="1"/>
  <c r="CM508" i="1"/>
  <c r="CN508" i="1"/>
  <c r="CO508" i="1"/>
  <c r="CC508" i="1"/>
  <c r="CD508" i="1"/>
  <c r="CE508" i="1"/>
  <c r="CF508" i="1"/>
  <c r="CG508" i="1"/>
  <c r="BU508" i="1"/>
  <c r="BV508" i="1"/>
  <c r="BW508" i="1"/>
  <c r="BX508" i="1"/>
  <c r="BY508" i="1"/>
  <c r="BM508" i="1"/>
  <c r="BN508" i="1"/>
  <c r="BO508" i="1"/>
  <c r="BP508" i="1"/>
  <c r="BQ508" i="1"/>
  <c r="BE508" i="1"/>
  <c r="BF508" i="1"/>
  <c r="BG508" i="1"/>
  <c r="BH508" i="1"/>
  <c r="BI508" i="1"/>
  <c r="AW508" i="1"/>
  <c r="AX508" i="1"/>
  <c r="AY508" i="1"/>
  <c r="AZ508" i="1"/>
  <c r="BA508" i="1"/>
  <c r="AO508" i="1"/>
  <c r="AP508" i="1"/>
  <c r="AQ508" i="1"/>
  <c r="AR508" i="1"/>
  <c r="AS508" i="1"/>
  <c r="AG508" i="1"/>
  <c r="AH508" i="1"/>
  <c r="AI508" i="1"/>
  <c r="AJ508" i="1"/>
  <c r="AK508" i="1"/>
  <c r="Y508" i="1"/>
  <c r="Z508" i="1"/>
  <c r="AA508" i="1"/>
  <c r="AB508" i="1"/>
  <c r="AC508" i="1"/>
  <c r="R508" i="1"/>
  <c r="S508" i="1"/>
  <c r="T508" i="1"/>
  <c r="U508" i="1"/>
  <c r="V508" i="1"/>
  <c r="K508" i="1"/>
  <c r="L508" i="1"/>
  <c r="M508" i="1"/>
  <c r="N508" i="1"/>
  <c r="O508" i="1"/>
  <c r="DU507" i="1"/>
  <c r="DT507" i="1"/>
  <c r="DS507" i="1"/>
  <c r="DR507" i="1"/>
  <c r="DQ507" i="1"/>
  <c r="DM507" i="1"/>
  <c r="DL507" i="1"/>
  <c r="DK507" i="1"/>
  <c r="DJ507" i="1"/>
  <c r="DI507" i="1"/>
  <c r="DE507" i="1"/>
  <c r="DD507" i="1"/>
  <c r="DC507" i="1"/>
  <c r="DB507" i="1"/>
  <c r="DA507" i="1"/>
  <c r="CW507" i="1"/>
  <c r="CV507" i="1"/>
  <c r="CU507" i="1"/>
  <c r="CT507" i="1"/>
  <c r="CS507" i="1"/>
  <c r="CO507" i="1"/>
  <c r="CN507" i="1"/>
  <c r="CM507" i="1"/>
  <c r="CL507" i="1"/>
  <c r="CK507" i="1"/>
  <c r="CG507" i="1"/>
  <c r="CF507" i="1"/>
  <c r="CE507" i="1"/>
  <c r="CD507" i="1"/>
  <c r="CC507" i="1"/>
  <c r="BY507" i="1"/>
  <c r="BX507" i="1"/>
  <c r="BW507" i="1"/>
  <c r="BV507" i="1"/>
  <c r="BU507" i="1"/>
  <c r="BM507" i="1"/>
  <c r="BN507" i="1"/>
  <c r="BO507" i="1"/>
  <c r="BP507" i="1"/>
  <c r="BQ507" i="1"/>
  <c r="BE507" i="1"/>
  <c r="BF507" i="1"/>
  <c r="BG507" i="1"/>
  <c r="BH507" i="1"/>
  <c r="BI507" i="1"/>
  <c r="AW507" i="1"/>
  <c r="AX507" i="1"/>
  <c r="AY507" i="1"/>
  <c r="AZ507" i="1"/>
  <c r="BA507" i="1"/>
  <c r="AO507" i="1"/>
  <c r="AP507" i="1"/>
  <c r="AQ507" i="1"/>
  <c r="AR507" i="1"/>
  <c r="AS507" i="1"/>
  <c r="AG507" i="1"/>
  <c r="AH507" i="1"/>
  <c r="AI507" i="1"/>
  <c r="AJ507" i="1"/>
  <c r="AK507" i="1"/>
  <c r="Y507" i="1"/>
  <c r="Z507" i="1"/>
  <c r="AA507" i="1"/>
  <c r="AB507" i="1"/>
  <c r="AC507" i="1"/>
  <c r="R507" i="1"/>
  <c r="S507" i="1"/>
  <c r="T507" i="1"/>
  <c r="U507" i="1"/>
  <c r="V507" i="1"/>
  <c r="K507" i="1"/>
  <c r="L507" i="1"/>
  <c r="M507" i="1"/>
  <c r="N507" i="1"/>
  <c r="O507" i="1"/>
  <c r="DU506" i="1"/>
  <c r="DT506" i="1"/>
  <c r="DS506" i="1"/>
  <c r="DR506" i="1"/>
  <c r="DQ506" i="1"/>
  <c r="DM506" i="1"/>
  <c r="DL506" i="1"/>
  <c r="DK506" i="1"/>
  <c r="DJ506" i="1"/>
  <c r="DI506" i="1"/>
  <c r="DE506" i="1"/>
  <c r="DD506" i="1"/>
  <c r="DC506" i="1"/>
  <c r="DB506" i="1"/>
  <c r="DA506" i="1"/>
  <c r="CW506" i="1"/>
  <c r="CV506" i="1"/>
  <c r="CU506" i="1"/>
  <c r="CT506" i="1"/>
  <c r="CS506" i="1"/>
  <c r="CO506" i="1"/>
  <c r="CN506" i="1"/>
  <c r="CM506" i="1"/>
  <c r="CL506" i="1"/>
  <c r="CK506" i="1"/>
  <c r="CG506" i="1"/>
  <c r="CF506" i="1"/>
  <c r="CE506" i="1"/>
  <c r="CD506" i="1"/>
  <c r="CC506" i="1"/>
  <c r="BU506" i="1"/>
  <c r="BV506" i="1"/>
  <c r="BW506" i="1"/>
  <c r="BX506" i="1"/>
  <c r="BY506" i="1"/>
  <c r="BM506" i="1"/>
  <c r="BN506" i="1"/>
  <c r="BO506" i="1"/>
  <c r="BP506" i="1"/>
  <c r="BQ506" i="1"/>
  <c r="BE506" i="1"/>
  <c r="BF506" i="1"/>
  <c r="BG506" i="1"/>
  <c r="BH506" i="1"/>
  <c r="BI506" i="1"/>
  <c r="AW506" i="1"/>
  <c r="AX506" i="1"/>
  <c r="AY506" i="1"/>
  <c r="AZ506" i="1"/>
  <c r="BA506" i="1"/>
  <c r="AO506" i="1"/>
  <c r="AP506" i="1"/>
  <c r="AQ506" i="1"/>
  <c r="AR506" i="1"/>
  <c r="AS506" i="1"/>
  <c r="AG506" i="1"/>
  <c r="AH506" i="1"/>
  <c r="AI506" i="1"/>
  <c r="AJ506" i="1"/>
  <c r="AK506" i="1"/>
  <c r="Y506" i="1"/>
  <c r="Z506" i="1"/>
  <c r="AA506" i="1"/>
  <c r="AB506" i="1"/>
  <c r="AC506" i="1"/>
  <c r="R506" i="1"/>
  <c r="S506" i="1"/>
  <c r="T506" i="1"/>
  <c r="U506" i="1"/>
  <c r="V506" i="1"/>
  <c r="K506" i="1"/>
  <c r="L506" i="1"/>
  <c r="M506" i="1"/>
  <c r="N506" i="1"/>
  <c r="O506" i="1"/>
  <c r="DU505" i="1"/>
  <c r="DT505" i="1"/>
  <c r="DS505" i="1"/>
  <c r="DR505" i="1"/>
  <c r="DQ505" i="1"/>
  <c r="DM505" i="1"/>
  <c r="DL505" i="1"/>
  <c r="DK505" i="1"/>
  <c r="DJ505" i="1"/>
  <c r="DI505" i="1"/>
  <c r="DE505" i="1"/>
  <c r="DD505" i="1"/>
  <c r="DC505" i="1"/>
  <c r="DB505" i="1"/>
  <c r="DA505" i="1"/>
  <c r="CW505" i="1"/>
  <c r="CV505" i="1"/>
  <c r="CU505" i="1"/>
  <c r="CT505" i="1"/>
  <c r="CS505" i="1"/>
  <c r="CO505" i="1"/>
  <c r="CN505" i="1"/>
  <c r="CM505" i="1"/>
  <c r="CL505" i="1"/>
  <c r="CK505" i="1"/>
  <c r="CG505" i="1"/>
  <c r="CF505" i="1"/>
  <c r="CE505" i="1"/>
  <c r="CD505" i="1"/>
  <c r="CC505" i="1"/>
  <c r="BU505" i="1"/>
  <c r="BV505" i="1"/>
  <c r="BW505" i="1"/>
  <c r="BX505" i="1"/>
  <c r="BY505" i="1"/>
  <c r="BM505" i="1"/>
  <c r="BN505" i="1"/>
  <c r="BO505" i="1"/>
  <c r="BP505" i="1"/>
  <c r="BQ505" i="1"/>
  <c r="BE505" i="1"/>
  <c r="BF505" i="1"/>
  <c r="BG505" i="1"/>
  <c r="BH505" i="1"/>
  <c r="BI505" i="1"/>
  <c r="AW505" i="1"/>
  <c r="AX505" i="1"/>
  <c r="AY505" i="1"/>
  <c r="AZ505" i="1"/>
  <c r="BA505" i="1"/>
  <c r="AO505" i="1"/>
  <c r="AP505" i="1"/>
  <c r="AQ505" i="1"/>
  <c r="AR505" i="1"/>
  <c r="AS505" i="1"/>
  <c r="AG505" i="1"/>
  <c r="AH505" i="1"/>
  <c r="AI505" i="1"/>
  <c r="AJ505" i="1"/>
  <c r="AK505" i="1"/>
  <c r="Y505" i="1"/>
  <c r="Z505" i="1"/>
  <c r="AA505" i="1"/>
  <c r="AB505" i="1"/>
  <c r="AC505" i="1"/>
  <c r="R505" i="1"/>
  <c r="S505" i="1"/>
  <c r="T505" i="1"/>
  <c r="U505" i="1"/>
  <c r="V505" i="1"/>
  <c r="K505" i="1"/>
  <c r="L505" i="1"/>
  <c r="M505" i="1"/>
  <c r="N505" i="1"/>
  <c r="O505" i="1"/>
  <c r="DQ504" i="1"/>
  <c r="DR504" i="1"/>
  <c r="DS504" i="1"/>
  <c r="DT504" i="1"/>
  <c r="DU504" i="1"/>
  <c r="DI504" i="1"/>
  <c r="DJ504" i="1"/>
  <c r="DK504" i="1"/>
  <c r="DL504" i="1"/>
  <c r="DM504" i="1"/>
  <c r="DA504" i="1"/>
  <c r="DB504" i="1"/>
  <c r="DC504" i="1"/>
  <c r="DD504" i="1"/>
  <c r="DE504" i="1"/>
  <c r="CS504" i="1"/>
  <c r="CT504" i="1"/>
  <c r="CU504" i="1"/>
  <c r="CV504" i="1"/>
  <c r="CW504" i="1"/>
  <c r="CK504" i="1"/>
  <c r="CL504" i="1"/>
  <c r="CM504" i="1"/>
  <c r="CN504" i="1"/>
  <c r="CO504" i="1"/>
  <c r="CC504" i="1"/>
  <c r="CD504" i="1"/>
  <c r="CE504" i="1"/>
  <c r="CF504" i="1"/>
  <c r="CG504" i="1"/>
  <c r="BU504" i="1"/>
  <c r="BV504" i="1"/>
  <c r="BW504" i="1"/>
  <c r="BX504" i="1"/>
  <c r="BY504" i="1"/>
  <c r="BM504" i="1"/>
  <c r="BN504" i="1"/>
  <c r="BO504" i="1"/>
  <c r="BP504" i="1"/>
  <c r="BQ504" i="1"/>
  <c r="BE504" i="1"/>
  <c r="BF504" i="1"/>
  <c r="BG504" i="1"/>
  <c r="BH504" i="1"/>
  <c r="BI504" i="1"/>
  <c r="AW504" i="1"/>
  <c r="AX504" i="1"/>
  <c r="AY504" i="1"/>
  <c r="AZ504" i="1"/>
  <c r="BA504" i="1"/>
  <c r="AO504" i="1"/>
  <c r="AP504" i="1"/>
  <c r="AQ504" i="1"/>
  <c r="AR504" i="1"/>
  <c r="AS504" i="1"/>
  <c r="AG504" i="1"/>
  <c r="AH504" i="1"/>
  <c r="AI504" i="1"/>
  <c r="AJ504" i="1"/>
  <c r="AK504" i="1"/>
  <c r="Y504" i="1"/>
  <c r="Z504" i="1"/>
  <c r="AA504" i="1"/>
  <c r="AB504" i="1"/>
  <c r="AC504" i="1"/>
  <c r="R504" i="1"/>
  <c r="S504" i="1"/>
  <c r="T504" i="1"/>
  <c r="U504" i="1"/>
  <c r="V504" i="1"/>
  <c r="K504" i="1"/>
  <c r="L504" i="1"/>
  <c r="M504" i="1"/>
  <c r="N504" i="1"/>
  <c r="O504" i="1"/>
  <c r="DU503" i="1"/>
  <c r="DT503" i="1"/>
  <c r="DS503" i="1"/>
  <c r="DR503" i="1"/>
  <c r="DQ503" i="1"/>
  <c r="DM503" i="1"/>
  <c r="DL503" i="1"/>
  <c r="DK503" i="1"/>
  <c r="DJ503" i="1"/>
  <c r="DI503" i="1"/>
  <c r="DE503" i="1"/>
  <c r="DD503" i="1"/>
  <c r="DC503" i="1"/>
  <c r="DB503" i="1"/>
  <c r="DA503" i="1"/>
  <c r="CW503" i="1"/>
  <c r="CV503" i="1"/>
  <c r="CU503" i="1"/>
  <c r="CT503" i="1"/>
  <c r="CS503" i="1"/>
  <c r="CO503" i="1"/>
  <c r="CN503" i="1"/>
  <c r="CM503" i="1"/>
  <c r="CL503" i="1"/>
  <c r="CK503" i="1"/>
  <c r="CG503" i="1"/>
  <c r="CF503" i="1"/>
  <c r="CE503" i="1"/>
  <c r="CD503" i="1"/>
  <c r="CC503" i="1"/>
  <c r="BY503" i="1"/>
  <c r="BX503" i="1"/>
  <c r="BW503" i="1"/>
  <c r="BV503" i="1"/>
  <c r="BU503" i="1"/>
  <c r="BM503" i="1"/>
  <c r="BN503" i="1"/>
  <c r="BO503" i="1"/>
  <c r="BP503" i="1"/>
  <c r="BQ503" i="1"/>
  <c r="BE503" i="1"/>
  <c r="BF503" i="1"/>
  <c r="BG503" i="1"/>
  <c r="BH503" i="1"/>
  <c r="BI503" i="1"/>
  <c r="AW503" i="1"/>
  <c r="AX503" i="1"/>
  <c r="AY503" i="1"/>
  <c r="AZ503" i="1"/>
  <c r="BA503" i="1"/>
  <c r="AO503" i="1"/>
  <c r="AP503" i="1"/>
  <c r="AQ503" i="1"/>
  <c r="AR503" i="1"/>
  <c r="AS503" i="1"/>
  <c r="AG503" i="1"/>
  <c r="AH503" i="1"/>
  <c r="AI503" i="1"/>
  <c r="AJ503" i="1"/>
  <c r="AK503" i="1"/>
  <c r="Y503" i="1"/>
  <c r="Z503" i="1"/>
  <c r="AA503" i="1"/>
  <c r="AB503" i="1"/>
  <c r="AC503" i="1"/>
  <c r="R503" i="1"/>
  <c r="S503" i="1"/>
  <c r="T503" i="1"/>
  <c r="U503" i="1"/>
  <c r="V503" i="1"/>
  <c r="K503" i="1"/>
  <c r="L503" i="1"/>
  <c r="M503" i="1"/>
  <c r="N503" i="1"/>
  <c r="O503" i="1"/>
  <c r="DU502" i="1"/>
  <c r="DT502" i="1"/>
  <c r="DS502" i="1"/>
  <c r="DR502" i="1"/>
  <c r="DQ502" i="1"/>
  <c r="DM502" i="1"/>
  <c r="DL502" i="1"/>
  <c r="DK502" i="1"/>
  <c r="DJ502" i="1"/>
  <c r="DI502" i="1"/>
  <c r="DE502" i="1"/>
  <c r="DD502" i="1"/>
  <c r="DC502" i="1"/>
  <c r="DB502" i="1"/>
  <c r="DA502" i="1"/>
  <c r="CW502" i="1"/>
  <c r="CV502" i="1"/>
  <c r="CU502" i="1"/>
  <c r="CT502" i="1"/>
  <c r="CS502" i="1"/>
  <c r="CO502" i="1"/>
  <c r="CN502" i="1"/>
  <c r="CM502" i="1"/>
  <c r="CL502" i="1"/>
  <c r="CK502" i="1"/>
  <c r="CG502" i="1"/>
  <c r="CF502" i="1"/>
  <c r="CE502" i="1"/>
  <c r="CD502" i="1"/>
  <c r="CC502" i="1"/>
  <c r="BY502" i="1"/>
  <c r="BX502" i="1"/>
  <c r="BW502" i="1"/>
  <c r="BV502" i="1"/>
  <c r="BU502" i="1"/>
  <c r="BM502" i="1"/>
  <c r="BN502" i="1"/>
  <c r="BO502" i="1"/>
  <c r="BP502" i="1"/>
  <c r="BQ502" i="1"/>
  <c r="BE502" i="1"/>
  <c r="BF502" i="1"/>
  <c r="BG502" i="1"/>
  <c r="BH502" i="1"/>
  <c r="BI502" i="1"/>
  <c r="AW502" i="1"/>
  <c r="AX502" i="1"/>
  <c r="AY502" i="1"/>
  <c r="AZ502" i="1"/>
  <c r="BA502" i="1"/>
  <c r="AO502" i="1"/>
  <c r="AP502" i="1"/>
  <c r="AQ502" i="1"/>
  <c r="AR502" i="1"/>
  <c r="AS502" i="1"/>
  <c r="AG502" i="1"/>
  <c r="AH502" i="1"/>
  <c r="AI502" i="1"/>
  <c r="AJ502" i="1"/>
  <c r="AK502" i="1"/>
  <c r="Y502" i="1"/>
  <c r="Z502" i="1"/>
  <c r="AA502" i="1"/>
  <c r="AB502" i="1"/>
  <c r="AC502" i="1"/>
  <c r="R502" i="1"/>
  <c r="S502" i="1"/>
  <c r="T502" i="1"/>
  <c r="U502" i="1"/>
  <c r="V502" i="1"/>
  <c r="K502" i="1"/>
  <c r="L502" i="1"/>
  <c r="M502" i="1"/>
  <c r="N502" i="1"/>
  <c r="O502" i="1"/>
  <c r="DU501" i="1"/>
  <c r="DT501" i="1"/>
  <c r="DS501" i="1"/>
  <c r="DR501" i="1"/>
  <c r="DQ501" i="1"/>
  <c r="DM501" i="1"/>
  <c r="DL501" i="1"/>
  <c r="DK501" i="1"/>
  <c r="DJ501" i="1"/>
  <c r="DI501" i="1"/>
  <c r="DE501" i="1"/>
  <c r="DD501" i="1"/>
  <c r="DC501" i="1"/>
  <c r="DB501" i="1"/>
  <c r="DA501" i="1"/>
  <c r="CW501" i="1"/>
  <c r="CV501" i="1"/>
  <c r="CU501" i="1"/>
  <c r="CT501" i="1"/>
  <c r="CS501" i="1"/>
  <c r="CO501" i="1"/>
  <c r="CN501" i="1"/>
  <c r="CM501" i="1"/>
  <c r="CL501" i="1"/>
  <c r="CK501" i="1"/>
  <c r="CG501" i="1"/>
  <c r="CF501" i="1"/>
  <c r="CE501" i="1"/>
  <c r="CD501" i="1"/>
  <c r="CC501" i="1"/>
  <c r="BY501" i="1"/>
  <c r="BX501" i="1"/>
  <c r="BW501" i="1"/>
  <c r="BV501" i="1"/>
  <c r="BU501" i="1"/>
  <c r="BM501" i="1"/>
  <c r="BN501" i="1"/>
  <c r="BO501" i="1"/>
  <c r="BP501" i="1"/>
  <c r="BQ501" i="1"/>
  <c r="BE501" i="1"/>
  <c r="BF501" i="1"/>
  <c r="BG501" i="1"/>
  <c r="BH501" i="1"/>
  <c r="BI501" i="1"/>
  <c r="AW501" i="1"/>
  <c r="AX501" i="1"/>
  <c r="AY501" i="1"/>
  <c r="AZ501" i="1"/>
  <c r="BA501" i="1"/>
  <c r="AO501" i="1"/>
  <c r="AP501" i="1"/>
  <c r="AQ501" i="1"/>
  <c r="AR501" i="1"/>
  <c r="AS501" i="1"/>
  <c r="AG501" i="1"/>
  <c r="AH501" i="1"/>
  <c r="AI501" i="1"/>
  <c r="AJ501" i="1"/>
  <c r="AK501" i="1"/>
  <c r="Y501" i="1"/>
  <c r="Z501" i="1"/>
  <c r="AA501" i="1"/>
  <c r="AB501" i="1"/>
  <c r="AC501" i="1"/>
  <c r="R501" i="1"/>
  <c r="S501" i="1"/>
  <c r="T501" i="1"/>
  <c r="U501" i="1"/>
  <c r="V501" i="1"/>
  <c r="K501" i="1"/>
  <c r="L501" i="1"/>
  <c r="M501" i="1"/>
  <c r="N501" i="1"/>
  <c r="O501" i="1"/>
  <c r="DQ500" i="1"/>
  <c r="DR500" i="1"/>
  <c r="DS500" i="1"/>
  <c r="DT500" i="1"/>
  <c r="DU500" i="1"/>
  <c r="DI500" i="1"/>
  <c r="DJ500" i="1"/>
  <c r="DK500" i="1"/>
  <c r="DL500" i="1"/>
  <c r="DM500" i="1"/>
  <c r="DA500" i="1"/>
  <c r="DB500" i="1"/>
  <c r="DC500" i="1"/>
  <c r="DD500" i="1"/>
  <c r="DE500" i="1"/>
  <c r="CS500" i="1"/>
  <c r="CT500" i="1"/>
  <c r="CU500" i="1"/>
  <c r="CV500" i="1"/>
  <c r="CW500" i="1"/>
  <c r="CK500" i="1"/>
  <c r="CL500" i="1"/>
  <c r="CM500" i="1"/>
  <c r="CN500" i="1"/>
  <c r="CO500" i="1"/>
  <c r="CC500" i="1"/>
  <c r="CD500" i="1"/>
  <c r="CE500" i="1"/>
  <c r="CF500" i="1"/>
  <c r="CG500" i="1"/>
  <c r="BU500" i="1"/>
  <c r="BV500" i="1"/>
  <c r="BW500" i="1"/>
  <c r="BX500" i="1"/>
  <c r="BY500" i="1"/>
  <c r="BM500" i="1"/>
  <c r="BN500" i="1"/>
  <c r="BO500" i="1"/>
  <c r="BP500" i="1"/>
  <c r="BQ500" i="1"/>
  <c r="BE500" i="1"/>
  <c r="BF500" i="1"/>
  <c r="BG500" i="1"/>
  <c r="BH500" i="1"/>
  <c r="BI500" i="1"/>
  <c r="AW500" i="1"/>
  <c r="AX500" i="1"/>
  <c r="AY500" i="1"/>
  <c r="AZ500" i="1"/>
  <c r="BA500" i="1"/>
  <c r="AO500" i="1"/>
  <c r="AP500" i="1"/>
  <c r="AQ500" i="1"/>
  <c r="AR500" i="1"/>
  <c r="AS500" i="1"/>
  <c r="AG500" i="1"/>
  <c r="AH500" i="1"/>
  <c r="AI500" i="1"/>
  <c r="AJ500" i="1"/>
  <c r="AK500" i="1"/>
  <c r="AC500" i="1"/>
  <c r="AB500" i="1"/>
  <c r="AA500" i="1"/>
  <c r="Z500" i="1"/>
  <c r="Y500" i="1"/>
  <c r="V500" i="1"/>
  <c r="U500" i="1"/>
  <c r="T500" i="1"/>
  <c r="S500" i="1"/>
  <c r="R500" i="1"/>
  <c r="O500" i="1"/>
  <c r="N500" i="1"/>
  <c r="M500" i="1"/>
  <c r="L500" i="1"/>
  <c r="K500" i="1"/>
  <c r="DU499" i="1"/>
  <c r="DT499" i="1"/>
  <c r="DS499" i="1"/>
  <c r="DR499" i="1"/>
  <c r="DQ499" i="1"/>
  <c r="DM499" i="1"/>
  <c r="DL499" i="1"/>
  <c r="DK499" i="1"/>
  <c r="DJ499" i="1"/>
  <c r="DI499" i="1"/>
  <c r="DE499" i="1"/>
  <c r="DD499" i="1"/>
  <c r="DC499" i="1"/>
  <c r="DB499" i="1"/>
  <c r="DA499" i="1"/>
  <c r="CW499" i="1"/>
  <c r="CV499" i="1"/>
  <c r="CU499" i="1"/>
  <c r="CT499" i="1"/>
  <c r="CS499" i="1"/>
  <c r="CO499" i="1"/>
  <c r="CN499" i="1"/>
  <c r="CM499" i="1"/>
  <c r="CL499" i="1"/>
  <c r="CK499" i="1"/>
  <c r="CC499" i="1"/>
  <c r="CD499" i="1"/>
  <c r="CE499" i="1"/>
  <c r="CF499" i="1"/>
  <c r="CG499" i="1"/>
  <c r="BU499" i="1"/>
  <c r="BV499" i="1"/>
  <c r="BW499" i="1"/>
  <c r="BX499" i="1"/>
  <c r="BY499" i="1"/>
  <c r="BM499" i="1"/>
  <c r="BN499" i="1"/>
  <c r="BO499" i="1"/>
  <c r="BP499" i="1"/>
  <c r="BQ499" i="1"/>
  <c r="BE499" i="1"/>
  <c r="BF499" i="1"/>
  <c r="BG499" i="1"/>
  <c r="BH499" i="1"/>
  <c r="BI499" i="1"/>
  <c r="AW499" i="1"/>
  <c r="AX499" i="1"/>
  <c r="AY499" i="1"/>
  <c r="AZ499" i="1"/>
  <c r="BA499" i="1"/>
  <c r="AO499" i="1"/>
  <c r="AP499" i="1"/>
  <c r="AQ499" i="1"/>
  <c r="AR499" i="1"/>
  <c r="AS499" i="1"/>
  <c r="AG499" i="1"/>
  <c r="AH499" i="1"/>
  <c r="AI499" i="1"/>
  <c r="AJ499" i="1"/>
  <c r="AK499" i="1"/>
  <c r="Y499" i="1"/>
  <c r="Z499" i="1"/>
  <c r="AA499" i="1"/>
  <c r="AB499" i="1"/>
  <c r="AC499" i="1"/>
  <c r="R499" i="1"/>
  <c r="S499" i="1"/>
  <c r="T499" i="1"/>
  <c r="U499" i="1"/>
  <c r="V499" i="1"/>
  <c r="K499" i="1"/>
  <c r="L499" i="1"/>
  <c r="M499" i="1"/>
  <c r="N499" i="1"/>
  <c r="O499" i="1"/>
  <c r="DQ498" i="1"/>
  <c r="DR498" i="1"/>
  <c r="DS498" i="1"/>
  <c r="DT498" i="1"/>
  <c r="DU498" i="1"/>
  <c r="DI498" i="1"/>
  <c r="DJ498" i="1"/>
  <c r="DK498" i="1"/>
  <c r="DL498" i="1"/>
  <c r="DM498" i="1"/>
  <c r="DA498" i="1"/>
  <c r="DB498" i="1"/>
  <c r="DC498" i="1"/>
  <c r="DD498" i="1"/>
  <c r="DE498" i="1"/>
  <c r="CS498" i="1"/>
  <c r="CT498" i="1"/>
  <c r="CU498" i="1"/>
  <c r="CV498" i="1"/>
  <c r="CW498" i="1"/>
  <c r="CK498" i="1"/>
  <c r="CL498" i="1"/>
  <c r="CM498" i="1"/>
  <c r="CN498" i="1"/>
  <c r="CO498" i="1"/>
  <c r="CC498" i="1"/>
  <c r="CD498" i="1"/>
  <c r="CE498" i="1"/>
  <c r="CF498" i="1"/>
  <c r="CG498" i="1"/>
  <c r="BU498" i="1"/>
  <c r="BV498" i="1"/>
  <c r="BW498" i="1"/>
  <c r="BX498" i="1"/>
  <c r="BY498" i="1"/>
  <c r="BM498" i="1"/>
  <c r="BN498" i="1"/>
  <c r="BO498" i="1"/>
  <c r="BP498" i="1"/>
  <c r="BQ498" i="1"/>
  <c r="BE498" i="1"/>
  <c r="BF498" i="1"/>
  <c r="BG498" i="1"/>
  <c r="BH498" i="1"/>
  <c r="BI498" i="1"/>
  <c r="AW498" i="1"/>
  <c r="AX498" i="1"/>
  <c r="AY498" i="1"/>
  <c r="AZ498" i="1"/>
  <c r="BA498" i="1"/>
  <c r="AO498" i="1"/>
  <c r="AP498" i="1"/>
  <c r="AQ498" i="1"/>
  <c r="AR498" i="1"/>
  <c r="AS498" i="1"/>
  <c r="AG498" i="1"/>
  <c r="AH498" i="1"/>
  <c r="AI498" i="1"/>
  <c r="AJ498" i="1"/>
  <c r="AK498" i="1"/>
  <c r="Y498" i="1"/>
  <c r="Z498" i="1"/>
  <c r="AA498" i="1"/>
  <c r="AB498" i="1"/>
  <c r="AC498" i="1"/>
  <c r="R498" i="1"/>
  <c r="S498" i="1"/>
  <c r="T498" i="1"/>
  <c r="U498" i="1"/>
  <c r="V498" i="1"/>
  <c r="K498" i="1"/>
  <c r="L498" i="1"/>
  <c r="M498" i="1"/>
  <c r="N498" i="1"/>
  <c r="O498" i="1"/>
  <c r="DU497" i="1"/>
  <c r="DT497" i="1"/>
  <c r="DS497" i="1"/>
  <c r="DR497" i="1"/>
  <c r="DQ497" i="1"/>
  <c r="DM497" i="1"/>
  <c r="DL497" i="1"/>
  <c r="DK497" i="1"/>
  <c r="DJ497" i="1"/>
  <c r="DI497" i="1"/>
  <c r="DE497" i="1"/>
  <c r="DD497" i="1"/>
  <c r="DC497" i="1"/>
  <c r="DB497" i="1"/>
  <c r="DA497" i="1"/>
  <c r="CW497" i="1"/>
  <c r="CV497" i="1"/>
  <c r="CU497" i="1"/>
  <c r="CT497" i="1"/>
  <c r="CS497" i="1"/>
  <c r="CO497" i="1"/>
  <c r="CN497" i="1"/>
  <c r="CM497" i="1"/>
  <c r="CL497" i="1"/>
  <c r="CK497" i="1"/>
  <c r="CG497" i="1"/>
  <c r="CF497" i="1"/>
  <c r="CE497" i="1"/>
  <c r="CD497" i="1"/>
  <c r="CC497" i="1"/>
  <c r="BY497" i="1"/>
  <c r="BX497" i="1"/>
  <c r="BW497" i="1"/>
  <c r="BV497" i="1"/>
  <c r="BU497" i="1"/>
  <c r="BM497" i="1"/>
  <c r="BN497" i="1"/>
  <c r="BO497" i="1"/>
  <c r="BP497" i="1"/>
  <c r="BQ497" i="1"/>
  <c r="BE497" i="1"/>
  <c r="BF497" i="1"/>
  <c r="BG497" i="1"/>
  <c r="BH497" i="1"/>
  <c r="BI497" i="1"/>
  <c r="BA497" i="1"/>
  <c r="AZ497" i="1"/>
  <c r="AY497" i="1"/>
  <c r="AX497" i="1"/>
  <c r="AW497" i="1"/>
  <c r="AS497" i="1"/>
  <c r="AR497" i="1"/>
  <c r="AQ497" i="1"/>
  <c r="AP497" i="1"/>
  <c r="AO497" i="1"/>
  <c r="AK497" i="1"/>
  <c r="AJ497" i="1"/>
  <c r="AI497" i="1"/>
  <c r="AH497" i="1"/>
  <c r="AG497" i="1"/>
  <c r="Y497" i="1"/>
  <c r="Z497" i="1"/>
  <c r="AA497" i="1"/>
  <c r="AB497" i="1"/>
  <c r="AC497" i="1"/>
  <c r="R497" i="1"/>
  <c r="S497" i="1"/>
  <c r="T497" i="1"/>
  <c r="U497" i="1"/>
  <c r="V497" i="1"/>
  <c r="K497" i="1"/>
  <c r="L497" i="1"/>
  <c r="M497" i="1"/>
  <c r="N497" i="1"/>
  <c r="O497" i="1"/>
  <c r="DU496" i="1"/>
  <c r="DT496" i="1"/>
  <c r="DS496" i="1"/>
  <c r="DR496" i="1"/>
  <c r="DQ496" i="1"/>
  <c r="DM496" i="1"/>
  <c r="DL496" i="1"/>
  <c r="DK496" i="1"/>
  <c r="DJ496" i="1"/>
  <c r="DI496" i="1"/>
  <c r="DE496" i="1"/>
  <c r="DD496" i="1"/>
  <c r="DC496" i="1"/>
  <c r="DB496" i="1"/>
  <c r="DA496" i="1"/>
  <c r="CW496" i="1"/>
  <c r="CV496" i="1"/>
  <c r="CU496" i="1"/>
  <c r="CT496" i="1"/>
  <c r="CS496" i="1"/>
  <c r="CO496" i="1"/>
  <c r="CN496" i="1"/>
  <c r="CM496" i="1"/>
  <c r="CL496" i="1"/>
  <c r="CK496" i="1"/>
  <c r="CC496" i="1"/>
  <c r="CD496" i="1"/>
  <c r="CE496" i="1"/>
  <c r="CF496" i="1"/>
  <c r="CG496" i="1"/>
  <c r="BU496" i="1"/>
  <c r="BV496" i="1"/>
  <c r="BW496" i="1"/>
  <c r="BX496" i="1"/>
  <c r="BY496" i="1"/>
  <c r="BM496" i="1"/>
  <c r="BN496" i="1"/>
  <c r="BO496" i="1"/>
  <c r="BP496" i="1"/>
  <c r="BQ496" i="1"/>
  <c r="BE496" i="1"/>
  <c r="BF496" i="1"/>
  <c r="BG496" i="1"/>
  <c r="BH496" i="1"/>
  <c r="BI496" i="1"/>
  <c r="AW496" i="1"/>
  <c r="AX496" i="1"/>
  <c r="AY496" i="1"/>
  <c r="AZ496" i="1"/>
  <c r="BA496" i="1"/>
  <c r="AO496" i="1"/>
  <c r="AP496" i="1"/>
  <c r="AQ496" i="1"/>
  <c r="AR496" i="1"/>
  <c r="AS496" i="1"/>
  <c r="AG496" i="1"/>
  <c r="AH496" i="1"/>
  <c r="AI496" i="1"/>
  <c r="AJ496" i="1"/>
  <c r="AK496" i="1"/>
  <c r="Y496" i="1"/>
  <c r="Z496" i="1"/>
  <c r="AA496" i="1"/>
  <c r="AB496" i="1"/>
  <c r="AC496" i="1"/>
  <c r="R496" i="1"/>
  <c r="S496" i="1"/>
  <c r="T496" i="1"/>
  <c r="U496" i="1"/>
  <c r="V496" i="1"/>
  <c r="K496" i="1"/>
  <c r="L496" i="1"/>
  <c r="M496" i="1"/>
  <c r="N496" i="1"/>
  <c r="O496" i="1"/>
  <c r="DU495" i="1"/>
  <c r="DT495" i="1"/>
  <c r="DS495" i="1"/>
  <c r="DR495" i="1"/>
  <c r="DQ495" i="1"/>
  <c r="DM495" i="1"/>
  <c r="DL495" i="1"/>
  <c r="DK495" i="1"/>
  <c r="DJ495" i="1"/>
  <c r="DI495" i="1"/>
  <c r="DE495" i="1"/>
  <c r="DD495" i="1"/>
  <c r="DC495" i="1"/>
  <c r="DB495" i="1"/>
  <c r="DA495" i="1"/>
  <c r="CW495" i="1"/>
  <c r="CV495" i="1"/>
  <c r="CU495" i="1"/>
  <c r="CT495" i="1"/>
  <c r="CS495" i="1"/>
  <c r="CO495" i="1"/>
  <c r="CN495" i="1"/>
  <c r="CM495" i="1"/>
  <c r="CL495" i="1"/>
  <c r="CK495" i="1"/>
  <c r="CC495" i="1"/>
  <c r="CD495" i="1"/>
  <c r="CE495" i="1"/>
  <c r="CF495" i="1"/>
  <c r="CG495" i="1"/>
  <c r="BU495" i="1"/>
  <c r="BV495" i="1"/>
  <c r="BW495" i="1"/>
  <c r="BX495" i="1"/>
  <c r="BY495" i="1"/>
  <c r="BM495" i="1"/>
  <c r="BN495" i="1"/>
  <c r="BO495" i="1"/>
  <c r="BP495" i="1"/>
  <c r="BQ495" i="1"/>
  <c r="BE495" i="1"/>
  <c r="BF495" i="1"/>
  <c r="BG495" i="1"/>
  <c r="BH495" i="1"/>
  <c r="BI495" i="1"/>
  <c r="AW495" i="1"/>
  <c r="AX495" i="1"/>
  <c r="AY495" i="1"/>
  <c r="AZ495" i="1"/>
  <c r="BA495" i="1"/>
  <c r="AO495" i="1"/>
  <c r="AP495" i="1"/>
  <c r="AQ495" i="1"/>
  <c r="AR495" i="1"/>
  <c r="AS495" i="1"/>
  <c r="AG495" i="1"/>
  <c r="AH495" i="1"/>
  <c r="AI495" i="1"/>
  <c r="AJ495" i="1"/>
  <c r="AK495" i="1"/>
  <c r="Y495" i="1"/>
  <c r="Z495" i="1"/>
  <c r="AA495" i="1"/>
  <c r="AB495" i="1"/>
  <c r="AC495" i="1"/>
  <c r="R495" i="1"/>
  <c r="S495" i="1"/>
  <c r="T495" i="1"/>
  <c r="U495" i="1"/>
  <c r="V495" i="1"/>
  <c r="K495" i="1"/>
  <c r="L495" i="1"/>
  <c r="M495" i="1"/>
  <c r="N495" i="1"/>
  <c r="O495" i="1"/>
  <c r="DU494" i="1"/>
  <c r="DT494" i="1"/>
  <c r="DS494" i="1"/>
  <c r="DR494" i="1"/>
  <c r="DQ494" i="1"/>
  <c r="DM494" i="1"/>
  <c r="DL494" i="1"/>
  <c r="DK494" i="1"/>
  <c r="DJ494" i="1"/>
  <c r="DI494" i="1"/>
  <c r="DE494" i="1"/>
  <c r="DD494" i="1"/>
  <c r="DC494" i="1"/>
  <c r="DB494" i="1"/>
  <c r="DA494" i="1"/>
  <c r="CW494" i="1"/>
  <c r="CV494" i="1"/>
  <c r="CU494" i="1"/>
  <c r="CT494" i="1"/>
  <c r="CS494" i="1"/>
  <c r="CO494" i="1"/>
  <c r="CN494" i="1"/>
  <c r="CM494" i="1"/>
  <c r="CL494" i="1"/>
  <c r="CK494" i="1"/>
  <c r="CG494" i="1"/>
  <c r="CF494" i="1"/>
  <c r="CE494" i="1"/>
  <c r="CD494" i="1"/>
  <c r="CC494" i="1"/>
  <c r="BY494" i="1"/>
  <c r="BX494" i="1"/>
  <c r="BW494" i="1"/>
  <c r="BV494" i="1"/>
  <c r="BU494" i="1"/>
  <c r="BM494" i="1"/>
  <c r="BN494" i="1"/>
  <c r="BO494" i="1"/>
  <c r="BP494" i="1"/>
  <c r="BQ494" i="1"/>
  <c r="BE494" i="1"/>
  <c r="BF494" i="1"/>
  <c r="BG494" i="1"/>
  <c r="BH494" i="1"/>
  <c r="BI494" i="1"/>
  <c r="AW494" i="1"/>
  <c r="AX494" i="1"/>
  <c r="AY494" i="1"/>
  <c r="AZ494" i="1"/>
  <c r="BA494" i="1"/>
  <c r="AO494" i="1"/>
  <c r="AP494" i="1"/>
  <c r="AQ494" i="1"/>
  <c r="AR494" i="1"/>
  <c r="AS494" i="1"/>
  <c r="AG494" i="1"/>
  <c r="AH494" i="1"/>
  <c r="AI494" i="1"/>
  <c r="AJ494" i="1"/>
  <c r="AK494" i="1"/>
  <c r="Y494" i="1"/>
  <c r="Z494" i="1"/>
  <c r="AA494" i="1"/>
  <c r="AB494" i="1"/>
  <c r="AC494" i="1"/>
  <c r="R494" i="1"/>
  <c r="S494" i="1"/>
  <c r="T494" i="1"/>
  <c r="U494" i="1"/>
  <c r="V494" i="1"/>
  <c r="K494" i="1"/>
  <c r="L494" i="1"/>
  <c r="M494" i="1"/>
  <c r="N494" i="1"/>
  <c r="O494" i="1"/>
  <c r="DU493" i="1"/>
  <c r="DT493" i="1"/>
  <c r="DS493" i="1"/>
  <c r="DR493" i="1"/>
  <c r="DQ493" i="1"/>
  <c r="DM493" i="1"/>
  <c r="DL493" i="1"/>
  <c r="DK493" i="1"/>
  <c r="DJ493" i="1"/>
  <c r="DI493" i="1"/>
  <c r="DE493" i="1"/>
  <c r="DD493" i="1"/>
  <c r="DC493" i="1"/>
  <c r="DB493" i="1"/>
  <c r="DA493" i="1"/>
  <c r="CW493" i="1"/>
  <c r="CV493" i="1"/>
  <c r="CU493" i="1"/>
  <c r="CT493" i="1"/>
  <c r="CS493" i="1"/>
  <c r="CO493" i="1"/>
  <c r="CN493" i="1"/>
  <c r="CM493" i="1"/>
  <c r="CL493" i="1"/>
  <c r="CK493" i="1"/>
  <c r="CC493" i="1"/>
  <c r="CD493" i="1"/>
  <c r="CE493" i="1"/>
  <c r="CF493" i="1"/>
  <c r="CG493" i="1"/>
  <c r="BU493" i="1"/>
  <c r="BV493" i="1"/>
  <c r="BW493" i="1"/>
  <c r="BX493" i="1"/>
  <c r="BY493" i="1"/>
  <c r="BM493" i="1"/>
  <c r="BN493" i="1"/>
  <c r="BO493" i="1"/>
  <c r="BP493" i="1"/>
  <c r="BQ493" i="1"/>
  <c r="BE493" i="1"/>
  <c r="BF493" i="1"/>
  <c r="BG493" i="1"/>
  <c r="BH493" i="1"/>
  <c r="BI493" i="1"/>
  <c r="AW493" i="1"/>
  <c r="AX493" i="1"/>
  <c r="AY493" i="1"/>
  <c r="AZ493" i="1"/>
  <c r="BA493" i="1"/>
  <c r="AO493" i="1"/>
  <c r="AP493" i="1"/>
  <c r="AQ493" i="1"/>
  <c r="AR493" i="1"/>
  <c r="AS493" i="1"/>
  <c r="AG493" i="1"/>
  <c r="AH493" i="1"/>
  <c r="AI493" i="1"/>
  <c r="AJ493" i="1"/>
  <c r="AK493" i="1"/>
  <c r="AC493" i="1"/>
  <c r="AB493" i="1"/>
  <c r="AA493" i="1"/>
  <c r="Z493" i="1"/>
  <c r="Y493" i="1"/>
  <c r="R493" i="1"/>
  <c r="S493" i="1"/>
  <c r="T493" i="1"/>
  <c r="U493" i="1"/>
  <c r="V493" i="1"/>
  <c r="K493" i="1"/>
  <c r="L493" i="1"/>
  <c r="M493" i="1"/>
  <c r="N493" i="1"/>
  <c r="O493" i="1"/>
  <c r="DQ492" i="1"/>
  <c r="DR492" i="1"/>
  <c r="DS492" i="1"/>
  <c r="DT492" i="1"/>
  <c r="DU492" i="1"/>
  <c r="DI492" i="1"/>
  <c r="DJ492" i="1"/>
  <c r="DK492" i="1"/>
  <c r="DL492" i="1"/>
  <c r="DM492" i="1"/>
  <c r="DA492" i="1"/>
  <c r="DB492" i="1"/>
  <c r="DC492" i="1"/>
  <c r="DD492" i="1"/>
  <c r="DE492" i="1"/>
  <c r="CS492" i="1"/>
  <c r="CT492" i="1"/>
  <c r="CU492" i="1"/>
  <c r="CV492" i="1"/>
  <c r="CW492" i="1"/>
  <c r="CK492" i="1"/>
  <c r="CL492" i="1"/>
  <c r="CM492" i="1"/>
  <c r="CN492" i="1"/>
  <c r="CO492" i="1"/>
  <c r="CC492" i="1"/>
  <c r="CD492" i="1"/>
  <c r="CE492" i="1"/>
  <c r="CF492" i="1"/>
  <c r="CG492" i="1"/>
  <c r="BU492" i="1"/>
  <c r="BV492" i="1"/>
  <c r="BW492" i="1"/>
  <c r="BX492" i="1"/>
  <c r="BY492" i="1"/>
  <c r="BM492" i="1"/>
  <c r="BN492" i="1"/>
  <c r="BO492" i="1"/>
  <c r="BP492" i="1"/>
  <c r="BQ492" i="1"/>
  <c r="BE492" i="1"/>
  <c r="BF492" i="1"/>
  <c r="BG492" i="1"/>
  <c r="BH492" i="1"/>
  <c r="BI492" i="1"/>
  <c r="AW492" i="1"/>
  <c r="AX492" i="1"/>
  <c r="AY492" i="1"/>
  <c r="AZ492" i="1"/>
  <c r="BA492" i="1"/>
  <c r="AO492" i="1"/>
  <c r="AP492" i="1"/>
  <c r="AQ492" i="1"/>
  <c r="AR492" i="1"/>
  <c r="AS492" i="1"/>
  <c r="AG492" i="1"/>
  <c r="AH492" i="1"/>
  <c r="AI492" i="1"/>
  <c r="AJ492" i="1"/>
  <c r="AK492" i="1"/>
  <c r="Y492" i="1"/>
  <c r="Z492" i="1"/>
  <c r="AA492" i="1"/>
  <c r="AB492" i="1"/>
  <c r="AC492" i="1"/>
  <c r="R492" i="1"/>
  <c r="S492" i="1"/>
  <c r="T492" i="1"/>
  <c r="U492" i="1"/>
  <c r="V492" i="1"/>
  <c r="K492" i="1"/>
  <c r="L492" i="1"/>
  <c r="M492" i="1"/>
  <c r="N492" i="1"/>
  <c r="O492" i="1"/>
  <c r="DU491" i="1"/>
  <c r="DT491" i="1"/>
  <c r="DS491" i="1"/>
  <c r="DR491" i="1"/>
  <c r="DQ491" i="1"/>
  <c r="DM491" i="1"/>
  <c r="DL491" i="1"/>
  <c r="DK491" i="1"/>
  <c r="DJ491" i="1"/>
  <c r="DI491" i="1"/>
  <c r="DE491" i="1"/>
  <c r="DD491" i="1"/>
  <c r="DC491" i="1"/>
  <c r="DB491" i="1"/>
  <c r="DA491" i="1"/>
  <c r="CW491" i="1"/>
  <c r="CV491" i="1"/>
  <c r="CU491" i="1"/>
  <c r="CT491" i="1"/>
  <c r="CS491" i="1"/>
  <c r="CO491" i="1"/>
  <c r="CN491" i="1"/>
  <c r="CM491" i="1"/>
  <c r="CL491" i="1"/>
  <c r="CK491" i="1"/>
  <c r="CG491" i="1"/>
  <c r="CF491" i="1"/>
  <c r="CE491" i="1"/>
  <c r="CD491" i="1"/>
  <c r="CC491" i="1"/>
  <c r="BY491" i="1"/>
  <c r="BX491" i="1"/>
  <c r="BW491" i="1"/>
  <c r="BV491" i="1"/>
  <c r="BU491" i="1"/>
  <c r="BM491" i="1"/>
  <c r="BN491" i="1"/>
  <c r="BO491" i="1"/>
  <c r="BP491" i="1"/>
  <c r="BQ491" i="1"/>
  <c r="BE491" i="1"/>
  <c r="BF491" i="1"/>
  <c r="BG491" i="1"/>
  <c r="BH491" i="1"/>
  <c r="BI491" i="1"/>
  <c r="BA491" i="1"/>
  <c r="AZ491" i="1"/>
  <c r="AY491" i="1"/>
  <c r="AX491" i="1"/>
  <c r="AW491" i="1"/>
  <c r="AS491" i="1"/>
  <c r="AR491" i="1"/>
  <c r="AQ491" i="1"/>
  <c r="AP491" i="1"/>
  <c r="AO491" i="1"/>
  <c r="AK491" i="1"/>
  <c r="AJ491" i="1"/>
  <c r="AI491" i="1"/>
  <c r="AH491" i="1"/>
  <c r="AG491" i="1"/>
  <c r="Y491" i="1"/>
  <c r="Z491" i="1"/>
  <c r="AA491" i="1"/>
  <c r="AB491" i="1"/>
  <c r="AC491" i="1"/>
  <c r="R491" i="1"/>
  <c r="S491" i="1"/>
  <c r="T491" i="1"/>
  <c r="U491" i="1"/>
  <c r="V491" i="1"/>
  <c r="K491" i="1"/>
  <c r="L491" i="1"/>
  <c r="M491" i="1"/>
  <c r="N491" i="1"/>
  <c r="O491" i="1"/>
  <c r="DU490" i="1"/>
  <c r="DT490" i="1"/>
  <c r="DS490" i="1"/>
  <c r="DR490" i="1"/>
  <c r="DQ490" i="1"/>
  <c r="DM490" i="1"/>
  <c r="DL490" i="1"/>
  <c r="DK490" i="1"/>
  <c r="DJ490" i="1"/>
  <c r="DI490" i="1"/>
  <c r="DE490" i="1"/>
  <c r="DD490" i="1"/>
  <c r="DC490" i="1"/>
  <c r="DB490" i="1"/>
  <c r="DA490" i="1"/>
  <c r="CW490" i="1"/>
  <c r="CV490" i="1"/>
  <c r="CU490" i="1"/>
  <c r="CT490" i="1"/>
  <c r="CS490" i="1"/>
  <c r="CO490" i="1"/>
  <c r="CN490" i="1"/>
  <c r="CM490" i="1"/>
  <c r="CL490" i="1"/>
  <c r="CK490" i="1"/>
  <c r="CG490" i="1"/>
  <c r="CF490" i="1"/>
  <c r="CE490" i="1"/>
  <c r="CD490" i="1"/>
  <c r="CC490" i="1"/>
  <c r="BY490" i="1"/>
  <c r="BX490" i="1"/>
  <c r="BW490" i="1"/>
  <c r="BV490" i="1"/>
  <c r="BU490" i="1"/>
  <c r="BQ490" i="1"/>
  <c r="BP490" i="1"/>
  <c r="BO490" i="1"/>
  <c r="BN490" i="1"/>
  <c r="BM490" i="1"/>
  <c r="BE490" i="1"/>
  <c r="BF490" i="1"/>
  <c r="BG490" i="1"/>
  <c r="BH490" i="1"/>
  <c r="BI490" i="1"/>
  <c r="AW490" i="1"/>
  <c r="AX490" i="1"/>
  <c r="AY490" i="1"/>
  <c r="AZ490" i="1"/>
  <c r="BA490" i="1"/>
  <c r="AO490" i="1"/>
  <c r="AP490" i="1"/>
  <c r="AQ490" i="1"/>
  <c r="AR490" i="1"/>
  <c r="AS490" i="1"/>
  <c r="AG490" i="1"/>
  <c r="AH490" i="1"/>
  <c r="AI490" i="1"/>
  <c r="AJ490" i="1"/>
  <c r="AK490" i="1"/>
  <c r="AC490" i="1"/>
  <c r="AB490" i="1"/>
  <c r="AA490" i="1"/>
  <c r="Z490" i="1"/>
  <c r="Y490" i="1"/>
  <c r="R490" i="1"/>
  <c r="S490" i="1"/>
  <c r="T490" i="1"/>
  <c r="U490" i="1"/>
  <c r="V490" i="1"/>
  <c r="K490" i="1"/>
  <c r="L490" i="1"/>
  <c r="M490" i="1"/>
  <c r="N490" i="1"/>
  <c r="O490" i="1"/>
  <c r="DU489" i="1"/>
  <c r="DT489" i="1"/>
  <c r="DS489" i="1"/>
  <c r="DR489" i="1"/>
  <c r="DQ489" i="1"/>
  <c r="DM489" i="1"/>
  <c r="DL489" i="1"/>
  <c r="DK489" i="1"/>
  <c r="DJ489" i="1"/>
  <c r="DI489" i="1"/>
  <c r="DE489" i="1"/>
  <c r="DD489" i="1"/>
  <c r="DC489" i="1"/>
  <c r="DB489" i="1"/>
  <c r="DA489" i="1"/>
  <c r="CW489" i="1"/>
  <c r="CV489" i="1"/>
  <c r="CU489" i="1"/>
  <c r="CT489" i="1"/>
  <c r="CS489" i="1"/>
  <c r="CO489" i="1"/>
  <c r="CN489" i="1"/>
  <c r="CM489" i="1"/>
  <c r="CL489" i="1"/>
  <c r="CK489" i="1"/>
  <c r="CG489" i="1"/>
  <c r="CF489" i="1"/>
  <c r="CE489" i="1"/>
  <c r="CD489" i="1"/>
  <c r="CC489" i="1"/>
  <c r="BY489" i="1"/>
  <c r="BX489" i="1"/>
  <c r="BW489" i="1"/>
  <c r="BV489" i="1"/>
  <c r="BU489" i="1"/>
  <c r="BM489" i="1"/>
  <c r="BN489" i="1"/>
  <c r="BO489" i="1"/>
  <c r="BP489" i="1"/>
  <c r="BQ489" i="1"/>
  <c r="BE489" i="1"/>
  <c r="BF489" i="1"/>
  <c r="BG489" i="1"/>
  <c r="BH489" i="1"/>
  <c r="BI489" i="1"/>
  <c r="AW489" i="1"/>
  <c r="AX489" i="1"/>
  <c r="AY489" i="1"/>
  <c r="AZ489" i="1"/>
  <c r="BA489" i="1"/>
  <c r="AO489" i="1"/>
  <c r="AP489" i="1"/>
  <c r="AQ489" i="1"/>
  <c r="AR489" i="1"/>
  <c r="AS489" i="1"/>
  <c r="AG489" i="1"/>
  <c r="AH489" i="1"/>
  <c r="AI489" i="1"/>
  <c r="AJ489" i="1"/>
  <c r="AK489" i="1"/>
  <c r="AC489" i="1"/>
  <c r="AB489" i="1"/>
  <c r="AA489" i="1"/>
  <c r="Z489" i="1"/>
  <c r="Y489" i="1"/>
  <c r="R489" i="1"/>
  <c r="S489" i="1"/>
  <c r="T489" i="1"/>
  <c r="U489" i="1"/>
  <c r="V489" i="1"/>
  <c r="K489" i="1"/>
  <c r="L489" i="1"/>
  <c r="M489" i="1"/>
  <c r="N489" i="1"/>
  <c r="O489" i="1"/>
  <c r="DQ488" i="1"/>
  <c r="DR488" i="1"/>
  <c r="DS488" i="1"/>
  <c r="DT488" i="1"/>
  <c r="DU488" i="1"/>
  <c r="DI488" i="1"/>
  <c r="DJ488" i="1"/>
  <c r="DK488" i="1"/>
  <c r="DL488" i="1"/>
  <c r="DM488" i="1"/>
  <c r="DA488" i="1"/>
  <c r="DB488" i="1"/>
  <c r="DC488" i="1"/>
  <c r="DD488" i="1"/>
  <c r="DE488" i="1"/>
  <c r="CS488" i="1"/>
  <c r="CT488" i="1"/>
  <c r="CU488" i="1"/>
  <c r="CV488" i="1"/>
  <c r="CW488" i="1"/>
  <c r="CK488" i="1"/>
  <c r="CL488" i="1"/>
  <c r="CM488" i="1"/>
  <c r="CN488" i="1"/>
  <c r="CO488" i="1"/>
  <c r="CC488" i="1"/>
  <c r="CD488" i="1"/>
  <c r="CE488" i="1"/>
  <c r="CF488" i="1"/>
  <c r="CG488" i="1"/>
  <c r="BU488" i="1"/>
  <c r="BV488" i="1"/>
  <c r="BW488" i="1"/>
  <c r="BX488" i="1"/>
  <c r="BY488" i="1"/>
  <c r="BM488" i="1"/>
  <c r="BN488" i="1"/>
  <c r="BO488" i="1"/>
  <c r="BP488" i="1"/>
  <c r="BQ488" i="1"/>
  <c r="BE488" i="1"/>
  <c r="BF488" i="1"/>
  <c r="BG488" i="1"/>
  <c r="BH488" i="1"/>
  <c r="BI488" i="1"/>
  <c r="AW488" i="1"/>
  <c r="AX488" i="1"/>
  <c r="AY488" i="1"/>
  <c r="AZ488" i="1"/>
  <c r="BA488" i="1"/>
  <c r="AO488" i="1"/>
  <c r="AP488" i="1"/>
  <c r="AQ488" i="1"/>
  <c r="AR488" i="1"/>
  <c r="AS488" i="1"/>
  <c r="AG488" i="1"/>
  <c r="AH488" i="1"/>
  <c r="AI488" i="1"/>
  <c r="AJ488" i="1"/>
  <c r="AK488" i="1"/>
  <c r="Y488" i="1"/>
  <c r="Z488" i="1"/>
  <c r="AA488" i="1"/>
  <c r="AB488" i="1"/>
  <c r="AC488" i="1"/>
  <c r="R488" i="1"/>
  <c r="S488" i="1"/>
  <c r="T488" i="1"/>
  <c r="U488" i="1"/>
  <c r="V488" i="1"/>
  <c r="K488" i="1"/>
  <c r="L488" i="1"/>
  <c r="M488" i="1"/>
  <c r="N488" i="1"/>
  <c r="O488" i="1"/>
  <c r="DU487" i="1"/>
  <c r="DT487" i="1"/>
  <c r="DS487" i="1"/>
  <c r="DR487" i="1"/>
  <c r="DQ487" i="1"/>
  <c r="DM487" i="1"/>
  <c r="DL487" i="1"/>
  <c r="DK487" i="1"/>
  <c r="DJ487" i="1"/>
  <c r="DI487" i="1"/>
  <c r="DE487" i="1"/>
  <c r="DD487" i="1"/>
  <c r="DC487" i="1"/>
  <c r="DB487" i="1"/>
  <c r="DA487" i="1"/>
  <c r="CW487" i="1"/>
  <c r="CV487" i="1"/>
  <c r="CU487" i="1"/>
  <c r="CT487" i="1"/>
  <c r="CS487" i="1"/>
  <c r="CO487" i="1"/>
  <c r="CN487" i="1"/>
  <c r="CM487" i="1"/>
  <c r="CL487" i="1"/>
  <c r="CK487" i="1"/>
  <c r="CC487" i="1"/>
  <c r="CD487" i="1"/>
  <c r="CE487" i="1"/>
  <c r="CF487" i="1"/>
  <c r="CG487" i="1"/>
  <c r="BU487" i="1"/>
  <c r="BV487" i="1"/>
  <c r="BW487" i="1"/>
  <c r="BX487" i="1"/>
  <c r="BY487" i="1"/>
  <c r="BM487" i="1"/>
  <c r="BN487" i="1"/>
  <c r="BO487" i="1"/>
  <c r="BP487" i="1"/>
  <c r="BQ487" i="1"/>
  <c r="BE487" i="1"/>
  <c r="BF487" i="1"/>
  <c r="BG487" i="1"/>
  <c r="BH487" i="1"/>
  <c r="BI487" i="1"/>
  <c r="AW487" i="1"/>
  <c r="AX487" i="1"/>
  <c r="AY487" i="1"/>
  <c r="AZ487" i="1"/>
  <c r="BA487" i="1"/>
  <c r="AO487" i="1"/>
  <c r="AP487" i="1"/>
  <c r="AQ487" i="1"/>
  <c r="AR487" i="1"/>
  <c r="AS487" i="1"/>
  <c r="AG487" i="1"/>
  <c r="AH487" i="1"/>
  <c r="AI487" i="1"/>
  <c r="AJ487" i="1"/>
  <c r="AK487" i="1"/>
  <c r="Y487" i="1"/>
  <c r="Z487" i="1"/>
  <c r="AA487" i="1"/>
  <c r="AB487" i="1"/>
  <c r="AC487" i="1"/>
  <c r="R487" i="1"/>
  <c r="S487" i="1"/>
  <c r="T487" i="1"/>
  <c r="U487" i="1"/>
  <c r="V487" i="1"/>
  <c r="K487" i="1"/>
  <c r="L487" i="1"/>
  <c r="M487" i="1"/>
  <c r="N487" i="1"/>
  <c r="O487" i="1"/>
  <c r="DQ486" i="1"/>
  <c r="DR486" i="1"/>
  <c r="DS486" i="1"/>
  <c r="DT486" i="1"/>
  <c r="DU486" i="1"/>
  <c r="DI486" i="1"/>
  <c r="DJ486" i="1"/>
  <c r="DK486" i="1"/>
  <c r="DL486" i="1"/>
  <c r="DM486" i="1"/>
  <c r="DA486" i="1"/>
  <c r="DB486" i="1"/>
  <c r="DC486" i="1"/>
  <c r="DD486" i="1"/>
  <c r="DE486" i="1"/>
  <c r="CS486" i="1"/>
  <c r="CT486" i="1"/>
  <c r="CU486" i="1"/>
  <c r="CV486" i="1"/>
  <c r="CW486" i="1"/>
  <c r="CO486" i="1"/>
  <c r="CN486" i="1"/>
  <c r="CM486" i="1"/>
  <c r="CL486" i="1"/>
  <c r="CK486" i="1"/>
  <c r="CC486" i="1"/>
  <c r="CD486" i="1"/>
  <c r="CE486" i="1"/>
  <c r="CF486" i="1"/>
  <c r="CG486" i="1"/>
  <c r="BU486" i="1"/>
  <c r="BV486" i="1"/>
  <c r="BW486" i="1"/>
  <c r="BX486" i="1"/>
  <c r="BY486" i="1"/>
  <c r="BM486" i="1"/>
  <c r="BN486" i="1"/>
  <c r="BO486" i="1"/>
  <c r="BP486" i="1"/>
  <c r="BQ486" i="1"/>
  <c r="BE486" i="1"/>
  <c r="BF486" i="1"/>
  <c r="BG486" i="1"/>
  <c r="BH486" i="1"/>
  <c r="BI486" i="1"/>
  <c r="AW486" i="1"/>
  <c r="AX486" i="1"/>
  <c r="AY486" i="1"/>
  <c r="AZ486" i="1"/>
  <c r="BA486" i="1"/>
  <c r="AO486" i="1"/>
  <c r="AP486" i="1"/>
  <c r="AQ486" i="1"/>
  <c r="AR486" i="1"/>
  <c r="AS486" i="1"/>
  <c r="AG486" i="1"/>
  <c r="AH486" i="1"/>
  <c r="AI486" i="1"/>
  <c r="AJ486" i="1"/>
  <c r="AK486" i="1"/>
  <c r="Y486" i="1"/>
  <c r="Z486" i="1"/>
  <c r="AA486" i="1"/>
  <c r="AB486" i="1"/>
  <c r="AC486" i="1"/>
  <c r="R486" i="1"/>
  <c r="S486" i="1"/>
  <c r="T486" i="1"/>
  <c r="U486" i="1"/>
  <c r="V486" i="1"/>
  <c r="K486" i="1"/>
  <c r="L486" i="1"/>
  <c r="M486" i="1"/>
  <c r="N486" i="1"/>
  <c r="O486" i="1"/>
  <c r="DU485" i="1"/>
  <c r="DT485" i="1"/>
  <c r="DS485" i="1"/>
  <c r="DR485" i="1"/>
  <c r="DQ485" i="1"/>
  <c r="DM485" i="1"/>
  <c r="DL485" i="1"/>
  <c r="DK485" i="1"/>
  <c r="DJ485" i="1"/>
  <c r="DI485" i="1"/>
  <c r="DE485" i="1"/>
  <c r="DD485" i="1"/>
  <c r="DC485" i="1"/>
  <c r="DB485" i="1"/>
  <c r="DA485" i="1"/>
  <c r="CW485" i="1"/>
  <c r="CV485" i="1"/>
  <c r="CU485" i="1"/>
  <c r="CT485" i="1"/>
  <c r="CS485" i="1"/>
  <c r="CO485" i="1"/>
  <c r="CN485" i="1"/>
  <c r="CM485" i="1"/>
  <c r="CL485" i="1"/>
  <c r="CK485" i="1"/>
  <c r="CG485" i="1"/>
  <c r="CF485" i="1"/>
  <c r="CE485" i="1"/>
  <c r="CD485" i="1"/>
  <c r="CC485" i="1"/>
  <c r="BU485" i="1"/>
  <c r="BV485" i="1"/>
  <c r="BW485" i="1"/>
  <c r="BX485" i="1"/>
  <c r="BY485" i="1"/>
  <c r="BM485" i="1"/>
  <c r="BN485" i="1"/>
  <c r="BO485" i="1"/>
  <c r="BP485" i="1"/>
  <c r="BQ485" i="1"/>
  <c r="BE485" i="1"/>
  <c r="BF485" i="1"/>
  <c r="BG485" i="1"/>
  <c r="BH485" i="1"/>
  <c r="BI485" i="1"/>
  <c r="AW485" i="1"/>
  <c r="AX485" i="1"/>
  <c r="AY485" i="1"/>
  <c r="AZ485" i="1"/>
  <c r="BA485" i="1"/>
  <c r="AO485" i="1"/>
  <c r="AP485" i="1"/>
  <c r="AQ485" i="1"/>
  <c r="AR485" i="1"/>
  <c r="AS485" i="1"/>
  <c r="AG485" i="1"/>
  <c r="AH485" i="1"/>
  <c r="AI485" i="1"/>
  <c r="AJ485" i="1"/>
  <c r="AK485" i="1"/>
  <c r="Y485" i="1"/>
  <c r="Z485" i="1"/>
  <c r="AA485" i="1"/>
  <c r="AB485" i="1"/>
  <c r="AC485" i="1"/>
  <c r="R485" i="1"/>
  <c r="S485" i="1"/>
  <c r="T485" i="1"/>
  <c r="U485" i="1"/>
  <c r="V485" i="1"/>
  <c r="K485" i="1"/>
  <c r="L485" i="1"/>
  <c r="M485" i="1"/>
  <c r="N485" i="1"/>
  <c r="O485" i="1"/>
  <c r="DQ484" i="1"/>
  <c r="DR484" i="1"/>
  <c r="DS484" i="1"/>
  <c r="DT484" i="1"/>
  <c r="DU484" i="1"/>
  <c r="DI484" i="1"/>
  <c r="DJ484" i="1"/>
  <c r="DK484" i="1"/>
  <c r="DL484" i="1"/>
  <c r="DM484" i="1"/>
  <c r="DA484" i="1"/>
  <c r="DB484" i="1"/>
  <c r="DC484" i="1"/>
  <c r="DD484" i="1"/>
  <c r="DE484" i="1"/>
  <c r="CS484" i="1"/>
  <c r="CT484" i="1"/>
  <c r="CU484" i="1"/>
  <c r="CV484" i="1"/>
  <c r="CW484" i="1"/>
  <c r="CK484" i="1"/>
  <c r="CL484" i="1"/>
  <c r="CM484" i="1"/>
  <c r="CN484" i="1"/>
  <c r="CO484" i="1"/>
  <c r="CC484" i="1"/>
  <c r="CD484" i="1"/>
  <c r="CE484" i="1"/>
  <c r="CF484" i="1"/>
  <c r="CG484" i="1"/>
  <c r="BU484" i="1"/>
  <c r="BV484" i="1"/>
  <c r="BW484" i="1"/>
  <c r="BX484" i="1"/>
  <c r="BY484" i="1"/>
  <c r="BM484" i="1"/>
  <c r="BN484" i="1"/>
  <c r="BO484" i="1"/>
  <c r="BP484" i="1"/>
  <c r="BQ484" i="1"/>
  <c r="BE484" i="1"/>
  <c r="BF484" i="1"/>
  <c r="BG484" i="1"/>
  <c r="BH484" i="1"/>
  <c r="BI484" i="1"/>
  <c r="AW484" i="1"/>
  <c r="AX484" i="1"/>
  <c r="AY484" i="1"/>
  <c r="AZ484" i="1"/>
  <c r="BA484" i="1"/>
  <c r="AO484" i="1"/>
  <c r="AP484" i="1"/>
  <c r="AQ484" i="1"/>
  <c r="AR484" i="1"/>
  <c r="AS484" i="1"/>
  <c r="AG484" i="1"/>
  <c r="AH484" i="1"/>
  <c r="AI484" i="1"/>
  <c r="AJ484" i="1"/>
  <c r="AK484" i="1"/>
  <c r="Y484" i="1"/>
  <c r="Z484" i="1"/>
  <c r="AA484" i="1"/>
  <c r="AB484" i="1"/>
  <c r="AC484" i="1"/>
  <c r="R484" i="1"/>
  <c r="S484" i="1"/>
  <c r="T484" i="1"/>
  <c r="U484" i="1"/>
  <c r="V484" i="1"/>
  <c r="K484" i="1"/>
  <c r="L484" i="1"/>
  <c r="M484" i="1"/>
  <c r="N484" i="1"/>
  <c r="O484" i="1"/>
  <c r="DQ483" i="1"/>
  <c r="DR483" i="1"/>
  <c r="DS483" i="1"/>
  <c r="DT483" i="1"/>
  <c r="DU483" i="1"/>
  <c r="DI483" i="1"/>
  <c r="DJ483" i="1"/>
  <c r="DK483" i="1"/>
  <c r="DL483" i="1"/>
  <c r="DM483" i="1"/>
  <c r="DA483" i="1"/>
  <c r="DB483" i="1"/>
  <c r="DC483" i="1"/>
  <c r="DD483" i="1"/>
  <c r="DE483" i="1"/>
  <c r="CS483" i="1"/>
  <c r="CT483" i="1"/>
  <c r="CU483" i="1"/>
  <c r="CV483" i="1"/>
  <c r="CW483" i="1"/>
  <c r="CO483" i="1"/>
  <c r="CN483" i="1"/>
  <c r="CM483" i="1"/>
  <c r="CL483" i="1"/>
  <c r="CK483" i="1"/>
  <c r="CC483" i="1"/>
  <c r="CD483" i="1"/>
  <c r="CE483" i="1"/>
  <c r="CF483" i="1"/>
  <c r="CG483" i="1"/>
  <c r="BU483" i="1"/>
  <c r="BV483" i="1"/>
  <c r="BW483" i="1"/>
  <c r="BX483" i="1"/>
  <c r="BY483" i="1"/>
  <c r="BM483" i="1"/>
  <c r="BN483" i="1"/>
  <c r="BO483" i="1"/>
  <c r="BP483" i="1"/>
  <c r="BQ483" i="1"/>
  <c r="BE483" i="1"/>
  <c r="BF483" i="1"/>
  <c r="BG483" i="1"/>
  <c r="BH483" i="1"/>
  <c r="BI483" i="1"/>
  <c r="AW483" i="1"/>
  <c r="AX483" i="1"/>
  <c r="AY483" i="1"/>
  <c r="AZ483" i="1"/>
  <c r="BA483" i="1"/>
  <c r="AO483" i="1"/>
  <c r="AP483" i="1"/>
  <c r="AQ483" i="1"/>
  <c r="AR483" i="1"/>
  <c r="AS483" i="1"/>
  <c r="AG483" i="1"/>
  <c r="AH483" i="1"/>
  <c r="AI483" i="1"/>
  <c r="AJ483" i="1"/>
  <c r="AK483" i="1"/>
  <c r="Y483" i="1"/>
  <c r="Z483" i="1"/>
  <c r="AA483" i="1"/>
  <c r="AB483" i="1"/>
  <c r="AC483" i="1"/>
  <c r="R483" i="1"/>
  <c r="S483" i="1"/>
  <c r="T483" i="1"/>
  <c r="U483" i="1"/>
  <c r="V483" i="1"/>
  <c r="K483" i="1"/>
  <c r="L483" i="1"/>
  <c r="M483" i="1"/>
  <c r="N483" i="1"/>
  <c r="O483" i="1"/>
  <c r="DU482" i="1"/>
  <c r="DT482" i="1"/>
  <c r="DS482" i="1"/>
  <c r="DR482" i="1"/>
  <c r="DQ482" i="1"/>
  <c r="DM482" i="1"/>
  <c r="DL482" i="1"/>
  <c r="DK482" i="1"/>
  <c r="DJ482" i="1"/>
  <c r="DI482" i="1"/>
  <c r="DE482" i="1"/>
  <c r="DD482" i="1"/>
  <c r="DC482" i="1"/>
  <c r="DB482" i="1"/>
  <c r="DA482" i="1"/>
  <c r="CW482" i="1"/>
  <c r="CV482" i="1"/>
  <c r="CU482" i="1"/>
  <c r="CT482" i="1"/>
  <c r="CS482" i="1"/>
  <c r="CO482" i="1"/>
  <c r="CN482" i="1"/>
  <c r="CM482" i="1"/>
  <c r="CL482" i="1"/>
  <c r="CK482" i="1"/>
  <c r="CC482" i="1"/>
  <c r="CD482" i="1"/>
  <c r="CE482" i="1"/>
  <c r="CF482" i="1"/>
  <c r="CG482" i="1"/>
  <c r="BU482" i="1"/>
  <c r="BV482" i="1"/>
  <c r="BW482" i="1"/>
  <c r="BX482" i="1"/>
  <c r="BY482" i="1"/>
  <c r="BM482" i="1"/>
  <c r="BN482" i="1"/>
  <c r="BO482" i="1"/>
  <c r="BP482" i="1"/>
  <c r="BQ482" i="1"/>
  <c r="BE482" i="1"/>
  <c r="BF482" i="1"/>
  <c r="BG482" i="1"/>
  <c r="BH482" i="1"/>
  <c r="BI482" i="1"/>
  <c r="AW482" i="1"/>
  <c r="AX482" i="1"/>
  <c r="AY482" i="1"/>
  <c r="AZ482" i="1"/>
  <c r="BA482" i="1"/>
  <c r="AO482" i="1"/>
  <c r="AP482" i="1"/>
  <c r="AQ482" i="1"/>
  <c r="AR482" i="1"/>
  <c r="AS482" i="1"/>
  <c r="AG482" i="1"/>
  <c r="AH482" i="1"/>
  <c r="AI482" i="1"/>
  <c r="AJ482" i="1"/>
  <c r="AK482" i="1"/>
  <c r="Y482" i="1"/>
  <c r="Z482" i="1"/>
  <c r="AA482" i="1"/>
  <c r="AB482" i="1"/>
  <c r="AC482" i="1"/>
  <c r="R482" i="1"/>
  <c r="S482" i="1"/>
  <c r="T482" i="1"/>
  <c r="U482" i="1"/>
  <c r="V482" i="1"/>
  <c r="K482" i="1"/>
  <c r="L482" i="1"/>
  <c r="M482" i="1"/>
  <c r="N482" i="1"/>
  <c r="O482" i="1"/>
  <c r="DU481" i="1"/>
  <c r="DT481" i="1"/>
  <c r="DS481" i="1"/>
  <c r="DR481" i="1"/>
  <c r="DQ481" i="1"/>
  <c r="DM481" i="1"/>
  <c r="DL481" i="1"/>
  <c r="DK481" i="1"/>
  <c r="DJ481" i="1"/>
  <c r="DI481" i="1"/>
  <c r="DE481" i="1"/>
  <c r="DD481" i="1"/>
  <c r="DC481" i="1"/>
  <c r="DB481" i="1"/>
  <c r="DA481" i="1"/>
  <c r="CW481" i="1"/>
  <c r="CV481" i="1"/>
  <c r="CU481" i="1"/>
  <c r="CT481" i="1"/>
  <c r="CS481" i="1"/>
  <c r="CO481" i="1"/>
  <c r="CN481" i="1"/>
  <c r="CM481" i="1"/>
  <c r="CL481" i="1"/>
  <c r="CK481" i="1"/>
  <c r="CC481" i="1"/>
  <c r="CD481" i="1"/>
  <c r="CE481" i="1"/>
  <c r="CF481" i="1"/>
  <c r="CG481" i="1"/>
  <c r="BU481" i="1"/>
  <c r="BV481" i="1"/>
  <c r="BW481" i="1"/>
  <c r="BX481" i="1"/>
  <c r="BY481" i="1"/>
  <c r="BM481" i="1"/>
  <c r="BN481" i="1"/>
  <c r="BO481" i="1"/>
  <c r="BP481" i="1"/>
  <c r="BQ481" i="1"/>
  <c r="BE481" i="1"/>
  <c r="BF481" i="1"/>
  <c r="BG481" i="1"/>
  <c r="BH481" i="1"/>
  <c r="BI481" i="1"/>
  <c r="AW481" i="1"/>
  <c r="AX481" i="1"/>
  <c r="AY481" i="1"/>
  <c r="AZ481" i="1"/>
  <c r="BA481" i="1"/>
  <c r="AO481" i="1"/>
  <c r="AP481" i="1"/>
  <c r="AQ481" i="1"/>
  <c r="AR481" i="1"/>
  <c r="AS481" i="1"/>
  <c r="AG481" i="1"/>
  <c r="AH481" i="1"/>
  <c r="AI481" i="1"/>
  <c r="AJ481" i="1"/>
  <c r="AK481" i="1"/>
  <c r="Y481" i="1"/>
  <c r="Z481" i="1"/>
  <c r="AA481" i="1"/>
  <c r="AB481" i="1"/>
  <c r="AC481" i="1"/>
  <c r="R481" i="1"/>
  <c r="S481" i="1"/>
  <c r="T481" i="1"/>
  <c r="U481" i="1"/>
  <c r="V481" i="1"/>
  <c r="K481" i="1"/>
  <c r="L481" i="1"/>
  <c r="M481" i="1"/>
  <c r="N481" i="1"/>
  <c r="O481" i="1"/>
  <c r="DU480" i="1"/>
  <c r="DT480" i="1"/>
  <c r="DS480" i="1"/>
  <c r="DR480" i="1"/>
  <c r="DQ480" i="1"/>
  <c r="DM480" i="1"/>
  <c r="DL480" i="1"/>
  <c r="DK480" i="1"/>
  <c r="DJ480" i="1"/>
  <c r="DI480" i="1"/>
  <c r="DE480" i="1"/>
  <c r="DD480" i="1"/>
  <c r="DC480" i="1"/>
  <c r="DB480" i="1"/>
  <c r="DA480" i="1"/>
  <c r="CW480" i="1"/>
  <c r="CV480" i="1"/>
  <c r="CU480" i="1"/>
  <c r="CT480" i="1"/>
  <c r="CS480" i="1"/>
  <c r="CO480" i="1"/>
  <c r="CN480" i="1"/>
  <c r="CM480" i="1"/>
  <c r="CL480" i="1"/>
  <c r="CK480" i="1"/>
  <c r="CG480" i="1"/>
  <c r="CF480" i="1"/>
  <c r="CE480" i="1"/>
  <c r="CD480" i="1"/>
  <c r="CC480" i="1"/>
  <c r="BY480" i="1"/>
  <c r="BX480" i="1"/>
  <c r="BW480" i="1"/>
  <c r="BV480" i="1"/>
  <c r="BU480" i="1"/>
  <c r="BM480" i="1"/>
  <c r="BN480" i="1"/>
  <c r="BO480" i="1"/>
  <c r="BP480" i="1"/>
  <c r="BQ480" i="1"/>
  <c r="BE480" i="1"/>
  <c r="BF480" i="1"/>
  <c r="BG480" i="1"/>
  <c r="BH480" i="1"/>
  <c r="BI480" i="1"/>
  <c r="AW480" i="1"/>
  <c r="AX480" i="1"/>
  <c r="AY480" i="1"/>
  <c r="AZ480" i="1"/>
  <c r="BA480" i="1"/>
  <c r="AS480" i="1"/>
  <c r="AR480" i="1"/>
  <c r="AQ480" i="1"/>
  <c r="AP480" i="1"/>
  <c r="AO480" i="1"/>
  <c r="AG480" i="1"/>
  <c r="AH480" i="1"/>
  <c r="AI480" i="1"/>
  <c r="AJ480" i="1"/>
  <c r="AK480" i="1"/>
  <c r="Y480" i="1"/>
  <c r="Z480" i="1"/>
  <c r="AA480" i="1"/>
  <c r="AB480" i="1"/>
  <c r="AC480" i="1"/>
  <c r="R480" i="1"/>
  <c r="S480" i="1"/>
  <c r="T480" i="1"/>
  <c r="U480" i="1"/>
  <c r="V480" i="1"/>
  <c r="K480" i="1"/>
  <c r="L480" i="1"/>
  <c r="M480" i="1"/>
  <c r="N480" i="1"/>
  <c r="O480" i="1"/>
  <c r="DQ479" i="1"/>
  <c r="DR479" i="1"/>
  <c r="DS479" i="1"/>
  <c r="DT479" i="1"/>
  <c r="DU479" i="1"/>
  <c r="DI479" i="1"/>
  <c r="DJ479" i="1"/>
  <c r="DK479" i="1"/>
  <c r="DL479" i="1"/>
  <c r="DM479" i="1"/>
  <c r="DA479" i="1"/>
  <c r="DB479" i="1"/>
  <c r="DC479" i="1"/>
  <c r="DD479" i="1"/>
  <c r="DE479" i="1"/>
  <c r="CS479" i="1"/>
  <c r="CT479" i="1"/>
  <c r="CU479" i="1"/>
  <c r="CV479" i="1"/>
  <c r="CW479" i="1"/>
  <c r="CO479" i="1"/>
  <c r="CN479" i="1"/>
  <c r="CM479" i="1"/>
  <c r="CL479" i="1"/>
  <c r="CK479" i="1"/>
  <c r="CC479" i="1"/>
  <c r="CD479" i="1"/>
  <c r="CE479" i="1"/>
  <c r="CF479" i="1"/>
  <c r="CG479" i="1"/>
  <c r="BU479" i="1"/>
  <c r="BV479" i="1"/>
  <c r="BW479" i="1"/>
  <c r="BX479" i="1"/>
  <c r="BY479" i="1"/>
  <c r="BM479" i="1"/>
  <c r="BN479" i="1"/>
  <c r="BO479" i="1"/>
  <c r="BP479" i="1"/>
  <c r="BQ479" i="1"/>
  <c r="BE479" i="1"/>
  <c r="BF479" i="1"/>
  <c r="BG479" i="1"/>
  <c r="BH479" i="1"/>
  <c r="BI479" i="1"/>
  <c r="AW479" i="1"/>
  <c r="AX479" i="1"/>
  <c r="AY479" i="1"/>
  <c r="AZ479" i="1"/>
  <c r="BA479" i="1"/>
  <c r="AO479" i="1"/>
  <c r="AP479" i="1"/>
  <c r="AQ479" i="1"/>
  <c r="AR479" i="1"/>
  <c r="AS479" i="1"/>
  <c r="AG479" i="1"/>
  <c r="AH479" i="1"/>
  <c r="AI479" i="1"/>
  <c r="AJ479" i="1"/>
  <c r="AK479" i="1"/>
  <c r="Y479" i="1"/>
  <c r="Z479" i="1"/>
  <c r="AA479" i="1"/>
  <c r="AB479" i="1"/>
  <c r="AC479" i="1"/>
  <c r="R479" i="1"/>
  <c r="S479" i="1"/>
  <c r="T479" i="1"/>
  <c r="U479" i="1"/>
  <c r="V479" i="1"/>
  <c r="K479" i="1"/>
  <c r="L479" i="1"/>
  <c r="M479" i="1"/>
  <c r="N479" i="1"/>
  <c r="O479" i="1"/>
  <c r="DU478" i="1"/>
  <c r="DT478" i="1"/>
  <c r="DS478" i="1"/>
  <c r="DR478" i="1"/>
  <c r="DQ478" i="1"/>
  <c r="DM478" i="1"/>
  <c r="DL478" i="1"/>
  <c r="DK478" i="1"/>
  <c r="DJ478" i="1"/>
  <c r="DI478" i="1"/>
  <c r="DE478" i="1"/>
  <c r="DD478" i="1"/>
  <c r="DC478" i="1"/>
  <c r="DB478" i="1"/>
  <c r="DA478" i="1"/>
  <c r="CW478" i="1"/>
  <c r="CV478" i="1"/>
  <c r="CU478" i="1"/>
  <c r="CT478" i="1"/>
  <c r="CS478" i="1"/>
  <c r="CO478" i="1"/>
  <c r="CN478" i="1"/>
  <c r="CM478" i="1"/>
  <c r="CL478" i="1"/>
  <c r="CK478" i="1"/>
  <c r="CG478" i="1"/>
  <c r="CF478" i="1"/>
  <c r="CE478" i="1"/>
  <c r="CD478" i="1"/>
  <c r="CC478" i="1"/>
  <c r="BY478" i="1"/>
  <c r="BX478" i="1"/>
  <c r="BW478" i="1"/>
  <c r="BV478" i="1"/>
  <c r="BU478" i="1"/>
  <c r="BM478" i="1"/>
  <c r="BN478" i="1"/>
  <c r="BO478" i="1"/>
  <c r="BP478" i="1"/>
  <c r="BQ478" i="1"/>
  <c r="BE478" i="1"/>
  <c r="BF478" i="1"/>
  <c r="BG478" i="1"/>
  <c r="BH478" i="1"/>
  <c r="BI478" i="1"/>
  <c r="BA478" i="1"/>
  <c r="AZ478" i="1"/>
  <c r="AY478" i="1"/>
  <c r="AX478" i="1"/>
  <c r="AW478" i="1"/>
  <c r="AS478" i="1"/>
  <c r="AR478" i="1"/>
  <c r="AQ478" i="1"/>
  <c r="AP478" i="1"/>
  <c r="AO478" i="1"/>
  <c r="AK478" i="1"/>
  <c r="AJ478" i="1"/>
  <c r="AI478" i="1"/>
  <c r="AH478" i="1"/>
  <c r="AG478" i="1"/>
  <c r="Y478" i="1"/>
  <c r="Z478" i="1"/>
  <c r="AA478" i="1"/>
  <c r="AB478" i="1"/>
  <c r="AC478" i="1"/>
  <c r="R478" i="1"/>
  <c r="S478" i="1"/>
  <c r="T478" i="1"/>
  <c r="U478" i="1"/>
  <c r="V478" i="1"/>
  <c r="K478" i="1"/>
  <c r="L478" i="1"/>
  <c r="M478" i="1"/>
  <c r="N478" i="1"/>
  <c r="O478" i="1"/>
  <c r="DU477" i="1"/>
  <c r="DT477" i="1"/>
  <c r="DS477" i="1"/>
  <c r="DR477" i="1"/>
  <c r="DQ477" i="1"/>
  <c r="DM477" i="1"/>
  <c r="DL477" i="1"/>
  <c r="DK477" i="1"/>
  <c r="DJ477" i="1"/>
  <c r="DI477" i="1"/>
  <c r="DE477" i="1"/>
  <c r="DD477" i="1"/>
  <c r="DC477" i="1"/>
  <c r="DB477" i="1"/>
  <c r="DA477" i="1"/>
  <c r="CW477" i="1"/>
  <c r="CV477" i="1"/>
  <c r="CU477" i="1"/>
  <c r="CT477" i="1"/>
  <c r="CS477" i="1"/>
  <c r="CO477" i="1"/>
  <c r="CN477" i="1"/>
  <c r="CM477" i="1"/>
  <c r="CL477" i="1"/>
  <c r="CK477" i="1"/>
  <c r="CG477" i="1"/>
  <c r="CF477" i="1"/>
  <c r="CE477" i="1"/>
  <c r="CD477" i="1"/>
  <c r="CC477" i="1"/>
  <c r="BU477" i="1"/>
  <c r="BV477" i="1"/>
  <c r="BW477" i="1"/>
  <c r="BX477" i="1"/>
  <c r="BY477" i="1"/>
  <c r="BM477" i="1"/>
  <c r="BN477" i="1"/>
  <c r="BO477" i="1"/>
  <c r="BP477" i="1"/>
  <c r="BQ477" i="1"/>
  <c r="BE477" i="1"/>
  <c r="BF477" i="1"/>
  <c r="BG477" i="1"/>
  <c r="BH477" i="1"/>
  <c r="BI477" i="1"/>
  <c r="AW477" i="1"/>
  <c r="AX477" i="1"/>
  <c r="AY477" i="1"/>
  <c r="AZ477" i="1"/>
  <c r="BA477" i="1"/>
  <c r="AO477" i="1"/>
  <c r="AP477" i="1"/>
  <c r="AQ477" i="1"/>
  <c r="AR477" i="1"/>
  <c r="AS477" i="1"/>
  <c r="AG477" i="1"/>
  <c r="AH477" i="1"/>
  <c r="AI477" i="1"/>
  <c r="AJ477" i="1"/>
  <c r="AK477" i="1"/>
  <c r="Y477" i="1"/>
  <c r="Z477" i="1"/>
  <c r="AA477" i="1"/>
  <c r="AB477" i="1"/>
  <c r="AC477" i="1"/>
  <c r="R477" i="1"/>
  <c r="S477" i="1"/>
  <c r="T477" i="1"/>
  <c r="U477" i="1"/>
  <c r="V477" i="1"/>
  <c r="K477" i="1"/>
  <c r="L477" i="1"/>
  <c r="M477" i="1"/>
  <c r="N477" i="1"/>
  <c r="O477" i="1"/>
  <c r="DU476" i="1"/>
  <c r="DT476" i="1"/>
  <c r="DS476" i="1"/>
  <c r="DR476" i="1"/>
  <c r="DQ476" i="1"/>
  <c r="DM476" i="1"/>
  <c r="DL476" i="1"/>
  <c r="DK476" i="1"/>
  <c r="DJ476" i="1"/>
  <c r="DI476" i="1"/>
  <c r="DE476" i="1"/>
  <c r="DD476" i="1"/>
  <c r="DC476" i="1"/>
  <c r="DB476" i="1"/>
  <c r="DA476" i="1"/>
  <c r="CW476" i="1"/>
  <c r="CV476" i="1"/>
  <c r="CU476" i="1"/>
  <c r="CT476" i="1"/>
  <c r="CS476" i="1"/>
  <c r="CO476" i="1"/>
  <c r="CN476" i="1"/>
  <c r="CM476" i="1"/>
  <c r="CL476" i="1"/>
  <c r="CK476" i="1"/>
  <c r="CG476" i="1"/>
  <c r="CF476" i="1"/>
  <c r="CE476" i="1"/>
  <c r="CD476" i="1"/>
  <c r="CC476" i="1"/>
  <c r="BY476" i="1"/>
  <c r="BX476" i="1"/>
  <c r="BW476" i="1"/>
  <c r="BV476" i="1"/>
  <c r="BU476" i="1"/>
  <c r="BM476" i="1"/>
  <c r="BN476" i="1"/>
  <c r="BO476" i="1"/>
  <c r="BP476" i="1"/>
  <c r="BQ476" i="1"/>
  <c r="BE476" i="1"/>
  <c r="BF476" i="1"/>
  <c r="BG476" i="1"/>
  <c r="BH476" i="1"/>
  <c r="BI476" i="1"/>
  <c r="BA476" i="1"/>
  <c r="AZ476" i="1"/>
  <c r="AY476" i="1"/>
  <c r="AX476" i="1"/>
  <c r="AW476" i="1"/>
  <c r="AS476" i="1"/>
  <c r="AR476" i="1"/>
  <c r="AQ476" i="1"/>
  <c r="AP476" i="1"/>
  <c r="AO476" i="1"/>
  <c r="AK476" i="1"/>
  <c r="AJ476" i="1"/>
  <c r="AI476" i="1"/>
  <c r="AH476" i="1"/>
  <c r="AG476" i="1"/>
  <c r="Y476" i="1"/>
  <c r="Z476" i="1"/>
  <c r="AA476" i="1"/>
  <c r="AB476" i="1"/>
  <c r="AC476" i="1"/>
  <c r="R476" i="1"/>
  <c r="S476" i="1"/>
  <c r="T476" i="1"/>
  <c r="U476" i="1"/>
  <c r="V476" i="1"/>
  <c r="K476" i="1"/>
  <c r="L476" i="1"/>
  <c r="M476" i="1"/>
  <c r="N476" i="1"/>
  <c r="O476" i="1"/>
  <c r="DQ475" i="1"/>
  <c r="DR475" i="1"/>
  <c r="DS475" i="1"/>
  <c r="DT475" i="1"/>
  <c r="DU475" i="1"/>
  <c r="DI475" i="1"/>
  <c r="DJ475" i="1"/>
  <c r="DK475" i="1"/>
  <c r="DL475" i="1"/>
  <c r="DM475" i="1"/>
  <c r="DA475" i="1"/>
  <c r="DB475" i="1"/>
  <c r="DC475" i="1"/>
  <c r="DD475" i="1"/>
  <c r="DE475" i="1"/>
  <c r="CS475" i="1"/>
  <c r="CT475" i="1"/>
  <c r="CU475" i="1"/>
  <c r="CV475" i="1"/>
  <c r="CW475" i="1"/>
  <c r="CO475" i="1"/>
  <c r="CN475" i="1"/>
  <c r="CM475" i="1"/>
  <c r="CL475" i="1"/>
  <c r="CK475" i="1"/>
  <c r="CG475" i="1"/>
  <c r="CF475" i="1"/>
  <c r="CE475" i="1"/>
  <c r="CD475" i="1"/>
  <c r="CC475" i="1"/>
  <c r="BU475" i="1"/>
  <c r="BV475" i="1"/>
  <c r="BW475" i="1"/>
  <c r="BX475" i="1"/>
  <c r="BY475" i="1"/>
  <c r="BM475" i="1"/>
  <c r="BN475" i="1"/>
  <c r="BO475" i="1"/>
  <c r="BP475" i="1"/>
  <c r="BQ475" i="1"/>
  <c r="BE475" i="1"/>
  <c r="BF475" i="1"/>
  <c r="BG475" i="1"/>
  <c r="BH475" i="1"/>
  <c r="BI475" i="1"/>
  <c r="AW475" i="1"/>
  <c r="AX475" i="1"/>
  <c r="AY475" i="1"/>
  <c r="AZ475" i="1"/>
  <c r="BA475" i="1"/>
  <c r="AO475" i="1"/>
  <c r="AP475" i="1"/>
  <c r="AQ475" i="1"/>
  <c r="AR475" i="1"/>
  <c r="AS475" i="1"/>
  <c r="AG475" i="1"/>
  <c r="AH475" i="1"/>
  <c r="AI475" i="1"/>
  <c r="AJ475" i="1"/>
  <c r="AK475" i="1"/>
  <c r="Y475" i="1"/>
  <c r="Z475" i="1"/>
  <c r="AA475" i="1"/>
  <c r="AB475" i="1"/>
  <c r="AC475" i="1"/>
  <c r="R475" i="1"/>
  <c r="S475" i="1"/>
  <c r="T475" i="1"/>
  <c r="U475" i="1"/>
  <c r="V475" i="1"/>
  <c r="K475" i="1"/>
  <c r="L475" i="1"/>
  <c r="M475" i="1"/>
  <c r="N475" i="1"/>
  <c r="O475" i="1"/>
  <c r="DU474" i="1"/>
  <c r="DT474" i="1"/>
  <c r="DS474" i="1"/>
  <c r="DR474" i="1"/>
  <c r="DQ474" i="1"/>
  <c r="DM474" i="1"/>
  <c r="DL474" i="1"/>
  <c r="DK474" i="1"/>
  <c r="DJ474" i="1"/>
  <c r="DI474" i="1"/>
  <c r="DE474" i="1"/>
  <c r="DD474" i="1"/>
  <c r="DC474" i="1"/>
  <c r="DB474" i="1"/>
  <c r="DA474" i="1"/>
  <c r="CW474" i="1"/>
  <c r="CV474" i="1"/>
  <c r="CU474" i="1"/>
  <c r="CT474" i="1"/>
  <c r="CS474" i="1"/>
  <c r="CO474" i="1"/>
  <c r="CN474" i="1"/>
  <c r="CM474" i="1"/>
  <c r="CL474" i="1"/>
  <c r="CK474" i="1"/>
  <c r="CC474" i="1"/>
  <c r="CD474" i="1"/>
  <c r="CE474" i="1"/>
  <c r="CF474" i="1"/>
  <c r="CG474" i="1"/>
  <c r="BU474" i="1"/>
  <c r="BV474" i="1"/>
  <c r="BW474" i="1"/>
  <c r="BX474" i="1"/>
  <c r="BY474" i="1"/>
  <c r="BM474" i="1"/>
  <c r="BN474" i="1"/>
  <c r="BO474" i="1"/>
  <c r="BP474" i="1"/>
  <c r="BQ474" i="1"/>
  <c r="BE474" i="1"/>
  <c r="BF474" i="1"/>
  <c r="BG474" i="1"/>
  <c r="BH474" i="1"/>
  <c r="BI474" i="1"/>
  <c r="AW474" i="1"/>
  <c r="AX474" i="1"/>
  <c r="AY474" i="1"/>
  <c r="AZ474" i="1"/>
  <c r="BA474" i="1"/>
  <c r="AO474" i="1"/>
  <c r="AP474" i="1"/>
  <c r="AQ474" i="1"/>
  <c r="AR474" i="1"/>
  <c r="AS474" i="1"/>
  <c r="AG474" i="1"/>
  <c r="AH474" i="1"/>
  <c r="AI474" i="1"/>
  <c r="AJ474" i="1"/>
  <c r="AK474" i="1"/>
  <c r="Y474" i="1"/>
  <c r="Z474" i="1"/>
  <c r="AA474" i="1"/>
  <c r="AB474" i="1"/>
  <c r="AC474" i="1"/>
  <c r="R474" i="1"/>
  <c r="S474" i="1"/>
  <c r="T474" i="1"/>
  <c r="U474" i="1"/>
  <c r="V474" i="1"/>
  <c r="K474" i="1"/>
  <c r="L474" i="1"/>
  <c r="M474" i="1"/>
  <c r="N474" i="1"/>
  <c r="O474" i="1"/>
  <c r="DU473" i="1"/>
  <c r="DT473" i="1"/>
  <c r="DS473" i="1"/>
  <c r="DR473" i="1"/>
  <c r="DQ473" i="1"/>
  <c r="DM473" i="1"/>
  <c r="DL473" i="1"/>
  <c r="DK473" i="1"/>
  <c r="DJ473" i="1"/>
  <c r="DI473" i="1"/>
  <c r="DE473" i="1"/>
  <c r="DD473" i="1"/>
  <c r="DC473" i="1"/>
  <c r="DB473" i="1"/>
  <c r="DA473" i="1"/>
  <c r="CW473" i="1"/>
  <c r="CV473" i="1"/>
  <c r="CU473" i="1"/>
  <c r="CT473" i="1"/>
  <c r="CS473" i="1"/>
  <c r="CO473" i="1"/>
  <c r="CN473" i="1"/>
  <c r="CM473" i="1"/>
  <c r="CL473" i="1"/>
  <c r="CK473" i="1"/>
  <c r="CG473" i="1"/>
  <c r="CF473" i="1"/>
  <c r="CE473" i="1"/>
  <c r="CD473" i="1"/>
  <c r="CC473" i="1"/>
  <c r="BY473" i="1"/>
  <c r="BX473" i="1"/>
  <c r="BW473" i="1"/>
  <c r="BV473" i="1"/>
  <c r="BU473" i="1"/>
  <c r="BQ473" i="1"/>
  <c r="BP473" i="1"/>
  <c r="BO473" i="1"/>
  <c r="BN473" i="1"/>
  <c r="BM473" i="1"/>
  <c r="BE473" i="1"/>
  <c r="BF473" i="1"/>
  <c r="BG473" i="1"/>
  <c r="BH473" i="1"/>
  <c r="BI473" i="1"/>
  <c r="BA473" i="1"/>
  <c r="AZ473" i="1"/>
  <c r="AY473" i="1"/>
  <c r="AX473" i="1"/>
  <c r="AW473" i="1"/>
  <c r="AS473" i="1"/>
  <c r="AR473" i="1"/>
  <c r="AQ473" i="1"/>
  <c r="AP473" i="1"/>
  <c r="AO473" i="1"/>
  <c r="AK473" i="1"/>
  <c r="AJ473" i="1"/>
  <c r="AI473" i="1"/>
  <c r="AH473" i="1"/>
  <c r="AG473" i="1"/>
  <c r="Y473" i="1"/>
  <c r="Z473" i="1"/>
  <c r="AA473" i="1"/>
  <c r="AB473" i="1"/>
  <c r="AC473" i="1"/>
  <c r="R473" i="1"/>
  <c r="S473" i="1"/>
  <c r="T473" i="1"/>
  <c r="U473" i="1"/>
  <c r="V473" i="1"/>
  <c r="K473" i="1"/>
  <c r="L473" i="1"/>
  <c r="M473" i="1"/>
  <c r="N473" i="1"/>
  <c r="O473" i="1"/>
  <c r="DU472" i="1"/>
  <c r="DT472" i="1"/>
  <c r="DS472" i="1"/>
  <c r="DR472" i="1"/>
  <c r="DQ472" i="1"/>
  <c r="DM472" i="1"/>
  <c r="DL472" i="1"/>
  <c r="DK472" i="1"/>
  <c r="DJ472" i="1"/>
  <c r="DI472" i="1"/>
  <c r="DE472" i="1"/>
  <c r="DD472" i="1"/>
  <c r="DC472" i="1"/>
  <c r="DB472" i="1"/>
  <c r="DA472" i="1"/>
  <c r="CW472" i="1"/>
  <c r="CV472" i="1"/>
  <c r="CU472" i="1"/>
  <c r="CT472" i="1"/>
  <c r="CS472" i="1"/>
  <c r="CO472" i="1"/>
  <c r="CN472" i="1"/>
  <c r="CM472" i="1"/>
  <c r="CL472" i="1"/>
  <c r="CK472" i="1"/>
  <c r="CG472" i="1"/>
  <c r="CF472" i="1"/>
  <c r="CE472" i="1"/>
  <c r="CD472" i="1"/>
  <c r="CC472" i="1"/>
  <c r="BU472" i="1"/>
  <c r="BV472" i="1"/>
  <c r="BW472" i="1"/>
  <c r="BX472" i="1"/>
  <c r="BY472" i="1"/>
  <c r="BM472" i="1"/>
  <c r="BN472" i="1"/>
  <c r="BO472" i="1"/>
  <c r="BP472" i="1"/>
  <c r="BQ472" i="1"/>
  <c r="BE472" i="1"/>
  <c r="BF472" i="1"/>
  <c r="BG472" i="1"/>
  <c r="BH472" i="1"/>
  <c r="BI472" i="1"/>
  <c r="AW472" i="1"/>
  <c r="AX472" i="1"/>
  <c r="AY472" i="1"/>
  <c r="AZ472" i="1"/>
  <c r="BA472" i="1"/>
  <c r="AO472" i="1"/>
  <c r="AP472" i="1"/>
  <c r="AQ472" i="1"/>
  <c r="AR472" i="1"/>
  <c r="AS472" i="1"/>
  <c r="AG472" i="1"/>
  <c r="AH472" i="1"/>
  <c r="AI472" i="1"/>
  <c r="AJ472" i="1"/>
  <c r="AK472" i="1"/>
  <c r="Y472" i="1"/>
  <c r="Z472" i="1"/>
  <c r="AA472" i="1"/>
  <c r="AB472" i="1"/>
  <c r="AC472" i="1"/>
  <c r="R472" i="1"/>
  <c r="S472" i="1"/>
  <c r="T472" i="1"/>
  <c r="U472" i="1"/>
  <c r="V472" i="1"/>
  <c r="K472" i="1"/>
  <c r="L472" i="1"/>
  <c r="M472" i="1"/>
  <c r="N472" i="1"/>
  <c r="O472" i="1"/>
  <c r="DU471" i="1"/>
  <c r="DT471" i="1"/>
  <c r="DS471" i="1"/>
  <c r="DR471" i="1"/>
  <c r="DQ471" i="1"/>
  <c r="DM471" i="1"/>
  <c r="DL471" i="1"/>
  <c r="DK471" i="1"/>
  <c r="DJ471" i="1"/>
  <c r="DI471" i="1"/>
  <c r="DE471" i="1"/>
  <c r="DD471" i="1"/>
  <c r="DC471" i="1"/>
  <c r="DB471" i="1"/>
  <c r="DA471" i="1"/>
  <c r="CW471" i="1"/>
  <c r="CV471" i="1"/>
  <c r="CU471" i="1"/>
  <c r="CT471" i="1"/>
  <c r="CS471" i="1"/>
  <c r="CO471" i="1"/>
  <c r="CN471" i="1"/>
  <c r="CM471" i="1"/>
  <c r="CL471" i="1"/>
  <c r="CK471" i="1"/>
  <c r="CG471" i="1"/>
  <c r="CF471" i="1"/>
  <c r="CE471" i="1"/>
  <c r="CD471" i="1"/>
  <c r="CC471" i="1"/>
  <c r="BY471" i="1"/>
  <c r="BX471" i="1"/>
  <c r="BW471" i="1"/>
  <c r="BV471" i="1"/>
  <c r="BU471" i="1"/>
  <c r="BM471" i="1"/>
  <c r="BN471" i="1"/>
  <c r="BO471" i="1"/>
  <c r="BP471" i="1"/>
  <c r="BQ471" i="1"/>
  <c r="BE471" i="1"/>
  <c r="BF471" i="1"/>
  <c r="BG471" i="1"/>
  <c r="BH471" i="1"/>
  <c r="BI471" i="1"/>
  <c r="AW471" i="1"/>
  <c r="AX471" i="1"/>
  <c r="AY471" i="1"/>
  <c r="AZ471" i="1"/>
  <c r="BA471" i="1"/>
  <c r="AO471" i="1"/>
  <c r="AP471" i="1"/>
  <c r="AQ471" i="1"/>
  <c r="AR471" i="1"/>
  <c r="AS471" i="1"/>
  <c r="AG471" i="1"/>
  <c r="AH471" i="1"/>
  <c r="AI471" i="1"/>
  <c r="AJ471" i="1"/>
  <c r="AK471" i="1"/>
  <c r="Y471" i="1"/>
  <c r="Z471" i="1"/>
  <c r="AA471" i="1"/>
  <c r="AB471" i="1"/>
  <c r="AC471" i="1"/>
  <c r="R471" i="1"/>
  <c r="S471" i="1"/>
  <c r="T471" i="1"/>
  <c r="U471" i="1"/>
  <c r="V471" i="1"/>
  <c r="K471" i="1"/>
  <c r="L471" i="1"/>
  <c r="M471" i="1"/>
  <c r="N471" i="1"/>
  <c r="O471" i="1"/>
  <c r="DU470" i="1"/>
  <c r="DT470" i="1"/>
  <c r="DS470" i="1"/>
  <c r="DR470" i="1"/>
  <c r="DQ470" i="1"/>
  <c r="DM470" i="1"/>
  <c r="DL470" i="1"/>
  <c r="DK470" i="1"/>
  <c r="DJ470" i="1"/>
  <c r="DI470" i="1"/>
  <c r="DE470" i="1"/>
  <c r="DD470" i="1"/>
  <c r="DC470" i="1"/>
  <c r="DB470" i="1"/>
  <c r="DA470" i="1"/>
  <c r="CW470" i="1"/>
  <c r="CV470" i="1"/>
  <c r="CU470" i="1"/>
  <c r="CT470" i="1"/>
  <c r="CS470" i="1"/>
  <c r="CO470" i="1"/>
  <c r="CN470" i="1"/>
  <c r="CM470" i="1"/>
  <c r="CL470" i="1"/>
  <c r="CK470" i="1"/>
  <c r="CG470" i="1"/>
  <c r="CF470" i="1"/>
  <c r="CE470" i="1"/>
  <c r="CD470" i="1"/>
  <c r="CC470" i="1"/>
  <c r="BY470" i="1"/>
  <c r="BX470" i="1"/>
  <c r="BW470" i="1"/>
  <c r="BV470" i="1"/>
  <c r="BU470" i="1"/>
  <c r="BM470" i="1"/>
  <c r="BN470" i="1"/>
  <c r="BO470" i="1"/>
  <c r="BP470" i="1"/>
  <c r="BQ470" i="1"/>
  <c r="BE470" i="1"/>
  <c r="BF470" i="1"/>
  <c r="BG470" i="1"/>
  <c r="BH470" i="1"/>
  <c r="BI470" i="1"/>
  <c r="BA470" i="1"/>
  <c r="AZ470" i="1"/>
  <c r="AY470" i="1"/>
  <c r="AX470" i="1"/>
  <c r="AW470" i="1"/>
  <c r="AS470" i="1"/>
  <c r="AR470" i="1"/>
  <c r="AQ470" i="1"/>
  <c r="AP470" i="1"/>
  <c r="AO470" i="1"/>
  <c r="AK470" i="1"/>
  <c r="AJ470" i="1"/>
  <c r="AI470" i="1"/>
  <c r="AH470" i="1"/>
  <c r="AG470" i="1"/>
  <c r="AC470" i="1"/>
  <c r="AB470" i="1"/>
  <c r="AA470" i="1"/>
  <c r="Z470" i="1"/>
  <c r="Y470" i="1"/>
  <c r="V470" i="1"/>
  <c r="U470" i="1"/>
  <c r="T470" i="1"/>
  <c r="S470" i="1"/>
  <c r="R470" i="1"/>
  <c r="O470" i="1"/>
  <c r="N470" i="1"/>
  <c r="M470" i="1"/>
  <c r="L470" i="1"/>
  <c r="K470" i="1"/>
  <c r="DU469" i="1"/>
  <c r="DT469" i="1"/>
  <c r="DS469" i="1"/>
  <c r="DR469" i="1"/>
  <c r="DQ469" i="1"/>
  <c r="DM469" i="1"/>
  <c r="DL469" i="1"/>
  <c r="DK469" i="1"/>
  <c r="DJ469" i="1"/>
  <c r="DI469" i="1"/>
  <c r="DE469" i="1"/>
  <c r="DD469" i="1"/>
  <c r="DC469" i="1"/>
  <c r="DB469" i="1"/>
  <c r="DA469" i="1"/>
  <c r="CW469" i="1"/>
  <c r="CV469" i="1"/>
  <c r="CU469" i="1"/>
  <c r="CT469" i="1"/>
  <c r="CS469" i="1"/>
  <c r="CO469" i="1"/>
  <c r="CN469" i="1"/>
  <c r="CM469" i="1"/>
  <c r="CL469" i="1"/>
  <c r="CK469" i="1"/>
  <c r="CG469" i="1"/>
  <c r="CF469" i="1"/>
  <c r="CE469" i="1"/>
  <c r="CD469" i="1"/>
  <c r="CC469" i="1"/>
  <c r="BY469" i="1"/>
  <c r="BX469" i="1"/>
  <c r="BW469" i="1"/>
  <c r="BV469" i="1"/>
  <c r="BU469" i="1"/>
  <c r="BQ469" i="1"/>
  <c r="BP469" i="1"/>
  <c r="BO469" i="1"/>
  <c r="BN469" i="1"/>
  <c r="BM469" i="1"/>
  <c r="BE469" i="1"/>
  <c r="BF469" i="1"/>
  <c r="BG469" i="1"/>
  <c r="BH469" i="1"/>
  <c r="BI469" i="1"/>
  <c r="BA469" i="1"/>
  <c r="AZ469" i="1"/>
  <c r="AY469" i="1"/>
  <c r="AX469" i="1"/>
  <c r="AW469" i="1"/>
  <c r="AS469" i="1"/>
  <c r="AR469" i="1"/>
  <c r="AQ469" i="1"/>
  <c r="AP469" i="1"/>
  <c r="AO469" i="1"/>
  <c r="AK469" i="1"/>
  <c r="AJ469" i="1"/>
  <c r="AI469" i="1"/>
  <c r="AH469" i="1"/>
  <c r="AG469" i="1"/>
  <c r="Y469" i="1"/>
  <c r="Z469" i="1"/>
  <c r="AA469" i="1"/>
  <c r="AB469" i="1"/>
  <c r="AC469" i="1"/>
  <c r="R469" i="1"/>
  <c r="S469" i="1"/>
  <c r="T469" i="1"/>
  <c r="U469" i="1"/>
  <c r="V469" i="1"/>
  <c r="K469" i="1"/>
  <c r="L469" i="1"/>
  <c r="M469" i="1"/>
  <c r="N469" i="1"/>
  <c r="O469" i="1"/>
  <c r="DU468" i="1"/>
  <c r="DT468" i="1"/>
  <c r="DS468" i="1"/>
  <c r="DR468" i="1"/>
  <c r="DQ468" i="1"/>
  <c r="DM468" i="1"/>
  <c r="DL468" i="1"/>
  <c r="DK468" i="1"/>
  <c r="DJ468" i="1"/>
  <c r="DI468" i="1"/>
  <c r="DE468" i="1"/>
  <c r="DD468" i="1"/>
  <c r="DC468" i="1"/>
  <c r="DB468" i="1"/>
  <c r="DA468" i="1"/>
  <c r="CW468" i="1"/>
  <c r="CV468" i="1"/>
  <c r="CU468" i="1"/>
  <c r="CT468" i="1"/>
  <c r="CS468" i="1"/>
  <c r="CO468" i="1"/>
  <c r="CN468" i="1"/>
  <c r="CM468" i="1"/>
  <c r="CL468" i="1"/>
  <c r="CK468" i="1"/>
  <c r="CG468" i="1"/>
  <c r="CF468" i="1"/>
  <c r="CE468" i="1"/>
  <c r="CD468" i="1"/>
  <c r="CC468" i="1"/>
  <c r="BY468" i="1"/>
  <c r="BX468" i="1"/>
  <c r="BW468" i="1"/>
  <c r="BV468" i="1"/>
  <c r="BU468" i="1"/>
  <c r="BM468" i="1"/>
  <c r="BN468" i="1"/>
  <c r="BO468" i="1"/>
  <c r="BP468" i="1"/>
  <c r="BQ468" i="1"/>
  <c r="BE468" i="1"/>
  <c r="BF468" i="1"/>
  <c r="BG468" i="1"/>
  <c r="BH468" i="1"/>
  <c r="BI468" i="1"/>
  <c r="AW468" i="1"/>
  <c r="AX468" i="1"/>
  <c r="AY468" i="1"/>
  <c r="AZ468" i="1"/>
  <c r="BA468" i="1"/>
  <c r="AO468" i="1"/>
  <c r="AP468" i="1"/>
  <c r="AQ468" i="1"/>
  <c r="AR468" i="1"/>
  <c r="AS468" i="1"/>
  <c r="AG468" i="1"/>
  <c r="AH468" i="1"/>
  <c r="AI468" i="1"/>
  <c r="AJ468" i="1"/>
  <c r="AK468" i="1"/>
  <c r="Y468" i="1"/>
  <c r="Z468" i="1"/>
  <c r="AA468" i="1"/>
  <c r="AB468" i="1"/>
  <c r="AC468" i="1"/>
  <c r="R468" i="1"/>
  <c r="S468" i="1"/>
  <c r="T468" i="1"/>
  <c r="U468" i="1"/>
  <c r="V468" i="1"/>
  <c r="K468" i="1"/>
  <c r="L468" i="1"/>
  <c r="M468" i="1"/>
  <c r="N468" i="1"/>
  <c r="O468" i="1"/>
  <c r="DU467" i="1"/>
  <c r="DT467" i="1"/>
  <c r="DS467" i="1"/>
  <c r="DR467" i="1"/>
  <c r="DQ467" i="1"/>
  <c r="DM467" i="1"/>
  <c r="DL467" i="1"/>
  <c r="DK467" i="1"/>
  <c r="DJ467" i="1"/>
  <c r="DI467" i="1"/>
  <c r="DE467" i="1"/>
  <c r="DD467" i="1"/>
  <c r="DC467" i="1"/>
  <c r="DB467" i="1"/>
  <c r="DA467" i="1"/>
  <c r="CW467" i="1"/>
  <c r="CV467" i="1"/>
  <c r="CU467" i="1"/>
  <c r="CT467" i="1"/>
  <c r="CS467" i="1"/>
  <c r="CO467" i="1"/>
  <c r="CN467" i="1"/>
  <c r="CM467" i="1"/>
  <c r="CL467" i="1"/>
  <c r="CK467" i="1"/>
  <c r="CG467" i="1"/>
  <c r="CF467" i="1"/>
  <c r="CE467" i="1"/>
  <c r="CD467" i="1"/>
  <c r="CC467" i="1"/>
  <c r="BY467" i="1"/>
  <c r="BX467" i="1"/>
  <c r="BW467" i="1"/>
  <c r="BV467" i="1"/>
  <c r="BU467" i="1"/>
  <c r="BM467" i="1"/>
  <c r="BN467" i="1"/>
  <c r="BO467" i="1"/>
  <c r="BP467" i="1"/>
  <c r="BQ467" i="1"/>
  <c r="BE467" i="1"/>
  <c r="BF467" i="1"/>
  <c r="BG467" i="1"/>
  <c r="BH467" i="1"/>
  <c r="BI467" i="1"/>
  <c r="BA467" i="1"/>
  <c r="AZ467" i="1"/>
  <c r="AY467" i="1"/>
  <c r="AX467" i="1"/>
  <c r="AW467" i="1"/>
  <c r="AS467" i="1"/>
  <c r="AR467" i="1"/>
  <c r="AQ467" i="1"/>
  <c r="AP467" i="1"/>
  <c r="AO467" i="1"/>
  <c r="AK467" i="1"/>
  <c r="AJ467" i="1"/>
  <c r="AI467" i="1"/>
  <c r="AH467" i="1"/>
  <c r="AG467" i="1"/>
  <c r="AC467" i="1"/>
  <c r="AB467" i="1"/>
  <c r="AA467" i="1"/>
  <c r="Z467" i="1"/>
  <c r="Y467" i="1"/>
  <c r="V467" i="1"/>
  <c r="U467" i="1"/>
  <c r="T467" i="1"/>
  <c r="S467" i="1"/>
  <c r="R467" i="1"/>
  <c r="O467" i="1"/>
  <c r="N467" i="1"/>
  <c r="M467" i="1"/>
  <c r="L467" i="1"/>
  <c r="K467" i="1"/>
  <c r="DQ466" i="1"/>
  <c r="DR466" i="1"/>
  <c r="DS466" i="1"/>
  <c r="DT466" i="1"/>
  <c r="DU466" i="1"/>
  <c r="DI466" i="1"/>
  <c r="DJ466" i="1"/>
  <c r="DK466" i="1"/>
  <c r="DL466" i="1"/>
  <c r="DM466" i="1"/>
  <c r="DA466" i="1"/>
  <c r="DB466" i="1"/>
  <c r="DC466" i="1"/>
  <c r="DD466" i="1"/>
  <c r="DE466" i="1"/>
  <c r="CS466" i="1"/>
  <c r="CT466" i="1"/>
  <c r="CU466" i="1"/>
  <c r="CV466" i="1"/>
  <c r="CW466" i="1"/>
  <c r="CO466" i="1"/>
  <c r="CN466" i="1"/>
  <c r="CM466" i="1"/>
  <c r="CL466" i="1"/>
  <c r="CK466" i="1"/>
  <c r="CC466" i="1"/>
  <c r="CD466" i="1"/>
  <c r="CE466" i="1"/>
  <c r="CF466" i="1"/>
  <c r="CG466" i="1"/>
  <c r="BU466" i="1"/>
  <c r="BV466" i="1"/>
  <c r="BW466" i="1"/>
  <c r="BX466" i="1"/>
  <c r="BY466" i="1"/>
  <c r="BM466" i="1"/>
  <c r="BN466" i="1"/>
  <c r="BO466" i="1"/>
  <c r="BP466" i="1"/>
  <c r="BQ466" i="1"/>
  <c r="BE466" i="1"/>
  <c r="BF466" i="1"/>
  <c r="BG466" i="1"/>
  <c r="BH466" i="1"/>
  <c r="BI466" i="1"/>
  <c r="AW466" i="1"/>
  <c r="AX466" i="1"/>
  <c r="AY466" i="1"/>
  <c r="AZ466" i="1"/>
  <c r="BA466" i="1"/>
  <c r="AO466" i="1"/>
  <c r="AP466" i="1"/>
  <c r="AQ466" i="1"/>
  <c r="AR466" i="1"/>
  <c r="AS466" i="1"/>
  <c r="AG466" i="1"/>
  <c r="AH466" i="1"/>
  <c r="AI466" i="1"/>
  <c r="AJ466" i="1"/>
  <c r="AK466" i="1"/>
  <c r="Y466" i="1"/>
  <c r="Z466" i="1"/>
  <c r="AA466" i="1"/>
  <c r="AB466" i="1"/>
  <c r="AC466" i="1"/>
  <c r="R466" i="1"/>
  <c r="S466" i="1"/>
  <c r="T466" i="1"/>
  <c r="U466" i="1"/>
  <c r="V466" i="1"/>
  <c r="K466" i="1"/>
  <c r="L466" i="1"/>
  <c r="M466" i="1"/>
  <c r="N466" i="1"/>
  <c r="O466" i="1"/>
  <c r="DU465" i="1"/>
  <c r="DT465" i="1"/>
  <c r="DS465" i="1"/>
  <c r="DR465" i="1"/>
  <c r="DQ465" i="1"/>
  <c r="DM465" i="1"/>
  <c r="DL465" i="1"/>
  <c r="DK465" i="1"/>
  <c r="DJ465" i="1"/>
  <c r="DI465" i="1"/>
  <c r="DE465" i="1"/>
  <c r="DD465" i="1"/>
  <c r="DC465" i="1"/>
  <c r="DB465" i="1"/>
  <c r="DA465" i="1"/>
  <c r="CW465" i="1"/>
  <c r="CV465" i="1"/>
  <c r="CU465" i="1"/>
  <c r="CT465" i="1"/>
  <c r="CS465" i="1"/>
  <c r="CO465" i="1"/>
  <c r="CN465" i="1"/>
  <c r="CM465" i="1"/>
  <c r="CL465" i="1"/>
  <c r="CK465" i="1"/>
  <c r="CG465" i="1"/>
  <c r="CF465" i="1"/>
  <c r="CE465" i="1"/>
  <c r="CD465" i="1"/>
  <c r="CC465" i="1"/>
  <c r="BY465" i="1"/>
  <c r="BX465" i="1"/>
  <c r="BW465" i="1"/>
  <c r="BV465" i="1"/>
  <c r="BU465" i="1"/>
  <c r="BM465" i="1"/>
  <c r="BN465" i="1"/>
  <c r="BO465" i="1"/>
  <c r="BP465" i="1"/>
  <c r="BQ465" i="1"/>
  <c r="BE465" i="1"/>
  <c r="BF465" i="1"/>
  <c r="BG465" i="1"/>
  <c r="BH465" i="1"/>
  <c r="BI465" i="1"/>
  <c r="BA465" i="1"/>
  <c r="AZ465" i="1"/>
  <c r="AY465" i="1"/>
  <c r="AX465" i="1"/>
  <c r="AW465" i="1"/>
  <c r="AS465" i="1"/>
  <c r="AR465" i="1"/>
  <c r="AQ465" i="1"/>
  <c r="AP465" i="1"/>
  <c r="AO465" i="1"/>
  <c r="AK465" i="1"/>
  <c r="AJ465" i="1"/>
  <c r="AI465" i="1"/>
  <c r="AH465" i="1"/>
  <c r="AG465" i="1"/>
  <c r="Y465" i="1"/>
  <c r="Z465" i="1"/>
  <c r="AA465" i="1"/>
  <c r="AB465" i="1"/>
  <c r="AC465" i="1"/>
  <c r="R465" i="1"/>
  <c r="S465" i="1"/>
  <c r="T465" i="1"/>
  <c r="U465" i="1"/>
  <c r="V465" i="1"/>
  <c r="K465" i="1"/>
  <c r="L465" i="1"/>
  <c r="M465" i="1"/>
  <c r="N465" i="1"/>
  <c r="O465" i="1"/>
  <c r="DU464" i="1"/>
  <c r="DT464" i="1"/>
  <c r="DS464" i="1"/>
  <c r="DR464" i="1"/>
  <c r="DQ464" i="1"/>
  <c r="DM464" i="1"/>
  <c r="DL464" i="1"/>
  <c r="DK464" i="1"/>
  <c r="DJ464" i="1"/>
  <c r="DI464" i="1"/>
  <c r="DE464" i="1"/>
  <c r="DD464" i="1"/>
  <c r="DC464" i="1"/>
  <c r="DB464" i="1"/>
  <c r="DA464" i="1"/>
  <c r="CW464" i="1"/>
  <c r="CV464" i="1"/>
  <c r="CU464" i="1"/>
  <c r="CT464" i="1"/>
  <c r="CS464" i="1"/>
  <c r="CO464" i="1"/>
  <c r="CN464" i="1"/>
  <c r="CM464" i="1"/>
  <c r="CL464" i="1"/>
  <c r="CK464" i="1"/>
  <c r="CC464" i="1"/>
  <c r="CD464" i="1"/>
  <c r="CE464" i="1"/>
  <c r="CF464" i="1"/>
  <c r="CG464" i="1"/>
  <c r="BU464" i="1"/>
  <c r="BV464" i="1"/>
  <c r="BW464" i="1"/>
  <c r="BX464" i="1"/>
  <c r="BY464" i="1"/>
  <c r="BM464" i="1"/>
  <c r="BN464" i="1"/>
  <c r="BO464" i="1"/>
  <c r="BP464" i="1"/>
  <c r="BQ464" i="1"/>
  <c r="BE464" i="1"/>
  <c r="BF464" i="1"/>
  <c r="BG464" i="1"/>
  <c r="BH464" i="1"/>
  <c r="BI464" i="1"/>
  <c r="AW464" i="1"/>
  <c r="AX464" i="1"/>
  <c r="AY464" i="1"/>
  <c r="AZ464" i="1"/>
  <c r="BA464" i="1"/>
  <c r="AO464" i="1"/>
  <c r="AP464" i="1"/>
  <c r="AQ464" i="1"/>
  <c r="AR464" i="1"/>
  <c r="AS464" i="1"/>
  <c r="AG464" i="1"/>
  <c r="AH464" i="1"/>
  <c r="AI464" i="1"/>
  <c r="AJ464" i="1"/>
  <c r="AK464" i="1"/>
  <c r="Y464" i="1"/>
  <c r="Z464" i="1"/>
  <c r="AA464" i="1"/>
  <c r="AB464" i="1"/>
  <c r="AC464" i="1"/>
  <c r="R464" i="1"/>
  <c r="S464" i="1"/>
  <c r="T464" i="1"/>
  <c r="U464" i="1"/>
  <c r="V464" i="1"/>
  <c r="K464" i="1"/>
  <c r="L464" i="1"/>
  <c r="M464" i="1"/>
  <c r="N464" i="1"/>
  <c r="O464" i="1"/>
  <c r="DQ463" i="1"/>
  <c r="DR463" i="1"/>
  <c r="DS463" i="1"/>
  <c r="DT463" i="1"/>
  <c r="DU463" i="1"/>
  <c r="DI463" i="1"/>
  <c r="DJ463" i="1"/>
  <c r="DK463" i="1"/>
  <c r="DL463" i="1"/>
  <c r="DM463" i="1"/>
  <c r="DA463" i="1"/>
  <c r="DB463" i="1"/>
  <c r="DC463" i="1"/>
  <c r="DD463" i="1"/>
  <c r="DE463" i="1"/>
  <c r="CS463" i="1"/>
  <c r="CT463" i="1"/>
  <c r="CU463" i="1"/>
  <c r="CV463" i="1"/>
  <c r="CW463" i="1"/>
  <c r="CO463" i="1"/>
  <c r="CN463" i="1"/>
  <c r="CM463" i="1"/>
  <c r="CL463" i="1"/>
  <c r="CK463" i="1"/>
  <c r="CC463" i="1"/>
  <c r="CD463" i="1"/>
  <c r="CE463" i="1"/>
  <c r="CF463" i="1"/>
  <c r="CG463" i="1"/>
  <c r="BU463" i="1"/>
  <c r="BV463" i="1"/>
  <c r="BW463" i="1"/>
  <c r="BX463" i="1"/>
  <c r="BY463" i="1"/>
  <c r="BM463" i="1"/>
  <c r="BN463" i="1"/>
  <c r="BO463" i="1"/>
  <c r="BP463" i="1"/>
  <c r="BQ463" i="1"/>
  <c r="BE463" i="1"/>
  <c r="BF463" i="1"/>
  <c r="BG463" i="1"/>
  <c r="BH463" i="1"/>
  <c r="BI463" i="1"/>
  <c r="BA463" i="1"/>
  <c r="AZ463" i="1"/>
  <c r="AY463" i="1"/>
  <c r="AX463" i="1"/>
  <c r="AW463" i="1"/>
  <c r="AS463" i="1"/>
  <c r="AR463" i="1"/>
  <c r="AQ463" i="1"/>
  <c r="AP463" i="1"/>
  <c r="AO463" i="1"/>
  <c r="AK463" i="1"/>
  <c r="AJ463" i="1"/>
  <c r="AI463" i="1"/>
  <c r="AH463" i="1"/>
  <c r="AG463" i="1"/>
  <c r="AC463" i="1"/>
  <c r="AB463" i="1"/>
  <c r="AA463" i="1"/>
  <c r="Z463" i="1"/>
  <c r="Y463" i="1"/>
  <c r="V463" i="1"/>
  <c r="U463" i="1"/>
  <c r="T463" i="1"/>
  <c r="S463" i="1"/>
  <c r="R463" i="1"/>
  <c r="O463" i="1"/>
  <c r="N463" i="1"/>
  <c r="M463" i="1"/>
  <c r="L463" i="1"/>
  <c r="K463" i="1"/>
  <c r="DU462" i="1"/>
  <c r="DT462" i="1"/>
  <c r="DS462" i="1"/>
  <c r="DR462" i="1"/>
  <c r="DQ462" i="1"/>
  <c r="DM462" i="1"/>
  <c r="DL462" i="1"/>
  <c r="DK462" i="1"/>
  <c r="DJ462" i="1"/>
  <c r="DI462" i="1"/>
  <c r="DE462" i="1"/>
  <c r="DD462" i="1"/>
  <c r="DC462" i="1"/>
  <c r="DB462" i="1"/>
  <c r="DA462" i="1"/>
  <c r="CW462" i="1"/>
  <c r="CV462" i="1"/>
  <c r="CU462" i="1"/>
  <c r="CT462" i="1"/>
  <c r="CS462" i="1"/>
  <c r="CO462" i="1"/>
  <c r="CN462" i="1"/>
  <c r="CM462" i="1"/>
  <c r="CL462" i="1"/>
  <c r="CK462" i="1"/>
  <c r="CG462" i="1"/>
  <c r="CF462" i="1"/>
  <c r="CE462" i="1"/>
  <c r="CD462" i="1"/>
  <c r="CC462" i="1"/>
  <c r="BY462" i="1"/>
  <c r="BX462" i="1"/>
  <c r="BW462" i="1"/>
  <c r="BV462" i="1"/>
  <c r="BU462" i="1"/>
  <c r="BM462" i="1"/>
  <c r="BN462" i="1"/>
  <c r="BO462" i="1"/>
  <c r="BP462" i="1"/>
  <c r="BQ462" i="1"/>
  <c r="BE462" i="1"/>
  <c r="BF462" i="1"/>
  <c r="BG462" i="1"/>
  <c r="BH462" i="1"/>
  <c r="BI462" i="1"/>
  <c r="AW462" i="1"/>
  <c r="AX462" i="1"/>
  <c r="AY462" i="1"/>
  <c r="AZ462" i="1"/>
  <c r="BA462" i="1"/>
  <c r="AO462" i="1"/>
  <c r="AP462" i="1"/>
  <c r="AQ462" i="1"/>
  <c r="AR462" i="1"/>
  <c r="AS462" i="1"/>
  <c r="AG462" i="1"/>
  <c r="AH462" i="1"/>
  <c r="AI462" i="1"/>
  <c r="AJ462" i="1"/>
  <c r="AK462" i="1"/>
  <c r="Y462" i="1"/>
  <c r="Z462" i="1"/>
  <c r="AA462" i="1"/>
  <c r="AB462" i="1"/>
  <c r="AC462" i="1"/>
  <c r="R462" i="1"/>
  <c r="S462" i="1"/>
  <c r="T462" i="1"/>
  <c r="U462" i="1"/>
  <c r="V462" i="1"/>
  <c r="K462" i="1"/>
  <c r="L462" i="1"/>
  <c r="M462" i="1"/>
  <c r="N462" i="1"/>
  <c r="O462" i="1"/>
  <c r="DU461" i="1"/>
  <c r="DT461" i="1"/>
  <c r="DS461" i="1"/>
  <c r="DR461" i="1"/>
  <c r="DQ461" i="1"/>
  <c r="DM461" i="1"/>
  <c r="DL461" i="1"/>
  <c r="DK461" i="1"/>
  <c r="DJ461" i="1"/>
  <c r="DI461" i="1"/>
  <c r="DE461" i="1"/>
  <c r="DD461" i="1"/>
  <c r="DC461" i="1"/>
  <c r="DB461" i="1"/>
  <c r="DA461" i="1"/>
  <c r="CW461" i="1"/>
  <c r="CV461" i="1"/>
  <c r="CU461" i="1"/>
  <c r="CT461" i="1"/>
  <c r="CS461" i="1"/>
  <c r="CK461" i="1"/>
  <c r="CL461" i="1"/>
  <c r="CM461" i="1"/>
  <c r="CN461" i="1"/>
  <c r="CO461" i="1"/>
  <c r="CC461" i="1"/>
  <c r="CD461" i="1"/>
  <c r="CE461" i="1"/>
  <c r="CF461" i="1"/>
  <c r="CG461" i="1"/>
  <c r="BU461" i="1"/>
  <c r="BV461" i="1"/>
  <c r="BW461" i="1"/>
  <c r="BX461" i="1"/>
  <c r="BY461" i="1"/>
  <c r="BM461" i="1"/>
  <c r="BN461" i="1"/>
  <c r="BO461" i="1"/>
  <c r="BP461" i="1"/>
  <c r="BQ461" i="1"/>
  <c r="BE461" i="1"/>
  <c r="BF461" i="1"/>
  <c r="BG461" i="1"/>
  <c r="BH461" i="1"/>
  <c r="BI461" i="1"/>
  <c r="AW461" i="1"/>
  <c r="AX461" i="1"/>
  <c r="AY461" i="1"/>
  <c r="AZ461" i="1"/>
  <c r="BA461" i="1"/>
  <c r="AO461" i="1"/>
  <c r="AP461" i="1"/>
  <c r="AQ461" i="1"/>
  <c r="AR461" i="1"/>
  <c r="AS461" i="1"/>
  <c r="AG461" i="1"/>
  <c r="AH461" i="1"/>
  <c r="AI461" i="1"/>
  <c r="AJ461" i="1"/>
  <c r="AK461" i="1"/>
  <c r="Y461" i="1"/>
  <c r="Z461" i="1"/>
  <c r="AA461" i="1"/>
  <c r="AB461" i="1"/>
  <c r="AC461" i="1"/>
  <c r="R461" i="1"/>
  <c r="S461" i="1"/>
  <c r="T461" i="1"/>
  <c r="U461" i="1"/>
  <c r="V461" i="1"/>
  <c r="K461" i="1"/>
  <c r="L461" i="1"/>
  <c r="M461" i="1"/>
  <c r="N461" i="1"/>
  <c r="O461" i="1"/>
  <c r="DU460" i="1"/>
  <c r="DT460" i="1"/>
  <c r="DS460" i="1"/>
  <c r="DR460" i="1"/>
  <c r="DQ460" i="1"/>
  <c r="DM460" i="1"/>
  <c r="DL460" i="1"/>
  <c r="DK460" i="1"/>
  <c r="DJ460" i="1"/>
  <c r="DI460" i="1"/>
  <c r="DE460" i="1"/>
  <c r="DD460" i="1"/>
  <c r="DC460" i="1"/>
  <c r="DB460" i="1"/>
  <c r="DA460" i="1"/>
  <c r="CW460" i="1"/>
  <c r="CV460" i="1"/>
  <c r="CU460" i="1"/>
  <c r="CT460" i="1"/>
  <c r="CS460" i="1"/>
  <c r="CO460" i="1"/>
  <c r="CN460" i="1"/>
  <c r="CM460" i="1"/>
  <c r="CL460" i="1"/>
  <c r="CK460" i="1"/>
  <c r="CG460" i="1"/>
  <c r="CF460" i="1"/>
  <c r="CE460" i="1"/>
  <c r="CD460" i="1"/>
  <c r="CC460" i="1"/>
  <c r="BY460" i="1"/>
  <c r="BX460" i="1"/>
  <c r="BW460" i="1"/>
  <c r="BV460" i="1"/>
  <c r="BU460" i="1"/>
  <c r="BM460" i="1"/>
  <c r="BN460" i="1"/>
  <c r="BO460" i="1"/>
  <c r="BP460" i="1"/>
  <c r="BQ460" i="1"/>
  <c r="BE460" i="1"/>
  <c r="BF460" i="1"/>
  <c r="BG460" i="1"/>
  <c r="BH460" i="1"/>
  <c r="BI460" i="1"/>
  <c r="AW460" i="1"/>
  <c r="AX460" i="1"/>
  <c r="AY460" i="1"/>
  <c r="AZ460" i="1"/>
  <c r="BA460" i="1"/>
  <c r="AO460" i="1"/>
  <c r="AP460" i="1"/>
  <c r="AQ460" i="1"/>
  <c r="AR460" i="1"/>
  <c r="AS460" i="1"/>
  <c r="AG460" i="1"/>
  <c r="AH460" i="1"/>
  <c r="AI460" i="1"/>
  <c r="AJ460" i="1"/>
  <c r="AK460" i="1"/>
  <c r="Y460" i="1"/>
  <c r="Z460" i="1"/>
  <c r="AA460" i="1"/>
  <c r="AB460" i="1"/>
  <c r="AC460" i="1"/>
  <c r="R460" i="1"/>
  <c r="S460" i="1"/>
  <c r="T460" i="1"/>
  <c r="U460" i="1"/>
  <c r="V460" i="1"/>
  <c r="K460" i="1"/>
  <c r="L460" i="1"/>
  <c r="M460" i="1"/>
  <c r="N460" i="1"/>
  <c r="O460" i="1"/>
  <c r="DQ459" i="1"/>
  <c r="DR459" i="1"/>
  <c r="DS459" i="1"/>
  <c r="DT459" i="1"/>
  <c r="DU459" i="1"/>
  <c r="DI459" i="1"/>
  <c r="DJ459" i="1"/>
  <c r="DK459" i="1"/>
  <c r="DL459" i="1"/>
  <c r="DM459" i="1"/>
  <c r="DA459" i="1"/>
  <c r="DB459" i="1"/>
  <c r="DC459" i="1"/>
  <c r="DD459" i="1"/>
  <c r="DE459" i="1"/>
  <c r="CS459" i="1"/>
  <c r="CT459" i="1"/>
  <c r="CU459" i="1"/>
  <c r="CV459" i="1"/>
  <c r="CW459" i="1"/>
  <c r="CK459" i="1"/>
  <c r="CL459" i="1"/>
  <c r="CM459" i="1"/>
  <c r="CN459" i="1"/>
  <c r="CO459" i="1"/>
  <c r="CC459" i="1"/>
  <c r="CD459" i="1"/>
  <c r="CE459" i="1"/>
  <c r="CF459" i="1"/>
  <c r="CG459" i="1"/>
  <c r="BU459" i="1"/>
  <c r="BV459" i="1"/>
  <c r="BW459" i="1"/>
  <c r="BX459" i="1"/>
  <c r="BY459" i="1"/>
  <c r="BM459" i="1"/>
  <c r="BN459" i="1"/>
  <c r="BO459" i="1"/>
  <c r="BP459" i="1"/>
  <c r="BQ459" i="1"/>
  <c r="BE459" i="1"/>
  <c r="BF459" i="1"/>
  <c r="BG459" i="1"/>
  <c r="BH459" i="1"/>
  <c r="BI459" i="1"/>
  <c r="AW459" i="1"/>
  <c r="AX459" i="1"/>
  <c r="AY459" i="1"/>
  <c r="AZ459" i="1"/>
  <c r="BA459" i="1"/>
  <c r="AO459" i="1"/>
  <c r="AP459" i="1"/>
  <c r="AQ459" i="1"/>
  <c r="AR459" i="1"/>
  <c r="AS459" i="1"/>
  <c r="AG459" i="1"/>
  <c r="AH459" i="1"/>
  <c r="AI459" i="1"/>
  <c r="AJ459" i="1"/>
  <c r="AK459" i="1"/>
  <c r="AC459" i="1"/>
  <c r="AB459" i="1"/>
  <c r="AA459" i="1"/>
  <c r="Z459" i="1"/>
  <c r="Y459" i="1"/>
  <c r="V459" i="1"/>
  <c r="U459" i="1"/>
  <c r="T459" i="1"/>
  <c r="S459" i="1"/>
  <c r="R459" i="1"/>
  <c r="O459" i="1"/>
  <c r="N459" i="1"/>
  <c r="M459" i="1"/>
  <c r="L459" i="1"/>
  <c r="K459" i="1"/>
  <c r="DU458" i="1"/>
  <c r="DT458" i="1"/>
  <c r="DS458" i="1"/>
  <c r="DR458" i="1"/>
  <c r="DQ458" i="1"/>
  <c r="DM458" i="1"/>
  <c r="DL458" i="1"/>
  <c r="DK458" i="1"/>
  <c r="DJ458" i="1"/>
  <c r="DI458" i="1"/>
  <c r="DE458" i="1"/>
  <c r="DD458" i="1"/>
  <c r="DC458" i="1"/>
  <c r="DB458" i="1"/>
  <c r="DA458" i="1"/>
  <c r="CW458" i="1"/>
  <c r="CV458" i="1"/>
  <c r="CU458" i="1"/>
  <c r="CT458" i="1"/>
  <c r="CS458" i="1"/>
  <c r="CO458" i="1"/>
  <c r="CN458" i="1"/>
  <c r="CM458" i="1"/>
  <c r="CL458" i="1"/>
  <c r="CK458" i="1"/>
  <c r="CG458" i="1"/>
  <c r="CF458" i="1"/>
  <c r="CE458" i="1"/>
  <c r="CD458" i="1"/>
  <c r="CC458" i="1"/>
  <c r="BY458" i="1"/>
  <c r="BX458" i="1"/>
  <c r="BW458" i="1"/>
  <c r="BV458" i="1"/>
  <c r="BU458" i="1"/>
  <c r="BQ458" i="1"/>
  <c r="BP458" i="1"/>
  <c r="BO458" i="1"/>
  <c r="BN458" i="1"/>
  <c r="BM458" i="1"/>
  <c r="BE458" i="1"/>
  <c r="BF458" i="1"/>
  <c r="BG458" i="1"/>
  <c r="BH458" i="1"/>
  <c r="BI458" i="1"/>
  <c r="BA458" i="1"/>
  <c r="AZ458" i="1"/>
  <c r="AY458" i="1"/>
  <c r="AX458" i="1"/>
  <c r="AW458" i="1"/>
  <c r="AS458" i="1"/>
  <c r="AR458" i="1"/>
  <c r="AQ458" i="1"/>
  <c r="AP458" i="1"/>
  <c r="AO458" i="1"/>
  <c r="AK458" i="1"/>
  <c r="AJ458" i="1"/>
  <c r="AI458" i="1"/>
  <c r="AH458" i="1"/>
  <c r="AG458" i="1"/>
  <c r="AC458" i="1"/>
  <c r="AB458" i="1"/>
  <c r="AA458" i="1"/>
  <c r="Z458" i="1"/>
  <c r="Y458" i="1"/>
  <c r="V458" i="1"/>
  <c r="U458" i="1"/>
  <c r="T458" i="1"/>
  <c r="S458" i="1"/>
  <c r="R458" i="1"/>
  <c r="O458" i="1"/>
  <c r="N458" i="1"/>
  <c r="M458" i="1"/>
  <c r="L458" i="1"/>
  <c r="K458" i="1"/>
  <c r="DU457" i="1"/>
  <c r="DT457" i="1"/>
  <c r="DS457" i="1"/>
  <c r="DR457" i="1"/>
  <c r="DQ457" i="1"/>
  <c r="DM457" i="1"/>
  <c r="DL457" i="1"/>
  <c r="DK457" i="1"/>
  <c r="DJ457" i="1"/>
  <c r="DI457" i="1"/>
  <c r="DE457" i="1"/>
  <c r="DD457" i="1"/>
  <c r="DC457" i="1"/>
  <c r="DB457" i="1"/>
  <c r="DA457" i="1"/>
  <c r="CW457" i="1"/>
  <c r="CV457" i="1"/>
  <c r="CU457" i="1"/>
  <c r="CT457" i="1"/>
  <c r="CS457" i="1"/>
  <c r="CO457" i="1"/>
  <c r="CN457" i="1"/>
  <c r="CM457" i="1"/>
  <c r="CL457" i="1"/>
  <c r="CK457" i="1"/>
  <c r="CG457" i="1"/>
  <c r="CF457" i="1"/>
  <c r="CE457" i="1"/>
  <c r="CD457" i="1"/>
  <c r="CC457" i="1"/>
  <c r="BY457" i="1"/>
  <c r="BX457" i="1"/>
  <c r="BW457" i="1"/>
  <c r="BV457" i="1"/>
  <c r="BU457" i="1"/>
  <c r="BM457" i="1"/>
  <c r="BN457" i="1"/>
  <c r="BO457" i="1"/>
  <c r="BP457" i="1"/>
  <c r="BQ457" i="1"/>
  <c r="BE457" i="1"/>
  <c r="BF457" i="1"/>
  <c r="BG457" i="1"/>
  <c r="BH457" i="1"/>
  <c r="BI457" i="1"/>
  <c r="AW457" i="1"/>
  <c r="AX457" i="1"/>
  <c r="AY457" i="1"/>
  <c r="AZ457" i="1"/>
  <c r="BA457" i="1"/>
  <c r="AO457" i="1"/>
  <c r="AP457" i="1"/>
  <c r="AQ457" i="1"/>
  <c r="AR457" i="1"/>
  <c r="AS457" i="1"/>
  <c r="AG457" i="1"/>
  <c r="AH457" i="1"/>
  <c r="AI457" i="1"/>
  <c r="AJ457" i="1"/>
  <c r="AK457" i="1"/>
  <c r="Y457" i="1"/>
  <c r="Z457" i="1"/>
  <c r="AA457" i="1"/>
  <c r="AB457" i="1"/>
  <c r="AC457" i="1"/>
  <c r="R457" i="1"/>
  <c r="S457" i="1"/>
  <c r="T457" i="1"/>
  <c r="U457" i="1"/>
  <c r="V457" i="1"/>
  <c r="K457" i="1"/>
  <c r="L457" i="1"/>
  <c r="M457" i="1"/>
  <c r="N457" i="1"/>
  <c r="O457" i="1"/>
  <c r="DU456" i="1"/>
  <c r="DT456" i="1"/>
  <c r="DS456" i="1"/>
  <c r="DR456" i="1"/>
  <c r="DQ456" i="1"/>
  <c r="DM456" i="1"/>
  <c r="DL456" i="1"/>
  <c r="DK456" i="1"/>
  <c r="DJ456" i="1"/>
  <c r="DI456" i="1"/>
  <c r="DE456" i="1"/>
  <c r="DD456" i="1"/>
  <c r="DC456" i="1"/>
  <c r="DB456" i="1"/>
  <c r="DA456" i="1"/>
  <c r="CW456" i="1"/>
  <c r="CV456" i="1"/>
  <c r="CU456" i="1"/>
  <c r="CT456" i="1"/>
  <c r="CS456" i="1"/>
  <c r="CO456" i="1"/>
  <c r="CN456" i="1"/>
  <c r="CM456" i="1"/>
  <c r="CL456" i="1"/>
  <c r="CK456" i="1"/>
  <c r="CG456" i="1"/>
  <c r="CF456" i="1"/>
  <c r="CE456" i="1"/>
  <c r="CD456" i="1"/>
  <c r="CC456" i="1"/>
  <c r="BU456" i="1"/>
  <c r="BV456" i="1"/>
  <c r="BW456" i="1"/>
  <c r="BX456" i="1"/>
  <c r="BY456" i="1"/>
  <c r="BM456" i="1"/>
  <c r="BN456" i="1"/>
  <c r="BO456" i="1"/>
  <c r="BP456" i="1"/>
  <c r="BQ456" i="1"/>
  <c r="BE456" i="1"/>
  <c r="BF456" i="1"/>
  <c r="BG456" i="1"/>
  <c r="BH456" i="1"/>
  <c r="BI456" i="1"/>
  <c r="AW456" i="1"/>
  <c r="AX456" i="1"/>
  <c r="AY456" i="1"/>
  <c r="AZ456" i="1"/>
  <c r="BA456" i="1"/>
  <c r="AO456" i="1"/>
  <c r="AP456" i="1"/>
  <c r="AQ456" i="1"/>
  <c r="AR456" i="1"/>
  <c r="AS456" i="1"/>
  <c r="AG456" i="1"/>
  <c r="AH456" i="1"/>
  <c r="AI456" i="1"/>
  <c r="AJ456" i="1"/>
  <c r="AK456" i="1"/>
  <c r="AC456" i="1"/>
  <c r="AB456" i="1"/>
  <c r="AA456" i="1"/>
  <c r="Z456" i="1"/>
  <c r="Y456" i="1"/>
  <c r="V456" i="1"/>
  <c r="U456" i="1"/>
  <c r="T456" i="1"/>
  <c r="S456" i="1"/>
  <c r="R456" i="1"/>
  <c r="O456" i="1"/>
  <c r="N456" i="1"/>
  <c r="M456" i="1"/>
  <c r="L456" i="1"/>
  <c r="K456" i="1"/>
  <c r="DU455" i="1"/>
  <c r="DT455" i="1"/>
  <c r="DS455" i="1"/>
  <c r="DR455" i="1"/>
  <c r="DQ455" i="1"/>
  <c r="DM455" i="1"/>
  <c r="DL455" i="1"/>
  <c r="DK455" i="1"/>
  <c r="DJ455" i="1"/>
  <c r="DI455" i="1"/>
  <c r="DE455" i="1"/>
  <c r="DD455" i="1"/>
  <c r="DC455" i="1"/>
  <c r="DB455" i="1"/>
  <c r="DA455" i="1"/>
  <c r="CW455" i="1"/>
  <c r="CV455" i="1"/>
  <c r="CU455" i="1"/>
  <c r="CT455" i="1"/>
  <c r="CS455" i="1"/>
  <c r="CO455" i="1"/>
  <c r="CN455" i="1"/>
  <c r="CM455" i="1"/>
  <c r="CL455" i="1"/>
  <c r="CK455" i="1"/>
  <c r="CG455" i="1"/>
  <c r="CF455" i="1"/>
  <c r="CE455" i="1"/>
  <c r="CD455" i="1"/>
  <c r="CC455" i="1"/>
  <c r="BY455" i="1"/>
  <c r="BX455" i="1"/>
  <c r="BW455" i="1"/>
  <c r="BV455" i="1"/>
  <c r="BU455" i="1"/>
  <c r="BQ455" i="1"/>
  <c r="BP455" i="1"/>
  <c r="BO455" i="1"/>
  <c r="BN455" i="1"/>
  <c r="BM455" i="1"/>
  <c r="BE455" i="1"/>
  <c r="BF455" i="1"/>
  <c r="BG455" i="1"/>
  <c r="BH455" i="1"/>
  <c r="BI455" i="1"/>
  <c r="BA455" i="1"/>
  <c r="AZ455" i="1"/>
  <c r="AY455" i="1"/>
  <c r="AX455" i="1"/>
  <c r="AW455" i="1"/>
  <c r="AS455" i="1"/>
  <c r="AR455" i="1"/>
  <c r="AQ455" i="1"/>
  <c r="AP455" i="1"/>
  <c r="AO455" i="1"/>
  <c r="AK455" i="1"/>
  <c r="AJ455" i="1"/>
  <c r="AI455" i="1"/>
  <c r="AH455" i="1"/>
  <c r="AG455" i="1"/>
  <c r="AC455" i="1"/>
  <c r="AB455" i="1"/>
  <c r="AA455" i="1"/>
  <c r="Z455" i="1"/>
  <c r="Y455" i="1"/>
  <c r="V455" i="1"/>
  <c r="U455" i="1"/>
  <c r="T455" i="1"/>
  <c r="S455" i="1"/>
  <c r="R455" i="1"/>
  <c r="O455" i="1"/>
  <c r="N455" i="1"/>
  <c r="M455" i="1"/>
  <c r="L455" i="1"/>
  <c r="K455" i="1"/>
  <c r="DQ454" i="1"/>
  <c r="DR454" i="1"/>
  <c r="DS454" i="1"/>
  <c r="DT454" i="1"/>
  <c r="DU454" i="1"/>
  <c r="DI454" i="1"/>
  <c r="DJ454" i="1"/>
  <c r="DK454" i="1"/>
  <c r="DL454" i="1"/>
  <c r="DM454" i="1"/>
  <c r="DA454" i="1"/>
  <c r="DB454" i="1"/>
  <c r="DC454" i="1"/>
  <c r="DD454" i="1"/>
  <c r="DE454" i="1"/>
  <c r="CS454" i="1"/>
  <c r="CT454" i="1"/>
  <c r="CU454" i="1"/>
  <c r="CV454" i="1"/>
  <c r="CW454" i="1"/>
  <c r="CK454" i="1"/>
  <c r="CL454" i="1"/>
  <c r="CM454" i="1"/>
  <c r="CN454" i="1"/>
  <c r="CO454" i="1"/>
  <c r="CC454" i="1"/>
  <c r="CD454" i="1"/>
  <c r="CE454" i="1"/>
  <c r="CF454" i="1"/>
  <c r="CG454" i="1"/>
  <c r="BU454" i="1"/>
  <c r="BV454" i="1"/>
  <c r="BW454" i="1"/>
  <c r="BX454" i="1"/>
  <c r="BY454" i="1"/>
  <c r="BM454" i="1"/>
  <c r="BN454" i="1"/>
  <c r="BO454" i="1"/>
  <c r="BP454" i="1"/>
  <c r="BQ454" i="1"/>
  <c r="BE454" i="1"/>
  <c r="BF454" i="1"/>
  <c r="BG454" i="1"/>
  <c r="BH454" i="1"/>
  <c r="BI454" i="1"/>
  <c r="AW454" i="1"/>
  <c r="AX454" i="1"/>
  <c r="AY454" i="1"/>
  <c r="AZ454" i="1"/>
  <c r="BA454" i="1"/>
  <c r="AO454" i="1"/>
  <c r="AP454" i="1"/>
  <c r="AQ454" i="1"/>
  <c r="AR454" i="1"/>
  <c r="AS454" i="1"/>
  <c r="AG454" i="1"/>
  <c r="AH454" i="1"/>
  <c r="AI454" i="1"/>
  <c r="AJ454" i="1"/>
  <c r="AK454" i="1"/>
  <c r="Y454" i="1"/>
  <c r="Z454" i="1"/>
  <c r="AA454" i="1"/>
  <c r="AB454" i="1"/>
  <c r="AC454" i="1"/>
  <c r="R454" i="1"/>
  <c r="S454" i="1"/>
  <c r="T454" i="1"/>
  <c r="U454" i="1"/>
  <c r="V454" i="1"/>
  <c r="K454" i="1"/>
  <c r="L454" i="1"/>
  <c r="M454" i="1"/>
  <c r="N454" i="1"/>
  <c r="O454" i="1"/>
  <c r="DQ453" i="1"/>
  <c r="DR453" i="1"/>
  <c r="DS453" i="1"/>
  <c r="DT453" i="1"/>
  <c r="DU453" i="1"/>
  <c r="DI453" i="1"/>
  <c r="DJ453" i="1"/>
  <c r="DK453" i="1"/>
  <c r="DL453" i="1"/>
  <c r="DM453" i="1"/>
  <c r="DA453" i="1"/>
  <c r="DB453" i="1"/>
  <c r="DC453" i="1"/>
  <c r="DD453" i="1"/>
  <c r="DE453" i="1"/>
  <c r="CS453" i="1"/>
  <c r="CT453" i="1"/>
  <c r="CU453" i="1"/>
  <c r="CV453" i="1"/>
  <c r="CW453" i="1"/>
  <c r="CO453" i="1"/>
  <c r="CN453" i="1"/>
  <c r="CM453" i="1"/>
  <c r="CL453" i="1"/>
  <c r="CK453" i="1"/>
  <c r="CC453" i="1"/>
  <c r="CD453" i="1"/>
  <c r="CE453" i="1"/>
  <c r="CF453" i="1"/>
  <c r="CG453" i="1"/>
  <c r="BU453" i="1"/>
  <c r="BV453" i="1"/>
  <c r="BW453" i="1"/>
  <c r="BX453" i="1"/>
  <c r="BY453" i="1"/>
  <c r="BM453" i="1"/>
  <c r="BN453" i="1"/>
  <c r="BO453" i="1"/>
  <c r="BP453" i="1"/>
  <c r="BQ453" i="1"/>
  <c r="BE453" i="1"/>
  <c r="BF453" i="1"/>
  <c r="BG453" i="1"/>
  <c r="BH453" i="1"/>
  <c r="BI453" i="1"/>
  <c r="AW453" i="1"/>
  <c r="AX453" i="1"/>
  <c r="AY453" i="1"/>
  <c r="AZ453" i="1"/>
  <c r="BA453" i="1"/>
  <c r="AO453" i="1"/>
  <c r="AP453" i="1"/>
  <c r="AQ453" i="1"/>
  <c r="AR453" i="1"/>
  <c r="AS453" i="1"/>
  <c r="AG453" i="1"/>
  <c r="AH453" i="1"/>
  <c r="AI453" i="1"/>
  <c r="AJ453" i="1"/>
  <c r="AK453" i="1"/>
  <c r="Y453" i="1"/>
  <c r="Z453" i="1"/>
  <c r="AA453" i="1"/>
  <c r="AB453" i="1"/>
  <c r="AC453" i="1"/>
  <c r="R453" i="1"/>
  <c r="S453" i="1"/>
  <c r="T453" i="1"/>
  <c r="U453" i="1"/>
  <c r="V453" i="1"/>
  <c r="K453" i="1"/>
  <c r="L453" i="1"/>
  <c r="M453" i="1"/>
  <c r="N453" i="1"/>
  <c r="O453" i="1"/>
  <c r="DU452" i="1"/>
  <c r="DT452" i="1"/>
  <c r="DS452" i="1"/>
  <c r="DR452" i="1"/>
  <c r="DQ452" i="1"/>
  <c r="DM452" i="1"/>
  <c r="DL452" i="1"/>
  <c r="DK452" i="1"/>
  <c r="DJ452" i="1"/>
  <c r="DI452" i="1"/>
  <c r="DE452" i="1"/>
  <c r="DD452" i="1"/>
  <c r="DC452" i="1"/>
  <c r="DB452" i="1"/>
  <c r="DA452" i="1"/>
  <c r="CW452" i="1"/>
  <c r="CV452" i="1"/>
  <c r="CU452" i="1"/>
  <c r="CT452" i="1"/>
  <c r="CS452" i="1"/>
  <c r="CO452" i="1"/>
  <c r="CN452" i="1"/>
  <c r="CM452" i="1"/>
  <c r="CL452" i="1"/>
  <c r="CK452" i="1"/>
  <c r="CG452" i="1"/>
  <c r="CF452" i="1"/>
  <c r="CE452" i="1"/>
  <c r="CD452" i="1"/>
  <c r="CC452" i="1"/>
  <c r="BY452" i="1"/>
  <c r="BX452" i="1"/>
  <c r="BW452" i="1"/>
  <c r="BV452" i="1"/>
  <c r="BU452" i="1"/>
  <c r="BM452" i="1"/>
  <c r="BN452" i="1"/>
  <c r="BO452" i="1"/>
  <c r="BP452" i="1"/>
  <c r="BQ452" i="1"/>
  <c r="BE452" i="1"/>
  <c r="BF452" i="1"/>
  <c r="BG452" i="1"/>
  <c r="BH452" i="1"/>
  <c r="BI452" i="1"/>
  <c r="AW452" i="1"/>
  <c r="AX452" i="1"/>
  <c r="AY452" i="1"/>
  <c r="AZ452" i="1"/>
  <c r="BA452" i="1"/>
  <c r="AO452" i="1"/>
  <c r="AP452" i="1"/>
  <c r="AQ452" i="1"/>
  <c r="AR452" i="1"/>
  <c r="AS452" i="1"/>
  <c r="AG452" i="1"/>
  <c r="AH452" i="1"/>
  <c r="AI452" i="1"/>
  <c r="AJ452" i="1"/>
  <c r="AK452" i="1"/>
  <c r="Y452" i="1"/>
  <c r="Z452" i="1"/>
  <c r="AA452" i="1"/>
  <c r="AB452" i="1"/>
  <c r="AC452" i="1"/>
  <c r="R452" i="1"/>
  <c r="S452" i="1"/>
  <c r="T452" i="1"/>
  <c r="U452" i="1"/>
  <c r="V452" i="1"/>
  <c r="K452" i="1"/>
  <c r="L452" i="1"/>
  <c r="M452" i="1"/>
  <c r="N452" i="1"/>
  <c r="O452" i="1"/>
  <c r="DU451" i="1"/>
  <c r="DT451" i="1"/>
  <c r="DS451" i="1"/>
  <c r="DR451" i="1"/>
  <c r="DQ451" i="1"/>
  <c r="DM451" i="1"/>
  <c r="DL451" i="1"/>
  <c r="DK451" i="1"/>
  <c r="DJ451" i="1"/>
  <c r="DI451" i="1"/>
  <c r="DE451" i="1"/>
  <c r="DD451" i="1"/>
  <c r="DC451" i="1"/>
  <c r="DB451" i="1"/>
  <c r="DA451" i="1"/>
  <c r="CW451" i="1"/>
  <c r="CV451" i="1"/>
  <c r="CU451" i="1"/>
  <c r="CT451" i="1"/>
  <c r="CS451" i="1"/>
  <c r="CO451" i="1"/>
  <c r="CN451" i="1"/>
  <c r="CM451" i="1"/>
  <c r="CL451" i="1"/>
  <c r="CK451" i="1"/>
  <c r="CC451" i="1"/>
  <c r="CD451" i="1"/>
  <c r="CE451" i="1"/>
  <c r="CF451" i="1"/>
  <c r="CG451" i="1"/>
  <c r="BU451" i="1"/>
  <c r="BV451" i="1"/>
  <c r="BW451" i="1"/>
  <c r="BX451" i="1"/>
  <c r="BY451" i="1"/>
  <c r="BM451" i="1"/>
  <c r="BN451" i="1"/>
  <c r="BO451" i="1"/>
  <c r="BP451" i="1"/>
  <c r="BQ451" i="1"/>
  <c r="BE451" i="1"/>
  <c r="BF451" i="1"/>
  <c r="BG451" i="1"/>
  <c r="BH451" i="1"/>
  <c r="BI451" i="1"/>
  <c r="AW451" i="1"/>
  <c r="AX451" i="1"/>
  <c r="AY451" i="1"/>
  <c r="AZ451" i="1"/>
  <c r="BA451" i="1"/>
  <c r="AO451" i="1"/>
  <c r="AP451" i="1"/>
  <c r="AQ451" i="1"/>
  <c r="AR451" i="1"/>
  <c r="AS451" i="1"/>
  <c r="AG451" i="1"/>
  <c r="AH451" i="1"/>
  <c r="AI451" i="1"/>
  <c r="AJ451" i="1"/>
  <c r="AK451" i="1"/>
  <c r="Y451" i="1"/>
  <c r="Z451" i="1"/>
  <c r="AA451" i="1"/>
  <c r="AB451" i="1"/>
  <c r="AC451" i="1"/>
  <c r="R451" i="1"/>
  <c r="S451" i="1"/>
  <c r="T451" i="1"/>
  <c r="U451" i="1"/>
  <c r="V451" i="1"/>
  <c r="K451" i="1"/>
  <c r="L451" i="1"/>
  <c r="M451" i="1"/>
  <c r="N451" i="1"/>
  <c r="O451" i="1"/>
  <c r="DQ450" i="1"/>
  <c r="DR450" i="1"/>
  <c r="DS450" i="1"/>
  <c r="DT450" i="1"/>
  <c r="DU450" i="1"/>
  <c r="DI450" i="1"/>
  <c r="DJ450" i="1"/>
  <c r="DK450" i="1"/>
  <c r="DL450" i="1"/>
  <c r="DM450" i="1"/>
  <c r="DA450" i="1"/>
  <c r="DB450" i="1"/>
  <c r="DC450" i="1"/>
  <c r="DD450" i="1"/>
  <c r="DE450" i="1"/>
  <c r="CS450" i="1"/>
  <c r="CT450" i="1"/>
  <c r="CU450" i="1"/>
  <c r="CV450" i="1"/>
  <c r="CW450" i="1"/>
  <c r="CO450" i="1"/>
  <c r="CN450" i="1"/>
  <c r="CM450" i="1"/>
  <c r="CL450" i="1"/>
  <c r="CK450" i="1"/>
  <c r="CC450" i="1"/>
  <c r="CD450" i="1"/>
  <c r="CE450" i="1"/>
  <c r="CF450" i="1"/>
  <c r="CG450" i="1"/>
  <c r="BU450" i="1"/>
  <c r="BV450" i="1"/>
  <c r="BW450" i="1"/>
  <c r="BX450" i="1"/>
  <c r="BY450" i="1"/>
  <c r="BM450" i="1"/>
  <c r="BN450" i="1"/>
  <c r="BO450" i="1"/>
  <c r="BP450" i="1"/>
  <c r="BQ450" i="1"/>
  <c r="BE450" i="1"/>
  <c r="BF450" i="1"/>
  <c r="BG450" i="1"/>
  <c r="BH450" i="1"/>
  <c r="BI450" i="1"/>
  <c r="AW450" i="1"/>
  <c r="AX450" i="1"/>
  <c r="AY450" i="1"/>
  <c r="AZ450" i="1"/>
  <c r="BA450" i="1"/>
  <c r="AO450" i="1"/>
  <c r="AP450" i="1"/>
  <c r="AQ450" i="1"/>
  <c r="AR450" i="1"/>
  <c r="AS450" i="1"/>
  <c r="AG450" i="1"/>
  <c r="AH450" i="1"/>
  <c r="AI450" i="1"/>
  <c r="AJ450" i="1"/>
  <c r="AK450" i="1"/>
  <c r="Y450" i="1"/>
  <c r="Z450" i="1"/>
  <c r="AA450" i="1"/>
  <c r="AB450" i="1"/>
  <c r="AC450" i="1"/>
  <c r="R450" i="1"/>
  <c r="S450" i="1"/>
  <c r="T450" i="1"/>
  <c r="U450" i="1"/>
  <c r="V450" i="1"/>
  <c r="K450" i="1"/>
  <c r="L450" i="1"/>
  <c r="M450" i="1"/>
  <c r="N450" i="1"/>
  <c r="O450" i="1"/>
  <c r="DQ449" i="1"/>
  <c r="DR449" i="1"/>
  <c r="DS449" i="1"/>
  <c r="DT449" i="1"/>
  <c r="DU449" i="1"/>
  <c r="DI449" i="1"/>
  <c r="DJ449" i="1"/>
  <c r="DK449" i="1"/>
  <c r="DL449" i="1"/>
  <c r="DM449" i="1"/>
  <c r="DA449" i="1"/>
  <c r="DB449" i="1"/>
  <c r="DC449" i="1"/>
  <c r="DD449" i="1"/>
  <c r="DE449" i="1"/>
  <c r="CS449" i="1"/>
  <c r="CT449" i="1"/>
  <c r="CU449" i="1"/>
  <c r="CV449" i="1"/>
  <c r="CW449" i="1"/>
  <c r="CO449" i="1"/>
  <c r="CN449" i="1"/>
  <c r="CM449" i="1"/>
  <c r="CL449" i="1"/>
  <c r="CK449" i="1"/>
  <c r="CC449" i="1"/>
  <c r="CD449" i="1"/>
  <c r="CE449" i="1"/>
  <c r="CF449" i="1"/>
  <c r="CG449" i="1"/>
  <c r="BU449" i="1"/>
  <c r="BV449" i="1"/>
  <c r="BW449" i="1"/>
  <c r="BX449" i="1"/>
  <c r="BY449" i="1"/>
  <c r="BM449" i="1"/>
  <c r="BN449" i="1"/>
  <c r="BO449" i="1"/>
  <c r="BP449" i="1"/>
  <c r="BQ449" i="1"/>
  <c r="BE449" i="1"/>
  <c r="BF449" i="1"/>
  <c r="BG449" i="1"/>
  <c r="BH449" i="1"/>
  <c r="BI449" i="1"/>
  <c r="AW449" i="1"/>
  <c r="AX449" i="1"/>
  <c r="AY449" i="1"/>
  <c r="AZ449" i="1"/>
  <c r="BA449" i="1"/>
  <c r="AO449" i="1"/>
  <c r="AP449" i="1"/>
  <c r="AQ449" i="1"/>
  <c r="AR449" i="1"/>
  <c r="AS449" i="1"/>
  <c r="AG449" i="1"/>
  <c r="AH449" i="1"/>
  <c r="AI449" i="1"/>
  <c r="AJ449" i="1"/>
  <c r="AK449" i="1"/>
  <c r="Y449" i="1"/>
  <c r="Z449" i="1"/>
  <c r="AA449" i="1"/>
  <c r="AB449" i="1"/>
  <c r="AC449" i="1"/>
  <c r="R449" i="1"/>
  <c r="S449" i="1"/>
  <c r="T449" i="1"/>
  <c r="U449" i="1"/>
  <c r="V449" i="1"/>
  <c r="K449" i="1"/>
  <c r="L449" i="1"/>
  <c r="M449" i="1"/>
  <c r="N449" i="1"/>
  <c r="O449" i="1"/>
  <c r="DQ448" i="1"/>
  <c r="DR448" i="1"/>
  <c r="DS448" i="1"/>
  <c r="DT448" i="1"/>
  <c r="DU448" i="1"/>
  <c r="DI448" i="1"/>
  <c r="DJ448" i="1"/>
  <c r="DK448" i="1"/>
  <c r="DL448" i="1"/>
  <c r="DM448" i="1"/>
  <c r="DA448" i="1"/>
  <c r="DB448" i="1"/>
  <c r="DC448" i="1"/>
  <c r="DD448" i="1"/>
  <c r="DE448" i="1"/>
  <c r="CS448" i="1"/>
  <c r="CT448" i="1"/>
  <c r="CU448" i="1"/>
  <c r="CV448" i="1"/>
  <c r="CW448" i="1"/>
  <c r="CO448" i="1"/>
  <c r="CN448" i="1"/>
  <c r="CM448" i="1"/>
  <c r="CL448" i="1"/>
  <c r="CK448" i="1"/>
  <c r="CG448" i="1"/>
  <c r="CF448" i="1"/>
  <c r="CE448" i="1"/>
  <c r="CD448" i="1"/>
  <c r="CC448" i="1"/>
  <c r="BU448" i="1"/>
  <c r="BV448" i="1"/>
  <c r="BW448" i="1"/>
  <c r="BX448" i="1"/>
  <c r="BY448" i="1"/>
  <c r="BM448" i="1"/>
  <c r="BN448" i="1"/>
  <c r="BO448" i="1"/>
  <c r="BP448" i="1"/>
  <c r="BQ448" i="1"/>
  <c r="BE448" i="1"/>
  <c r="BF448" i="1"/>
  <c r="BG448" i="1"/>
  <c r="BH448" i="1"/>
  <c r="BI448" i="1"/>
  <c r="AW448" i="1"/>
  <c r="AX448" i="1"/>
  <c r="AY448" i="1"/>
  <c r="AZ448" i="1"/>
  <c r="BA448" i="1"/>
  <c r="AO448" i="1"/>
  <c r="AP448" i="1"/>
  <c r="AQ448" i="1"/>
  <c r="AR448" i="1"/>
  <c r="AS448" i="1"/>
  <c r="AG448" i="1"/>
  <c r="AH448" i="1"/>
  <c r="AI448" i="1"/>
  <c r="AJ448" i="1"/>
  <c r="AK448" i="1"/>
  <c r="Y448" i="1"/>
  <c r="Z448" i="1"/>
  <c r="AA448" i="1"/>
  <c r="AB448" i="1"/>
  <c r="AC448" i="1"/>
  <c r="R448" i="1"/>
  <c r="S448" i="1"/>
  <c r="T448" i="1"/>
  <c r="U448" i="1"/>
  <c r="V448" i="1"/>
  <c r="K448" i="1"/>
  <c r="L448" i="1"/>
  <c r="M448" i="1"/>
  <c r="N448" i="1"/>
  <c r="O448" i="1"/>
  <c r="DU447" i="1"/>
  <c r="DT447" i="1"/>
  <c r="DS447" i="1"/>
  <c r="DR447" i="1"/>
  <c r="DQ447" i="1"/>
  <c r="DM447" i="1"/>
  <c r="DL447" i="1"/>
  <c r="DK447" i="1"/>
  <c r="DJ447" i="1"/>
  <c r="DI447" i="1"/>
  <c r="DE447" i="1"/>
  <c r="DD447" i="1"/>
  <c r="DC447" i="1"/>
  <c r="DB447" i="1"/>
  <c r="DA447" i="1"/>
  <c r="CW447" i="1"/>
  <c r="CV447" i="1"/>
  <c r="CU447" i="1"/>
  <c r="CT447" i="1"/>
  <c r="CS447" i="1"/>
  <c r="CO447" i="1"/>
  <c r="CN447" i="1"/>
  <c r="CM447" i="1"/>
  <c r="CL447" i="1"/>
  <c r="CK447" i="1"/>
  <c r="CG447" i="1"/>
  <c r="CF447" i="1"/>
  <c r="CE447" i="1"/>
  <c r="CD447" i="1"/>
  <c r="CC447" i="1"/>
  <c r="BU447" i="1"/>
  <c r="BV447" i="1"/>
  <c r="BW447" i="1"/>
  <c r="BX447" i="1"/>
  <c r="BY447" i="1"/>
  <c r="BM447" i="1"/>
  <c r="BN447" i="1"/>
  <c r="BO447" i="1"/>
  <c r="BP447" i="1"/>
  <c r="BQ447" i="1"/>
  <c r="BE447" i="1"/>
  <c r="BF447" i="1"/>
  <c r="BG447" i="1"/>
  <c r="BH447" i="1"/>
  <c r="BI447" i="1"/>
  <c r="BA447" i="1"/>
  <c r="AZ447" i="1"/>
  <c r="AY447" i="1"/>
  <c r="AX447" i="1"/>
  <c r="AW447" i="1"/>
  <c r="AS447" i="1"/>
  <c r="AR447" i="1"/>
  <c r="AQ447" i="1"/>
  <c r="AP447" i="1"/>
  <c r="AO447" i="1"/>
  <c r="AK447" i="1"/>
  <c r="AJ447" i="1"/>
  <c r="AI447" i="1"/>
  <c r="AH447" i="1"/>
  <c r="AG447" i="1"/>
  <c r="AC447" i="1"/>
  <c r="AB447" i="1"/>
  <c r="AA447" i="1"/>
  <c r="Z447" i="1"/>
  <c r="Y447" i="1"/>
  <c r="V447" i="1"/>
  <c r="U447" i="1"/>
  <c r="T447" i="1"/>
  <c r="S447" i="1"/>
  <c r="R447" i="1"/>
  <c r="O447" i="1"/>
  <c r="N447" i="1"/>
  <c r="M447" i="1"/>
  <c r="L447" i="1"/>
  <c r="K447" i="1"/>
  <c r="DU446" i="1"/>
  <c r="DT446" i="1"/>
  <c r="DS446" i="1"/>
  <c r="DR446" i="1"/>
  <c r="DQ446" i="1"/>
  <c r="DM446" i="1"/>
  <c r="DL446" i="1"/>
  <c r="DK446" i="1"/>
  <c r="DJ446" i="1"/>
  <c r="DI446" i="1"/>
  <c r="DE446" i="1"/>
  <c r="DD446" i="1"/>
  <c r="DC446" i="1"/>
  <c r="DB446" i="1"/>
  <c r="DA446" i="1"/>
  <c r="CW446" i="1"/>
  <c r="CV446" i="1"/>
  <c r="CU446" i="1"/>
  <c r="CT446" i="1"/>
  <c r="CS446" i="1"/>
  <c r="CO446" i="1"/>
  <c r="CN446" i="1"/>
  <c r="CM446" i="1"/>
  <c r="CL446" i="1"/>
  <c r="CK446" i="1"/>
  <c r="CC446" i="1"/>
  <c r="CD446" i="1"/>
  <c r="CE446" i="1"/>
  <c r="CF446" i="1"/>
  <c r="CG446" i="1"/>
  <c r="BU446" i="1"/>
  <c r="BV446" i="1"/>
  <c r="BW446" i="1"/>
  <c r="BX446" i="1"/>
  <c r="BY446" i="1"/>
  <c r="BM446" i="1"/>
  <c r="BN446" i="1"/>
  <c r="BO446" i="1"/>
  <c r="BP446" i="1"/>
  <c r="BQ446" i="1"/>
  <c r="BE446" i="1"/>
  <c r="BF446" i="1"/>
  <c r="BG446" i="1"/>
  <c r="BH446" i="1"/>
  <c r="BI446" i="1"/>
  <c r="AW446" i="1"/>
  <c r="AX446" i="1"/>
  <c r="AY446" i="1"/>
  <c r="AZ446" i="1"/>
  <c r="BA446" i="1"/>
  <c r="AO446" i="1"/>
  <c r="AP446" i="1"/>
  <c r="AQ446" i="1"/>
  <c r="AR446" i="1"/>
  <c r="AS446" i="1"/>
  <c r="AG446" i="1"/>
  <c r="AH446" i="1"/>
  <c r="AI446" i="1"/>
  <c r="AJ446" i="1"/>
  <c r="AK446" i="1"/>
  <c r="Y446" i="1"/>
  <c r="Z446" i="1"/>
  <c r="AA446" i="1"/>
  <c r="AB446" i="1"/>
  <c r="AC446" i="1"/>
  <c r="R446" i="1"/>
  <c r="S446" i="1"/>
  <c r="T446" i="1"/>
  <c r="U446" i="1"/>
  <c r="V446" i="1"/>
  <c r="K446" i="1"/>
  <c r="L446" i="1"/>
  <c r="M446" i="1"/>
  <c r="N446" i="1"/>
  <c r="O446" i="1"/>
  <c r="DU445" i="1"/>
  <c r="DT445" i="1"/>
  <c r="DS445" i="1"/>
  <c r="DR445" i="1"/>
  <c r="DQ445" i="1"/>
  <c r="DM445" i="1"/>
  <c r="DL445" i="1"/>
  <c r="DK445" i="1"/>
  <c r="DJ445" i="1"/>
  <c r="DI445" i="1"/>
  <c r="DE445" i="1"/>
  <c r="DD445" i="1"/>
  <c r="DC445" i="1"/>
  <c r="DB445" i="1"/>
  <c r="DA445" i="1"/>
  <c r="CW445" i="1"/>
  <c r="CV445" i="1"/>
  <c r="CU445" i="1"/>
  <c r="CT445" i="1"/>
  <c r="CS445" i="1"/>
  <c r="CO445" i="1"/>
  <c r="CN445" i="1"/>
  <c r="CM445" i="1"/>
  <c r="CL445" i="1"/>
  <c r="CK445" i="1"/>
  <c r="CG445" i="1"/>
  <c r="CF445" i="1"/>
  <c r="CE445" i="1"/>
  <c r="CD445" i="1"/>
  <c r="CC445" i="1"/>
  <c r="BY445" i="1"/>
  <c r="BX445" i="1"/>
  <c r="BW445" i="1"/>
  <c r="BV445" i="1"/>
  <c r="BU445" i="1"/>
  <c r="BM445" i="1"/>
  <c r="BN445" i="1"/>
  <c r="BO445" i="1"/>
  <c r="BP445" i="1"/>
  <c r="BQ445" i="1"/>
  <c r="BE445" i="1"/>
  <c r="BF445" i="1"/>
  <c r="BG445" i="1"/>
  <c r="BH445" i="1"/>
  <c r="BI445" i="1"/>
  <c r="AW445" i="1"/>
  <c r="AX445" i="1"/>
  <c r="AY445" i="1"/>
  <c r="AZ445" i="1"/>
  <c r="BA445" i="1"/>
  <c r="AO445" i="1"/>
  <c r="AP445" i="1"/>
  <c r="AQ445" i="1"/>
  <c r="AR445" i="1"/>
  <c r="AS445" i="1"/>
  <c r="AG445" i="1"/>
  <c r="AH445" i="1"/>
  <c r="AI445" i="1"/>
  <c r="AJ445" i="1"/>
  <c r="AK445" i="1"/>
  <c r="Y445" i="1"/>
  <c r="Z445" i="1"/>
  <c r="AA445" i="1"/>
  <c r="AB445" i="1"/>
  <c r="AC445" i="1"/>
  <c r="R445" i="1"/>
  <c r="S445" i="1"/>
  <c r="T445" i="1"/>
  <c r="U445" i="1"/>
  <c r="V445" i="1"/>
  <c r="K445" i="1"/>
  <c r="L445" i="1"/>
  <c r="M445" i="1"/>
  <c r="N445" i="1"/>
  <c r="O445" i="1"/>
  <c r="DU444" i="1"/>
  <c r="DT444" i="1"/>
  <c r="DS444" i="1"/>
  <c r="DR444" i="1"/>
  <c r="DQ444" i="1"/>
  <c r="DM444" i="1"/>
  <c r="DL444" i="1"/>
  <c r="DK444" i="1"/>
  <c r="DJ444" i="1"/>
  <c r="DI444" i="1"/>
  <c r="DE444" i="1"/>
  <c r="DD444" i="1"/>
  <c r="DC444" i="1"/>
  <c r="DB444" i="1"/>
  <c r="DA444" i="1"/>
  <c r="CW444" i="1"/>
  <c r="CV444" i="1"/>
  <c r="CU444" i="1"/>
  <c r="CT444" i="1"/>
  <c r="CS444" i="1"/>
  <c r="CO444" i="1"/>
  <c r="CN444" i="1"/>
  <c r="CM444" i="1"/>
  <c r="CL444" i="1"/>
  <c r="CK444" i="1"/>
  <c r="CG444" i="1"/>
  <c r="CF444" i="1"/>
  <c r="CE444" i="1"/>
  <c r="CD444" i="1"/>
  <c r="CC444" i="1"/>
  <c r="BY444" i="1"/>
  <c r="BX444" i="1"/>
  <c r="BW444" i="1"/>
  <c r="BV444" i="1"/>
  <c r="BU444" i="1"/>
  <c r="BM444" i="1"/>
  <c r="BN444" i="1"/>
  <c r="BO444" i="1"/>
  <c r="BP444" i="1"/>
  <c r="BQ444" i="1"/>
  <c r="BE444" i="1"/>
  <c r="BF444" i="1"/>
  <c r="BG444" i="1"/>
  <c r="BH444" i="1"/>
  <c r="BI444" i="1"/>
  <c r="BA444" i="1"/>
  <c r="AZ444" i="1"/>
  <c r="AY444" i="1"/>
  <c r="AX444" i="1"/>
  <c r="AW444" i="1"/>
  <c r="AS444" i="1"/>
  <c r="AR444" i="1"/>
  <c r="AQ444" i="1"/>
  <c r="AP444" i="1"/>
  <c r="AO444" i="1"/>
  <c r="AK444" i="1"/>
  <c r="AJ444" i="1"/>
  <c r="AI444" i="1"/>
  <c r="AH444" i="1"/>
  <c r="AG444" i="1"/>
  <c r="Y444" i="1"/>
  <c r="Z444" i="1"/>
  <c r="AA444" i="1"/>
  <c r="AB444" i="1"/>
  <c r="AC444" i="1"/>
  <c r="R444" i="1"/>
  <c r="S444" i="1"/>
  <c r="T444" i="1"/>
  <c r="U444" i="1"/>
  <c r="V444" i="1"/>
  <c r="K444" i="1"/>
  <c r="L444" i="1"/>
  <c r="M444" i="1"/>
  <c r="N444" i="1"/>
  <c r="O444" i="1"/>
  <c r="DU443" i="1"/>
  <c r="DT443" i="1"/>
  <c r="DS443" i="1"/>
  <c r="DR443" i="1"/>
  <c r="DQ443" i="1"/>
  <c r="DM443" i="1"/>
  <c r="DL443" i="1"/>
  <c r="DK443" i="1"/>
  <c r="DJ443" i="1"/>
  <c r="DI443" i="1"/>
  <c r="DE443" i="1"/>
  <c r="DD443" i="1"/>
  <c r="DC443" i="1"/>
  <c r="DB443" i="1"/>
  <c r="DA443" i="1"/>
  <c r="CW443" i="1"/>
  <c r="CV443" i="1"/>
  <c r="CU443" i="1"/>
  <c r="CT443" i="1"/>
  <c r="CS443" i="1"/>
  <c r="CO443" i="1"/>
  <c r="CN443" i="1"/>
  <c r="CM443" i="1"/>
  <c r="CL443" i="1"/>
  <c r="CK443" i="1"/>
  <c r="CG443" i="1"/>
  <c r="CF443" i="1"/>
  <c r="CE443" i="1"/>
  <c r="CD443" i="1"/>
  <c r="CC443" i="1"/>
  <c r="BY443" i="1"/>
  <c r="BX443" i="1"/>
  <c r="BW443" i="1"/>
  <c r="BV443" i="1"/>
  <c r="BU443" i="1"/>
  <c r="BM443" i="1"/>
  <c r="BN443" i="1"/>
  <c r="BO443" i="1"/>
  <c r="BP443" i="1"/>
  <c r="BQ443" i="1"/>
  <c r="BE443" i="1"/>
  <c r="BF443" i="1"/>
  <c r="BG443" i="1"/>
  <c r="BH443" i="1"/>
  <c r="BI443" i="1"/>
  <c r="AW443" i="1"/>
  <c r="AX443" i="1"/>
  <c r="AY443" i="1"/>
  <c r="AZ443" i="1"/>
  <c r="BA443" i="1"/>
  <c r="AO443" i="1"/>
  <c r="AP443" i="1"/>
  <c r="AQ443" i="1"/>
  <c r="AR443" i="1"/>
  <c r="AS443" i="1"/>
  <c r="AG443" i="1"/>
  <c r="AH443" i="1"/>
  <c r="AI443" i="1"/>
  <c r="AJ443" i="1"/>
  <c r="AK443" i="1"/>
  <c r="Y443" i="1"/>
  <c r="Z443" i="1"/>
  <c r="AA443" i="1"/>
  <c r="AB443" i="1"/>
  <c r="AC443" i="1"/>
  <c r="R443" i="1"/>
  <c r="S443" i="1"/>
  <c r="T443" i="1"/>
  <c r="U443" i="1"/>
  <c r="V443" i="1"/>
  <c r="K443" i="1"/>
  <c r="L443" i="1"/>
  <c r="M443" i="1"/>
  <c r="N443" i="1"/>
  <c r="O443" i="1"/>
  <c r="DU442" i="1"/>
  <c r="DT442" i="1"/>
  <c r="DS442" i="1"/>
  <c r="DR442" i="1"/>
  <c r="DQ442" i="1"/>
  <c r="DM442" i="1"/>
  <c r="DL442" i="1"/>
  <c r="DK442" i="1"/>
  <c r="DJ442" i="1"/>
  <c r="DI442" i="1"/>
  <c r="DE442" i="1"/>
  <c r="DD442" i="1"/>
  <c r="DC442" i="1"/>
  <c r="DB442" i="1"/>
  <c r="DA442" i="1"/>
  <c r="CW442" i="1"/>
  <c r="CV442" i="1"/>
  <c r="CU442" i="1"/>
  <c r="CT442" i="1"/>
  <c r="CS442" i="1"/>
  <c r="CO442" i="1"/>
  <c r="CN442" i="1"/>
  <c r="CM442" i="1"/>
  <c r="CL442" i="1"/>
  <c r="CK442" i="1"/>
  <c r="CG442" i="1"/>
  <c r="CF442" i="1"/>
  <c r="CE442" i="1"/>
  <c r="CD442" i="1"/>
  <c r="CC442" i="1"/>
  <c r="BY442" i="1"/>
  <c r="BX442" i="1"/>
  <c r="BW442" i="1"/>
  <c r="BV442" i="1"/>
  <c r="BU442" i="1"/>
  <c r="BM442" i="1"/>
  <c r="BN442" i="1"/>
  <c r="BO442" i="1"/>
  <c r="BP442" i="1"/>
  <c r="BQ442" i="1"/>
  <c r="BE442" i="1"/>
  <c r="BF442" i="1"/>
  <c r="BG442" i="1"/>
  <c r="BH442" i="1"/>
  <c r="BI442" i="1"/>
  <c r="BA442" i="1"/>
  <c r="AZ442" i="1"/>
  <c r="AY442" i="1"/>
  <c r="AX442" i="1"/>
  <c r="AW442" i="1"/>
  <c r="AS442" i="1"/>
  <c r="AR442" i="1"/>
  <c r="AQ442" i="1"/>
  <c r="AP442" i="1"/>
  <c r="AO442" i="1"/>
  <c r="AK442" i="1"/>
  <c r="AJ442" i="1"/>
  <c r="AI442" i="1"/>
  <c r="AH442" i="1"/>
  <c r="AG442" i="1"/>
  <c r="Y442" i="1"/>
  <c r="Z442" i="1"/>
  <c r="AA442" i="1"/>
  <c r="AB442" i="1"/>
  <c r="AC442" i="1"/>
  <c r="R442" i="1"/>
  <c r="S442" i="1"/>
  <c r="T442" i="1"/>
  <c r="U442" i="1"/>
  <c r="V442" i="1"/>
  <c r="K442" i="1"/>
  <c r="L442" i="1"/>
  <c r="M442" i="1"/>
  <c r="N442" i="1"/>
  <c r="O442" i="1"/>
  <c r="DQ441" i="1"/>
  <c r="DR441" i="1"/>
  <c r="DS441" i="1"/>
  <c r="DT441" i="1"/>
  <c r="DU441" i="1"/>
  <c r="DI441" i="1"/>
  <c r="DJ441" i="1"/>
  <c r="DK441" i="1"/>
  <c r="DL441" i="1"/>
  <c r="DM441" i="1"/>
  <c r="DA441" i="1"/>
  <c r="DB441" i="1"/>
  <c r="DC441" i="1"/>
  <c r="DD441" i="1"/>
  <c r="DE441" i="1"/>
  <c r="CS441" i="1"/>
  <c r="CT441" i="1"/>
  <c r="CU441" i="1"/>
  <c r="CV441" i="1"/>
  <c r="CW441" i="1"/>
  <c r="CO441" i="1"/>
  <c r="CN441" i="1"/>
  <c r="CM441" i="1"/>
  <c r="CL441" i="1"/>
  <c r="CK441" i="1"/>
  <c r="CC441" i="1"/>
  <c r="CD441" i="1"/>
  <c r="CE441" i="1"/>
  <c r="CF441" i="1"/>
  <c r="CG441" i="1"/>
  <c r="BU441" i="1"/>
  <c r="BV441" i="1"/>
  <c r="BW441" i="1"/>
  <c r="BX441" i="1"/>
  <c r="BY441" i="1"/>
  <c r="BM441" i="1"/>
  <c r="BN441" i="1"/>
  <c r="BO441" i="1"/>
  <c r="BP441" i="1"/>
  <c r="BQ441" i="1"/>
  <c r="BE441" i="1"/>
  <c r="BF441" i="1"/>
  <c r="BG441" i="1"/>
  <c r="BH441" i="1"/>
  <c r="BI441" i="1"/>
  <c r="AW441" i="1"/>
  <c r="AX441" i="1"/>
  <c r="AY441" i="1"/>
  <c r="AZ441" i="1"/>
  <c r="BA441" i="1"/>
  <c r="AO441" i="1"/>
  <c r="AP441" i="1"/>
  <c r="AQ441" i="1"/>
  <c r="AR441" i="1"/>
  <c r="AS441" i="1"/>
  <c r="AG441" i="1"/>
  <c r="AH441" i="1"/>
  <c r="AI441" i="1"/>
  <c r="AJ441" i="1"/>
  <c r="AK441" i="1"/>
  <c r="Y441" i="1"/>
  <c r="Z441" i="1"/>
  <c r="AA441" i="1"/>
  <c r="AB441" i="1"/>
  <c r="AC441" i="1"/>
  <c r="R441" i="1"/>
  <c r="S441" i="1"/>
  <c r="T441" i="1"/>
  <c r="U441" i="1"/>
  <c r="V441" i="1"/>
  <c r="K441" i="1"/>
  <c r="L441" i="1"/>
  <c r="M441" i="1"/>
  <c r="N441" i="1"/>
  <c r="O441" i="1"/>
  <c r="DQ440" i="1"/>
  <c r="DR440" i="1"/>
  <c r="DS440" i="1"/>
  <c r="DT440" i="1"/>
  <c r="DU440" i="1"/>
  <c r="DI440" i="1"/>
  <c r="DJ440" i="1"/>
  <c r="DK440" i="1"/>
  <c r="DL440" i="1"/>
  <c r="DM440" i="1"/>
  <c r="DA440" i="1"/>
  <c r="DB440" i="1"/>
  <c r="DC440" i="1"/>
  <c r="DD440" i="1"/>
  <c r="DE440" i="1"/>
  <c r="CS440" i="1"/>
  <c r="CT440" i="1"/>
  <c r="CU440" i="1"/>
  <c r="CV440" i="1"/>
  <c r="CW440" i="1"/>
  <c r="CK440" i="1"/>
  <c r="CL440" i="1"/>
  <c r="CM440" i="1"/>
  <c r="CN440" i="1"/>
  <c r="CO440" i="1"/>
  <c r="CC440" i="1"/>
  <c r="CD440" i="1"/>
  <c r="CE440" i="1"/>
  <c r="CF440" i="1"/>
  <c r="CG440" i="1"/>
  <c r="BU440" i="1"/>
  <c r="BV440" i="1"/>
  <c r="BW440" i="1"/>
  <c r="BX440" i="1"/>
  <c r="BY440" i="1"/>
  <c r="BM440" i="1"/>
  <c r="BN440" i="1"/>
  <c r="BO440" i="1"/>
  <c r="BP440" i="1"/>
  <c r="BQ440" i="1"/>
  <c r="BE440" i="1"/>
  <c r="BF440" i="1"/>
  <c r="BG440" i="1"/>
  <c r="BH440" i="1"/>
  <c r="BI440" i="1"/>
  <c r="AW440" i="1"/>
  <c r="AX440" i="1"/>
  <c r="AY440" i="1"/>
  <c r="AZ440" i="1"/>
  <c r="BA440" i="1"/>
  <c r="AO440" i="1"/>
  <c r="AP440" i="1"/>
  <c r="AQ440" i="1"/>
  <c r="AR440" i="1"/>
  <c r="AS440" i="1"/>
  <c r="AG440" i="1"/>
  <c r="AH440" i="1"/>
  <c r="AI440" i="1"/>
  <c r="AJ440" i="1"/>
  <c r="AK440" i="1"/>
  <c r="Y440" i="1"/>
  <c r="Z440" i="1"/>
  <c r="AA440" i="1"/>
  <c r="AB440" i="1"/>
  <c r="AC440" i="1"/>
  <c r="R440" i="1"/>
  <c r="S440" i="1"/>
  <c r="T440" i="1"/>
  <c r="U440" i="1"/>
  <c r="V440" i="1"/>
  <c r="K440" i="1"/>
  <c r="L440" i="1"/>
  <c r="M440" i="1"/>
  <c r="N440" i="1"/>
  <c r="O440" i="1"/>
  <c r="DU439" i="1"/>
  <c r="DT439" i="1"/>
  <c r="DS439" i="1"/>
  <c r="DR439" i="1"/>
  <c r="DQ439" i="1"/>
  <c r="DM439" i="1"/>
  <c r="DL439" i="1"/>
  <c r="DK439" i="1"/>
  <c r="DJ439" i="1"/>
  <c r="DI439" i="1"/>
  <c r="DE439" i="1"/>
  <c r="DD439" i="1"/>
  <c r="DC439" i="1"/>
  <c r="DB439" i="1"/>
  <c r="DA439" i="1"/>
  <c r="CW439" i="1"/>
  <c r="CV439" i="1"/>
  <c r="CU439" i="1"/>
  <c r="CT439" i="1"/>
  <c r="CS439" i="1"/>
  <c r="CO439" i="1"/>
  <c r="CN439" i="1"/>
  <c r="CM439" i="1"/>
  <c r="CL439" i="1"/>
  <c r="CK439" i="1"/>
  <c r="CG439" i="1"/>
  <c r="CF439" i="1"/>
  <c r="CE439" i="1"/>
  <c r="CD439" i="1"/>
  <c r="CC439" i="1"/>
  <c r="BY439" i="1"/>
  <c r="BX439" i="1"/>
  <c r="BW439" i="1"/>
  <c r="BV439" i="1"/>
  <c r="BU439" i="1"/>
  <c r="BQ439" i="1"/>
  <c r="BP439" i="1"/>
  <c r="BO439" i="1"/>
  <c r="BN439" i="1"/>
  <c r="BM439" i="1"/>
  <c r="BE439" i="1"/>
  <c r="BF439" i="1"/>
  <c r="BG439" i="1"/>
  <c r="BH439" i="1"/>
  <c r="BI439" i="1"/>
  <c r="BA439" i="1"/>
  <c r="AZ439" i="1"/>
  <c r="AY439" i="1"/>
  <c r="AX439" i="1"/>
  <c r="AW439" i="1"/>
  <c r="AS439" i="1"/>
  <c r="AR439" i="1"/>
  <c r="AQ439" i="1"/>
  <c r="AP439" i="1"/>
  <c r="AO439" i="1"/>
  <c r="AK439" i="1"/>
  <c r="AJ439" i="1"/>
  <c r="AI439" i="1"/>
  <c r="AH439" i="1"/>
  <c r="AG439" i="1"/>
  <c r="Y439" i="1"/>
  <c r="Z439" i="1"/>
  <c r="AA439" i="1"/>
  <c r="AB439" i="1"/>
  <c r="AC439" i="1"/>
  <c r="R439" i="1"/>
  <c r="S439" i="1"/>
  <c r="T439" i="1"/>
  <c r="U439" i="1"/>
  <c r="V439" i="1"/>
  <c r="K439" i="1"/>
  <c r="L439" i="1"/>
  <c r="M439" i="1"/>
  <c r="N439" i="1"/>
  <c r="O439" i="1"/>
  <c r="DU438" i="1"/>
  <c r="DT438" i="1"/>
  <c r="DS438" i="1"/>
  <c r="DR438" i="1"/>
  <c r="DQ438" i="1"/>
  <c r="DM438" i="1"/>
  <c r="DL438" i="1"/>
  <c r="DK438" i="1"/>
  <c r="DJ438" i="1"/>
  <c r="DI438" i="1"/>
  <c r="DE438" i="1"/>
  <c r="DD438" i="1"/>
  <c r="DC438" i="1"/>
  <c r="DB438" i="1"/>
  <c r="DA438" i="1"/>
  <c r="CW438" i="1"/>
  <c r="CV438" i="1"/>
  <c r="CU438" i="1"/>
  <c r="CT438" i="1"/>
  <c r="CS438" i="1"/>
  <c r="CO438" i="1"/>
  <c r="CN438" i="1"/>
  <c r="CM438" i="1"/>
  <c r="CL438" i="1"/>
  <c r="CK438" i="1"/>
  <c r="CG438" i="1"/>
  <c r="CF438" i="1"/>
  <c r="CE438" i="1"/>
  <c r="CD438" i="1"/>
  <c r="CC438" i="1"/>
  <c r="BY438" i="1"/>
  <c r="BX438" i="1"/>
  <c r="BW438" i="1"/>
  <c r="BV438" i="1"/>
  <c r="BU438" i="1"/>
  <c r="BM438" i="1"/>
  <c r="BN438" i="1"/>
  <c r="BO438" i="1"/>
  <c r="BP438" i="1"/>
  <c r="BQ438" i="1"/>
  <c r="BE438" i="1"/>
  <c r="BF438" i="1"/>
  <c r="BG438" i="1"/>
  <c r="BH438" i="1"/>
  <c r="BI438" i="1"/>
  <c r="BA438" i="1"/>
  <c r="AZ438" i="1"/>
  <c r="AY438" i="1"/>
  <c r="AX438" i="1"/>
  <c r="AW438" i="1"/>
  <c r="AS438" i="1"/>
  <c r="AR438" i="1"/>
  <c r="AQ438" i="1"/>
  <c r="AP438" i="1"/>
  <c r="AO438" i="1"/>
  <c r="AK438" i="1"/>
  <c r="AJ438" i="1"/>
  <c r="AI438" i="1"/>
  <c r="AH438" i="1"/>
  <c r="AG438" i="1"/>
  <c r="Y438" i="1"/>
  <c r="Z438" i="1"/>
  <c r="AA438" i="1"/>
  <c r="AB438" i="1"/>
  <c r="AC438" i="1"/>
  <c r="R438" i="1"/>
  <c r="S438" i="1"/>
  <c r="T438" i="1"/>
  <c r="U438" i="1"/>
  <c r="V438" i="1"/>
  <c r="K438" i="1"/>
  <c r="L438" i="1"/>
  <c r="M438" i="1"/>
  <c r="N438" i="1"/>
  <c r="O438" i="1"/>
  <c r="DQ437" i="1"/>
  <c r="DR437" i="1"/>
  <c r="DS437" i="1"/>
  <c r="DT437" i="1"/>
  <c r="DU437" i="1"/>
  <c r="DI437" i="1"/>
  <c r="DJ437" i="1"/>
  <c r="DK437" i="1"/>
  <c r="DL437" i="1"/>
  <c r="DM437" i="1"/>
  <c r="DA437" i="1"/>
  <c r="DB437" i="1"/>
  <c r="DC437" i="1"/>
  <c r="DD437" i="1"/>
  <c r="DE437" i="1"/>
  <c r="CS437" i="1"/>
  <c r="CT437" i="1"/>
  <c r="CU437" i="1"/>
  <c r="CV437" i="1"/>
  <c r="CW437" i="1"/>
  <c r="CK437" i="1"/>
  <c r="CL437" i="1"/>
  <c r="CM437" i="1"/>
  <c r="CN437" i="1"/>
  <c r="CO437" i="1"/>
  <c r="CC437" i="1"/>
  <c r="CD437" i="1"/>
  <c r="CE437" i="1"/>
  <c r="CF437" i="1"/>
  <c r="CG437" i="1"/>
  <c r="BU437" i="1"/>
  <c r="BV437" i="1"/>
  <c r="BW437" i="1"/>
  <c r="BX437" i="1"/>
  <c r="BY437" i="1"/>
  <c r="BM437" i="1"/>
  <c r="BN437" i="1"/>
  <c r="BO437" i="1"/>
  <c r="BP437" i="1"/>
  <c r="BQ437" i="1"/>
  <c r="BE437" i="1"/>
  <c r="BF437" i="1"/>
  <c r="BG437" i="1"/>
  <c r="BH437" i="1"/>
  <c r="BI437" i="1"/>
  <c r="AW437" i="1"/>
  <c r="AX437" i="1"/>
  <c r="AY437" i="1"/>
  <c r="AZ437" i="1"/>
  <c r="BA437" i="1"/>
  <c r="AO437" i="1"/>
  <c r="AP437" i="1"/>
  <c r="AQ437" i="1"/>
  <c r="AR437" i="1"/>
  <c r="AS437" i="1"/>
  <c r="AG437" i="1"/>
  <c r="AH437" i="1"/>
  <c r="AI437" i="1"/>
  <c r="AJ437" i="1"/>
  <c r="AK437" i="1"/>
  <c r="Y437" i="1"/>
  <c r="Z437" i="1"/>
  <c r="AA437" i="1"/>
  <c r="AB437" i="1"/>
  <c r="AC437" i="1"/>
  <c r="R437" i="1"/>
  <c r="S437" i="1"/>
  <c r="T437" i="1"/>
  <c r="U437" i="1"/>
  <c r="V437" i="1"/>
  <c r="K437" i="1"/>
  <c r="L437" i="1"/>
  <c r="M437" i="1"/>
  <c r="N437" i="1"/>
  <c r="O437" i="1"/>
  <c r="DU436" i="1"/>
  <c r="DT436" i="1"/>
  <c r="DS436" i="1"/>
  <c r="DR436" i="1"/>
  <c r="DQ436" i="1"/>
  <c r="DM436" i="1"/>
  <c r="DL436" i="1"/>
  <c r="DK436" i="1"/>
  <c r="DJ436" i="1"/>
  <c r="DI436" i="1"/>
  <c r="DE436" i="1"/>
  <c r="DD436" i="1"/>
  <c r="DC436" i="1"/>
  <c r="DB436" i="1"/>
  <c r="DA436" i="1"/>
  <c r="CW436" i="1"/>
  <c r="CV436" i="1"/>
  <c r="CU436" i="1"/>
  <c r="CT436" i="1"/>
  <c r="CS436" i="1"/>
  <c r="CO436" i="1"/>
  <c r="CN436" i="1"/>
  <c r="CM436" i="1"/>
  <c r="CL436" i="1"/>
  <c r="CK436" i="1"/>
  <c r="CG436" i="1"/>
  <c r="CF436" i="1"/>
  <c r="CE436" i="1"/>
  <c r="CD436" i="1"/>
  <c r="CC436" i="1"/>
  <c r="BU436" i="1"/>
  <c r="BV436" i="1"/>
  <c r="BW436" i="1"/>
  <c r="BX436" i="1"/>
  <c r="BY436" i="1"/>
  <c r="BM436" i="1"/>
  <c r="BN436" i="1"/>
  <c r="BO436" i="1"/>
  <c r="BP436" i="1"/>
  <c r="BQ436" i="1"/>
  <c r="BE436" i="1"/>
  <c r="BF436" i="1"/>
  <c r="BG436" i="1"/>
  <c r="BH436" i="1"/>
  <c r="BI436" i="1"/>
  <c r="AW436" i="1"/>
  <c r="AX436" i="1"/>
  <c r="AY436" i="1"/>
  <c r="AZ436" i="1"/>
  <c r="BA436" i="1"/>
  <c r="AO436" i="1"/>
  <c r="AP436" i="1"/>
  <c r="AQ436" i="1"/>
  <c r="AR436" i="1"/>
  <c r="AS436" i="1"/>
  <c r="AG436" i="1"/>
  <c r="AH436" i="1"/>
  <c r="AI436" i="1"/>
  <c r="AJ436" i="1"/>
  <c r="AK436" i="1"/>
  <c r="Y436" i="1"/>
  <c r="Z436" i="1"/>
  <c r="AA436" i="1"/>
  <c r="AB436" i="1"/>
  <c r="AC436" i="1"/>
  <c r="R436" i="1"/>
  <c r="S436" i="1"/>
  <c r="T436" i="1"/>
  <c r="U436" i="1"/>
  <c r="V436" i="1"/>
  <c r="K436" i="1"/>
  <c r="L436" i="1"/>
  <c r="M436" i="1"/>
  <c r="N436" i="1"/>
  <c r="O436" i="1"/>
  <c r="DU435" i="1"/>
  <c r="DT435" i="1"/>
  <c r="DS435" i="1"/>
  <c r="DR435" i="1"/>
  <c r="DQ435" i="1"/>
  <c r="DM435" i="1"/>
  <c r="DL435" i="1"/>
  <c r="DK435" i="1"/>
  <c r="DJ435" i="1"/>
  <c r="DI435" i="1"/>
  <c r="DE435" i="1"/>
  <c r="DD435" i="1"/>
  <c r="DC435" i="1"/>
  <c r="DB435" i="1"/>
  <c r="DA435" i="1"/>
  <c r="CW435" i="1"/>
  <c r="CV435" i="1"/>
  <c r="CU435" i="1"/>
  <c r="CT435" i="1"/>
  <c r="CS435" i="1"/>
  <c r="CO435" i="1"/>
  <c r="CN435" i="1"/>
  <c r="CM435" i="1"/>
  <c r="CL435" i="1"/>
  <c r="CK435" i="1"/>
  <c r="CG435" i="1"/>
  <c r="CF435" i="1"/>
  <c r="CE435" i="1"/>
  <c r="CD435" i="1"/>
  <c r="CC435" i="1"/>
  <c r="BY435" i="1"/>
  <c r="BX435" i="1"/>
  <c r="BW435" i="1"/>
  <c r="BV435" i="1"/>
  <c r="BU435" i="1"/>
  <c r="BM435" i="1"/>
  <c r="BN435" i="1"/>
  <c r="BO435" i="1"/>
  <c r="BP435" i="1"/>
  <c r="BQ435" i="1"/>
  <c r="BE435" i="1"/>
  <c r="BF435" i="1"/>
  <c r="BG435" i="1"/>
  <c r="BH435" i="1"/>
  <c r="BI435" i="1"/>
  <c r="BA435" i="1"/>
  <c r="AZ435" i="1"/>
  <c r="AY435" i="1"/>
  <c r="AX435" i="1"/>
  <c r="AW435" i="1"/>
  <c r="AS435" i="1"/>
  <c r="AR435" i="1"/>
  <c r="AQ435" i="1"/>
  <c r="AP435" i="1"/>
  <c r="AO435" i="1"/>
  <c r="AK435" i="1"/>
  <c r="AJ435" i="1"/>
  <c r="AI435" i="1"/>
  <c r="AH435" i="1"/>
  <c r="AG435" i="1"/>
  <c r="AC435" i="1"/>
  <c r="AB435" i="1"/>
  <c r="AA435" i="1"/>
  <c r="Z435" i="1"/>
  <c r="Y435" i="1"/>
  <c r="V435" i="1"/>
  <c r="U435" i="1"/>
  <c r="T435" i="1"/>
  <c r="S435" i="1"/>
  <c r="R435" i="1"/>
  <c r="O435" i="1"/>
  <c r="N435" i="1"/>
  <c r="M435" i="1"/>
  <c r="L435" i="1"/>
  <c r="K435" i="1"/>
  <c r="DU434" i="1"/>
  <c r="DT434" i="1"/>
  <c r="DS434" i="1"/>
  <c r="DR434" i="1"/>
  <c r="DQ434" i="1"/>
  <c r="DM434" i="1"/>
  <c r="DL434" i="1"/>
  <c r="DK434" i="1"/>
  <c r="DJ434" i="1"/>
  <c r="DI434" i="1"/>
  <c r="DE434" i="1"/>
  <c r="DD434" i="1"/>
  <c r="DC434" i="1"/>
  <c r="DB434" i="1"/>
  <c r="DA434" i="1"/>
  <c r="CW434" i="1"/>
  <c r="CV434" i="1"/>
  <c r="CU434" i="1"/>
  <c r="CT434" i="1"/>
  <c r="CS434" i="1"/>
  <c r="CO434" i="1"/>
  <c r="CN434" i="1"/>
  <c r="CM434" i="1"/>
  <c r="CL434" i="1"/>
  <c r="CK434" i="1"/>
  <c r="CG434" i="1"/>
  <c r="CF434" i="1"/>
  <c r="CE434" i="1"/>
  <c r="CD434" i="1"/>
  <c r="CC434" i="1"/>
  <c r="BY434" i="1"/>
  <c r="BX434" i="1"/>
  <c r="BW434" i="1"/>
  <c r="BV434" i="1"/>
  <c r="BU434" i="1"/>
  <c r="BM434" i="1"/>
  <c r="BN434" i="1"/>
  <c r="BO434" i="1"/>
  <c r="BP434" i="1"/>
  <c r="BQ434" i="1"/>
  <c r="BE434" i="1"/>
  <c r="BF434" i="1"/>
  <c r="BG434" i="1"/>
  <c r="BH434" i="1"/>
  <c r="BI434" i="1"/>
  <c r="BA434" i="1"/>
  <c r="AZ434" i="1"/>
  <c r="AY434" i="1"/>
  <c r="AX434" i="1"/>
  <c r="AW434" i="1"/>
  <c r="AS434" i="1"/>
  <c r="AR434" i="1"/>
  <c r="AQ434" i="1"/>
  <c r="AP434" i="1"/>
  <c r="AO434" i="1"/>
  <c r="AK434" i="1"/>
  <c r="AJ434" i="1"/>
  <c r="AI434" i="1"/>
  <c r="AH434" i="1"/>
  <c r="AG434" i="1"/>
  <c r="AC434" i="1"/>
  <c r="AB434" i="1"/>
  <c r="AA434" i="1"/>
  <c r="Z434" i="1"/>
  <c r="Y434" i="1"/>
  <c r="R434" i="1"/>
  <c r="S434" i="1"/>
  <c r="T434" i="1"/>
  <c r="U434" i="1"/>
  <c r="V434" i="1"/>
  <c r="K434" i="1"/>
  <c r="L434" i="1"/>
  <c r="M434" i="1"/>
  <c r="N434" i="1"/>
  <c r="O434" i="1"/>
  <c r="DU433" i="1"/>
  <c r="DT433" i="1"/>
  <c r="DS433" i="1"/>
  <c r="DR433" i="1"/>
  <c r="DQ433" i="1"/>
  <c r="DM433" i="1"/>
  <c r="DL433" i="1"/>
  <c r="DK433" i="1"/>
  <c r="DJ433" i="1"/>
  <c r="DI433" i="1"/>
  <c r="DE433" i="1"/>
  <c r="DD433" i="1"/>
  <c r="DC433" i="1"/>
  <c r="DB433" i="1"/>
  <c r="DA433" i="1"/>
  <c r="CW433" i="1"/>
  <c r="CV433" i="1"/>
  <c r="CU433" i="1"/>
  <c r="CT433" i="1"/>
  <c r="CS433" i="1"/>
  <c r="CO433" i="1"/>
  <c r="CN433" i="1"/>
  <c r="CM433" i="1"/>
  <c r="CL433" i="1"/>
  <c r="CK433" i="1"/>
  <c r="CG433" i="1"/>
  <c r="CF433" i="1"/>
  <c r="CE433" i="1"/>
  <c r="CD433" i="1"/>
  <c r="CC433" i="1"/>
  <c r="BY433" i="1"/>
  <c r="BX433" i="1"/>
  <c r="BW433" i="1"/>
  <c r="BV433" i="1"/>
  <c r="BU433" i="1"/>
  <c r="BM433" i="1"/>
  <c r="BN433" i="1"/>
  <c r="BO433" i="1"/>
  <c r="BP433" i="1"/>
  <c r="BQ433" i="1"/>
  <c r="BE433" i="1"/>
  <c r="BF433" i="1"/>
  <c r="BG433" i="1"/>
  <c r="BH433" i="1"/>
  <c r="BI433" i="1"/>
  <c r="AW433" i="1"/>
  <c r="AX433" i="1"/>
  <c r="AY433" i="1"/>
  <c r="AZ433" i="1"/>
  <c r="BA433" i="1"/>
  <c r="AO433" i="1"/>
  <c r="AP433" i="1"/>
  <c r="AQ433" i="1"/>
  <c r="AR433" i="1"/>
  <c r="AS433" i="1"/>
  <c r="AG433" i="1"/>
  <c r="AH433" i="1"/>
  <c r="AI433" i="1"/>
  <c r="AJ433" i="1"/>
  <c r="AK433" i="1"/>
  <c r="Y433" i="1"/>
  <c r="Z433" i="1"/>
  <c r="AA433" i="1"/>
  <c r="AB433" i="1"/>
  <c r="AC433" i="1"/>
  <c r="R433" i="1"/>
  <c r="S433" i="1"/>
  <c r="T433" i="1"/>
  <c r="U433" i="1"/>
  <c r="V433" i="1"/>
  <c r="K433" i="1"/>
  <c r="L433" i="1"/>
  <c r="M433" i="1"/>
  <c r="N433" i="1"/>
  <c r="O433" i="1"/>
  <c r="DQ432" i="1"/>
  <c r="DR432" i="1"/>
  <c r="DS432" i="1"/>
  <c r="DT432" i="1"/>
  <c r="DU432" i="1"/>
  <c r="DI432" i="1"/>
  <c r="DJ432" i="1"/>
  <c r="DK432" i="1"/>
  <c r="DL432" i="1"/>
  <c r="DM432" i="1"/>
  <c r="DA432" i="1"/>
  <c r="DB432" i="1"/>
  <c r="DC432" i="1"/>
  <c r="DD432" i="1"/>
  <c r="DE432" i="1"/>
  <c r="CS432" i="1"/>
  <c r="CT432" i="1"/>
  <c r="CU432" i="1"/>
  <c r="CV432" i="1"/>
  <c r="CW432" i="1"/>
  <c r="CK432" i="1"/>
  <c r="CL432" i="1"/>
  <c r="CM432" i="1"/>
  <c r="CN432" i="1"/>
  <c r="CO432" i="1"/>
  <c r="CC432" i="1"/>
  <c r="CD432" i="1"/>
  <c r="CE432" i="1"/>
  <c r="CF432" i="1"/>
  <c r="CG432" i="1"/>
  <c r="BU432" i="1"/>
  <c r="BV432" i="1"/>
  <c r="BW432" i="1"/>
  <c r="BX432" i="1"/>
  <c r="BY432" i="1"/>
  <c r="BM432" i="1"/>
  <c r="BN432" i="1"/>
  <c r="BO432" i="1"/>
  <c r="BP432" i="1"/>
  <c r="BQ432" i="1"/>
  <c r="BE432" i="1"/>
  <c r="BF432" i="1"/>
  <c r="BG432" i="1"/>
  <c r="BH432" i="1"/>
  <c r="BI432" i="1"/>
  <c r="AW432" i="1"/>
  <c r="AX432" i="1"/>
  <c r="AY432" i="1"/>
  <c r="AZ432" i="1"/>
  <c r="BA432" i="1"/>
  <c r="AO432" i="1"/>
  <c r="AP432" i="1"/>
  <c r="AQ432" i="1"/>
  <c r="AR432" i="1"/>
  <c r="AS432" i="1"/>
  <c r="AG432" i="1"/>
  <c r="AH432" i="1"/>
  <c r="AI432" i="1"/>
  <c r="AJ432" i="1"/>
  <c r="AK432" i="1"/>
  <c r="Y432" i="1"/>
  <c r="Z432" i="1"/>
  <c r="AA432" i="1"/>
  <c r="AB432" i="1"/>
  <c r="AC432" i="1"/>
  <c r="R432" i="1"/>
  <c r="S432" i="1"/>
  <c r="T432" i="1"/>
  <c r="U432" i="1"/>
  <c r="V432" i="1"/>
  <c r="K432" i="1"/>
  <c r="L432" i="1"/>
  <c r="M432" i="1"/>
  <c r="N432" i="1"/>
  <c r="O432" i="1"/>
  <c r="DU431" i="1"/>
  <c r="DT431" i="1"/>
  <c r="DS431" i="1"/>
  <c r="DR431" i="1"/>
  <c r="DQ431" i="1"/>
  <c r="DM431" i="1"/>
  <c r="DL431" i="1"/>
  <c r="DK431" i="1"/>
  <c r="DJ431" i="1"/>
  <c r="DI431" i="1"/>
  <c r="DE431" i="1"/>
  <c r="DD431" i="1"/>
  <c r="DC431" i="1"/>
  <c r="DB431" i="1"/>
  <c r="DA431" i="1"/>
  <c r="CW431" i="1"/>
  <c r="CV431" i="1"/>
  <c r="CU431" i="1"/>
  <c r="CT431" i="1"/>
  <c r="CS431" i="1"/>
  <c r="CO431" i="1"/>
  <c r="CN431" i="1"/>
  <c r="CM431" i="1"/>
  <c r="CL431" i="1"/>
  <c r="CK431" i="1"/>
  <c r="CG431" i="1"/>
  <c r="CF431" i="1"/>
  <c r="CE431" i="1"/>
  <c r="CD431" i="1"/>
  <c r="CC431" i="1"/>
  <c r="BY431" i="1"/>
  <c r="BX431" i="1"/>
  <c r="BW431" i="1"/>
  <c r="BV431" i="1"/>
  <c r="BU431" i="1"/>
  <c r="BM431" i="1"/>
  <c r="BN431" i="1"/>
  <c r="BO431" i="1"/>
  <c r="BP431" i="1"/>
  <c r="BQ431" i="1"/>
  <c r="BE431" i="1"/>
  <c r="BF431" i="1"/>
  <c r="BG431" i="1"/>
  <c r="BH431" i="1"/>
  <c r="BI431" i="1"/>
  <c r="AW431" i="1"/>
  <c r="AX431" i="1"/>
  <c r="AY431" i="1"/>
  <c r="AZ431" i="1"/>
  <c r="BA431" i="1"/>
  <c r="AO431" i="1"/>
  <c r="AP431" i="1"/>
  <c r="AQ431" i="1"/>
  <c r="AR431" i="1"/>
  <c r="AS431" i="1"/>
  <c r="AG431" i="1"/>
  <c r="AH431" i="1"/>
  <c r="AI431" i="1"/>
  <c r="AJ431" i="1"/>
  <c r="AK431" i="1"/>
  <c r="AC431" i="1"/>
  <c r="AB431" i="1"/>
  <c r="AA431" i="1"/>
  <c r="Z431" i="1"/>
  <c r="Y431" i="1"/>
  <c r="V431" i="1"/>
  <c r="U431" i="1"/>
  <c r="T431" i="1"/>
  <c r="S431" i="1"/>
  <c r="R431" i="1"/>
  <c r="O431" i="1"/>
  <c r="N431" i="1"/>
  <c r="M431" i="1"/>
  <c r="L431" i="1"/>
  <c r="K431" i="1"/>
  <c r="DU430" i="1"/>
  <c r="DT430" i="1"/>
  <c r="DS430" i="1"/>
  <c r="DR430" i="1"/>
  <c r="DQ430" i="1"/>
  <c r="DM430" i="1"/>
  <c r="DL430" i="1"/>
  <c r="DK430" i="1"/>
  <c r="DJ430" i="1"/>
  <c r="DI430" i="1"/>
  <c r="DE430" i="1"/>
  <c r="DD430" i="1"/>
  <c r="DC430" i="1"/>
  <c r="DB430" i="1"/>
  <c r="DA430" i="1"/>
  <c r="CW430" i="1"/>
  <c r="CV430" i="1"/>
  <c r="CU430" i="1"/>
  <c r="CT430" i="1"/>
  <c r="CS430" i="1"/>
  <c r="CO430" i="1"/>
  <c r="CN430" i="1"/>
  <c r="CM430" i="1"/>
  <c r="CL430" i="1"/>
  <c r="CK430" i="1"/>
  <c r="CC430" i="1"/>
  <c r="CD430" i="1"/>
  <c r="CE430" i="1"/>
  <c r="CF430" i="1"/>
  <c r="CG430" i="1"/>
  <c r="BU430" i="1"/>
  <c r="BV430" i="1"/>
  <c r="BW430" i="1"/>
  <c r="BX430" i="1"/>
  <c r="BY430" i="1"/>
  <c r="BM430" i="1"/>
  <c r="BN430" i="1"/>
  <c r="BO430" i="1"/>
  <c r="BP430" i="1"/>
  <c r="BQ430" i="1"/>
  <c r="BE430" i="1"/>
  <c r="BF430" i="1"/>
  <c r="BG430" i="1"/>
  <c r="BH430" i="1"/>
  <c r="BI430" i="1"/>
  <c r="AW430" i="1"/>
  <c r="AX430" i="1"/>
  <c r="AY430" i="1"/>
  <c r="AZ430" i="1"/>
  <c r="BA430" i="1"/>
  <c r="AO430" i="1"/>
  <c r="AP430" i="1"/>
  <c r="AQ430" i="1"/>
  <c r="AR430" i="1"/>
  <c r="AS430" i="1"/>
  <c r="AG430" i="1"/>
  <c r="AH430" i="1"/>
  <c r="AI430" i="1"/>
  <c r="AJ430" i="1"/>
  <c r="AK430" i="1"/>
  <c r="Y430" i="1"/>
  <c r="Z430" i="1"/>
  <c r="AA430" i="1"/>
  <c r="AB430" i="1"/>
  <c r="AC430" i="1"/>
  <c r="R430" i="1"/>
  <c r="S430" i="1"/>
  <c r="T430" i="1"/>
  <c r="U430" i="1"/>
  <c r="V430" i="1"/>
  <c r="K430" i="1"/>
  <c r="L430" i="1"/>
  <c r="M430" i="1"/>
  <c r="N430" i="1"/>
  <c r="O430" i="1"/>
  <c r="DU429" i="1"/>
  <c r="DT429" i="1"/>
  <c r="DS429" i="1"/>
  <c r="DR429" i="1"/>
  <c r="DQ429" i="1"/>
  <c r="DM429" i="1"/>
  <c r="DL429" i="1"/>
  <c r="DK429" i="1"/>
  <c r="DJ429" i="1"/>
  <c r="DI429" i="1"/>
  <c r="DE429" i="1"/>
  <c r="DD429" i="1"/>
  <c r="DC429" i="1"/>
  <c r="DB429" i="1"/>
  <c r="DA429" i="1"/>
  <c r="CW429" i="1"/>
  <c r="CV429" i="1"/>
  <c r="CU429" i="1"/>
  <c r="CT429" i="1"/>
  <c r="CS429" i="1"/>
  <c r="CO429" i="1"/>
  <c r="CN429" i="1"/>
  <c r="CM429" i="1"/>
  <c r="CL429" i="1"/>
  <c r="CK429" i="1"/>
  <c r="CG429" i="1"/>
  <c r="CF429" i="1"/>
  <c r="CE429" i="1"/>
  <c r="CD429" i="1"/>
  <c r="CC429" i="1"/>
  <c r="BY429" i="1"/>
  <c r="BX429" i="1"/>
  <c r="BW429" i="1"/>
  <c r="BV429" i="1"/>
  <c r="BU429" i="1"/>
  <c r="BM429" i="1"/>
  <c r="BN429" i="1"/>
  <c r="BO429" i="1"/>
  <c r="BP429" i="1"/>
  <c r="BQ429" i="1"/>
  <c r="BE429" i="1"/>
  <c r="BF429" i="1"/>
  <c r="BG429" i="1"/>
  <c r="BH429" i="1"/>
  <c r="BI429" i="1"/>
  <c r="AW429" i="1"/>
  <c r="AX429" i="1"/>
  <c r="AY429" i="1"/>
  <c r="AZ429" i="1"/>
  <c r="BA429" i="1"/>
  <c r="AO429" i="1"/>
  <c r="AP429" i="1"/>
  <c r="AQ429" i="1"/>
  <c r="AR429" i="1"/>
  <c r="AS429" i="1"/>
  <c r="AG429" i="1"/>
  <c r="AH429" i="1"/>
  <c r="AI429" i="1"/>
  <c r="AJ429" i="1"/>
  <c r="AK429" i="1"/>
  <c r="AC429" i="1"/>
  <c r="AB429" i="1"/>
  <c r="AA429" i="1"/>
  <c r="Z429" i="1"/>
  <c r="Y429" i="1"/>
  <c r="R429" i="1"/>
  <c r="S429" i="1"/>
  <c r="T429" i="1"/>
  <c r="U429" i="1"/>
  <c r="V429" i="1"/>
  <c r="K429" i="1"/>
  <c r="L429" i="1"/>
  <c r="M429" i="1"/>
  <c r="N429" i="1"/>
  <c r="O429" i="1"/>
  <c r="DQ428" i="1"/>
  <c r="DR428" i="1"/>
  <c r="DS428" i="1"/>
  <c r="DT428" i="1"/>
  <c r="DU428" i="1"/>
  <c r="DI428" i="1"/>
  <c r="DJ428" i="1"/>
  <c r="DK428" i="1"/>
  <c r="DL428" i="1"/>
  <c r="DM428" i="1"/>
  <c r="DA428" i="1"/>
  <c r="DB428" i="1"/>
  <c r="DC428" i="1"/>
  <c r="DD428" i="1"/>
  <c r="DE428" i="1"/>
  <c r="CS428" i="1"/>
  <c r="CT428" i="1"/>
  <c r="CU428" i="1"/>
  <c r="CV428" i="1"/>
  <c r="CW428" i="1"/>
  <c r="CK428" i="1"/>
  <c r="CL428" i="1"/>
  <c r="CM428" i="1"/>
  <c r="CN428" i="1"/>
  <c r="CO428" i="1"/>
  <c r="CC428" i="1"/>
  <c r="CD428" i="1"/>
  <c r="CE428" i="1"/>
  <c r="CF428" i="1"/>
  <c r="CG428" i="1"/>
  <c r="BU428" i="1"/>
  <c r="BV428" i="1"/>
  <c r="BW428" i="1"/>
  <c r="BX428" i="1"/>
  <c r="BY428" i="1"/>
  <c r="BM428" i="1"/>
  <c r="BN428" i="1"/>
  <c r="BO428" i="1"/>
  <c r="BP428" i="1"/>
  <c r="BQ428" i="1"/>
  <c r="BE428" i="1"/>
  <c r="BF428" i="1"/>
  <c r="BG428" i="1"/>
  <c r="BH428" i="1"/>
  <c r="BI428" i="1"/>
  <c r="AW428" i="1"/>
  <c r="AX428" i="1"/>
  <c r="AY428" i="1"/>
  <c r="AZ428" i="1"/>
  <c r="BA428" i="1"/>
  <c r="AO428" i="1"/>
  <c r="AP428" i="1"/>
  <c r="AQ428" i="1"/>
  <c r="AR428" i="1"/>
  <c r="AS428" i="1"/>
  <c r="AG428" i="1"/>
  <c r="AH428" i="1"/>
  <c r="AI428" i="1"/>
  <c r="AJ428" i="1"/>
  <c r="AK428" i="1"/>
  <c r="Y428" i="1"/>
  <c r="Z428" i="1"/>
  <c r="AA428" i="1"/>
  <c r="AB428" i="1"/>
  <c r="AC428" i="1"/>
  <c r="R428" i="1"/>
  <c r="S428" i="1"/>
  <c r="T428" i="1"/>
  <c r="U428" i="1"/>
  <c r="V428" i="1"/>
  <c r="K428" i="1"/>
  <c r="L428" i="1"/>
  <c r="M428" i="1"/>
  <c r="N428" i="1"/>
  <c r="O428" i="1"/>
  <c r="DQ427" i="1"/>
  <c r="DR427" i="1"/>
  <c r="DS427" i="1"/>
  <c r="DT427" i="1"/>
  <c r="DU427" i="1"/>
  <c r="DI427" i="1"/>
  <c r="DJ427" i="1"/>
  <c r="DK427" i="1"/>
  <c r="DL427" i="1"/>
  <c r="DM427" i="1"/>
  <c r="DA427" i="1"/>
  <c r="DB427" i="1"/>
  <c r="DC427" i="1"/>
  <c r="DD427" i="1"/>
  <c r="DE427" i="1"/>
  <c r="CS427" i="1"/>
  <c r="CT427" i="1"/>
  <c r="CU427" i="1"/>
  <c r="CV427" i="1"/>
  <c r="CW427" i="1"/>
  <c r="CK427" i="1"/>
  <c r="CL427" i="1"/>
  <c r="CM427" i="1"/>
  <c r="CN427" i="1"/>
  <c r="CO427" i="1"/>
  <c r="CC427" i="1"/>
  <c r="CD427" i="1"/>
  <c r="CE427" i="1"/>
  <c r="CF427" i="1"/>
  <c r="CG427" i="1"/>
  <c r="BU427" i="1"/>
  <c r="BV427" i="1"/>
  <c r="BW427" i="1"/>
  <c r="BX427" i="1"/>
  <c r="BY427" i="1"/>
  <c r="BM427" i="1"/>
  <c r="BN427" i="1"/>
  <c r="BO427" i="1"/>
  <c r="BP427" i="1"/>
  <c r="BQ427" i="1"/>
  <c r="BE427" i="1"/>
  <c r="BF427" i="1"/>
  <c r="BG427" i="1"/>
  <c r="BH427" i="1"/>
  <c r="BI427" i="1"/>
  <c r="AW427" i="1"/>
  <c r="AX427" i="1"/>
  <c r="AY427" i="1"/>
  <c r="AZ427" i="1"/>
  <c r="BA427" i="1"/>
  <c r="AO427" i="1"/>
  <c r="AP427" i="1"/>
  <c r="AQ427" i="1"/>
  <c r="AR427" i="1"/>
  <c r="AS427" i="1"/>
  <c r="AG427" i="1"/>
  <c r="AH427" i="1"/>
  <c r="AI427" i="1"/>
  <c r="AJ427" i="1"/>
  <c r="AK427" i="1"/>
  <c r="AC427" i="1"/>
  <c r="AB427" i="1"/>
  <c r="AA427" i="1"/>
  <c r="Z427" i="1"/>
  <c r="Y427" i="1"/>
  <c r="V427" i="1"/>
  <c r="U427" i="1"/>
  <c r="T427" i="1"/>
  <c r="S427" i="1"/>
  <c r="R427" i="1"/>
  <c r="O427" i="1"/>
  <c r="N427" i="1"/>
  <c r="M427" i="1"/>
  <c r="L427" i="1"/>
  <c r="K427" i="1"/>
  <c r="DQ426" i="1"/>
  <c r="DR426" i="1"/>
  <c r="DS426" i="1"/>
  <c r="DT426" i="1"/>
  <c r="DU426" i="1"/>
  <c r="DI426" i="1"/>
  <c r="DJ426" i="1"/>
  <c r="DK426" i="1"/>
  <c r="DL426" i="1"/>
  <c r="DM426" i="1"/>
  <c r="DA426" i="1"/>
  <c r="DB426" i="1"/>
  <c r="DC426" i="1"/>
  <c r="DD426" i="1"/>
  <c r="DE426" i="1"/>
  <c r="CS426" i="1"/>
  <c r="CT426" i="1"/>
  <c r="CU426" i="1"/>
  <c r="CV426" i="1"/>
  <c r="CW426" i="1"/>
  <c r="CK426" i="1"/>
  <c r="CL426" i="1"/>
  <c r="CM426" i="1"/>
  <c r="CN426" i="1"/>
  <c r="CO426" i="1"/>
  <c r="CC426" i="1"/>
  <c r="CD426" i="1"/>
  <c r="CE426" i="1"/>
  <c r="CF426" i="1"/>
  <c r="CG426" i="1"/>
  <c r="BU426" i="1"/>
  <c r="BV426" i="1"/>
  <c r="BW426" i="1"/>
  <c r="BX426" i="1"/>
  <c r="BY426" i="1"/>
  <c r="BM426" i="1"/>
  <c r="BN426" i="1"/>
  <c r="BO426" i="1"/>
  <c r="BP426" i="1"/>
  <c r="BQ426" i="1"/>
  <c r="BE426" i="1"/>
  <c r="BF426" i="1"/>
  <c r="BG426" i="1"/>
  <c r="BH426" i="1"/>
  <c r="BI426" i="1"/>
  <c r="AW426" i="1"/>
  <c r="AX426" i="1"/>
  <c r="AY426" i="1"/>
  <c r="AZ426" i="1"/>
  <c r="BA426" i="1"/>
  <c r="AO426" i="1"/>
  <c r="AP426" i="1"/>
  <c r="AQ426" i="1"/>
  <c r="AR426" i="1"/>
  <c r="AS426" i="1"/>
  <c r="AG426" i="1"/>
  <c r="AH426" i="1"/>
  <c r="AI426" i="1"/>
  <c r="AJ426" i="1"/>
  <c r="AK426" i="1"/>
  <c r="Y426" i="1"/>
  <c r="Z426" i="1"/>
  <c r="AA426" i="1"/>
  <c r="AB426" i="1"/>
  <c r="AC426" i="1"/>
  <c r="R426" i="1"/>
  <c r="S426" i="1"/>
  <c r="T426" i="1"/>
  <c r="U426" i="1"/>
  <c r="V426" i="1"/>
  <c r="K426" i="1"/>
  <c r="L426" i="1"/>
  <c r="M426" i="1"/>
  <c r="N426" i="1"/>
  <c r="O426" i="1"/>
  <c r="DU425" i="1"/>
  <c r="DT425" i="1"/>
  <c r="DS425" i="1"/>
  <c r="DR425" i="1"/>
  <c r="DQ425" i="1"/>
  <c r="DM425" i="1"/>
  <c r="DL425" i="1"/>
  <c r="DK425" i="1"/>
  <c r="DJ425" i="1"/>
  <c r="DI425" i="1"/>
  <c r="DE425" i="1"/>
  <c r="DD425" i="1"/>
  <c r="DC425" i="1"/>
  <c r="DB425" i="1"/>
  <c r="DA425" i="1"/>
  <c r="CW425" i="1"/>
  <c r="CV425" i="1"/>
  <c r="CU425" i="1"/>
  <c r="CT425" i="1"/>
  <c r="CS425" i="1"/>
  <c r="CO425" i="1"/>
  <c r="CN425" i="1"/>
  <c r="CM425" i="1"/>
  <c r="CL425" i="1"/>
  <c r="CK425" i="1"/>
  <c r="CC425" i="1"/>
  <c r="CD425" i="1"/>
  <c r="CE425" i="1"/>
  <c r="CF425" i="1"/>
  <c r="CG425" i="1"/>
  <c r="BY425" i="1"/>
  <c r="BX425" i="1"/>
  <c r="BW425" i="1"/>
  <c r="BV425" i="1"/>
  <c r="BU425" i="1"/>
  <c r="BM425" i="1"/>
  <c r="BN425" i="1"/>
  <c r="BO425" i="1"/>
  <c r="BP425" i="1"/>
  <c r="BQ425" i="1"/>
  <c r="BE425" i="1"/>
  <c r="BF425" i="1"/>
  <c r="BG425" i="1"/>
  <c r="BH425" i="1"/>
  <c r="BI425" i="1"/>
  <c r="BA425" i="1"/>
  <c r="AZ425" i="1"/>
  <c r="AY425" i="1"/>
  <c r="AX425" i="1"/>
  <c r="AW425" i="1"/>
  <c r="AS425" i="1"/>
  <c r="AR425" i="1"/>
  <c r="AQ425" i="1"/>
  <c r="AP425" i="1"/>
  <c r="AO425" i="1"/>
  <c r="AK425" i="1"/>
  <c r="AJ425" i="1"/>
  <c r="AI425" i="1"/>
  <c r="AH425" i="1"/>
  <c r="AG425" i="1"/>
  <c r="Y425" i="1"/>
  <c r="Z425" i="1"/>
  <c r="AA425" i="1"/>
  <c r="AB425" i="1"/>
  <c r="AC425" i="1"/>
  <c r="R425" i="1"/>
  <c r="S425" i="1"/>
  <c r="T425" i="1"/>
  <c r="U425" i="1"/>
  <c r="V425" i="1"/>
  <c r="K425" i="1"/>
  <c r="L425" i="1"/>
  <c r="M425" i="1"/>
  <c r="N425" i="1"/>
  <c r="O425" i="1"/>
  <c r="DU424" i="1"/>
  <c r="DT424" i="1"/>
  <c r="DS424" i="1"/>
  <c r="DR424" i="1"/>
  <c r="DQ424" i="1"/>
  <c r="DM424" i="1"/>
  <c r="DL424" i="1"/>
  <c r="DK424" i="1"/>
  <c r="DJ424" i="1"/>
  <c r="DI424" i="1"/>
  <c r="DE424" i="1"/>
  <c r="DD424" i="1"/>
  <c r="DC424" i="1"/>
  <c r="DB424" i="1"/>
  <c r="DA424" i="1"/>
  <c r="CW424" i="1"/>
  <c r="CV424" i="1"/>
  <c r="CU424" i="1"/>
  <c r="CT424" i="1"/>
  <c r="CS424" i="1"/>
  <c r="CO424" i="1"/>
  <c r="CN424" i="1"/>
  <c r="CM424" i="1"/>
  <c r="CL424" i="1"/>
  <c r="CK424" i="1"/>
  <c r="CG424" i="1"/>
  <c r="CF424" i="1"/>
  <c r="CE424" i="1"/>
  <c r="CD424" i="1"/>
  <c r="CC424" i="1"/>
  <c r="BY424" i="1"/>
  <c r="BX424" i="1"/>
  <c r="BW424" i="1"/>
  <c r="BV424" i="1"/>
  <c r="BU424" i="1"/>
  <c r="BM424" i="1"/>
  <c r="BN424" i="1"/>
  <c r="BO424" i="1"/>
  <c r="BP424" i="1"/>
  <c r="BQ424" i="1"/>
  <c r="BE424" i="1"/>
  <c r="BF424" i="1"/>
  <c r="BG424" i="1"/>
  <c r="BH424" i="1"/>
  <c r="BI424" i="1"/>
  <c r="AW424" i="1"/>
  <c r="AX424" i="1"/>
  <c r="AY424" i="1"/>
  <c r="AZ424" i="1"/>
  <c r="BA424" i="1"/>
  <c r="AO424" i="1"/>
  <c r="AP424" i="1"/>
  <c r="AQ424" i="1"/>
  <c r="AR424" i="1"/>
  <c r="AS424" i="1"/>
  <c r="AG424" i="1"/>
  <c r="AH424" i="1"/>
  <c r="AI424" i="1"/>
  <c r="AJ424" i="1"/>
  <c r="AK424" i="1"/>
  <c r="Y424" i="1"/>
  <c r="Z424" i="1"/>
  <c r="AA424" i="1"/>
  <c r="AB424" i="1"/>
  <c r="AC424" i="1"/>
  <c r="R424" i="1"/>
  <c r="S424" i="1"/>
  <c r="T424" i="1"/>
  <c r="U424" i="1"/>
  <c r="V424" i="1"/>
  <c r="K424" i="1"/>
  <c r="L424" i="1"/>
  <c r="M424" i="1"/>
  <c r="N424" i="1"/>
  <c r="O424" i="1"/>
  <c r="DQ423" i="1"/>
  <c r="DR423" i="1"/>
  <c r="DS423" i="1"/>
  <c r="DT423" i="1"/>
  <c r="DU423" i="1"/>
  <c r="DI423" i="1"/>
  <c r="DJ423" i="1"/>
  <c r="DK423" i="1"/>
  <c r="DL423" i="1"/>
  <c r="DM423" i="1"/>
  <c r="DA423" i="1"/>
  <c r="DB423" i="1"/>
  <c r="DC423" i="1"/>
  <c r="DD423" i="1"/>
  <c r="DE423" i="1"/>
  <c r="CS423" i="1"/>
  <c r="CT423" i="1"/>
  <c r="CU423" i="1"/>
  <c r="CV423" i="1"/>
  <c r="CW423" i="1"/>
  <c r="CO423" i="1"/>
  <c r="CN423" i="1"/>
  <c r="CM423" i="1"/>
  <c r="CL423" i="1"/>
  <c r="CK423" i="1"/>
  <c r="CC423" i="1"/>
  <c r="CD423" i="1"/>
  <c r="CE423" i="1"/>
  <c r="CF423" i="1"/>
  <c r="CG423" i="1"/>
  <c r="BU423" i="1"/>
  <c r="BV423" i="1"/>
  <c r="BW423" i="1"/>
  <c r="BX423" i="1"/>
  <c r="BY423" i="1"/>
  <c r="BM423" i="1"/>
  <c r="BN423" i="1"/>
  <c r="BO423" i="1"/>
  <c r="BP423" i="1"/>
  <c r="BQ423" i="1"/>
  <c r="BE423" i="1"/>
  <c r="BF423" i="1"/>
  <c r="BG423" i="1"/>
  <c r="BH423" i="1"/>
  <c r="BI423" i="1"/>
  <c r="AW423" i="1"/>
  <c r="AX423" i="1"/>
  <c r="AY423" i="1"/>
  <c r="AZ423" i="1"/>
  <c r="BA423" i="1"/>
  <c r="AO423" i="1"/>
  <c r="AP423" i="1"/>
  <c r="AQ423" i="1"/>
  <c r="AR423" i="1"/>
  <c r="AS423" i="1"/>
  <c r="AG423" i="1"/>
  <c r="AH423" i="1"/>
  <c r="AI423" i="1"/>
  <c r="AJ423" i="1"/>
  <c r="AK423" i="1"/>
  <c r="AC423" i="1"/>
  <c r="AB423" i="1"/>
  <c r="AA423" i="1"/>
  <c r="Z423" i="1"/>
  <c r="Y423" i="1"/>
  <c r="V423" i="1"/>
  <c r="U423" i="1"/>
  <c r="T423" i="1"/>
  <c r="S423" i="1"/>
  <c r="R423" i="1"/>
  <c r="O423" i="1"/>
  <c r="N423" i="1"/>
  <c r="M423" i="1"/>
  <c r="L423" i="1"/>
  <c r="K423" i="1"/>
  <c r="DU422" i="1"/>
  <c r="DT422" i="1"/>
  <c r="DS422" i="1"/>
  <c r="DR422" i="1"/>
  <c r="DQ422" i="1"/>
  <c r="DM422" i="1"/>
  <c r="DL422" i="1"/>
  <c r="DK422" i="1"/>
  <c r="DJ422" i="1"/>
  <c r="DI422" i="1"/>
  <c r="DE422" i="1"/>
  <c r="DD422" i="1"/>
  <c r="DC422" i="1"/>
  <c r="DB422" i="1"/>
  <c r="DA422" i="1"/>
  <c r="CW422" i="1"/>
  <c r="CV422" i="1"/>
  <c r="CU422" i="1"/>
  <c r="CT422" i="1"/>
  <c r="CS422" i="1"/>
  <c r="CO422" i="1"/>
  <c r="CN422" i="1"/>
  <c r="CM422" i="1"/>
  <c r="CL422" i="1"/>
  <c r="CK422" i="1"/>
  <c r="CG422" i="1"/>
  <c r="CF422" i="1"/>
  <c r="CE422" i="1"/>
  <c r="CD422" i="1"/>
  <c r="CC422" i="1"/>
  <c r="BY422" i="1"/>
  <c r="BX422" i="1"/>
  <c r="BW422" i="1"/>
  <c r="BV422" i="1"/>
  <c r="BU422" i="1"/>
  <c r="BM422" i="1"/>
  <c r="BN422" i="1"/>
  <c r="BO422" i="1"/>
  <c r="BP422" i="1"/>
  <c r="BQ422" i="1"/>
  <c r="BE422" i="1"/>
  <c r="BF422" i="1"/>
  <c r="BG422" i="1"/>
  <c r="BH422" i="1"/>
  <c r="BI422" i="1"/>
  <c r="AW422" i="1"/>
  <c r="AX422" i="1"/>
  <c r="AY422" i="1"/>
  <c r="AZ422" i="1"/>
  <c r="BA422" i="1"/>
  <c r="AO422" i="1"/>
  <c r="AP422" i="1"/>
  <c r="AQ422" i="1"/>
  <c r="AR422" i="1"/>
  <c r="AS422" i="1"/>
  <c r="AG422" i="1"/>
  <c r="AH422" i="1"/>
  <c r="AI422" i="1"/>
  <c r="AJ422" i="1"/>
  <c r="AK422" i="1"/>
  <c r="Y422" i="1"/>
  <c r="Z422" i="1"/>
  <c r="AA422" i="1"/>
  <c r="AB422" i="1"/>
  <c r="AC422" i="1"/>
  <c r="R422" i="1"/>
  <c r="S422" i="1"/>
  <c r="T422" i="1"/>
  <c r="U422" i="1"/>
  <c r="V422" i="1"/>
  <c r="K422" i="1"/>
  <c r="L422" i="1"/>
  <c r="M422" i="1"/>
  <c r="N422" i="1"/>
  <c r="O422" i="1"/>
  <c r="DU421" i="1"/>
  <c r="DT421" i="1"/>
  <c r="DS421" i="1"/>
  <c r="DR421" i="1"/>
  <c r="DQ421" i="1"/>
  <c r="DM421" i="1"/>
  <c r="DL421" i="1"/>
  <c r="DK421" i="1"/>
  <c r="DJ421" i="1"/>
  <c r="DI421" i="1"/>
  <c r="DE421" i="1"/>
  <c r="DD421" i="1"/>
  <c r="DC421" i="1"/>
  <c r="DB421" i="1"/>
  <c r="DA421" i="1"/>
  <c r="CW421" i="1"/>
  <c r="CV421" i="1"/>
  <c r="CU421" i="1"/>
  <c r="CT421" i="1"/>
  <c r="CS421" i="1"/>
  <c r="CO421" i="1"/>
  <c r="CN421" i="1"/>
  <c r="CM421" i="1"/>
  <c r="CL421" i="1"/>
  <c r="CK421" i="1"/>
  <c r="CG421" i="1"/>
  <c r="CF421" i="1"/>
  <c r="CE421" i="1"/>
  <c r="CD421" i="1"/>
  <c r="CC421" i="1"/>
  <c r="BY421" i="1"/>
  <c r="BX421" i="1"/>
  <c r="BW421" i="1"/>
  <c r="BV421" i="1"/>
  <c r="BU421" i="1"/>
  <c r="BM421" i="1"/>
  <c r="BN421" i="1"/>
  <c r="BO421" i="1"/>
  <c r="BP421" i="1"/>
  <c r="BQ421" i="1"/>
  <c r="BE421" i="1"/>
  <c r="BF421" i="1"/>
  <c r="BG421" i="1"/>
  <c r="BH421" i="1"/>
  <c r="BI421" i="1"/>
  <c r="AW421" i="1"/>
  <c r="AX421" i="1"/>
  <c r="AY421" i="1"/>
  <c r="AZ421" i="1"/>
  <c r="BA421" i="1"/>
  <c r="AO421" i="1"/>
  <c r="AP421" i="1"/>
  <c r="AQ421" i="1"/>
  <c r="AR421" i="1"/>
  <c r="AS421" i="1"/>
  <c r="AG421" i="1"/>
  <c r="AH421" i="1"/>
  <c r="AI421" i="1"/>
  <c r="AJ421" i="1"/>
  <c r="AK421" i="1"/>
  <c r="Y421" i="1"/>
  <c r="Z421" i="1"/>
  <c r="AA421" i="1"/>
  <c r="AB421" i="1"/>
  <c r="AC421" i="1"/>
  <c r="R421" i="1"/>
  <c r="S421" i="1"/>
  <c r="T421" i="1"/>
  <c r="U421" i="1"/>
  <c r="V421" i="1"/>
  <c r="K421" i="1"/>
  <c r="L421" i="1"/>
  <c r="M421" i="1"/>
  <c r="N421" i="1"/>
  <c r="O421" i="1"/>
  <c r="DU420" i="1"/>
  <c r="DT420" i="1"/>
  <c r="DS420" i="1"/>
  <c r="DR420" i="1"/>
  <c r="DQ420" i="1"/>
  <c r="DM420" i="1"/>
  <c r="DL420" i="1"/>
  <c r="DK420" i="1"/>
  <c r="DJ420" i="1"/>
  <c r="DI420" i="1"/>
  <c r="DE420" i="1"/>
  <c r="DD420" i="1"/>
  <c r="DC420" i="1"/>
  <c r="DB420" i="1"/>
  <c r="DA420" i="1"/>
  <c r="CW420" i="1"/>
  <c r="CV420" i="1"/>
  <c r="CU420" i="1"/>
  <c r="CT420" i="1"/>
  <c r="CS420" i="1"/>
  <c r="CO420" i="1"/>
  <c r="CN420" i="1"/>
  <c r="CM420" i="1"/>
  <c r="CL420" i="1"/>
  <c r="CK420" i="1"/>
  <c r="CG420" i="1"/>
  <c r="CF420" i="1"/>
  <c r="CE420" i="1"/>
  <c r="CD420" i="1"/>
  <c r="CC420" i="1"/>
  <c r="BY420" i="1"/>
  <c r="BX420" i="1"/>
  <c r="BW420" i="1"/>
  <c r="BV420" i="1"/>
  <c r="BU420" i="1"/>
  <c r="BQ420" i="1"/>
  <c r="BP420" i="1"/>
  <c r="BO420" i="1"/>
  <c r="BN420" i="1"/>
  <c r="BM420" i="1"/>
  <c r="BE420" i="1"/>
  <c r="BF420" i="1"/>
  <c r="BG420" i="1"/>
  <c r="BH420" i="1"/>
  <c r="BI420" i="1"/>
  <c r="AW420" i="1"/>
  <c r="AX420" i="1"/>
  <c r="AY420" i="1"/>
  <c r="AZ420" i="1"/>
  <c r="BA420" i="1"/>
  <c r="AO420" i="1"/>
  <c r="AP420" i="1"/>
  <c r="AQ420" i="1"/>
  <c r="AR420" i="1"/>
  <c r="AS420" i="1"/>
  <c r="AG420" i="1"/>
  <c r="AH420" i="1"/>
  <c r="AI420" i="1"/>
  <c r="AJ420" i="1"/>
  <c r="AK420" i="1"/>
  <c r="Y420" i="1"/>
  <c r="Z420" i="1"/>
  <c r="AA420" i="1"/>
  <c r="AB420" i="1"/>
  <c r="AC420" i="1"/>
  <c r="R420" i="1"/>
  <c r="S420" i="1"/>
  <c r="T420" i="1"/>
  <c r="U420" i="1"/>
  <c r="V420" i="1"/>
  <c r="K420" i="1"/>
  <c r="L420" i="1"/>
  <c r="M420" i="1"/>
  <c r="N420" i="1"/>
  <c r="O420" i="1"/>
  <c r="DQ419" i="1"/>
  <c r="DR419" i="1"/>
  <c r="DS419" i="1"/>
  <c r="DT419" i="1"/>
  <c r="DU419" i="1"/>
  <c r="DI419" i="1"/>
  <c r="DJ419" i="1"/>
  <c r="DK419" i="1"/>
  <c r="DL419" i="1"/>
  <c r="DM419" i="1"/>
  <c r="DA419" i="1"/>
  <c r="DB419" i="1"/>
  <c r="DC419" i="1"/>
  <c r="DD419" i="1"/>
  <c r="DE419" i="1"/>
  <c r="CS419" i="1"/>
  <c r="CT419" i="1"/>
  <c r="CU419" i="1"/>
  <c r="CV419" i="1"/>
  <c r="CW419" i="1"/>
  <c r="CK419" i="1"/>
  <c r="CL419" i="1"/>
  <c r="CM419" i="1"/>
  <c r="CN419" i="1"/>
  <c r="CO419" i="1"/>
  <c r="CC419" i="1"/>
  <c r="CD419" i="1"/>
  <c r="CE419" i="1"/>
  <c r="CF419" i="1"/>
  <c r="CG419" i="1"/>
  <c r="BU419" i="1"/>
  <c r="BV419" i="1"/>
  <c r="BW419" i="1"/>
  <c r="BX419" i="1"/>
  <c r="BY419" i="1"/>
  <c r="BM419" i="1"/>
  <c r="BN419" i="1"/>
  <c r="BO419" i="1"/>
  <c r="BP419" i="1"/>
  <c r="BQ419" i="1"/>
  <c r="BE419" i="1"/>
  <c r="BF419" i="1"/>
  <c r="BG419" i="1"/>
  <c r="BH419" i="1"/>
  <c r="BI419" i="1"/>
  <c r="AW419" i="1"/>
  <c r="AX419" i="1"/>
  <c r="AY419" i="1"/>
  <c r="AZ419" i="1"/>
  <c r="BA419" i="1"/>
  <c r="AO419" i="1"/>
  <c r="AP419" i="1"/>
  <c r="AQ419" i="1"/>
  <c r="AR419" i="1"/>
  <c r="AS419" i="1"/>
  <c r="AG419" i="1"/>
  <c r="AH419" i="1"/>
  <c r="AI419" i="1"/>
  <c r="AJ419" i="1"/>
  <c r="AK419" i="1"/>
  <c r="AC419" i="1"/>
  <c r="AB419" i="1"/>
  <c r="AA419" i="1"/>
  <c r="Z419" i="1"/>
  <c r="Y419" i="1"/>
  <c r="V419" i="1"/>
  <c r="U419" i="1"/>
  <c r="T419" i="1"/>
  <c r="S419" i="1"/>
  <c r="R419" i="1"/>
  <c r="O419" i="1"/>
  <c r="N419" i="1"/>
  <c r="M419" i="1"/>
  <c r="L419" i="1"/>
  <c r="K419" i="1"/>
  <c r="DU418" i="1"/>
  <c r="DT418" i="1"/>
  <c r="DS418" i="1"/>
  <c r="DR418" i="1"/>
  <c r="DQ418" i="1"/>
  <c r="DM418" i="1"/>
  <c r="DL418" i="1"/>
  <c r="DK418" i="1"/>
  <c r="DJ418" i="1"/>
  <c r="DI418" i="1"/>
  <c r="DE418" i="1"/>
  <c r="DD418" i="1"/>
  <c r="DC418" i="1"/>
  <c r="DB418" i="1"/>
  <c r="DA418" i="1"/>
  <c r="CW418" i="1"/>
  <c r="CV418" i="1"/>
  <c r="CU418" i="1"/>
  <c r="CT418" i="1"/>
  <c r="CS418" i="1"/>
  <c r="CO418" i="1"/>
  <c r="CN418" i="1"/>
  <c r="CM418" i="1"/>
  <c r="CL418" i="1"/>
  <c r="CK418" i="1"/>
  <c r="CC418" i="1"/>
  <c r="CD418" i="1"/>
  <c r="CE418" i="1"/>
  <c r="CF418" i="1"/>
  <c r="CG418" i="1"/>
  <c r="BU418" i="1"/>
  <c r="BV418" i="1"/>
  <c r="BW418" i="1"/>
  <c r="BX418" i="1"/>
  <c r="BY418" i="1"/>
  <c r="BM418" i="1"/>
  <c r="BN418" i="1"/>
  <c r="BO418" i="1"/>
  <c r="BP418" i="1"/>
  <c r="BQ418" i="1"/>
  <c r="BE418" i="1"/>
  <c r="BF418" i="1"/>
  <c r="BG418" i="1"/>
  <c r="BH418" i="1"/>
  <c r="BI418" i="1"/>
  <c r="AW418" i="1"/>
  <c r="AX418" i="1"/>
  <c r="AY418" i="1"/>
  <c r="AZ418" i="1"/>
  <c r="BA418" i="1"/>
  <c r="AO418" i="1"/>
  <c r="AP418" i="1"/>
  <c r="AQ418" i="1"/>
  <c r="AR418" i="1"/>
  <c r="AS418" i="1"/>
  <c r="AG418" i="1"/>
  <c r="AH418" i="1"/>
  <c r="AI418" i="1"/>
  <c r="AJ418" i="1"/>
  <c r="AK418" i="1"/>
  <c r="Y418" i="1"/>
  <c r="Z418" i="1"/>
  <c r="AA418" i="1"/>
  <c r="AB418" i="1"/>
  <c r="AC418" i="1"/>
  <c r="R418" i="1"/>
  <c r="S418" i="1"/>
  <c r="T418" i="1"/>
  <c r="U418" i="1"/>
  <c r="V418" i="1"/>
  <c r="K418" i="1"/>
  <c r="L418" i="1"/>
  <c r="M418" i="1"/>
  <c r="N418" i="1"/>
  <c r="O418" i="1"/>
  <c r="DU417" i="1"/>
  <c r="DT417" i="1"/>
  <c r="DS417" i="1"/>
  <c r="DR417" i="1"/>
  <c r="DQ417" i="1"/>
  <c r="DM417" i="1"/>
  <c r="DL417" i="1"/>
  <c r="DK417" i="1"/>
  <c r="DJ417" i="1"/>
  <c r="DI417" i="1"/>
  <c r="DE417" i="1"/>
  <c r="DD417" i="1"/>
  <c r="DC417" i="1"/>
  <c r="DB417" i="1"/>
  <c r="DA417" i="1"/>
  <c r="CW417" i="1"/>
  <c r="CV417" i="1"/>
  <c r="CU417" i="1"/>
  <c r="CT417" i="1"/>
  <c r="CS417" i="1"/>
  <c r="CO417" i="1"/>
  <c r="CN417" i="1"/>
  <c r="CM417" i="1"/>
  <c r="CL417" i="1"/>
  <c r="CK417" i="1"/>
  <c r="CG417" i="1"/>
  <c r="CF417" i="1"/>
  <c r="CE417" i="1"/>
  <c r="CD417" i="1"/>
  <c r="CC417" i="1"/>
  <c r="BY417" i="1"/>
  <c r="BX417" i="1"/>
  <c r="BW417" i="1"/>
  <c r="BV417" i="1"/>
  <c r="BU417" i="1"/>
  <c r="BM417" i="1"/>
  <c r="BN417" i="1"/>
  <c r="BO417" i="1"/>
  <c r="BP417" i="1"/>
  <c r="BQ417" i="1"/>
  <c r="BE417" i="1"/>
  <c r="BF417" i="1"/>
  <c r="BG417" i="1"/>
  <c r="BH417" i="1"/>
  <c r="BI417" i="1"/>
  <c r="BA417" i="1"/>
  <c r="AZ417" i="1"/>
  <c r="AY417" i="1"/>
  <c r="AX417" i="1"/>
  <c r="AW417" i="1"/>
  <c r="AS417" i="1"/>
  <c r="AR417" i="1"/>
  <c r="AQ417" i="1"/>
  <c r="AP417" i="1"/>
  <c r="AO417" i="1"/>
  <c r="AK417" i="1"/>
  <c r="AJ417" i="1"/>
  <c r="AI417" i="1"/>
  <c r="AH417" i="1"/>
  <c r="AG417" i="1"/>
  <c r="Y417" i="1"/>
  <c r="Z417" i="1"/>
  <c r="AA417" i="1"/>
  <c r="AB417" i="1"/>
  <c r="AC417" i="1"/>
  <c r="R417" i="1"/>
  <c r="S417" i="1"/>
  <c r="T417" i="1"/>
  <c r="U417" i="1"/>
  <c r="V417" i="1"/>
  <c r="K417" i="1"/>
  <c r="L417" i="1"/>
  <c r="M417" i="1"/>
  <c r="N417" i="1"/>
  <c r="O417" i="1"/>
  <c r="DU416" i="1"/>
  <c r="DT416" i="1"/>
  <c r="DS416" i="1"/>
  <c r="DR416" i="1"/>
  <c r="DQ416" i="1"/>
  <c r="DM416" i="1"/>
  <c r="DL416" i="1"/>
  <c r="DK416" i="1"/>
  <c r="DJ416" i="1"/>
  <c r="DI416" i="1"/>
  <c r="DE416" i="1"/>
  <c r="DD416" i="1"/>
  <c r="DC416" i="1"/>
  <c r="DB416" i="1"/>
  <c r="DA416" i="1"/>
  <c r="CW416" i="1"/>
  <c r="CV416" i="1"/>
  <c r="CU416" i="1"/>
  <c r="CT416" i="1"/>
  <c r="CS416" i="1"/>
  <c r="CO416" i="1"/>
  <c r="CN416" i="1"/>
  <c r="CM416" i="1"/>
  <c r="CL416" i="1"/>
  <c r="CK416" i="1"/>
  <c r="CC416" i="1"/>
  <c r="CD416" i="1"/>
  <c r="CE416" i="1"/>
  <c r="CF416" i="1"/>
  <c r="CG416" i="1"/>
  <c r="BU416" i="1"/>
  <c r="BV416" i="1"/>
  <c r="BW416" i="1"/>
  <c r="BX416" i="1"/>
  <c r="BY416" i="1"/>
  <c r="BM416" i="1"/>
  <c r="BN416" i="1"/>
  <c r="BO416" i="1"/>
  <c r="BP416" i="1"/>
  <c r="BQ416" i="1"/>
  <c r="BE416" i="1"/>
  <c r="BF416" i="1"/>
  <c r="BG416" i="1"/>
  <c r="BH416" i="1"/>
  <c r="BI416" i="1"/>
  <c r="AW416" i="1"/>
  <c r="AX416" i="1"/>
  <c r="AY416" i="1"/>
  <c r="AZ416" i="1"/>
  <c r="BA416" i="1"/>
  <c r="AO416" i="1"/>
  <c r="AP416" i="1"/>
  <c r="AQ416" i="1"/>
  <c r="AR416" i="1"/>
  <c r="AS416" i="1"/>
  <c r="AG416" i="1"/>
  <c r="AH416" i="1"/>
  <c r="AI416" i="1"/>
  <c r="AJ416" i="1"/>
  <c r="AK416" i="1"/>
  <c r="AC416" i="1"/>
  <c r="AB416" i="1"/>
  <c r="AA416" i="1"/>
  <c r="Z416" i="1"/>
  <c r="Y416" i="1"/>
  <c r="V416" i="1"/>
  <c r="U416" i="1"/>
  <c r="T416" i="1"/>
  <c r="S416" i="1"/>
  <c r="R416" i="1"/>
  <c r="O416" i="1"/>
  <c r="N416" i="1"/>
  <c r="M416" i="1"/>
  <c r="L416" i="1"/>
  <c r="K416" i="1"/>
  <c r="DU415" i="1"/>
  <c r="DT415" i="1"/>
  <c r="DS415" i="1"/>
  <c r="DR415" i="1"/>
  <c r="DQ415" i="1"/>
  <c r="DM415" i="1"/>
  <c r="DL415" i="1"/>
  <c r="DK415" i="1"/>
  <c r="DJ415" i="1"/>
  <c r="DI415" i="1"/>
  <c r="DE415" i="1"/>
  <c r="DD415" i="1"/>
  <c r="DC415" i="1"/>
  <c r="DB415" i="1"/>
  <c r="DA415" i="1"/>
  <c r="CW415" i="1"/>
  <c r="CV415" i="1"/>
  <c r="CU415" i="1"/>
  <c r="CT415" i="1"/>
  <c r="CS415" i="1"/>
  <c r="CO415" i="1"/>
  <c r="CN415" i="1"/>
  <c r="CM415" i="1"/>
  <c r="CL415" i="1"/>
  <c r="CK415" i="1"/>
  <c r="CG415" i="1"/>
  <c r="CF415" i="1"/>
  <c r="CE415" i="1"/>
  <c r="CD415" i="1"/>
  <c r="CC415" i="1"/>
  <c r="BY415" i="1"/>
  <c r="BX415" i="1"/>
  <c r="BW415" i="1"/>
  <c r="BV415" i="1"/>
  <c r="BU415" i="1"/>
  <c r="BM415" i="1"/>
  <c r="BN415" i="1"/>
  <c r="BO415" i="1"/>
  <c r="BP415" i="1"/>
  <c r="BQ415" i="1"/>
  <c r="BE415" i="1"/>
  <c r="BF415" i="1"/>
  <c r="BG415" i="1"/>
  <c r="BH415" i="1"/>
  <c r="BI415" i="1"/>
  <c r="AW415" i="1"/>
  <c r="AX415" i="1"/>
  <c r="AY415" i="1"/>
  <c r="AZ415" i="1"/>
  <c r="BA415" i="1"/>
  <c r="AO415" i="1"/>
  <c r="AP415" i="1"/>
  <c r="AQ415" i="1"/>
  <c r="AR415" i="1"/>
  <c r="AS415" i="1"/>
  <c r="AG415" i="1"/>
  <c r="AH415" i="1"/>
  <c r="AI415" i="1"/>
  <c r="AJ415" i="1"/>
  <c r="AK415" i="1"/>
  <c r="Y415" i="1"/>
  <c r="Z415" i="1"/>
  <c r="AA415" i="1"/>
  <c r="AB415" i="1"/>
  <c r="AC415" i="1"/>
  <c r="R415" i="1"/>
  <c r="S415" i="1"/>
  <c r="T415" i="1"/>
  <c r="U415" i="1"/>
  <c r="V415" i="1"/>
  <c r="K415" i="1"/>
  <c r="L415" i="1"/>
  <c r="M415" i="1"/>
  <c r="N415" i="1"/>
  <c r="O415" i="1"/>
  <c r="DQ414" i="1"/>
  <c r="DR414" i="1"/>
  <c r="DS414" i="1"/>
  <c r="DT414" i="1"/>
  <c r="DU414" i="1"/>
  <c r="DI414" i="1"/>
  <c r="DJ414" i="1"/>
  <c r="DK414" i="1"/>
  <c r="DL414" i="1"/>
  <c r="DM414" i="1"/>
  <c r="DA414" i="1"/>
  <c r="DB414" i="1"/>
  <c r="DC414" i="1"/>
  <c r="DD414" i="1"/>
  <c r="DE414" i="1"/>
  <c r="CS414" i="1"/>
  <c r="CT414" i="1"/>
  <c r="CU414" i="1"/>
  <c r="CV414" i="1"/>
  <c r="CW414" i="1"/>
  <c r="CO414" i="1"/>
  <c r="CN414" i="1"/>
  <c r="CM414" i="1"/>
  <c r="CL414" i="1"/>
  <c r="CK414" i="1"/>
  <c r="CC414" i="1"/>
  <c r="CD414" i="1"/>
  <c r="CE414" i="1"/>
  <c r="CF414" i="1"/>
  <c r="CG414" i="1"/>
  <c r="BU414" i="1"/>
  <c r="BV414" i="1"/>
  <c r="BW414" i="1"/>
  <c r="BX414" i="1"/>
  <c r="BY414" i="1"/>
  <c r="BM414" i="1"/>
  <c r="BN414" i="1"/>
  <c r="BO414" i="1"/>
  <c r="BP414" i="1"/>
  <c r="BQ414" i="1"/>
  <c r="BE414" i="1"/>
  <c r="BF414" i="1"/>
  <c r="BG414" i="1"/>
  <c r="BH414" i="1"/>
  <c r="BI414" i="1"/>
  <c r="AW414" i="1"/>
  <c r="AX414" i="1"/>
  <c r="AY414" i="1"/>
  <c r="AZ414" i="1"/>
  <c r="BA414" i="1"/>
  <c r="AO414" i="1"/>
  <c r="AP414" i="1"/>
  <c r="AQ414" i="1"/>
  <c r="AR414" i="1"/>
  <c r="AS414" i="1"/>
  <c r="AG414" i="1"/>
  <c r="AH414" i="1"/>
  <c r="AI414" i="1"/>
  <c r="AJ414" i="1"/>
  <c r="AK414" i="1"/>
  <c r="Y414" i="1"/>
  <c r="Z414" i="1"/>
  <c r="AA414" i="1"/>
  <c r="AB414" i="1"/>
  <c r="AC414" i="1"/>
  <c r="R414" i="1"/>
  <c r="S414" i="1"/>
  <c r="T414" i="1"/>
  <c r="U414" i="1"/>
  <c r="V414" i="1"/>
  <c r="K414" i="1"/>
  <c r="L414" i="1"/>
  <c r="M414" i="1"/>
  <c r="N414" i="1"/>
  <c r="O414" i="1"/>
  <c r="DU413" i="1"/>
  <c r="DT413" i="1"/>
  <c r="DS413" i="1"/>
  <c r="DR413" i="1"/>
  <c r="DQ413" i="1"/>
  <c r="DM413" i="1"/>
  <c r="DL413" i="1"/>
  <c r="DK413" i="1"/>
  <c r="DJ413" i="1"/>
  <c r="DI413" i="1"/>
  <c r="DE413" i="1"/>
  <c r="DD413" i="1"/>
  <c r="DC413" i="1"/>
  <c r="DB413" i="1"/>
  <c r="DA413" i="1"/>
  <c r="CW413" i="1"/>
  <c r="CV413" i="1"/>
  <c r="CU413" i="1"/>
  <c r="CT413" i="1"/>
  <c r="CS413" i="1"/>
  <c r="CO413" i="1"/>
  <c r="CN413" i="1"/>
  <c r="CM413" i="1"/>
  <c r="CL413" i="1"/>
  <c r="CK413" i="1"/>
  <c r="CC413" i="1"/>
  <c r="CD413" i="1"/>
  <c r="CE413" i="1"/>
  <c r="CF413" i="1"/>
  <c r="CG413" i="1"/>
  <c r="BU413" i="1"/>
  <c r="BV413" i="1"/>
  <c r="BW413" i="1"/>
  <c r="BX413" i="1"/>
  <c r="BY413" i="1"/>
  <c r="BM413" i="1"/>
  <c r="BN413" i="1"/>
  <c r="BO413" i="1"/>
  <c r="BP413" i="1"/>
  <c r="BQ413" i="1"/>
  <c r="BE413" i="1"/>
  <c r="BF413" i="1"/>
  <c r="BG413" i="1"/>
  <c r="BH413" i="1"/>
  <c r="BI413" i="1"/>
  <c r="AW413" i="1"/>
  <c r="AX413" i="1"/>
  <c r="AY413" i="1"/>
  <c r="AZ413" i="1"/>
  <c r="BA413" i="1"/>
  <c r="AO413" i="1"/>
  <c r="AP413" i="1"/>
  <c r="AQ413" i="1"/>
  <c r="AR413" i="1"/>
  <c r="AS413" i="1"/>
  <c r="AG413" i="1"/>
  <c r="AH413" i="1"/>
  <c r="AI413" i="1"/>
  <c r="AJ413" i="1"/>
  <c r="AK413" i="1"/>
  <c r="Y413" i="1"/>
  <c r="Z413" i="1"/>
  <c r="AA413" i="1"/>
  <c r="AB413" i="1"/>
  <c r="AC413" i="1"/>
  <c r="R413" i="1"/>
  <c r="S413" i="1"/>
  <c r="T413" i="1"/>
  <c r="U413" i="1"/>
  <c r="V413" i="1"/>
  <c r="K413" i="1"/>
  <c r="L413" i="1"/>
  <c r="M413" i="1"/>
  <c r="N413" i="1"/>
  <c r="O413" i="1"/>
  <c r="DU412" i="1"/>
  <c r="DT412" i="1"/>
  <c r="DS412" i="1"/>
  <c r="DR412" i="1"/>
  <c r="DQ412" i="1"/>
  <c r="DM412" i="1"/>
  <c r="DL412" i="1"/>
  <c r="DK412" i="1"/>
  <c r="DJ412" i="1"/>
  <c r="DI412" i="1"/>
  <c r="DE412" i="1"/>
  <c r="DD412" i="1"/>
  <c r="DC412" i="1"/>
  <c r="DB412" i="1"/>
  <c r="DA412" i="1"/>
  <c r="CW412" i="1"/>
  <c r="CV412" i="1"/>
  <c r="CU412" i="1"/>
  <c r="CT412" i="1"/>
  <c r="CS412" i="1"/>
  <c r="CO412" i="1"/>
  <c r="CN412" i="1"/>
  <c r="CM412" i="1"/>
  <c r="CL412" i="1"/>
  <c r="CK412" i="1"/>
  <c r="CG412" i="1"/>
  <c r="CF412" i="1"/>
  <c r="CE412" i="1"/>
  <c r="CD412" i="1"/>
  <c r="CC412" i="1"/>
  <c r="BY412" i="1"/>
  <c r="BX412" i="1"/>
  <c r="BW412" i="1"/>
  <c r="BV412" i="1"/>
  <c r="BU412" i="1"/>
  <c r="BM412" i="1"/>
  <c r="BN412" i="1"/>
  <c r="BO412" i="1"/>
  <c r="BP412" i="1"/>
  <c r="BQ412" i="1"/>
  <c r="BE412" i="1"/>
  <c r="BF412" i="1"/>
  <c r="BG412" i="1"/>
  <c r="BH412" i="1"/>
  <c r="BI412" i="1"/>
  <c r="AW412" i="1"/>
  <c r="AX412" i="1"/>
  <c r="AY412" i="1"/>
  <c r="AZ412" i="1"/>
  <c r="BA412" i="1"/>
  <c r="AO412" i="1"/>
  <c r="AP412" i="1"/>
  <c r="AQ412" i="1"/>
  <c r="AR412" i="1"/>
  <c r="AS412" i="1"/>
  <c r="AG412" i="1"/>
  <c r="AH412" i="1"/>
  <c r="AI412" i="1"/>
  <c r="AJ412" i="1"/>
  <c r="AK412" i="1"/>
  <c r="Y412" i="1"/>
  <c r="Z412" i="1"/>
  <c r="AA412" i="1"/>
  <c r="AB412" i="1"/>
  <c r="AC412" i="1"/>
  <c r="R412" i="1"/>
  <c r="S412" i="1"/>
  <c r="T412" i="1"/>
  <c r="U412" i="1"/>
  <c r="V412" i="1"/>
  <c r="K412" i="1"/>
  <c r="L412" i="1"/>
  <c r="M412" i="1"/>
  <c r="N412" i="1"/>
  <c r="O412" i="1"/>
  <c r="DQ411" i="1"/>
  <c r="DR411" i="1"/>
  <c r="DS411" i="1"/>
  <c r="DT411" i="1"/>
  <c r="DU411" i="1"/>
  <c r="DI411" i="1"/>
  <c r="DJ411" i="1"/>
  <c r="DK411" i="1"/>
  <c r="DL411" i="1"/>
  <c r="DM411" i="1"/>
  <c r="DA411" i="1"/>
  <c r="DB411" i="1"/>
  <c r="DC411" i="1"/>
  <c r="DD411" i="1"/>
  <c r="DE411" i="1"/>
  <c r="CS411" i="1"/>
  <c r="CT411" i="1"/>
  <c r="CU411" i="1"/>
  <c r="CV411" i="1"/>
  <c r="CW411" i="1"/>
  <c r="CO411" i="1"/>
  <c r="CN411" i="1"/>
  <c r="CM411" i="1"/>
  <c r="CL411" i="1"/>
  <c r="CK411" i="1"/>
  <c r="CC411" i="1"/>
  <c r="CD411" i="1"/>
  <c r="CE411" i="1"/>
  <c r="CF411" i="1"/>
  <c r="CG411" i="1"/>
  <c r="BU411" i="1"/>
  <c r="BV411" i="1"/>
  <c r="BW411" i="1"/>
  <c r="BX411" i="1"/>
  <c r="BY411" i="1"/>
  <c r="BM411" i="1"/>
  <c r="BN411" i="1"/>
  <c r="BO411" i="1"/>
  <c r="BP411" i="1"/>
  <c r="BQ411" i="1"/>
  <c r="BE411" i="1"/>
  <c r="BF411" i="1"/>
  <c r="BG411" i="1"/>
  <c r="BH411" i="1"/>
  <c r="BI411" i="1"/>
  <c r="AW411" i="1"/>
  <c r="AX411" i="1"/>
  <c r="AY411" i="1"/>
  <c r="AZ411" i="1"/>
  <c r="BA411" i="1"/>
  <c r="AO411" i="1"/>
  <c r="AP411" i="1"/>
  <c r="AQ411" i="1"/>
  <c r="AR411" i="1"/>
  <c r="AS411" i="1"/>
  <c r="AG411" i="1"/>
  <c r="AH411" i="1"/>
  <c r="AI411" i="1"/>
  <c r="AJ411" i="1"/>
  <c r="AK411" i="1"/>
  <c r="Y411" i="1"/>
  <c r="Z411" i="1"/>
  <c r="AA411" i="1"/>
  <c r="AB411" i="1"/>
  <c r="AC411" i="1"/>
  <c r="R411" i="1"/>
  <c r="S411" i="1"/>
  <c r="T411" i="1"/>
  <c r="U411" i="1"/>
  <c r="V411" i="1"/>
  <c r="K411" i="1"/>
  <c r="L411" i="1"/>
  <c r="M411" i="1"/>
  <c r="N411" i="1"/>
  <c r="O411" i="1"/>
  <c r="DU410" i="1"/>
  <c r="DT410" i="1"/>
  <c r="DS410" i="1"/>
  <c r="DR410" i="1"/>
  <c r="DQ410" i="1"/>
  <c r="DM410" i="1"/>
  <c r="DL410" i="1"/>
  <c r="DK410" i="1"/>
  <c r="DJ410" i="1"/>
  <c r="DI410" i="1"/>
  <c r="DE410" i="1"/>
  <c r="DD410" i="1"/>
  <c r="DC410" i="1"/>
  <c r="DB410" i="1"/>
  <c r="DA410" i="1"/>
  <c r="CW410" i="1"/>
  <c r="CV410" i="1"/>
  <c r="CU410" i="1"/>
  <c r="CT410" i="1"/>
  <c r="CS410" i="1"/>
  <c r="CO410" i="1"/>
  <c r="CN410" i="1"/>
  <c r="CM410" i="1"/>
  <c r="CL410" i="1"/>
  <c r="CK410" i="1"/>
  <c r="CG410" i="1"/>
  <c r="CF410" i="1"/>
  <c r="CE410" i="1"/>
  <c r="CD410" i="1"/>
  <c r="CC410" i="1"/>
  <c r="BY410" i="1"/>
  <c r="BX410" i="1"/>
  <c r="BW410" i="1"/>
  <c r="BV410" i="1"/>
  <c r="BU410" i="1"/>
  <c r="BM410" i="1"/>
  <c r="BN410" i="1"/>
  <c r="BO410" i="1"/>
  <c r="BP410" i="1"/>
  <c r="BQ410" i="1"/>
  <c r="BE410" i="1"/>
  <c r="BF410" i="1"/>
  <c r="BG410" i="1"/>
  <c r="BH410" i="1"/>
  <c r="BI410" i="1"/>
  <c r="AW410" i="1"/>
  <c r="AX410" i="1"/>
  <c r="AY410" i="1"/>
  <c r="AZ410" i="1"/>
  <c r="BA410" i="1"/>
  <c r="AO410" i="1"/>
  <c r="AP410" i="1"/>
  <c r="AQ410" i="1"/>
  <c r="AR410" i="1"/>
  <c r="AS410" i="1"/>
  <c r="AG410" i="1"/>
  <c r="AH410" i="1"/>
  <c r="AI410" i="1"/>
  <c r="AJ410" i="1"/>
  <c r="AK410" i="1"/>
  <c r="Y410" i="1"/>
  <c r="Z410" i="1"/>
  <c r="AA410" i="1"/>
  <c r="AB410" i="1"/>
  <c r="AC410" i="1"/>
  <c r="R410" i="1"/>
  <c r="S410" i="1"/>
  <c r="T410" i="1"/>
  <c r="U410" i="1"/>
  <c r="V410" i="1"/>
  <c r="K410" i="1"/>
  <c r="L410" i="1"/>
  <c r="M410" i="1"/>
  <c r="N410" i="1"/>
  <c r="O410" i="1"/>
  <c r="DU409" i="1"/>
  <c r="DT409" i="1"/>
  <c r="DS409" i="1"/>
  <c r="DR409" i="1"/>
  <c r="DQ409" i="1"/>
  <c r="DM409" i="1"/>
  <c r="DL409" i="1"/>
  <c r="DK409" i="1"/>
  <c r="DJ409" i="1"/>
  <c r="DI409" i="1"/>
  <c r="DE409" i="1"/>
  <c r="DD409" i="1"/>
  <c r="DC409" i="1"/>
  <c r="DB409" i="1"/>
  <c r="DA409" i="1"/>
  <c r="CW409" i="1"/>
  <c r="CV409" i="1"/>
  <c r="CU409" i="1"/>
  <c r="CT409" i="1"/>
  <c r="CS409" i="1"/>
  <c r="CO409" i="1"/>
  <c r="CN409" i="1"/>
  <c r="CM409" i="1"/>
  <c r="CL409" i="1"/>
  <c r="CK409" i="1"/>
  <c r="CG409" i="1"/>
  <c r="CF409" i="1"/>
  <c r="CE409" i="1"/>
  <c r="CD409" i="1"/>
  <c r="CC409" i="1"/>
  <c r="BY409" i="1"/>
  <c r="BX409" i="1"/>
  <c r="BW409" i="1"/>
  <c r="BV409" i="1"/>
  <c r="BU409" i="1"/>
  <c r="BM409" i="1"/>
  <c r="BN409" i="1"/>
  <c r="BO409" i="1"/>
  <c r="BP409" i="1"/>
  <c r="BQ409" i="1"/>
  <c r="BE409" i="1"/>
  <c r="BF409" i="1"/>
  <c r="BG409" i="1"/>
  <c r="BH409" i="1"/>
  <c r="BI409" i="1"/>
  <c r="AW409" i="1"/>
  <c r="AX409" i="1"/>
  <c r="AY409" i="1"/>
  <c r="AZ409" i="1"/>
  <c r="BA409" i="1"/>
  <c r="AO409" i="1"/>
  <c r="AP409" i="1"/>
  <c r="AQ409" i="1"/>
  <c r="AR409" i="1"/>
  <c r="AS409" i="1"/>
  <c r="AG409" i="1"/>
  <c r="AH409" i="1"/>
  <c r="AI409" i="1"/>
  <c r="AJ409" i="1"/>
  <c r="AK409" i="1"/>
  <c r="Y409" i="1"/>
  <c r="Z409" i="1"/>
  <c r="AA409" i="1"/>
  <c r="AB409" i="1"/>
  <c r="AC409" i="1"/>
  <c r="R409" i="1"/>
  <c r="S409" i="1"/>
  <c r="T409" i="1"/>
  <c r="U409" i="1"/>
  <c r="V409" i="1"/>
  <c r="K409" i="1"/>
  <c r="L409" i="1"/>
  <c r="M409" i="1"/>
  <c r="N409" i="1"/>
  <c r="O409" i="1"/>
  <c r="DQ408" i="1"/>
  <c r="DR408" i="1"/>
  <c r="DS408" i="1"/>
  <c r="DT408" i="1"/>
  <c r="DU408" i="1"/>
  <c r="DI408" i="1"/>
  <c r="DJ408" i="1"/>
  <c r="DK408" i="1"/>
  <c r="DL408" i="1"/>
  <c r="DM408" i="1"/>
  <c r="DA408" i="1"/>
  <c r="DB408" i="1"/>
  <c r="DC408" i="1"/>
  <c r="DD408" i="1"/>
  <c r="DE408" i="1"/>
  <c r="CS408" i="1"/>
  <c r="CT408" i="1"/>
  <c r="CU408" i="1"/>
  <c r="CV408" i="1"/>
  <c r="CW408" i="1"/>
  <c r="CO408" i="1"/>
  <c r="CN408" i="1"/>
  <c r="CM408" i="1"/>
  <c r="CL408" i="1"/>
  <c r="CK408" i="1"/>
  <c r="CC408" i="1"/>
  <c r="CD408" i="1"/>
  <c r="CE408" i="1"/>
  <c r="CF408" i="1"/>
  <c r="CG408" i="1"/>
  <c r="BU408" i="1"/>
  <c r="BV408" i="1"/>
  <c r="BW408" i="1"/>
  <c r="BX408" i="1"/>
  <c r="BY408" i="1"/>
  <c r="BM408" i="1"/>
  <c r="BN408" i="1"/>
  <c r="BO408" i="1"/>
  <c r="BP408" i="1"/>
  <c r="BQ408" i="1"/>
  <c r="BE408" i="1"/>
  <c r="BF408" i="1"/>
  <c r="BG408" i="1"/>
  <c r="BH408" i="1"/>
  <c r="BI408" i="1"/>
  <c r="AW408" i="1"/>
  <c r="AX408" i="1"/>
  <c r="AY408" i="1"/>
  <c r="AZ408" i="1"/>
  <c r="BA408" i="1"/>
  <c r="AO408" i="1"/>
  <c r="AP408" i="1"/>
  <c r="AQ408" i="1"/>
  <c r="AR408" i="1"/>
  <c r="AS408" i="1"/>
  <c r="AG408" i="1"/>
  <c r="AH408" i="1"/>
  <c r="AI408" i="1"/>
  <c r="AJ408" i="1"/>
  <c r="AK408" i="1"/>
  <c r="Y408" i="1"/>
  <c r="Z408" i="1"/>
  <c r="AA408" i="1"/>
  <c r="AB408" i="1"/>
  <c r="AC408" i="1"/>
  <c r="R408" i="1"/>
  <c r="S408" i="1"/>
  <c r="T408" i="1"/>
  <c r="U408" i="1"/>
  <c r="V408" i="1"/>
  <c r="K408" i="1"/>
  <c r="L408" i="1"/>
  <c r="M408" i="1"/>
  <c r="N408" i="1"/>
  <c r="O408" i="1"/>
  <c r="DU407" i="1"/>
  <c r="DT407" i="1"/>
  <c r="DS407" i="1"/>
  <c r="DR407" i="1"/>
  <c r="DQ407" i="1"/>
  <c r="DM407" i="1"/>
  <c r="DL407" i="1"/>
  <c r="DK407" i="1"/>
  <c r="DJ407" i="1"/>
  <c r="DI407" i="1"/>
  <c r="DE407" i="1"/>
  <c r="DD407" i="1"/>
  <c r="DC407" i="1"/>
  <c r="DB407" i="1"/>
  <c r="DA407" i="1"/>
  <c r="CW407" i="1"/>
  <c r="CV407" i="1"/>
  <c r="CU407" i="1"/>
  <c r="CT407" i="1"/>
  <c r="CS407" i="1"/>
  <c r="CO407" i="1"/>
  <c r="CN407" i="1"/>
  <c r="CM407" i="1"/>
  <c r="CL407" i="1"/>
  <c r="CK407" i="1"/>
  <c r="CC407" i="1"/>
  <c r="CD407" i="1"/>
  <c r="CE407" i="1"/>
  <c r="CF407" i="1"/>
  <c r="CG407" i="1"/>
  <c r="BU407" i="1"/>
  <c r="BV407" i="1"/>
  <c r="BW407" i="1"/>
  <c r="BX407" i="1"/>
  <c r="BY407" i="1"/>
  <c r="BM407" i="1"/>
  <c r="BN407" i="1"/>
  <c r="BO407" i="1"/>
  <c r="BP407" i="1"/>
  <c r="BQ407" i="1"/>
  <c r="BE407" i="1"/>
  <c r="BF407" i="1"/>
  <c r="BG407" i="1"/>
  <c r="BH407" i="1"/>
  <c r="BI407" i="1"/>
  <c r="AW407" i="1"/>
  <c r="AX407" i="1"/>
  <c r="AY407" i="1"/>
  <c r="AZ407" i="1"/>
  <c r="BA407" i="1"/>
  <c r="AO407" i="1"/>
  <c r="AP407" i="1"/>
  <c r="AQ407" i="1"/>
  <c r="AR407" i="1"/>
  <c r="AS407" i="1"/>
  <c r="AG407" i="1"/>
  <c r="AH407" i="1"/>
  <c r="AI407" i="1"/>
  <c r="AJ407" i="1"/>
  <c r="AK407" i="1"/>
  <c r="Y407" i="1"/>
  <c r="Z407" i="1"/>
  <c r="AA407" i="1"/>
  <c r="AB407" i="1"/>
  <c r="AC407" i="1"/>
  <c r="R407" i="1"/>
  <c r="S407" i="1"/>
  <c r="T407" i="1"/>
  <c r="U407" i="1"/>
  <c r="V407" i="1"/>
  <c r="K407" i="1"/>
  <c r="L407" i="1"/>
  <c r="M407" i="1"/>
  <c r="N407" i="1"/>
  <c r="O407" i="1"/>
  <c r="DU406" i="1"/>
  <c r="DT406" i="1"/>
  <c r="DS406" i="1"/>
  <c r="DR406" i="1"/>
  <c r="DQ406" i="1"/>
  <c r="DM406" i="1"/>
  <c r="DL406" i="1"/>
  <c r="DK406" i="1"/>
  <c r="DJ406" i="1"/>
  <c r="DI406" i="1"/>
  <c r="DE406" i="1"/>
  <c r="DD406" i="1"/>
  <c r="DC406" i="1"/>
  <c r="DB406" i="1"/>
  <c r="DA406" i="1"/>
  <c r="CW406" i="1"/>
  <c r="CV406" i="1"/>
  <c r="CU406" i="1"/>
  <c r="CT406" i="1"/>
  <c r="CS406" i="1"/>
  <c r="CO406" i="1"/>
  <c r="CN406" i="1"/>
  <c r="CM406" i="1"/>
  <c r="CL406" i="1"/>
  <c r="CK406" i="1"/>
  <c r="CG406" i="1"/>
  <c r="CF406" i="1"/>
  <c r="CE406" i="1"/>
  <c r="CD406" i="1"/>
  <c r="CC406" i="1"/>
  <c r="BY406" i="1"/>
  <c r="BX406" i="1"/>
  <c r="BW406" i="1"/>
  <c r="BV406" i="1"/>
  <c r="BU406" i="1"/>
  <c r="BM406" i="1"/>
  <c r="BN406" i="1"/>
  <c r="BO406" i="1"/>
  <c r="BP406" i="1"/>
  <c r="BQ406" i="1"/>
  <c r="BE406" i="1"/>
  <c r="BF406" i="1"/>
  <c r="BG406" i="1"/>
  <c r="BH406" i="1"/>
  <c r="BI406" i="1"/>
  <c r="BA406" i="1"/>
  <c r="AZ406" i="1"/>
  <c r="AY406" i="1"/>
  <c r="AX406" i="1"/>
  <c r="AW406" i="1"/>
  <c r="AS406" i="1"/>
  <c r="AR406" i="1"/>
  <c r="AQ406" i="1"/>
  <c r="AP406" i="1"/>
  <c r="AO406" i="1"/>
  <c r="AK406" i="1"/>
  <c r="AJ406" i="1"/>
  <c r="AI406" i="1"/>
  <c r="AH406" i="1"/>
  <c r="AG406" i="1"/>
  <c r="AC406" i="1"/>
  <c r="AB406" i="1"/>
  <c r="AA406" i="1"/>
  <c r="Z406" i="1"/>
  <c r="Y406" i="1"/>
  <c r="V406" i="1"/>
  <c r="U406" i="1"/>
  <c r="T406" i="1"/>
  <c r="S406" i="1"/>
  <c r="R406" i="1"/>
  <c r="O406" i="1"/>
  <c r="N406" i="1"/>
  <c r="M406" i="1"/>
  <c r="L406" i="1"/>
  <c r="K406" i="1"/>
  <c r="DQ405" i="1"/>
  <c r="DR405" i="1"/>
  <c r="DS405" i="1"/>
  <c r="DT405" i="1"/>
  <c r="DU405" i="1"/>
  <c r="DI405" i="1"/>
  <c r="DJ405" i="1"/>
  <c r="DK405" i="1"/>
  <c r="DL405" i="1"/>
  <c r="DM405" i="1"/>
  <c r="DA405" i="1"/>
  <c r="DB405" i="1"/>
  <c r="DC405" i="1"/>
  <c r="DD405" i="1"/>
  <c r="DE405" i="1"/>
  <c r="CS405" i="1"/>
  <c r="CT405" i="1"/>
  <c r="CU405" i="1"/>
  <c r="CV405" i="1"/>
  <c r="CW405" i="1"/>
  <c r="CK405" i="1"/>
  <c r="CL405" i="1"/>
  <c r="CM405" i="1"/>
  <c r="CN405" i="1"/>
  <c r="CO405" i="1"/>
  <c r="CC405" i="1"/>
  <c r="CD405" i="1"/>
  <c r="CE405" i="1"/>
  <c r="CF405" i="1"/>
  <c r="CG405" i="1"/>
  <c r="BU405" i="1"/>
  <c r="BV405" i="1"/>
  <c r="BW405" i="1"/>
  <c r="BX405" i="1"/>
  <c r="BY405" i="1"/>
  <c r="BM405" i="1"/>
  <c r="BN405" i="1"/>
  <c r="BO405" i="1"/>
  <c r="BP405" i="1"/>
  <c r="BQ405" i="1"/>
  <c r="BE405" i="1"/>
  <c r="BF405" i="1"/>
  <c r="BG405" i="1"/>
  <c r="BH405" i="1"/>
  <c r="BI405" i="1"/>
  <c r="AW405" i="1"/>
  <c r="AX405" i="1"/>
  <c r="AY405" i="1"/>
  <c r="AZ405" i="1"/>
  <c r="BA405" i="1"/>
  <c r="AO405" i="1"/>
  <c r="AP405" i="1"/>
  <c r="AQ405" i="1"/>
  <c r="AR405" i="1"/>
  <c r="AS405" i="1"/>
  <c r="AG405" i="1"/>
  <c r="AH405" i="1"/>
  <c r="AI405" i="1"/>
  <c r="AJ405" i="1"/>
  <c r="AK405" i="1"/>
  <c r="Y405" i="1"/>
  <c r="Z405" i="1"/>
  <c r="AA405" i="1"/>
  <c r="AB405" i="1"/>
  <c r="AC405" i="1"/>
  <c r="R405" i="1"/>
  <c r="S405" i="1"/>
  <c r="T405" i="1"/>
  <c r="U405" i="1"/>
  <c r="V405" i="1"/>
  <c r="K405" i="1"/>
  <c r="L405" i="1"/>
  <c r="M405" i="1"/>
  <c r="N405" i="1"/>
  <c r="O405" i="1"/>
  <c r="DQ404" i="1"/>
  <c r="DR404" i="1"/>
  <c r="DS404" i="1"/>
  <c r="DT404" i="1"/>
  <c r="DU404" i="1"/>
  <c r="DI404" i="1"/>
  <c r="DJ404" i="1"/>
  <c r="DK404" i="1"/>
  <c r="DL404" i="1"/>
  <c r="DM404" i="1"/>
  <c r="DA404" i="1"/>
  <c r="DB404" i="1"/>
  <c r="DC404" i="1"/>
  <c r="DD404" i="1"/>
  <c r="DE404" i="1"/>
  <c r="CS404" i="1"/>
  <c r="CT404" i="1"/>
  <c r="CU404" i="1"/>
  <c r="CV404" i="1"/>
  <c r="CW404" i="1"/>
  <c r="CK404" i="1"/>
  <c r="CL404" i="1"/>
  <c r="CM404" i="1"/>
  <c r="CN404" i="1"/>
  <c r="CO404" i="1"/>
  <c r="CC404" i="1"/>
  <c r="CD404" i="1"/>
  <c r="CE404" i="1"/>
  <c r="CF404" i="1"/>
  <c r="CG404" i="1"/>
  <c r="BU404" i="1"/>
  <c r="BV404" i="1"/>
  <c r="BW404" i="1"/>
  <c r="BX404" i="1"/>
  <c r="BY404" i="1"/>
  <c r="BM404" i="1"/>
  <c r="BN404" i="1"/>
  <c r="BO404" i="1"/>
  <c r="BP404" i="1"/>
  <c r="BQ404" i="1"/>
  <c r="BE404" i="1"/>
  <c r="BF404" i="1"/>
  <c r="BG404" i="1"/>
  <c r="BH404" i="1"/>
  <c r="BI404" i="1"/>
  <c r="AW404" i="1"/>
  <c r="AX404" i="1"/>
  <c r="AY404" i="1"/>
  <c r="AZ404" i="1"/>
  <c r="BA404" i="1"/>
  <c r="AO404" i="1"/>
  <c r="AP404" i="1"/>
  <c r="AQ404" i="1"/>
  <c r="AR404" i="1"/>
  <c r="AS404" i="1"/>
  <c r="AG404" i="1"/>
  <c r="AH404" i="1"/>
  <c r="AI404" i="1"/>
  <c r="AJ404" i="1"/>
  <c r="AK404" i="1"/>
  <c r="Y404" i="1"/>
  <c r="Z404" i="1"/>
  <c r="AA404" i="1"/>
  <c r="AB404" i="1"/>
  <c r="AC404" i="1"/>
  <c r="R404" i="1"/>
  <c r="S404" i="1"/>
  <c r="T404" i="1"/>
  <c r="U404" i="1"/>
  <c r="V404" i="1"/>
  <c r="K404" i="1"/>
  <c r="L404" i="1"/>
  <c r="M404" i="1"/>
  <c r="N404" i="1"/>
  <c r="O404" i="1"/>
  <c r="DQ403" i="1"/>
  <c r="DR403" i="1"/>
  <c r="DS403" i="1"/>
  <c r="DT403" i="1"/>
  <c r="DU403" i="1"/>
  <c r="DI403" i="1"/>
  <c r="DJ403" i="1"/>
  <c r="DK403" i="1"/>
  <c r="DL403" i="1"/>
  <c r="DM403" i="1"/>
  <c r="DA403" i="1"/>
  <c r="DB403" i="1"/>
  <c r="DC403" i="1"/>
  <c r="DD403" i="1"/>
  <c r="DE403" i="1"/>
  <c r="CS403" i="1"/>
  <c r="CT403" i="1"/>
  <c r="CU403" i="1"/>
  <c r="CV403" i="1"/>
  <c r="CW403" i="1"/>
  <c r="CK403" i="1"/>
  <c r="CL403" i="1"/>
  <c r="CM403" i="1"/>
  <c r="CN403" i="1"/>
  <c r="CO403" i="1"/>
  <c r="CC403" i="1"/>
  <c r="CD403" i="1"/>
  <c r="CE403" i="1"/>
  <c r="CF403" i="1"/>
  <c r="CG403" i="1"/>
  <c r="BU403" i="1"/>
  <c r="BV403" i="1"/>
  <c r="BW403" i="1"/>
  <c r="BX403" i="1"/>
  <c r="BY403" i="1"/>
  <c r="BM403" i="1"/>
  <c r="BN403" i="1"/>
  <c r="BO403" i="1"/>
  <c r="BP403" i="1"/>
  <c r="BQ403" i="1"/>
  <c r="BE403" i="1"/>
  <c r="BF403" i="1"/>
  <c r="BG403" i="1"/>
  <c r="BH403" i="1"/>
  <c r="BI403" i="1"/>
  <c r="AW403" i="1"/>
  <c r="AX403" i="1"/>
  <c r="AY403" i="1"/>
  <c r="AZ403" i="1"/>
  <c r="BA403" i="1"/>
  <c r="AO403" i="1"/>
  <c r="AP403" i="1"/>
  <c r="AQ403" i="1"/>
  <c r="AR403" i="1"/>
  <c r="AS403" i="1"/>
  <c r="AG403" i="1"/>
  <c r="AH403" i="1"/>
  <c r="AI403" i="1"/>
  <c r="AJ403" i="1"/>
  <c r="AK403" i="1"/>
  <c r="AC403" i="1"/>
  <c r="AB403" i="1"/>
  <c r="AA403" i="1"/>
  <c r="Z403" i="1"/>
  <c r="Y403" i="1"/>
  <c r="V403" i="1"/>
  <c r="U403" i="1"/>
  <c r="T403" i="1"/>
  <c r="S403" i="1"/>
  <c r="R403" i="1"/>
  <c r="O403" i="1"/>
  <c r="N403" i="1"/>
  <c r="M403" i="1"/>
  <c r="L403" i="1"/>
  <c r="K403" i="1"/>
  <c r="DQ402" i="1"/>
  <c r="DR402" i="1"/>
  <c r="DS402" i="1"/>
  <c r="DT402" i="1"/>
  <c r="DU402" i="1"/>
  <c r="DI402" i="1"/>
  <c r="DJ402" i="1"/>
  <c r="DK402" i="1"/>
  <c r="DL402" i="1"/>
  <c r="DM402" i="1"/>
  <c r="DA402" i="1"/>
  <c r="DB402" i="1"/>
  <c r="DC402" i="1"/>
  <c r="DD402" i="1"/>
  <c r="DE402" i="1"/>
  <c r="CS402" i="1"/>
  <c r="CT402" i="1"/>
  <c r="CU402" i="1"/>
  <c r="CV402" i="1"/>
  <c r="CW402" i="1"/>
  <c r="CO402" i="1"/>
  <c r="CN402" i="1"/>
  <c r="CM402" i="1"/>
  <c r="CL402" i="1"/>
  <c r="CK402" i="1"/>
  <c r="CC402" i="1"/>
  <c r="CD402" i="1"/>
  <c r="CE402" i="1"/>
  <c r="CF402" i="1"/>
  <c r="CG402" i="1"/>
  <c r="BU402" i="1"/>
  <c r="BV402" i="1"/>
  <c r="BW402" i="1"/>
  <c r="BX402" i="1"/>
  <c r="BY402" i="1"/>
  <c r="BM402" i="1"/>
  <c r="BN402" i="1"/>
  <c r="BO402" i="1"/>
  <c r="BP402" i="1"/>
  <c r="BQ402" i="1"/>
  <c r="BE402" i="1"/>
  <c r="BF402" i="1"/>
  <c r="BG402" i="1"/>
  <c r="BH402" i="1"/>
  <c r="BI402" i="1"/>
  <c r="AW402" i="1"/>
  <c r="AX402" i="1"/>
  <c r="AY402" i="1"/>
  <c r="AZ402" i="1"/>
  <c r="BA402" i="1"/>
  <c r="AO402" i="1"/>
  <c r="AP402" i="1"/>
  <c r="AQ402" i="1"/>
  <c r="AR402" i="1"/>
  <c r="AS402" i="1"/>
  <c r="AG402" i="1"/>
  <c r="AH402" i="1"/>
  <c r="AI402" i="1"/>
  <c r="AJ402" i="1"/>
  <c r="AK402" i="1"/>
  <c r="Y402" i="1"/>
  <c r="Z402" i="1"/>
  <c r="AA402" i="1"/>
  <c r="AB402" i="1"/>
  <c r="AC402" i="1"/>
  <c r="R402" i="1"/>
  <c r="S402" i="1"/>
  <c r="T402" i="1"/>
  <c r="U402" i="1"/>
  <c r="V402" i="1"/>
  <c r="K402" i="1"/>
  <c r="L402" i="1"/>
  <c r="M402" i="1"/>
  <c r="N402" i="1"/>
  <c r="O402" i="1"/>
  <c r="DQ401" i="1"/>
  <c r="DR401" i="1"/>
  <c r="DS401" i="1"/>
  <c r="DT401" i="1"/>
  <c r="DU401" i="1"/>
  <c r="DI401" i="1"/>
  <c r="DJ401" i="1"/>
  <c r="DK401" i="1"/>
  <c r="DL401" i="1"/>
  <c r="DM401" i="1"/>
  <c r="DA401" i="1"/>
  <c r="DB401" i="1"/>
  <c r="DC401" i="1"/>
  <c r="DD401" i="1"/>
  <c r="DE401" i="1"/>
  <c r="CS401" i="1"/>
  <c r="CT401" i="1"/>
  <c r="CU401" i="1"/>
  <c r="CV401" i="1"/>
  <c r="CW401" i="1"/>
  <c r="CO401" i="1"/>
  <c r="CN401" i="1"/>
  <c r="CM401" i="1"/>
  <c r="CL401" i="1"/>
  <c r="CK401" i="1"/>
  <c r="CC401" i="1"/>
  <c r="CD401" i="1"/>
  <c r="CE401" i="1"/>
  <c r="CF401" i="1"/>
  <c r="CG401" i="1"/>
  <c r="BU401" i="1"/>
  <c r="BV401" i="1"/>
  <c r="BW401" i="1"/>
  <c r="BX401" i="1"/>
  <c r="BY401" i="1"/>
  <c r="BM401" i="1"/>
  <c r="BN401" i="1"/>
  <c r="BO401" i="1"/>
  <c r="BP401" i="1"/>
  <c r="BQ401" i="1"/>
  <c r="BE401" i="1"/>
  <c r="BF401" i="1"/>
  <c r="BG401" i="1"/>
  <c r="BH401" i="1"/>
  <c r="BI401" i="1"/>
  <c r="AW401" i="1"/>
  <c r="AX401" i="1"/>
  <c r="AY401" i="1"/>
  <c r="AZ401" i="1"/>
  <c r="BA401" i="1"/>
  <c r="AO401" i="1"/>
  <c r="AP401" i="1"/>
  <c r="AQ401" i="1"/>
  <c r="AR401" i="1"/>
  <c r="AS401" i="1"/>
  <c r="AG401" i="1"/>
  <c r="AH401" i="1"/>
  <c r="AI401" i="1"/>
  <c r="AJ401" i="1"/>
  <c r="AK401" i="1"/>
  <c r="Y401" i="1"/>
  <c r="Z401" i="1"/>
  <c r="AA401" i="1"/>
  <c r="AB401" i="1"/>
  <c r="AC401" i="1"/>
  <c r="R401" i="1"/>
  <c r="S401" i="1"/>
  <c r="T401" i="1"/>
  <c r="U401" i="1"/>
  <c r="V401" i="1"/>
  <c r="K401" i="1"/>
  <c r="L401" i="1"/>
  <c r="M401" i="1"/>
  <c r="N401" i="1"/>
  <c r="O401" i="1"/>
  <c r="DQ400" i="1"/>
  <c r="DR400" i="1"/>
  <c r="DS400" i="1"/>
  <c r="DT400" i="1"/>
  <c r="DU400" i="1"/>
  <c r="DI400" i="1"/>
  <c r="DJ400" i="1"/>
  <c r="DK400" i="1"/>
  <c r="DL400" i="1"/>
  <c r="DM400" i="1"/>
  <c r="DA400" i="1"/>
  <c r="DB400" i="1"/>
  <c r="DC400" i="1"/>
  <c r="DD400" i="1"/>
  <c r="DE400" i="1"/>
  <c r="CS400" i="1"/>
  <c r="CT400" i="1"/>
  <c r="CU400" i="1"/>
  <c r="CV400" i="1"/>
  <c r="CW400" i="1"/>
  <c r="CK400" i="1"/>
  <c r="CL400" i="1"/>
  <c r="CM400" i="1"/>
  <c r="CN400" i="1"/>
  <c r="CO400" i="1"/>
  <c r="CC400" i="1"/>
  <c r="CD400" i="1"/>
  <c r="CE400" i="1"/>
  <c r="CF400" i="1"/>
  <c r="CG400" i="1"/>
  <c r="BU400" i="1"/>
  <c r="BV400" i="1"/>
  <c r="BW400" i="1"/>
  <c r="BX400" i="1"/>
  <c r="BY400" i="1"/>
  <c r="BM400" i="1"/>
  <c r="BN400" i="1"/>
  <c r="BO400" i="1"/>
  <c r="BP400" i="1"/>
  <c r="BQ400" i="1"/>
  <c r="BE400" i="1"/>
  <c r="BF400" i="1"/>
  <c r="BG400" i="1"/>
  <c r="BH400" i="1"/>
  <c r="BI400" i="1"/>
  <c r="AW400" i="1"/>
  <c r="AX400" i="1"/>
  <c r="AY400" i="1"/>
  <c r="AZ400" i="1"/>
  <c r="BA400" i="1"/>
  <c r="AO400" i="1"/>
  <c r="AP400" i="1"/>
  <c r="AQ400" i="1"/>
  <c r="AR400" i="1"/>
  <c r="AS400" i="1"/>
  <c r="AG400" i="1"/>
  <c r="AH400" i="1"/>
  <c r="AI400" i="1"/>
  <c r="AJ400" i="1"/>
  <c r="AK400" i="1"/>
  <c r="Y400" i="1"/>
  <c r="Z400" i="1"/>
  <c r="AA400" i="1"/>
  <c r="AB400" i="1"/>
  <c r="AC400" i="1"/>
  <c r="R400" i="1"/>
  <c r="S400" i="1"/>
  <c r="T400" i="1"/>
  <c r="U400" i="1"/>
  <c r="V400" i="1"/>
  <c r="K400" i="1"/>
  <c r="L400" i="1"/>
  <c r="M400" i="1"/>
  <c r="N400" i="1"/>
  <c r="O400" i="1"/>
  <c r="DU399" i="1"/>
  <c r="DT399" i="1"/>
  <c r="DS399" i="1"/>
  <c r="DR399" i="1"/>
  <c r="DQ399" i="1"/>
  <c r="DM399" i="1"/>
  <c r="DL399" i="1"/>
  <c r="DK399" i="1"/>
  <c r="DJ399" i="1"/>
  <c r="DI399" i="1"/>
  <c r="DE399" i="1"/>
  <c r="DD399" i="1"/>
  <c r="DC399" i="1"/>
  <c r="DB399" i="1"/>
  <c r="DA399" i="1"/>
  <c r="CW399" i="1"/>
  <c r="CV399" i="1"/>
  <c r="CU399" i="1"/>
  <c r="CT399" i="1"/>
  <c r="CS399" i="1"/>
  <c r="CO399" i="1"/>
  <c r="CN399" i="1"/>
  <c r="CM399" i="1"/>
  <c r="CL399" i="1"/>
  <c r="CK399" i="1"/>
  <c r="CC399" i="1"/>
  <c r="CD399" i="1"/>
  <c r="CE399" i="1"/>
  <c r="CF399" i="1"/>
  <c r="CG399" i="1"/>
  <c r="BU399" i="1"/>
  <c r="BV399" i="1"/>
  <c r="BW399" i="1"/>
  <c r="BX399" i="1"/>
  <c r="BY399" i="1"/>
  <c r="BM399" i="1"/>
  <c r="BN399" i="1"/>
  <c r="BO399" i="1"/>
  <c r="BP399" i="1"/>
  <c r="BQ399" i="1"/>
  <c r="BE399" i="1"/>
  <c r="BF399" i="1"/>
  <c r="BG399" i="1"/>
  <c r="BH399" i="1"/>
  <c r="BI399" i="1"/>
  <c r="AW399" i="1"/>
  <c r="AX399" i="1"/>
  <c r="AY399" i="1"/>
  <c r="AZ399" i="1"/>
  <c r="BA399" i="1"/>
  <c r="AO399" i="1"/>
  <c r="AP399" i="1"/>
  <c r="AQ399" i="1"/>
  <c r="AR399" i="1"/>
  <c r="AS399" i="1"/>
  <c r="AG399" i="1"/>
  <c r="AH399" i="1"/>
  <c r="AI399" i="1"/>
  <c r="AJ399" i="1"/>
  <c r="AK399" i="1"/>
  <c r="Y399" i="1"/>
  <c r="Z399" i="1"/>
  <c r="AA399" i="1"/>
  <c r="AB399" i="1"/>
  <c r="AC399" i="1"/>
  <c r="R399" i="1"/>
  <c r="S399" i="1"/>
  <c r="T399" i="1"/>
  <c r="U399" i="1"/>
  <c r="V399" i="1"/>
  <c r="K399" i="1"/>
  <c r="L399" i="1"/>
  <c r="M399" i="1"/>
  <c r="N399" i="1"/>
  <c r="O399" i="1"/>
  <c r="DU398" i="1"/>
  <c r="DT398" i="1"/>
  <c r="DS398" i="1"/>
  <c r="DR398" i="1"/>
  <c r="DQ398" i="1"/>
  <c r="DM398" i="1"/>
  <c r="DL398" i="1"/>
  <c r="DK398" i="1"/>
  <c r="DJ398" i="1"/>
  <c r="DI398" i="1"/>
  <c r="DE398" i="1"/>
  <c r="DD398" i="1"/>
  <c r="DC398" i="1"/>
  <c r="DB398" i="1"/>
  <c r="DA398" i="1"/>
  <c r="CW398" i="1"/>
  <c r="CV398" i="1"/>
  <c r="CU398" i="1"/>
  <c r="CT398" i="1"/>
  <c r="CS398" i="1"/>
  <c r="CO398" i="1"/>
  <c r="CN398" i="1"/>
  <c r="CM398" i="1"/>
  <c r="CL398" i="1"/>
  <c r="CK398" i="1"/>
  <c r="CG398" i="1"/>
  <c r="CF398" i="1"/>
  <c r="CE398" i="1"/>
  <c r="CD398" i="1"/>
  <c r="CC398" i="1"/>
  <c r="BU398" i="1"/>
  <c r="BV398" i="1"/>
  <c r="BW398" i="1"/>
  <c r="BX398" i="1"/>
  <c r="BY398" i="1"/>
  <c r="BM398" i="1"/>
  <c r="BN398" i="1"/>
  <c r="BO398" i="1"/>
  <c r="BP398" i="1"/>
  <c r="BQ398" i="1"/>
  <c r="BE398" i="1"/>
  <c r="BF398" i="1"/>
  <c r="BG398" i="1"/>
  <c r="BH398" i="1"/>
  <c r="BI398" i="1"/>
  <c r="AW398" i="1"/>
  <c r="AX398" i="1"/>
  <c r="AY398" i="1"/>
  <c r="AZ398" i="1"/>
  <c r="BA398" i="1"/>
  <c r="AO398" i="1"/>
  <c r="AP398" i="1"/>
  <c r="AQ398" i="1"/>
  <c r="AR398" i="1"/>
  <c r="AS398" i="1"/>
  <c r="AG398" i="1"/>
  <c r="AH398" i="1"/>
  <c r="AI398" i="1"/>
  <c r="AJ398" i="1"/>
  <c r="AK398" i="1"/>
  <c r="AC398" i="1"/>
  <c r="AB398" i="1"/>
  <c r="AA398" i="1"/>
  <c r="Z398" i="1"/>
  <c r="Y398" i="1"/>
  <c r="R398" i="1"/>
  <c r="S398" i="1"/>
  <c r="T398" i="1"/>
  <c r="U398" i="1"/>
  <c r="V398" i="1"/>
  <c r="K398" i="1"/>
  <c r="L398" i="1"/>
  <c r="M398" i="1"/>
  <c r="N398" i="1"/>
  <c r="O398" i="1"/>
  <c r="DU397" i="1"/>
  <c r="DT397" i="1"/>
  <c r="DS397" i="1"/>
  <c r="DR397" i="1"/>
  <c r="DQ397" i="1"/>
  <c r="DM397" i="1"/>
  <c r="DL397" i="1"/>
  <c r="DK397" i="1"/>
  <c r="DJ397" i="1"/>
  <c r="DI397" i="1"/>
  <c r="DE397" i="1"/>
  <c r="DD397" i="1"/>
  <c r="DC397" i="1"/>
  <c r="DB397" i="1"/>
  <c r="DA397" i="1"/>
  <c r="CW397" i="1"/>
  <c r="CV397" i="1"/>
  <c r="CU397" i="1"/>
  <c r="CT397" i="1"/>
  <c r="CS397" i="1"/>
  <c r="CO397" i="1"/>
  <c r="CN397" i="1"/>
  <c r="CM397" i="1"/>
  <c r="CL397" i="1"/>
  <c r="CK397" i="1"/>
  <c r="CG397" i="1"/>
  <c r="CF397" i="1"/>
  <c r="CE397" i="1"/>
  <c r="CD397" i="1"/>
  <c r="CC397" i="1"/>
  <c r="BY397" i="1"/>
  <c r="BX397" i="1"/>
  <c r="BW397" i="1"/>
  <c r="BV397" i="1"/>
  <c r="BU397" i="1"/>
  <c r="BM397" i="1"/>
  <c r="BN397" i="1"/>
  <c r="BO397" i="1"/>
  <c r="BP397" i="1"/>
  <c r="BQ397" i="1"/>
  <c r="BE397" i="1"/>
  <c r="BF397" i="1"/>
  <c r="BG397" i="1"/>
  <c r="BH397" i="1"/>
  <c r="BI397" i="1"/>
  <c r="BA397" i="1"/>
  <c r="AZ397" i="1"/>
  <c r="AY397" i="1"/>
  <c r="AX397" i="1"/>
  <c r="AW397" i="1"/>
  <c r="AS397" i="1"/>
  <c r="AR397" i="1"/>
  <c r="AQ397" i="1"/>
  <c r="AP397" i="1"/>
  <c r="AO397" i="1"/>
  <c r="AK397" i="1"/>
  <c r="AJ397" i="1"/>
  <c r="AI397" i="1"/>
  <c r="AH397" i="1"/>
  <c r="AG397" i="1"/>
  <c r="AC397" i="1"/>
  <c r="AB397" i="1"/>
  <c r="AA397" i="1"/>
  <c r="Z397" i="1"/>
  <c r="Y397" i="1"/>
  <c r="V397" i="1"/>
  <c r="U397" i="1"/>
  <c r="T397" i="1"/>
  <c r="S397" i="1"/>
  <c r="R397" i="1"/>
  <c r="O397" i="1"/>
  <c r="N397" i="1"/>
  <c r="M397" i="1"/>
  <c r="L397" i="1"/>
  <c r="K397" i="1"/>
  <c r="DU396" i="1"/>
  <c r="DT396" i="1"/>
  <c r="DS396" i="1"/>
  <c r="DR396" i="1"/>
  <c r="DQ396" i="1"/>
  <c r="DM396" i="1"/>
  <c r="DL396" i="1"/>
  <c r="DK396" i="1"/>
  <c r="DJ396" i="1"/>
  <c r="DI396" i="1"/>
  <c r="DE396" i="1"/>
  <c r="DD396" i="1"/>
  <c r="DC396" i="1"/>
  <c r="DB396" i="1"/>
  <c r="DA396" i="1"/>
  <c r="CW396" i="1"/>
  <c r="CV396" i="1"/>
  <c r="CU396" i="1"/>
  <c r="CT396" i="1"/>
  <c r="CS396" i="1"/>
  <c r="CO396" i="1"/>
  <c r="CN396" i="1"/>
  <c r="CM396" i="1"/>
  <c r="CL396" i="1"/>
  <c r="CK396" i="1"/>
  <c r="CC396" i="1"/>
  <c r="CD396" i="1"/>
  <c r="CE396" i="1"/>
  <c r="CF396" i="1"/>
  <c r="CG396" i="1"/>
  <c r="BU396" i="1"/>
  <c r="BV396" i="1"/>
  <c r="BW396" i="1"/>
  <c r="BX396" i="1"/>
  <c r="BY396" i="1"/>
  <c r="BM396" i="1"/>
  <c r="BN396" i="1"/>
  <c r="BO396" i="1"/>
  <c r="BP396" i="1"/>
  <c r="BQ396" i="1"/>
  <c r="BE396" i="1"/>
  <c r="BF396" i="1"/>
  <c r="BG396" i="1"/>
  <c r="BH396" i="1"/>
  <c r="BI396" i="1"/>
  <c r="AW396" i="1"/>
  <c r="AX396" i="1"/>
  <c r="AY396" i="1"/>
  <c r="AZ396" i="1"/>
  <c r="BA396" i="1"/>
  <c r="AO396" i="1"/>
  <c r="AP396" i="1"/>
  <c r="AQ396" i="1"/>
  <c r="AR396" i="1"/>
  <c r="AS396" i="1"/>
  <c r="AG396" i="1"/>
  <c r="AH396" i="1"/>
  <c r="AI396" i="1"/>
  <c r="AJ396" i="1"/>
  <c r="AK396" i="1"/>
  <c r="Y396" i="1"/>
  <c r="Z396" i="1"/>
  <c r="AA396" i="1"/>
  <c r="AB396" i="1"/>
  <c r="AC396" i="1"/>
  <c r="R396" i="1"/>
  <c r="S396" i="1"/>
  <c r="T396" i="1"/>
  <c r="U396" i="1"/>
  <c r="V396" i="1"/>
  <c r="K396" i="1"/>
  <c r="L396" i="1"/>
  <c r="M396" i="1"/>
  <c r="N396" i="1"/>
  <c r="O396" i="1"/>
  <c r="DU395" i="1"/>
  <c r="DT395" i="1"/>
  <c r="DS395" i="1"/>
  <c r="DR395" i="1"/>
  <c r="DQ395" i="1"/>
  <c r="DM395" i="1"/>
  <c r="DL395" i="1"/>
  <c r="DK395" i="1"/>
  <c r="DJ395" i="1"/>
  <c r="DI395" i="1"/>
  <c r="DE395" i="1"/>
  <c r="DD395" i="1"/>
  <c r="DC395" i="1"/>
  <c r="DB395" i="1"/>
  <c r="DA395" i="1"/>
  <c r="CW395" i="1"/>
  <c r="CV395" i="1"/>
  <c r="CU395" i="1"/>
  <c r="CT395" i="1"/>
  <c r="CS395" i="1"/>
  <c r="CO395" i="1"/>
  <c r="CN395" i="1"/>
  <c r="CM395" i="1"/>
  <c r="CL395" i="1"/>
  <c r="CK395" i="1"/>
  <c r="CG395" i="1"/>
  <c r="CF395" i="1"/>
  <c r="CE395" i="1"/>
  <c r="CD395" i="1"/>
  <c r="CC395" i="1"/>
  <c r="BY395" i="1"/>
  <c r="BX395" i="1"/>
  <c r="BW395" i="1"/>
  <c r="BV395" i="1"/>
  <c r="BU395" i="1"/>
  <c r="BM395" i="1"/>
  <c r="BN395" i="1"/>
  <c r="BO395" i="1"/>
  <c r="BP395" i="1"/>
  <c r="BQ395" i="1"/>
  <c r="BE395" i="1"/>
  <c r="BF395" i="1"/>
  <c r="BG395" i="1"/>
  <c r="BH395" i="1"/>
  <c r="BI395" i="1"/>
  <c r="AW395" i="1"/>
  <c r="AX395" i="1"/>
  <c r="AY395" i="1"/>
  <c r="AZ395" i="1"/>
  <c r="BA395" i="1"/>
  <c r="AO395" i="1"/>
  <c r="AP395" i="1"/>
  <c r="AQ395" i="1"/>
  <c r="AR395" i="1"/>
  <c r="AS395" i="1"/>
  <c r="AG395" i="1"/>
  <c r="AH395" i="1"/>
  <c r="AI395" i="1"/>
  <c r="AJ395" i="1"/>
  <c r="AK395" i="1"/>
  <c r="Y395" i="1"/>
  <c r="Z395" i="1"/>
  <c r="AA395" i="1"/>
  <c r="AB395" i="1"/>
  <c r="AC395" i="1"/>
  <c r="R395" i="1"/>
  <c r="S395" i="1"/>
  <c r="T395" i="1"/>
  <c r="U395" i="1"/>
  <c r="V395" i="1"/>
  <c r="K395" i="1"/>
  <c r="L395" i="1"/>
  <c r="M395" i="1"/>
  <c r="N395" i="1"/>
  <c r="O395" i="1"/>
  <c r="DQ394" i="1"/>
  <c r="DR394" i="1"/>
  <c r="DS394" i="1"/>
  <c r="DT394" i="1"/>
  <c r="DU394" i="1"/>
  <c r="DI394" i="1"/>
  <c r="DJ394" i="1"/>
  <c r="DK394" i="1"/>
  <c r="DL394" i="1"/>
  <c r="DM394" i="1"/>
  <c r="DA394" i="1"/>
  <c r="DB394" i="1"/>
  <c r="DC394" i="1"/>
  <c r="DD394" i="1"/>
  <c r="DE394" i="1"/>
  <c r="CS394" i="1"/>
  <c r="CT394" i="1"/>
  <c r="CU394" i="1"/>
  <c r="CV394" i="1"/>
  <c r="CW394" i="1"/>
  <c r="CO394" i="1"/>
  <c r="CN394" i="1"/>
  <c r="CM394" i="1"/>
  <c r="CL394" i="1"/>
  <c r="CK394" i="1"/>
  <c r="CC394" i="1"/>
  <c r="CD394" i="1"/>
  <c r="CE394" i="1"/>
  <c r="CF394" i="1"/>
  <c r="CG394" i="1"/>
  <c r="BU394" i="1"/>
  <c r="BV394" i="1"/>
  <c r="BW394" i="1"/>
  <c r="BX394" i="1"/>
  <c r="BY394" i="1"/>
  <c r="BM394" i="1"/>
  <c r="BN394" i="1"/>
  <c r="BO394" i="1"/>
  <c r="BP394" i="1"/>
  <c r="BQ394" i="1"/>
  <c r="BE394" i="1"/>
  <c r="BF394" i="1"/>
  <c r="BG394" i="1"/>
  <c r="BH394" i="1"/>
  <c r="BI394" i="1"/>
  <c r="AW394" i="1"/>
  <c r="AX394" i="1"/>
  <c r="AY394" i="1"/>
  <c r="AZ394" i="1"/>
  <c r="BA394" i="1"/>
  <c r="AO394" i="1"/>
  <c r="AP394" i="1"/>
  <c r="AQ394" i="1"/>
  <c r="AR394" i="1"/>
  <c r="AS394" i="1"/>
  <c r="AG394" i="1"/>
  <c r="AH394" i="1"/>
  <c r="AI394" i="1"/>
  <c r="AJ394" i="1"/>
  <c r="AK394" i="1"/>
  <c r="AC394" i="1"/>
  <c r="AB394" i="1"/>
  <c r="AA394" i="1"/>
  <c r="Z394" i="1"/>
  <c r="Y394" i="1"/>
  <c r="R394" i="1"/>
  <c r="S394" i="1"/>
  <c r="T394" i="1"/>
  <c r="U394" i="1"/>
  <c r="V394" i="1"/>
  <c r="K394" i="1"/>
  <c r="L394" i="1"/>
  <c r="M394" i="1"/>
  <c r="N394" i="1"/>
  <c r="O394" i="1"/>
  <c r="DQ393" i="1"/>
  <c r="DR393" i="1"/>
  <c r="DS393" i="1"/>
  <c r="DT393" i="1"/>
  <c r="DU393" i="1"/>
  <c r="DI393" i="1"/>
  <c r="DJ393" i="1"/>
  <c r="DK393" i="1"/>
  <c r="DL393" i="1"/>
  <c r="DM393" i="1"/>
  <c r="DA393" i="1"/>
  <c r="DB393" i="1"/>
  <c r="DC393" i="1"/>
  <c r="DD393" i="1"/>
  <c r="DE393" i="1"/>
  <c r="CS393" i="1"/>
  <c r="CT393" i="1"/>
  <c r="CU393" i="1"/>
  <c r="CV393" i="1"/>
  <c r="CW393" i="1"/>
  <c r="CO393" i="1"/>
  <c r="CN393" i="1"/>
  <c r="CM393" i="1"/>
  <c r="CL393" i="1"/>
  <c r="CK393" i="1"/>
  <c r="CG393" i="1"/>
  <c r="CF393" i="1"/>
  <c r="CE393" i="1"/>
  <c r="CD393" i="1"/>
  <c r="CC393" i="1"/>
  <c r="BU393" i="1"/>
  <c r="BV393" i="1"/>
  <c r="BW393" i="1"/>
  <c r="BX393" i="1"/>
  <c r="BY393" i="1"/>
  <c r="BM393" i="1"/>
  <c r="BN393" i="1"/>
  <c r="BO393" i="1"/>
  <c r="BP393" i="1"/>
  <c r="BQ393" i="1"/>
  <c r="BE393" i="1"/>
  <c r="BF393" i="1"/>
  <c r="BG393" i="1"/>
  <c r="BH393" i="1"/>
  <c r="BI393" i="1"/>
  <c r="AW393" i="1"/>
  <c r="AX393" i="1"/>
  <c r="AY393" i="1"/>
  <c r="AZ393" i="1"/>
  <c r="BA393" i="1"/>
  <c r="AO393" i="1"/>
  <c r="AP393" i="1"/>
  <c r="AQ393" i="1"/>
  <c r="AR393" i="1"/>
  <c r="AS393" i="1"/>
  <c r="AG393" i="1"/>
  <c r="AH393" i="1"/>
  <c r="AI393" i="1"/>
  <c r="AJ393" i="1"/>
  <c r="AK393" i="1"/>
  <c r="Y393" i="1"/>
  <c r="Z393" i="1"/>
  <c r="AA393" i="1"/>
  <c r="AB393" i="1"/>
  <c r="AC393" i="1"/>
  <c r="R393" i="1"/>
  <c r="S393" i="1"/>
  <c r="T393" i="1"/>
  <c r="U393" i="1"/>
  <c r="V393" i="1"/>
  <c r="K393" i="1"/>
  <c r="L393" i="1"/>
  <c r="M393" i="1"/>
  <c r="N393" i="1"/>
  <c r="O393" i="1"/>
  <c r="DU392" i="1"/>
  <c r="DT392" i="1"/>
  <c r="DS392" i="1"/>
  <c r="DR392" i="1"/>
  <c r="DQ392" i="1"/>
  <c r="DM392" i="1"/>
  <c r="DL392" i="1"/>
  <c r="DK392" i="1"/>
  <c r="DJ392" i="1"/>
  <c r="DI392" i="1"/>
  <c r="DE392" i="1"/>
  <c r="DD392" i="1"/>
  <c r="DC392" i="1"/>
  <c r="DB392" i="1"/>
  <c r="DA392" i="1"/>
  <c r="CW392" i="1"/>
  <c r="CV392" i="1"/>
  <c r="CU392" i="1"/>
  <c r="CT392" i="1"/>
  <c r="CS392" i="1"/>
  <c r="CO392" i="1"/>
  <c r="CN392" i="1"/>
  <c r="CM392" i="1"/>
  <c r="CL392" i="1"/>
  <c r="CK392" i="1"/>
  <c r="CG392" i="1"/>
  <c r="CF392" i="1"/>
  <c r="CE392" i="1"/>
  <c r="CD392" i="1"/>
  <c r="CC392" i="1"/>
  <c r="BY392" i="1"/>
  <c r="BX392" i="1"/>
  <c r="BW392" i="1"/>
  <c r="BV392" i="1"/>
  <c r="BU392" i="1"/>
  <c r="BQ392" i="1"/>
  <c r="BP392" i="1"/>
  <c r="BO392" i="1"/>
  <c r="BN392" i="1"/>
  <c r="BM392" i="1"/>
  <c r="BE392" i="1"/>
  <c r="BF392" i="1"/>
  <c r="BG392" i="1"/>
  <c r="BH392" i="1"/>
  <c r="BI392" i="1"/>
  <c r="BA392" i="1"/>
  <c r="AZ392" i="1"/>
  <c r="AY392" i="1"/>
  <c r="AX392" i="1"/>
  <c r="AW392" i="1"/>
  <c r="AS392" i="1"/>
  <c r="AR392" i="1"/>
  <c r="AQ392" i="1"/>
  <c r="AP392" i="1"/>
  <c r="AO392" i="1"/>
  <c r="AK392" i="1"/>
  <c r="AJ392" i="1"/>
  <c r="AI392" i="1"/>
  <c r="AH392" i="1"/>
  <c r="AG392" i="1"/>
  <c r="AC392" i="1"/>
  <c r="AB392" i="1"/>
  <c r="AA392" i="1"/>
  <c r="Z392" i="1"/>
  <c r="Y392" i="1"/>
  <c r="R392" i="1"/>
  <c r="S392" i="1"/>
  <c r="T392" i="1"/>
  <c r="U392" i="1"/>
  <c r="V392" i="1"/>
  <c r="O392" i="1"/>
  <c r="N392" i="1"/>
  <c r="M392" i="1"/>
  <c r="L392" i="1"/>
  <c r="K392" i="1"/>
  <c r="DU391" i="1"/>
  <c r="DT391" i="1"/>
  <c r="DS391" i="1"/>
  <c r="DR391" i="1"/>
  <c r="DQ391" i="1"/>
  <c r="DM391" i="1"/>
  <c r="DL391" i="1"/>
  <c r="DK391" i="1"/>
  <c r="DJ391" i="1"/>
  <c r="DI391" i="1"/>
  <c r="DE391" i="1"/>
  <c r="DD391" i="1"/>
  <c r="DC391" i="1"/>
  <c r="DB391" i="1"/>
  <c r="DA391" i="1"/>
  <c r="CW391" i="1"/>
  <c r="CV391" i="1"/>
  <c r="CU391" i="1"/>
  <c r="CT391" i="1"/>
  <c r="CS391" i="1"/>
  <c r="CO391" i="1"/>
  <c r="CN391" i="1"/>
  <c r="CM391" i="1"/>
  <c r="CL391" i="1"/>
  <c r="CK391" i="1"/>
  <c r="CG391" i="1"/>
  <c r="CF391" i="1"/>
  <c r="CE391" i="1"/>
  <c r="CD391" i="1"/>
  <c r="CC391" i="1"/>
  <c r="BY391" i="1"/>
  <c r="BX391" i="1"/>
  <c r="BW391" i="1"/>
  <c r="BV391" i="1"/>
  <c r="BU391" i="1"/>
  <c r="BM391" i="1"/>
  <c r="BN391" i="1"/>
  <c r="BO391" i="1"/>
  <c r="BP391" i="1"/>
  <c r="BQ391" i="1"/>
  <c r="BE391" i="1"/>
  <c r="BF391" i="1"/>
  <c r="BG391" i="1"/>
  <c r="BH391" i="1"/>
  <c r="BI391" i="1"/>
  <c r="AW391" i="1"/>
  <c r="AX391" i="1"/>
  <c r="AY391" i="1"/>
  <c r="AZ391" i="1"/>
  <c r="BA391" i="1"/>
  <c r="AO391" i="1"/>
  <c r="AP391" i="1"/>
  <c r="AQ391" i="1"/>
  <c r="AR391" i="1"/>
  <c r="AS391" i="1"/>
  <c r="AG391" i="1"/>
  <c r="AH391" i="1"/>
  <c r="AI391" i="1"/>
  <c r="AJ391" i="1"/>
  <c r="AK391" i="1"/>
  <c r="Y391" i="1"/>
  <c r="Z391" i="1"/>
  <c r="AA391" i="1"/>
  <c r="AB391" i="1"/>
  <c r="AC391" i="1"/>
  <c r="R391" i="1"/>
  <c r="S391" i="1"/>
  <c r="T391" i="1"/>
  <c r="U391" i="1"/>
  <c r="V391" i="1"/>
  <c r="K391" i="1"/>
  <c r="L391" i="1"/>
  <c r="M391" i="1"/>
  <c r="N391" i="1"/>
  <c r="O391" i="1"/>
  <c r="DU390" i="1"/>
  <c r="DT390" i="1"/>
  <c r="DS390" i="1"/>
  <c r="DR390" i="1"/>
  <c r="DQ390" i="1"/>
  <c r="DM390" i="1"/>
  <c r="DL390" i="1"/>
  <c r="DK390" i="1"/>
  <c r="DJ390" i="1"/>
  <c r="DI390" i="1"/>
  <c r="DE390" i="1"/>
  <c r="DD390" i="1"/>
  <c r="DC390" i="1"/>
  <c r="DB390" i="1"/>
  <c r="DA390" i="1"/>
  <c r="CW390" i="1"/>
  <c r="CV390" i="1"/>
  <c r="CU390" i="1"/>
  <c r="CT390" i="1"/>
  <c r="CS390" i="1"/>
  <c r="CO390" i="1"/>
  <c r="CN390" i="1"/>
  <c r="CM390" i="1"/>
  <c r="CL390" i="1"/>
  <c r="CK390" i="1"/>
  <c r="CG390" i="1"/>
  <c r="CF390" i="1"/>
  <c r="CE390" i="1"/>
  <c r="CD390" i="1"/>
  <c r="CC390" i="1"/>
  <c r="BY390" i="1"/>
  <c r="BX390" i="1"/>
  <c r="BW390" i="1"/>
  <c r="BV390" i="1"/>
  <c r="BU390" i="1"/>
  <c r="BM390" i="1"/>
  <c r="BN390" i="1"/>
  <c r="BO390" i="1"/>
  <c r="BP390" i="1"/>
  <c r="BQ390" i="1"/>
  <c r="BE390" i="1"/>
  <c r="BF390" i="1"/>
  <c r="BG390" i="1"/>
  <c r="BH390" i="1"/>
  <c r="BI390" i="1"/>
  <c r="AW390" i="1"/>
  <c r="AX390" i="1"/>
  <c r="AY390" i="1"/>
  <c r="AZ390" i="1"/>
  <c r="BA390" i="1"/>
  <c r="AO390" i="1"/>
  <c r="AP390" i="1"/>
  <c r="AQ390" i="1"/>
  <c r="AR390" i="1"/>
  <c r="AS390" i="1"/>
  <c r="AG390" i="1"/>
  <c r="AH390" i="1"/>
  <c r="AI390" i="1"/>
  <c r="AJ390" i="1"/>
  <c r="AK390" i="1"/>
  <c r="Y390" i="1"/>
  <c r="Z390" i="1"/>
  <c r="AA390" i="1"/>
  <c r="AB390" i="1"/>
  <c r="AC390" i="1"/>
  <c r="R390" i="1"/>
  <c r="S390" i="1"/>
  <c r="T390" i="1"/>
  <c r="U390" i="1"/>
  <c r="V390" i="1"/>
  <c r="K390" i="1"/>
  <c r="L390" i="1"/>
  <c r="M390" i="1"/>
  <c r="N390" i="1"/>
  <c r="O390" i="1"/>
  <c r="DU389" i="1"/>
  <c r="DT389" i="1"/>
  <c r="DS389" i="1"/>
  <c r="DR389" i="1"/>
  <c r="DQ389" i="1"/>
  <c r="DM389" i="1"/>
  <c r="DL389" i="1"/>
  <c r="DK389" i="1"/>
  <c r="DJ389" i="1"/>
  <c r="DI389" i="1"/>
  <c r="DE389" i="1"/>
  <c r="DD389" i="1"/>
  <c r="DC389" i="1"/>
  <c r="DB389" i="1"/>
  <c r="DA389" i="1"/>
  <c r="CW389" i="1"/>
  <c r="CV389" i="1"/>
  <c r="CU389" i="1"/>
  <c r="CT389" i="1"/>
  <c r="CS389" i="1"/>
  <c r="CO389" i="1"/>
  <c r="CN389" i="1"/>
  <c r="CM389" i="1"/>
  <c r="CL389" i="1"/>
  <c r="CK389" i="1"/>
  <c r="CG389" i="1"/>
  <c r="CF389" i="1"/>
  <c r="CE389" i="1"/>
  <c r="CD389" i="1"/>
  <c r="CC389" i="1"/>
  <c r="BU389" i="1"/>
  <c r="BV389" i="1"/>
  <c r="BW389" i="1"/>
  <c r="BX389" i="1"/>
  <c r="BY389" i="1"/>
  <c r="BM389" i="1"/>
  <c r="BN389" i="1"/>
  <c r="BO389" i="1"/>
  <c r="BP389" i="1"/>
  <c r="BQ389" i="1"/>
  <c r="BE389" i="1"/>
  <c r="BF389" i="1"/>
  <c r="BG389" i="1"/>
  <c r="BH389" i="1"/>
  <c r="BI389" i="1"/>
  <c r="AW389" i="1"/>
  <c r="AX389" i="1"/>
  <c r="AY389" i="1"/>
  <c r="AZ389" i="1"/>
  <c r="BA389" i="1"/>
  <c r="AO389" i="1"/>
  <c r="AP389" i="1"/>
  <c r="AQ389" i="1"/>
  <c r="AR389" i="1"/>
  <c r="AS389" i="1"/>
  <c r="AG389" i="1"/>
  <c r="AH389" i="1"/>
  <c r="AI389" i="1"/>
  <c r="AJ389" i="1"/>
  <c r="AK389" i="1"/>
  <c r="Y389" i="1"/>
  <c r="Z389" i="1"/>
  <c r="AA389" i="1"/>
  <c r="AB389" i="1"/>
  <c r="AC389" i="1"/>
  <c r="R389" i="1"/>
  <c r="S389" i="1"/>
  <c r="T389" i="1"/>
  <c r="U389" i="1"/>
  <c r="V389" i="1"/>
  <c r="K389" i="1"/>
  <c r="L389" i="1"/>
  <c r="M389" i="1"/>
  <c r="N389" i="1"/>
  <c r="O389" i="1"/>
  <c r="DU388" i="1"/>
  <c r="DT388" i="1"/>
  <c r="DS388" i="1"/>
  <c r="DR388" i="1"/>
  <c r="DQ388" i="1"/>
  <c r="DM388" i="1"/>
  <c r="DL388" i="1"/>
  <c r="DK388" i="1"/>
  <c r="DJ388" i="1"/>
  <c r="DI388" i="1"/>
  <c r="DE388" i="1"/>
  <c r="DD388" i="1"/>
  <c r="DC388" i="1"/>
  <c r="DB388" i="1"/>
  <c r="DA388" i="1"/>
  <c r="CW388" i="1"/>
  <c r="CV388" i="1"/>
  <c r="CU388" i="1"/>
  <c r="CT388" i="1"/>
  <c r="CS388" i="1"/>
  <c r="CO388" i="1"/>
  <c r="CN388" i="1"/>
  <c r="CM388" i="1"/>
  <c r="CL388" i="1"/>
  <c r="CK388" i="1"/>
  <c r="CG388" i="1"/>
  <c r="CF388" i="1"/>
  <c r="CE388" i="1"/>
  <c r="CD388" i="1"/>
  <c r="CC388" i="1"/>
  <c r="BY388" i="1"/>
  <c r="BX388" i="1"/>
  <c r="BW388" i="1"/>
  <c r="BV388" i="1"/>
  <c r="BU388" i="1"/>
  <c r="BM388" i="1"/>
  <c r="BN388" i="1"/>
  <c r="BO388" i="1"/>
  <c r="BP388" i="1"/>
  <c r="BQ388" i="1"/>
  <c r="BE388" i="1"/>
  <c r="BF388" i="1"/>
  <c r="BG388" i="1"/>
  <c r="BH388" i="1"/>
  <c r="BI388" i="1"/>
  <c r="BA388" i="1"/>
  <c r="AZ388" i="1"/>
  <c r="AY388" i="1"/>
  <c r="AX388" i="1"/>
  <c r="AW388" i="1"/>
  <c r="AS388" i="1"/>
  <c r="AR388" i="1"/>
  <c r="AQ388" i="1"/>
  <c r="AP388" i="1"/>
  <c r="AO388" i="1"/>
  <c r="AK388" i="1"/>
  <c r="AJ388" i="1"/>
  <c r="AI388" i="1"/>
  <c r="AH388" i="1"/>
  <c r="AG388" i="1"/>
  <c r="Y388" i="1"/>
  <c r="Z388" i="1"/>
  <c r="AA388" i="1"/>
  <c r="AB388" i="1"/>
  <c r="AC388" i="1"/>
  <c r="R388" i="1"/>
  <c r="S388" i="1"/>
  <c r="T388" i="1"/>
  <c r="U388" i="1"/>
  <c r="V388" i="1"/>
  <c r="K388" i="1"/>
  <c r="L388" i="1"/>
  <c r="M388" i="1"/>
  <c r="N388" i="1"/>
  <c r="O388" i="1"/>
  <c r="DU387" i="1"/>
  <c r="DT387" i="1"/>
  <c r="DS387" i="1"/>
  <c r="DR387" i="1"/>
  <c r="DQ387" i="1"/>
  <c r="DM387" i="1"/>
  <c r="DL387" i="1"/>
  <c r="DK387" i="1"/>
  <c r="DJ387" i="1"/>
  <c r="DI387" i="1"/>
  <c r="DE387" i="1"/>
  <c r="DD387" i="1"/>
  <c r="DC387" i="1"/>
  <c r="DB387" i="1"/>
  <c r="DA387" i="1"/>
  <c r="CW387" i="1"/>
  <c r="CV387" i="1"/>
  <c r="CU387" i="1"/>
  <c r="CT387" i="1"/>
  <c r="CS387" i="1"/>
  <c r="CO387" i="1"/>
  <c r="CN387" i="1"/>
  <c r="CM387" i="1"/>
  <c r="CL387" i="1"/>
  <c r="CK387" i="1"/>
  <c r="CG387" i="1"/>
  <c r="CF387" i="1"/>
  <c r="CE387" i="1"/>
  <c r="CD387" i="1"/>
  <c r="CC387" i="1"/>
  <c r="BY387" i="1"/>
  <c r="BX387" i="1"/>
  <c r="BW387" i="1"/>
  <c r="BV387" i="1"/>
  <c r="BU387" i="1"/>
  <c r="BM387" i="1"/>
  <c r="BN387" i="1"/>
  <c r="BO387" i="1"/>
  <c r="BP387" i="1"/>
  <c r="BQ387" i="1"/>
  <c r="BE387" i="1"/>
  <c r="BF387" i="1"/>
  <c r="BG387" i="1"/>
  <c r="BH387" i="1"/>
  <c r="BI387" i="1"/>
  <c r="AW387" i="1"/>
  <c r="AX387" i="1"/>
  <c r="AY387" i="1"/>
  <c r="AZ387" i="1"/>
  <c r="BA387" i="1"/>
  <c r="AO387" i="1"/>
  <c r="AP387" i="1"/>
  <c r="AQ387" i="1"/>
  <c r="AR387" i="1"/>
  <c r="AS387" i="1"/>
  <c r="AG387" i="1"/>
  <c r="AH387" i="1"/>
  <c r="AI387" i="1"/>
  <c r="AJ387" i="1"/>
  <c r="AK387" i="1"/>
  <c r="Y387" i="1"/>
  <c r="Z387" i="1"/>
  <c r="AA387" i="1"/>
  <c r="AB387" i="1"/>
  <c r="AC387" i="1"/>
  <c r="R387" i="1"/>
  <c r="S387" i="1"/>
  <c r="T387" i="1"/>
  <c r="U387" i="1"/>
  <c r="V387" i="1"/>
  <c r="K387" i="1"/>
  <c r="L387" i="1"/>
  <c r="M387" i="1"/>
  <c r="N387" i="1"/>
  <c r="O387" i="1"/>
  <c r="DU386" i="1"/>
  <c r="DT386" i="1"/>
  <c r="DS386" i="1"/>
  <c r="DR386" i="1"/>
  <c r="DQ386" i="1"/>
  <c r="DM386" i="1"/>
  <c r="DL386" i="1"/>
  <c r="DK386" i="1"/>
  <c r="DJ386" i="1"/>
  <c r="DI386" i="1"/>
  <c r="DE386" i="1"/>
  <c r="DD386" i="1"/>
  <c r="DC386" i="1"/>
  <c r="DB386" i="1"/>
  <c r="DA386" i="1"/>
  <c r="CW386" i="1"/>
  <c r="CV386" i="1"/>
  <c r="CU386" i="1"/>
  <c r="CT386" i="1"/>
  <c r="CS386" i="1"/>
  <c r="CO386" i="1"/>
  <c r="CN386" i="1"/>
  <c r="CM386" i="1"/>
  <c r="CL386" i="1"/>
  <c r="CK386" i="1"/>
  <c r="CC386" i="1"/>
  <c r="CD386" i="1"/>
  <c r="CE386" i="1"/>
  <c r="CF386" i="1"/>
  <c r="CG386" i="1"/>
  <c r="BU386" i="1"/>
  <c r="BV386" i="1"/>
  <c r="BW386" i="1"/>
  <c r="BX386" i="1"/>
  <c r="BY386" i="1"/>
  <c r="BM386" i="1"/>
  <c r="BN386" i="1"/>
  <c r="BO386" i="1"/>
  <c r="BP386" i="1"/>
  <c r="BQ386" i="1"/>
  <c r="BE386" i="1"/>
  <c r="BF386" i="1"/>
  <c r="BG386" i="1"/>
  <c r="BH386" i="1"/>
  <c r="BI386" i="1"/>
  <c r="AW386" i="1"/>
  <c r="AX386" i="1"/>
  <c r="AY386" i="1"/>
  <c r="AZ386" i="1"/>
  <c r="BA386" i="1"/>
  <c r="AO386" i="1"/>
  <c r="AP386" i="1"/>
  <c r="AQ386" i="1"/>
  <c r="AR386" i="1"/>
  <c r="AS386" i="1"/>
  <c r="AG386" i="1"/>
  <c r="AH386" i="1"/>
  <c r="AI386" i="1"/>
  <c r="AJ386" i="1"/>
  <c r="AK386" i="1"/>
  <c r="Y386" i="1"/>
  <c r="Z386" i="1"/>
  <c r="AA386" i="1"/>
  <c r="AB386" i="1"/>
  <c r="AC386" i="1"/>
  <c r="R386" i="1"/>
  <c r="S386" i="1"/>
  <c r="T386" i="1"/>
  <c r="U386" i="1"/>
  <c r="V386" i="1"/>
  <c r="K386" i="1"/>
  <c r="L386" i="1"/>
  <c r="M386" i="1"/>
  <c r="N386" i="1"/>
  <c r="O386" i="1"/>
  <c r="DU385" i="1"/>
  <c r="DT385" i="1"/>
  <c r="DS385" i="1"/>
  <c r="DR385" i="1"/>
  <c r="DQ385" i="1"/>
  <c r="DM385" i="1"/>
  <c r="DL385" i="1"/>
  <c r="DK385" i="1"/>
  <c r="DJ385" i="1"/>
  <c r="DI385" i="1"/>
  <c r="DE385" i="1"/>
  <c r="DD385" i="1"/>
  <c r="DC385" i="1"/>
  <c r="DB385" i="1"/>
  <c r="DA385" i="1"/>
  <c r="CW385" i="1"/>
  <c r="CV385" i="1"/>
  <c r="CU385" i="1"/>
  <c r="CT385" i="1"/>
  <c r="CS385" i="1"/>
  <c r="CO385" i="1"/>
  <c r="CN385" i="1"/>
  <c r="CM385" i="1"/>
  <c r="CL385" i="1"/>
  <c r="CK385" i="1"/>
  <c r="CG385" i="1"/>
  <c r="CF385" i="1"/>
  <c r="CE385" i="1"/>
  <c r="CD385" i="1"/>
  <c r="CC385" i="1"/>
  <c r="BY385" i="1"/>
  <c r="BX385" i="1"/>
  <c r="BW385" i="1"/>
  <c r="BV385" i="1"/>
  <c r="BU385" i="1"/>
  <c r="BM385" i="1"/>
  <c r="BN385" i="1"/>
  <c r="BO385" i="1"/>
  <c r="BP385" i="1"/>
  <c r="BQ385" i="1"/>
  <c r="BE385" i="1"/>
  <c r="BF385" i="1"/>
  <c r="BG385" i="1"/>
  <c r="BH385" i="1"/>
  <c r="BI385" i="1"/>
  <c r="AW385" i="1"/>
  <c r="AX385" i="1"/>
  <c r="AY385" i="1"/>
  <c r="AZ385" i="1"/>
  <c r="BA385" i="1"/>
  <c r="AO385" i="1"/>
  <c r="AP385" i="1"/>
  <c r="AQ385" i="1"/>
  <c r="AR385" i="1"/>
  <c r="AS385" i="1"/>
  <c r="AG385" i="1"/>
  <c r="AH385" i="1"/>
  <c r="AI385" i="1"/>
  <c r="AJ385" i="1"/>
  <c r="AK385" i="1"/>
  <c r="AC385" i="1"/>
  <c r="AB385" i="1"/>
  <c r="AA385" i="1"/>
  <c r="Z385" i="1"/>
  <c r="Y385" i="1"/>
  <c r="R385" i="1"/>
  <c r="S385" i="1"/>
  <c r="T385" i="1"/>
  <c r="U385" i="1"/>
  <c r="V385" i="1"/>
  <c r="K385" i="1"/>
  <c r="L385" i="1"/>
  <c r="M385" i="1"/>
  <c r="N385" i="1"/>
  <c r="O385" i="1"/>
  <c r="DU384" i="1"/>
  <c r="DT384" i="1"/>
  <c r="DS384" i="1"/>
  <c r="DR384" i="1"/>
  <c r="DQ384" i="1"/>
  <c r="DM384" i="1"/>
  <c r="DL384" i="1"/>
  <c r="DK384" i="1"/>
  <c r="DJ384" i="1"/>
  <c r="DI384" i="1"/>
  <c r="DE384" i="1"/>
  <c r="DD384" i="1"/>
  <c r="DC384" i="1"/>
  <c r="DB384" i="1"/>
  <c r="DA384" i="1"/>
  <c r="CW384" i="1"/>
  <c r="CV384" i="1"/>
  <c r="CU384" i="1"/>
  <c r="CT384" i="1"/>
  <c r="CS384" i="1"/>
  <c r="CO384" i="1"/>
  <c r="CN384" i="1"/>
  <c r="CM384" i="1"/>
  <c r="CL384" i="1"/>
  <c r="CK384" i="1"/>
  <c r="CG384" i="1"/>
  <c r="CF384" i="1"/>
  <c r="CE384" i="1"/>
  <c r="CD384" i="1"/>
  <c r="CC384" i="1"/>
  <c r="BU384" i="1"/>
  <c r="BV384" i="1"/>
  <c r="BW384" i="1"/>
  <c r="BX384" i="1"/>
  <c r="BY384" i="1"/>
  <c r="BM384" i="1"/>
  <c r="BN384" i="1"/>
  <c r="BO384" i="1"/>
  <c r="BP384" i="1"/>
  <c r="BQ384" i="1"/>
  <c r="BE384" i="1"/>
  <c r="BF384" i="1"/>
  <c r="BG384" i="1"/>
  <c r="BH384" i="1"/>
  <c r="BI384" i="1"/>
  <c r="AW384" i="1"/>
  <c r="AX384" i="1"/>
  <c r="AY384" i="1"/>
  <c r="AZ384" i="1"/>
  <c r="BA384" i="1"/>
  <c r="AO384" i="1"/>
  <c r="AP384" i="1"/>
  <c r="AQ384" i="1"/>
  <c r="AR384" i="1"/>
  <c r="AS384" i="1"/>
  <c r="AG384" i="1"/>
  <c r="AH384" i="1"/>
  <c r="AI384" i="1"/>
  <c r="AJ384" i="1"/>
  <c r="AK384" i="1"/>
  <c r="Y384" i="1"/>
  <c r="Z384" i="1"/>
  <c r="AA384" i="1"/>
  <c r="AB384" i="1"/>
  <c r="AC384" i="1"/>
  <c r="R384" i="1"/>
  <c r="S384" i="1"/>
  <c r="T384" i="1"/>
  <c r="U384" i="1"/>
  <c r="V384" i="1"/>
  <c r="K384" i="1"/>
  <c r="L384" i="1"/>
  <c r="M384" i="1"/>
  <c r="N384" i="1"/>
  <c r="O384" i="1"/>
  <c r="DU383" i="1"/>
  <c r="DT383" i="1"/>
  <c r="DS383" i="1"/>
  <c r="DR383" i="1"/>
  <c r="DQ383" i="1"/>
  <c r="DM383" i="1"/>
  <c r="DL383" i="1"/>
  <c r="DK383" i="1"/>
  <c r="DJ383" i="1"/>
  <c r="DI383" i="1"/>
  <c r="DE383" i="1"/>
  <c r="DD383" i="1"/>
  <c r="DC383" i="1"/>
  <c r="DB383" i="1"/>
  <c r="DA383" i="1"/>
  <c r="CW383" i="1"/>
  <c r="CV383" i="1"/>
  <c r="CU383" i="1"/>
  <c r="CT383" i="1"/>
  <c r="CS383" i="1"/>
  <c r="CO383" i="1"/>
  <c r="CN383" i="1"/>
  <c r="CM383" i="1"/>
  <c r="CL383" i="1"/>
  <c r="CK383" i="1"/>
  <c r="CG383" i="1"/>
  <c r="CF383" i="1"/>
  <c r="CE383" i="1"/>
  <c r="CD383" i="1"/>
  <c r="CC383" i="1"/>
  <c r="BY383" i="1"/>
  <c r="BX383" i="1"/>
  <c r="BW383" i="1"/>
  <c r="BV383" i="1"/>
  <c r="BU383" i="1"/>
  <c r="BM383" i="1"/>
  <c r="BN383" i="1"/>
  <c r="BO383" i="1"/>
  <c r="BP383" i="1"/>
  <c r="BQ383" i="1"/>
  <c r="BE383" i="1"/>
  <c r="BF383" i="1"/>
  <c r="BG383" i="1"/>
  <c r="BH383" i="1"/>
  <c r="BI383" i="1"/>
  <c r="AW383" i="1"/>
  <c r="AX383" i="1"/>
  <c r="AY383" i="1"/>
  <c r="AZ383" i="1"/>
  <c r="BA383" i="1"/>
  <c r="AO383" i="1"/>
  <c r="AP383" i="1"/>
  <c r="AQ383" i="1"/>
  <c r="AR383" i="1"/>
  <c r="AS383" i="1"/>
  <c r="AG383" i="1"/>
  <c r="AH383" i="1"/>
  <c r="AI383" i="1"/>
  <c r="AJ383" i="1"/>
  <c r="AK383" i="1"/>
  <c r="Y383" i="1"/>
  <c r="Z383" i="1"/>
  <c r="AA383" i="1"/>
  <c r="AB383" i="1"/>
  <c r="AC383" i="1"/>
  <c r="R383" i="1"/>
  <c r="S383" i="1"/>
  <c r="T383" i="1"/>
  <c r="U383" i="1"/>
  <c r="V383" i="1"/>
  <c r="K383" i="1"/>
  <c r="L383" i="1"/>
  <c r="M383" i="1"/>
  <c r="N383" i="1"/>
  <c r="O383" i="1"/>
  <c r="DU382" i="1"/>
  <c r="DT382" i="1"/>
  <c r="DS382" i="1"/>
  <c r="DR382" i="1"/>
  <c r="DQ382" i="1"/>
  <c r="DM382" i="1"/>
  <c r="DL382" i="1"/>
  <c r="DK382" i="1"/>
  <c r="DJ382" i="1"/>
  <c r="DI382" i="1"/>
  <c r="DE382" i="1"/>
  <c r="DD382" i="1"/>
  <c r="DC382" i="1"/>
  <c r="DB382" i="1"/>
  <c r="DA382" i="1"/>
  <c r="CW382" i="1"/>
  <c r="CV382" i="1"/>
  <c r="CU382" i="1"/>
  <c r="CT382" i="1"/>
  <c r="CS382" i="1"/>
  <c r="CO382" i="1"/>
  <c r="CN382" i="1"/>
  <c r="CM382" i="1"/>
  <c r="CL382" i="1"/>
  <c r="CK382" i="1"/>
  <c r="CG382" i="1"/>
  <c r="CF382" i="1"/>
  <c r="CE382" i="1"/>
  <c r="CD382" i="1"/>
  <c r="CC382" i="1"/>
  <c r="BY382" i="1"/>
  <c r="BX382" i="1"/>
  <c r="BW382" i="1"/>
  <c r="BV382" i="1"/>
  <c r="BU382" i="1"/>
  <c r="BM382" i="1"/>
  <c r="BN382" i="1"/>
  <c r="BO382" i="1"/>
  <c r="BP382" i="1"/>
  <c r="BQ382" i="1"/>
  <c r="BE382" i="1"/>
  <c r="BF382" i="1"/>
  <c r="BG382" i="1"/>
  <c r="BH382" i="1"/>
  <c r="BI382" i="1"/>
  <c r="AW382" i="1"/>
  <c r="AX382" i="1"/>
  <c r="AY382" i="1"/>
  <c r="AZ382" i="1"/>
  <c r="BA382" i="1"/>
  <c r="AO382" i="1"/>
  <c r="AP382" i="1"/>
  <c r="AQ382" i="1"/>
  <c r="AR382" i="1"/>
  <c r="AS382" i="1"/>
  <c r="AG382" i="1"/>
  <c r="AH382" i="1"/>
  <c r="AI382" i="1"/>
  <c r="AJ382" i="1"/>
  <c r="AK382" i="1"/>
  <c r="Y382" i="1"/>
  <c r="Z382" i="1"/>
  <c r="AA382" i="1"/>
  <c r="AB382" i="1"/>
  <c r="AC382" i="1"/>
  <c r="R382" i="1"/>
  <c r="S382" i="1"/>
  <c r="T382" i="1"/>
  <c r="U382" i="1"/>
  <c r="V382" i="1"/>
  <c r="K382" i="1"/>
  <c r="L382" i="1"/>
  <c r="M382" i="1"/>
  <c r="N382" i="1"/>
  <c r="O382" i="1"/>
  <c r="DU381" i="1"/>
  <c r="DT381" i="1"/>
  <c r="DS381" i="1"/>
  <c r="DR381" i="1"/>
  <c r="DQ381" i="1"/>
  <c r="DM381" i="1"/>
  <c r="DL381" i="1"/>
  <c r="DK381" i="1"/>
  <c r="DJ381" i="1"/>
  <c r="DI381" i="1"/>
  <c r="DE381" i="1"/>
  <c r="DD381" i="1"/>
  <c r="DC381" i="1"/>
  <c r="DB381" i="1"/>
  <c r="DA381" i="1"/>
  <c r="CW381" i="1"/>
  <c r="CV381" i="1"/>
  <c r="CU381" i="1"/>
  <c r="CT381" i="1"/>
  <c r="CS381" i="1"/>
  <c r="CO381" i="1"/>
  <c r="CN381" i="1"/>
  <c r="CM381" i="1"/>
  <c r="CL381" i="1"/>
  <c r="CK381" i="1"/>
  <c r="CG381" i="1"/>
  <c r="CF381" i="1"/>
  <c r="CE381" i="1"/>
  <c r="CD381" i="1"/>
  <c r="CC381" i="1"/>
  <c r="BY381" i="1"/>
  <c r="BX381" i="1"/>
  <c r="BW381" i="1"/>
  <c r="BV381" i="1"/>
  <c r="BU381" i="1"/>
  <c r="BM381" i="1"/>
  <c r="BN381" i="1"/>
  <c r="BO381" i="1"/>
  <c r="BP381" i="1"/>
  <c r="BQ381" i="1"/>
  <c r="BE381" i="1"/>
  <c r="BF381" i="1"/>
  <c r="BG381" i="1"/>
  <c r="BH381" i="1"/>
  <c r="BI381" i="1"/>
  <c r="BA381" i="1"/>
  <c r="AZ381" i="1"/>
  <c r="AY381" i="1"/>
  <c r="AX381" i="1"/>
  <c r="AW381" i="1"/>
  <c r="AS381" i="1"/>
  <c r="AR381" i="1"/>
  <c r="AQ381" i="1"/>
  <c r="AP381" i="1"/>
  <c r="AO381" i="1"/>
  <c r="AK381" i="1"/>
  <c r="AJ381" i="1"/>
  <c r="AI381" i="1"/>
  <c r="AH381" i="1"/>
  <c r="AG381" i="1"/>
  <c r="Y381" i="1"/>
  <c r="Z381" i="1"/>
  <c r="AA381" i="1"/>
  <c r="AB381" i="1"/>
  <c r="AC381" i="1"/>
  <c r="R381" i="1"/>
  <c r="S381" i="1"/>
  <c r="T381" i="1"/>
  <c r="U381" i="1"/>
  <c r="V381" i="1"/>
  <c r="K381" i="1"/>
  <c r="L381" i="1"/>
  <c r="M381" i="1"/>
  <c r="N381" i="1"/>
  <c r="O381" i="1"/>
  <c r="DU380" i="1"/>
  <c r="DT380" i="1"/>
  <c r="DS380" i="1"/>
  <c r="DR380" i="1"/>
  <c r="DQ380" i="1"/>
  <c r="DM380" i="1"/>
  <c r="DL380" i="1"/>
  <c r="DK380" i="1"/>
  <c r="DJ380" i="1"/>
  <c r="DI380" i="1"/>
  <c r="DE380" i="1"/>
  <c r="DD380" i="1"/>
  <c r="DC380" i="1"/>
  <c r="DB380" i="1"/>
  <c r="DA380" i="1"/>
  <c r="CW380" i="1"/>
  <c r="CV380" i="1"/>
  <c r="CU380" i="1"/>
  <c r="CT380" i="1"/>
  <c r="CS380" i="1"/>
  <c r="CO380" i="1"/>
  <c r="CN380" i="1"/>
  <c r="CM380" i="1"/>
  <c r="CL380" i="1"/>
  <c r="CK380" i="1"/>
  <c r="CC380" i="1"/>
  <c r="CD380" i="1"/>
  <c r="CE380" i="1"/>
  <c r="CF380" i="1"/>
  <c r="CG380" i="1"/>
  <c r="BU380" i="1"/>
  <c r="BV380" i="1"/>
  <c r="BW380" i="1"/>
  <c r="BX380" i="1"/>
  <c r="BY380" i="1"/>
  <c r="BM380" i="1"/>
  <c r="BN380" i="1"/>
  <c r="BO380" i="1"/>
  <c r="BP380" i="1"/>
  <c r="BQ380" i="1"/>
  <c r="BE380" i="1"/>
  <c r="BF380" i="1"/>
  <c r="BG380" i="1"/>
  <c r="BH380" i="1"/>
  <c r="BI380" i="1"/>
  <c r="AW380" i="1"/>
  <c r="AX380" i="1"/>
  <c r="AY380" i="1"/>
  <c r="AZ380" i="1"/>
  <c r="BA380" i="1"/>
  <c r="AO380" i="1"/>
  <c r="AP380" i="1"/>
  <c r="AQ380" i="1"/>
  <c r="AR380" i="1"/>
  <c r="AS380" i="1"/>
  <c r="AG380" i="1"/>
  <c r="AH380" i="1"/>
  <c r="AI380" i="1"/>
  <c r="AJ380" i="1"/>
  <c r="AK380" i="1"/>
  <c r="Y380" i="1"/>
  <c r="Z380" i="1"/>
  <c r="AA380" i="1"/>
  <c r="AB380" i="1"/>
  <c r="AC380" i="1"/>
  <c r="R380" i="1"/>
  <c r="S380" i="1"/>
  <c r="T380" i="1"/>
  <c r="U380" i="1"/>
  <c r="V380" i="1"/>
  <c r="K380" i="1"/>
  <c r="L380" i="1"/>
  <c r="M380" i="1"/>
  <c r="N380" i="1"/>
  <c r="O380" i="1"/>
  <c r="DU379" i="1"/>
  <c r="DT379" i="1"/>
  <c r="DS379" i="1"/>
  <c r="DR379" i="1"/>
  <c r="DQ379" i="1"/>
  <c r="DM379" i="1"/>
  <c r="DL379" i="1"/>
  <c r="DK379" i="1"/>
  <c r="DJ379" i="1"/>
  <c r="DI379" i="1"/>
  <c r="DE379" i="1"/>
  <c r="DD379" i="1"/>
  <c r="DC379" i="1"/>
  <c r="DB379" i="1"/>
  <c r="DA379" i="1"/>
  <c r="CW379" i="1"/>
  <c r="CV379" i="1"/>
  <c r="CU379" i="1"/>
  <c r="CT379" i="1"/>
  <c r="CS379" i="1"/>
  <c r="CO379" i="1"/>
  <c r="CN379" i="1"/>
  <c r="CM379" i="1"/>
  <c r="CL379" i="1"/>
  <c r="CK379" i="1"/>
  <c r="CG379" i="1"/>
  <c r="CF379" i="1"/>
  <c r="CE379" i="1"/>
  <c r="CD379" i="1"/>
  <c r="CC379" i="1"/>
  <c r="BY379" i="1"/>
  <c r="BX379" i="1"/>
  <c r="BW379" i="1"/>
  <c r="BV379" i="1"/>
  <c r="BU379" i="1"/>
  <c r="BM379" i="1"/>
  <c r="BN379" i="1"/>
  <c r="BO379" i="1"/>
  <c r="BP379" i="1"/>
  <c r="BQ379" i="1"/>
  <c r="BE379" i="1"/>
  <c r="BF379" i="1"/>
  <c r="BG379" i="1"/>
  <c r="BH379" i="1"/>
  <c r="BI379" i="1"/>
  <c r="AW379" i="1"/>
  <c r="AX379" i="1"/>
  <c r="AY379" i="1"/>
  <c r="AZ379" i="1"/>
  <c r="BA379" i="1"/>
  <c r="AO379" i="1"/>
  <c r="AP379" i="1"/>
  <c r="AQ379" i="1"/>
  <c r="AR379" i="1"/>
  <c r="AS379" i="1"/>
  <c r="AG379" i="1"/>
  <c r="AH379" i="1"/>
  <c r="AI379" i="1"/>
  <c r="AJ379" i="1"/>
  <c r="AK379" i="1"/>
  <c r="Y379" i="1"/>
  <c r="Z379" i="1"/>
  <c r="AA379" i="1"/>
  <c r="AB379" i="1"/>
  <c r="AC379" i="1"/>
  <c r="R379" i="1"/>
  <c r="S379" i="1"/>
  <c r="T379" i="1"/>
  <c r="U379" i="1"/>
  <c r="V379" i="1"/>
  <c r="K379" i="1"/>
  <c r="L379" i="1"/>
  <c r="M379" i="1"/>
  <c r="N379" i="1"/>
  <c r="O379" i="1"/>
  <c r="DU378" i="1"/>
  <c r="DT378" i="1"/>
  <c r="DS378" i="1"/>
  <c r="DR378" i="1"/>
  <c r="DQ378" i="1"/>
  <c r="DM378" i="1"/>
  <c r="DL378" i="1"/>
  <c r="DK378" i="1"/>
  <c r="DJ378" i="1"/>
  <c r="DI378" i="1"/>
  <c r="DE378" i="1"/>
  <c r="DD378" i="1"/>
  <c r="DC378" i="1"/>
  <c r="DB378" i="1"/>
  <c r="DA378" i="1"/>
  <c r="CW378" i="1"/>
  <c r="CV378" i="1"/>
  <c r="CU378" i="1"/>
  <c r="CT378" i="1"/>
  <c r="CS378" i="1"/>
  <c r="CO378" i="1"/>
  <c r="CN378" i="1"/>
  <c r="CM378" i="1"/>
  <c r="CL378" i="1"/>
  <c r="CK378" i="1"/>
  <c r="CG378" i="1"/>
  <c r="CF378" i="1"/>
  <c r="CE378" i="1"/>
  <c r="CD378" i="1"/>
  <c r="CC378" i="1"/>
  <c r="BY378" i="1"/>
  <c r="BX378" i="1"/>
  <c r="BW378" i="1"/>
  <c r="BV378" i="1"/>
  <c r="BU378" i="1"/>
  <c r="BM378" i="1"/>
  <c r="BN378" i="1"/>
  <c r="BO378" i="1"/>
  <c r="BP378" i="1"/>
  <c r="BQ378" i="1"/>
  <c r="BE378" i="1"/>
  <c r="BF378" i="1"/>
  <c r="BG378" i="1"/>
  <c r="BH378" i="1"/>
  <c r="BI378" i="1"/>
  <c r="AW378" i="1"/>
  <c r="AX378" i="1"/>
  <c r="AY378" i="1"/>
  <c r="AZ378" i="1"/>
  <c r="BA378" i="1"/>
  <c r="AO378" i="1"/>
  <c r="AP378" i="1"/>
  <c r="AQ378" i="1"/>
  <c r="AR378" i="1"/>
  <c r="AS378" i="1"/>
  <c r="AG378" i="1"/>
  <c r="AH378" i="1"/>
  <c r="AI378" i="1"/>
  <c r="AJ378" i="1"/>
  <c r="AK378" i="1"/>
  <c r="AC378" i="1"/>
  <c r="AB378" i="1"/>
  <c r="AA378" i="1"/>
  <c r="Z378" i="1"/>
  <c r="Y378" i="1"/>
  <c r="R378" i="1"/>
  <c r="S378" i="1"/>
  <c r="T378" i="1"/>
  <c r="U378" i="1"/>
  <c r="V378" i="1"/>
  <c r="K378" i="1"/>
  <c r="L378" i="1"/>
  <c r="M378" i="1"/>
  <c r="N378" i="1"/>
  <c r="O378" i="1"/>
  <c r="DU377" i="1"/>
  <c r="DT377" i="1"/>
  <c r="DS377" i="1"/>
  <c r="DR377" i="1"/>
  <c r="DQ377" i="1"/>
  <c r="DM377" i="1"/>
  <c r="DL377" i="1"/>
  <c r="DK377" i="1"/>
  <c r="DJ377" i="1"/>
  <c r="DI377" i="1"/>
  <c r="DE377" i="1"/>
  <c r="DD377" i="1"/>
  <c r="DC377" i="1"/>
  <c r="DB377" i="1"/>
  <c r="DA377" i="1"/>
  <c r="CW377" i="1"/>
  <c r="CV377" i="1"/>
  <c r="CU377" i="1"/>
  <c r="CT377" i="1"/>
  <c r="CS377" i="1"/>
  <c r="CO377" i="1"/>
  <c r="CN377" i="1"/>
  <c r="CM377" i="1"/>
  <c r="CL377" i="1"/>
  <c r="CK377" i="1"/>
  <c r="CG377" i="1"/>
  <c r="CF377" i="1"/>
  <c r="CE377" i="1"/>
  <c r="CD377" i="1"/>
  <c r="CC377" i="1"/>
  <c r="BY377" i="1"/>
  <c r="BX377" i="1"/>
  <c r="BW377" i="1"/>
  <c r="BV377" i="1"/>
  <c r="BU377" i="1"/>
  <c r="BM377" i="1"/>
  <c r="BN377" i="1"/>
  <c r="BO377" i="1"/>
  <c r="BP377" i="1"/>
  <c r="BQ377" i="1"/>
  <c r="BE377" i="1"/>
  <c r="BF377" i="1"/>
  <c r="BG377" i="1"/>
  <c r="BH377" i="1"/>
  <c r="BI377" i="1"/>
  <c r="BA377" i="1"/>
  <c r="AZ377" i="1"/>
  <c r="AY377" i="1"/>
  <c r="AX377" i="1"/>
  <c r="AW377" i="1"/>
  <c r="AS377" i="1"/>
  <c r="AR377" i="1"/>
  <c r="AQ377" i="1"/>
  <c r="AP377" i="1"/>
  <c r="AO377" i="1"/>
  <c r="AK377" i="1"/>
  <c r="AJ377" i="1"/>
  <c r="AI377" i="1"/>
  <c r="AH377" i="1"/>
  <c r="AG377" i="1"/>
  <c r="AC377" i="1"/>
  <c r="AB377" i="1"/>
  <c r="AA377" i="1"/>
  <c r="Z377" i="1"/>
  <c r="Y377" i="1"/>
  <c r="V377" i="1"/>
  <c r="U377" i="1"/>
  <c r="T377" i="1"/>
  <c r="S377" i="1"/>
  <c r="R377" i="1"/>
  <c r="O377" i="1"/>
  <c r="N377" i="1"/>
  <c r="M377" i="1"/>
  <c r="L377" i="1"/>
  <c r="K377" i="1"/>
  <c r="DU376" i="1"/>
  <c r="DT376" i="1"/>
  <c r="DS376" i="1"/>
  <c r="DR376" i="1"/>
  <c r="DQ376" i="1"/>
  <c r="DM376" i="1"/>
  <c r="DL376" i="1"/>
  <c r="DK376" i="1"/>
  <c r="DJ376" i="1"/>
  <c r="DI376" i="1"/>
  <c r="DE376" i="1"/>
  <c r="DD376" i="1"/>
  <c r="DC376" i="1"/>
  <c r="DB376" i="1"/>
  <c r="DA376" i="1"/>
  <c r="CW376" i="1"/>
  <c r="CV376" i="1"/>
  <c r="CU376" i="1"/>
  <c r="CT376" i="1"/>
  <c r="CS376" i="1"/>
  <c r="CO376" i="1"/>
  <c r="CN376" i="1"/>
  <c r="CM376" i="1"/>
  <c r="CL376" i="1"/>
  <c r="CK376" i="1"/>
  <c r="CG376" i="1"/>
  <c r="CF376" i="1"/>
  <c r="CE376" i="1"/>
  <c r="CD376" i="1"/>
  <c r="CC376" i="1"/>
  <c r="BY376" i="1"/>
  <c r="BX376" i="1"/>
  <c r="BW376" i="1"/>
  <c r="BV376" i="1"/>
  <c r="BU376" i="1"/>
  <c r="BM376" i="1"/>
  <c r="BN376" i="1"/>
  <c r="BO376" i="1"/>
  <c r="BP376" i="1"/>
  <c r="BQ376" i="1"/>
  <c r="BE376" i="1"/>
  <c r="BF376" i="1"/>
  <c r="BG376" i="1"/>
  <c r="BH376" i="1"/>
  <c r="BI376" i="1"/>
  <c r="AW376" i="1"/>
  <c r="AX376" i="1"/>
  <c r="AY376" i="1"/>
  <c r="AZ376" i="1"/>
  <c r="BA376" i="1"/>
  <c r="AO376" i="1"/>
  <c r="AP376" i="1"/>
  <c r="AQ376" i="1"/>
  <c r="AR376" i="1"/>
  <c r="AS376" i="1"/>
  <c r="AG376" i="1"/>
  <c r="AH376" i="1"/>
  <c r="AI376" i="1"/>
  <c r="AJ376" i="1"/>
  <c r="AK376" i="1"/>
  <c r="Y376" i="1"/>
  <c r="Z376" i="1"/>
  <c r="AA376" i="1"/>
  <c r="AB376" i="1"/>
  <c r="AC376" i="1"/>
  <c r="R376" i="1"/>
  <c r="S376" i="1"/>
  <c r="T376" i="1"/>
  <c r="U376" i="1"/>
  <c r="V376" i="1"/>
  <c r="K376" i="1"/>
  <c r="L376" i="1"/>
  <c r="M376" i="1"/>
  <c r="N376" i="1"/>
  <c r="O376" i="1"/>
  <c r="DQ375" i="1"/>
  <c r="DR375" i="1"/>
  <c r="DS375" i="1"/>
  <c r="DT375" i="1"/>
  <c r="DU375" i="1"/>
  <c r="DI375" i="1"/>
  <c r="DJ375" i="1"/>
  <c r="DK375" i="1"/>
  <c r="DL375" i="1"/>
  <c r="DM375" i="1"/>
  <c r="DA375" i="1"/>
  <c r="DB375" i="1"/>
  <c r="DC375" i="1"/>
  <c r="DD375" i="1"/>
  <c r="DE375" i="1"/>
  <c r="CS375" i="1"/>
  <c r="CT375" i="1"/>
  <c r="CU375" i="1"/>
  <c r="CV375" i="1"/>
  <c r="CW375" i="1"/>
  <c r="CO375" i="1"/>
  <c r="CN375" i="1"/>
  <c r="CM375" i="1"/>
  <c r="CL375" i="1"/>
  <c r="CK375" i="1"/>
  <c r="CC375" i="1"/>
  <c r="CD375" i="1"/>
  <c r="CE375" i="1"/>
  <c r="CF375" i="1"/>
  <c r="CG375" i="1"/>
  <c r="BU375" i="1"/>
  <c r="BV375" i="1"/>
  <c r="BW375" i="1"/>
  <c r="BX375" i="1"/>
  <c r="BY375" i="1"/>
  <c r="BM375" i="1"/>
  <c r="BN375" i="1"/>
  <c r="BO375" i="1"/>
  <c r="BP375" i="1"/>
  <c r="BQ375" i="1"/>
  <c r="BE375" i="1"/>
  <c r="BF375" i="1"/>
  <c r="BG375" i="1"/>
  <c r="BH375" i="1"/>
  <c r="BI375" i="1"/>
  <c r="AW375" i="1"/>
  <c r="AX375" i="1"/>
  <c r="AY375" i="1"/>
  <c r="AZ375" i="1"/>
  <c r="BA375" i="1"/>
  <c r="AO375" i="1"/>
  <c r="AP375" i="1"/>
  <c r="AQ375" i="1"/>
  <c r="AR375" i="1"/>
  <c r="AS375" i="1"/>
  <c r="AG375" i="1"/>
  <c r="AH375" i="1"/>
  <c r="AI375" i="1"/>
  <c r="AJ375" i="1"/>
  <c r="AK375" i="1"/>
  <c r="Y375" i="1"/>
  <c r="Z375" i="1"/>
  <c r="AA375" i="1"/>
  <c r="AB375" i="1"/>
  <c r="AC375" i="1"/>
  <c r="R375" i="1"/>
  <c r="S375" i="1"/>
  <c r="T375" i="1"/>
  <c r="U375" i="1"/>
  <c r="V375" i="1"/>
  <c r="K375" i="1"/>
  <c r="L375" i="1"/>
  <c r="M375" i="1"/>
  <c r="N375" i="1"/>
  <c r="O375" i="1"/>
  <c r="DU374" i="1"/>
  <c r="DT374" i="1"/>
  <c r="DS374" i="1"/>
  <c r="DR374" i="1"/>
  <c r="DQ374" i="1"/>
  <c r="DM374" i="1"/>
  <c r="DL374" i="1"/>
  <c r="DK374" i="1"/>
  <c r="DJ374" i="1"/>
  <c r="DI374" i="1"/>
  <c r="DE374" i="1"/>
  <c r="DD374" i="1"/>
  <c r="DC374" i="1"/>
  <c r="DB374" i="1"/>
  <c r="DA374" i="1"/>
  <c r="CW374" i="1"/>
  <c r="CV374" i="1"/>
  <c r="CU374" i="1"/>
  <c r="CT374" i="1"/>
  <c r="CS374" i="1"/>
  <c r="CO374" i="1"/>
  <c r="CN374" i="1"/>
  <c r="CM374" i="1"/>
  <c r="CL374" i="1"/>
  <c r="CK374" i="1"/>
  <c r="CC374" i="1"/>
  <c r="CD374" i="1"/>
  <c r="CE374" i="1"/>
  <c r="CF374" i="1"/>
  <c r="CG374" i="1"/>
  <c r="BU374" i="1"/>
  <c r="BV374" i="1"/>
  <c r="BW374" i="1"/>
  <c r="BX374" i="1"/>
  <c r="BY374" i="1"/>
  <c r="BM374" i="1"/>
  <c r="BN374" i="1"/>
  <c r="BO374" i="1"/>
  <c r="BP374" i="1"/>
  <c r="BQ374" i="1"/>
  <c r="BE374" i="1"/>
  <c r="BF374" i="1"/>
  <c r="BG374" i="1"/>
  <c r="BH374" i="1"/>
  <c r="BI374" i="1"/>
  <c r="BA374" i="1"/>
  <c r="AZ374" i="1"/>
  <c r="AY374" i="1"/>
  <c r="AX374" i="1"/>
  <c r="AW374" i="1"/>
  <c r="AS374" i="1"/>
  <c r="AR374" i="1"/>
  <c r="AQ374" i="1"/>
  <c r="AP374" i="1"/>
  <c r="AO374" i="1"/>
  <c r="AK374" i="1"/>
  <c r="AJ374" i="1"/>
  <c r="AI374" i="1"/>
  <c r="AH374" i="1"/>
  <c r="AG374" i="1"/>
  <c r="Y374" i="1"/>
  <c r="Z374" i="1"/>
  <c r="AA374" i="1"/>
  <c r="AB374" i="1"/>
  <c r="AC374" i="1"/>
  <c r="R374" i="1"/>
  <c r="S374" i="1"/>
  <c r="T374" i="1"/>
  <c r="U374" i="1"/>
  <c r="V374" i="1"/>
  <c r="K374" i="1"/>
  <c r="L374" i="1"/>
  <c r="M374" i="1"/>
  <c r="N374" i="1"/>
  <c r="O374" i="1"/>
  <c r="DU373" i="1"/>
  <c r="DT373" i="1"/>
  <c r="DS373" i="1"/>
  <c r="DR373" i="1"/>
  <c r="DQ373" i="1"/>
  <c r="DM373" i="1"/>
  <c r="DL373" i="1"/>
  <c r="DK373" i="1"/>
  <c r="DJ373" i="1"/>
  <c r="DI373" i="1"/>
  <c r="DE373" i="1"/>
  <c r="DD373" i="1"/>
  <c r="DC373" i="1"/>
  <c r="DB373" i="1"/>
  <c r="DA373" i="1"/>
  <c r="CW373" i="1"/>
  <c r="CV373" i="1"/>
  <c r="CU373" i="1"/>
  <c r="CT373" i="1"/>
  <c r="CS373" i="1"/>
  <c r="CO373" i="1"/>
  <c r="CN373" i="1"/>
  <c r="CM373" i="1"/>
  <c r="CL373" i="1"/>
  <c r="CK373" i="1"/>
  <c r="CG373" i="1"/>
  <c r="CF373" i="1"/>
  <c r="CE373" i="1"/>
  <c r="CD373" i="1"/>
  <c r="CC373" i="1"/>
  <c r="BU373" i="1"/>
  <c r="BV373" i="1"/>
  <c r="BW373" i="1"/>
  <c r="BX373" i="1"/>
  <c r="BY373" i="1"/>
  <c r="BM373" i="1"/>
  <c r="BN373" i="1"/>
  <c r="BO373" i="1"/>
  <c r="BP373" i="1"/>
  <c r="BQ373" i="1"/>
  <c r="BE373" i="1"/>
  <c r="BF373" i="1"/>
  <c r="BG373" i="1"/>
  <c r="BH373" i="1"/>
  <c r="BI373" i="1"/>
  <c r="BA373" i="1"/>
  <c r="AZ373" i="1"/>
  <c r="AY373" i="1"/>
  <c r="AX373" i="1"/>
  <c r="AW373" i="1"/>
  <c r="AS373" i="1"/>
  <c r="AR373" i="1"/>
  <c r="AQ373" i="1"/>
  <c r="AP373" i="1"/>
  <c r="AO373" i="1"/>
  <c r="AK373" i="1"/>
  <c r="AJ373" i="1"/>
  <c r="AI373" i="1"/>
  <c r="AH373" i="1"/>
  <c r="AG373" i="1"/>
  <c r="Y373" i="1"/>
  <c r="Z373" i="1"/>
  <c r="AA373" i="1"/>
  <c r="AB373" i="1"/>
  <c r="AC373" i="1"/>
  <c r="R373" i="1"/>
  <c r="S373" i="1"/>
  <c r="T373" i="1"/>
  <c r="U373" i="1"/>
  <c r="V373" i="1"/>
  <c r="K373" i="1"/>
  <c r="L373" i="1"/>
  <c r="M373" i="1"/>
  <c r="N373" i="1"/>
  <c r="O373" i="1"/>
  <c r="DU372" i="1"/>
  <c r="DT372" i="1"/>
  <c r="DS372" i="1"/>
  <c r="DR372" i="1"/>
  <c r="DQ372" i="1"/>
  <c r="DM372" i="1"/>
  <c r="DL372" i="1"/>
  <c r="DK372" i="1"/>
  <c r="DJ372" i="1"/>
  <c r="DI372" i="1"/>
  <c r="DE372" i="1"/>
  <c r="DD372" i="1"/>
  <c r="DC372" i="1"/>
  <c r="DB372" i="1"/>
  <c r="DA372" i="1"/>
  <c r="CW372" i="1"/>
  <c r="CV372" i="1"/>
  <c r="CU372" i="1"/>
  <c r="CT372" i="1"/>
  <c r="CS372" i="1"/>
  <c r="CO372" i="1"/>
  <c r="CN372" i="1"/>
  <c r="CM372" i="1"/>
  <c r="CL372" i="1"/>
  <c r="CK372" i="1"/>
  <c r="CG372" i="1"/>
  <c r="CF372" i="1"/>
  <c r="CE372" i="1"/>
  <c r="CD372" i="1"/>
  <c r="CC372" i="1"/>
  <c r="BY372" i="1"/>
  <c r="BX372" i="1"/>
  <c r="BW372" i="1"/>
  <c r="BV372" i="1"/>
  <c r="BU372" i="1"/>
  <c r="BM372" i="1"/>
  <c r="BN372" i="1"/>
  <c r="BO372" i="1"/>
  <c r="BP372" i="1"/>
  <c r="BQ372" i="1"/>
  <c r="BE372" i="1"/>
  <c r="BF372" i="1"/>
  <c r="BG372" i="1"/>
  <c r="BH372" i="1"/>
  <c r="BI372" i="1"/>
  <c r="AW372" i="1"/>
  <c r="AX372" i="1"/>
  <c r="AY372" i="1"/>
  <c r="AZ372" i="1"/>
  <c r="BA372" i="1"/>
  <c r="AO372" i="1"/>
  <c r="AP372" i="1"/>
  <c r="AQ372" i="1"/>
  <c r="AR372" i="1"/>
  <c r="AS372" i="1"/>
  <c r="AG372" i="1"/>
  <c r="AH372" i="1"/>
  <c r="AI372" i="1"/>
  <c r="AJ372" i="1"/>
  <c r="AK372" i="1"/>
  <c r="AC372" i="1"/>
  <c r="AB372" i="1"/>
  <c r="AA372" i="1"/>
  <c r="Z372" i="1"/>
  <c r="Y372" i="1"/>
  <c r="R372" i="1"/>
  <c r="S372" i="1"/>
  <c r="T372" i="1"/>
  <c r="U372" i="1"/>
  <c r="V372" i="1"/>
  <c r="K372" i="1"/>
  <c r="L372" i="1"/>
  <c r="M372" i="1"/>
  <c r="N372" i="1"/>
  <c r="O372" i="1"/>
  <c r="DQ371" i="1"/>
  <c r="DR371" i="1"/>
  <c r="DS371" i="1"/>
  <c r="DT371" i="1"/>
  <c r="DU371" i="1"/>
  <c r="DI371" i="1"/>
  <c r="DJ371" i="1"/>
  <c r="DK371" i="1"/>
  <c r="DL371" i="1"/>
  <c r="DM371" i="1"/>
  <c r="DA371" i="1"/>
  <c r="DB371" i="1"/>
  <c r="DC371" i="1"/>
  <c r="DD371" i="1"/>
  <c r="DE371" i="1"/>
  <c r="CS371" i="1"/>
  <c r="CT371" i="1"/>
  <c r="CU371" i="1"/>
  <c r="CV371" i="1"/>
  <c r="CW371" i="1"/>
  <c r="CO371" i="1"/>
  <c r="CN371" i="1"/>
  <c r="CM371" i="1"/>
  <c r="CL371" i="1"/>
  <c r="CK371" i="1"/>
  <c r="CC371" i="1"/>
  <c r="CD371" i="1"/>
  <c r="CE371" i="1"/>
  <c r="CF371" i="1"/>
  <c r="CG371" i="1"/>
  <c r="BU371" i="1"/>
  <c r="BV371" i="1"/>
  <c r="BW371" i="1"/>
  <c r="BX371" i="1"/>
  <c r="BY371" i="1"/>
  <c r="BM371" i="1"/>
  <c r="BN371" i="1"/>
  <c r="BO371" i="1"/>
  <c r="BP371" i="1"/>
  <c r="BQ371" i="1"/>
  <c r="BE371" i="1"/>
  <c r="BF371" i="1"/>
  <c r="BG371" i="1"/>
  <c r="BH371" i="1"/>
  <c r="BI371" i="1"/>
  <c r="AW371" i="1"/>
  <c r="AX371" i="1"/>
  <c r="AY371" i="1"/>
  <c r="AZ371" i="1"/>
  <c r="BA371" i="1"/>
  <c r="AO371" i="1"/>
  <c r="AP371" i="1"/>
  <c r="AQ371" i="1"/>
  <c r="AR371" i="1"/>
  <c r="AS371" i="1"/>
  <c r="AG371" i="1"/>
  <c r="AH371" i="1"/>
  <c r="AI371" i="1"/>
  <c r="AJ371" i="1"/>
  <c r="AK371" i="1"/>
  <c r="Y371" i="1"/>
  <c r="Z371" i="1"/>
  <c r="AA371" i="1"/>
  <c r="AB371" i="1"/>
  <c r="AC371" i="1"/>
  <c r="R371" i="1"/>
  <c r="S371" i="1"/>
  <c r="T371" i="1"/>
  <c r="U371" i="1"/>
  <c r="V371" i="1"/>
  <c r="K371" i="1"/>
  <c r="L371" i="1"/>
  <c r="M371" i="1"/>
  <c r="N371" i="1"/>
  <c r="O371" i="1"/>
  <c r="DQ370" i="1"/>
  <c r="DR370" i="1"/>
  <c r="DS370" i="1"/>
  <c r="DT370" i="1"/>
  <c r="DU370" i="1"/>
  <c r="DI370" i="1"/>
  <c r="DJ370" i="1"/>
  <c r="DK370" i="1"/>
  <c r="DL370" i="1"/>
  <c r="DM370" i="1"/>
  <c r="DA370" i="1"/>
  <c r="DB370" i="1"/>
  <c r="DC370" i="1"/>
  <c r="DD370" i="1"/>
  <c r="DE370" i="1"/>
  <c r="CS370" i="1"/>
  <c r="CT370" i="1"/>
  <c r="CU370" i="1"/>
  <c r="CV370" i="1"/>
  <c r="CW370" i="1"/>
  <c r="CO370" i="1"/>
  <c r="CN370" i="1"/>
  <c r="CM370" i="1"/>
  <c r="CL370" i="1"/>
  <c r="CK370" i="1"/>
  <c r="CC370" i="1"/>
  <c r="CD370" i="1"/>
  <c r="CE370" i="1"/>
  <c r="CF370" i="1"/>
  <c r="CG370" i="1"/>
  <c r="BU370" i="1"/>
  <c r="BV370" i="1"/>
  <c r="BW370" i="1"/>
  <c r="BX370" i="1"/>
  <c r="BY370" i="1"/>
  <c r="BM370" i="1"/>
  <c r="BN370" i="1"/>
  <c r="BO370" i="1"/>
  <c r="BP370" i="1"/>
  <c r="BQ370" i="1"/>
  <c r="BE370" i="1"/>
  <c r="BF370" i="1"/>
  <c r="BG370" i="1"/>
  <c r="BH370" i="1"/>
  <c r="BI370" i="1"/>
  <c r="AW370" i="1"/>
  <c r="AX370" i="1"/>
  <c r="AY370" i="1"/>
  <c r="AZ370" i="1"/>
  <c r="BA370" i="1"/>
  <c r="AO370" i="1"/>
  <c r="AP370" i="1"/>
  <c r="AQ370" i="1"/>
  <c r="AR370" i="1"/>
  <c r="AS370" i="1"/>
  <c r="AG370" i="1"/>
  <c r="AH370" i="1"/>
  <c r="AI370" i="1"/>
  <c r="AJ370" i="1"/>
  <c r="AK370" i="1"/>
  <c r="Y370" i="1"/>
  <c r="Z370" i="1"/>
  <c r="AA370" i="1"/>
  <c r="AB370" i="1"/>
  <c r="AC370" i="1"/>
  <c r="R370" i="1"/>
  <c r="S370" i="1"/>
  <c r="T370" i="1"/>
  <c r="U370" i="1"/>
  <c r="V370" i="1"/>
  <c r="K370" i="1"/>
  <c r="L370" i="1"/>
  <c r="M370" i="1"/>
  <c r="N370" i="1"/>
  <c r="O370" i="1"/>
  <c r="DU369" i="1"/>
  <c r="DT369" i="1"/>
  <c r="DS369" i="1"/>
  <c r="DR369" i="1"/>
  <c r="DQ369" i="1"/>
  <c r="DM369" i="1"/>
  <c r="DL369" i="1"/>
  <c r="DK369" i="1"/>
  <c r="DJ369" i="1"/>
  <c r="DI369" i="1"/>
  <c r="DE369" i="1"/>
  <c r="DD369" i="1"/>
  <c r="DC369" i="1"/>
  <c r="DB369" i="1"/>
  <c r="DA369" i="1"/>
  <c r="CW369" i="1"/>
  <c r="CV369" i="1"/>
  <c r="CU369" i="1"/>
  <c r="CT369" i="1"/>
  <c r="CS369" i="1"/>
  <c r="CO369" i="1"/>
  <c r="CN369" i="1"/>
  <c r="CM369" i="1"/>
  <c r="CL369" i="1"/>
  <c r="CK369" i="1"/>
  <c r="CG369" i="1"/>
  <c r="CF369" i="1"/>
  <c r="CE369" i="1"/>
  <c r="CD369" i="1"/>
  <c r="CC369" i="1"/>
  <c r="BY369" i="1"/>
  <c r="BX369" i="1"/>
  <c r="BW369" i="1"/>
  <c r="BV369" i="1"/>
  <c r="BU369" i="1"/>
  <c r="BM369" i="1"/>
  <c r="BN369" i="1"/>
  <c r="BO369" i="1"/>
  <c r="BP369" i="1"/>
  <c r="BQ369" i="1"/>
  <c r="BE369" i="1"/>
  <c r="BF369" i="1"/>
  <c r="BG369" i="1"/>
  <c r="BH369" i="1"/>
  <c r="BI369" i="1"/>
  <c r="AW369" i="1"/>
  <c r="AX369" i="1"/>
  <c r="AY369" i="1"/>
  <c r="AZ369" i="1"/>
  <c r="BA369" i="1"/>
  <c r="AO369" i="1"/>
  <c r="AP369" i="1"/>
  <c r="AQ369" i="1"/>
  <c r="AR369" i="1"/>
  <c r="AS369" i="1"/>
  <c r="AG369" i="1"/>
  <c r="AH369" i="1"/>
  <c r="AI369" i="1"/>
  <c r="AJ369" i="1"/>
  <c r="AK369" i="1"/>
  <c r="AC369" i="1"/>
  <c r="AB369" i="1"/>
  <c r="AA369" i="1"/>
  <c r="Z369" i="1"/>
  <c r="Y369" i="1"/>
  <c r="R369" i="1"/>
  <c r="S369" i="1"/>
  <c r="T369" i="1"/>
  <c r="U369" i="1"/>
  <c r="V369" i="1"/>
  <c r="K369" i="1"/>
  <c r="L369" i="1"/>
  <c r="M369" i="1"/>
  <c r="N369" i="1"/>
  <c r="O369" i="1"/>
  <c r="DU368" i="1"/>
  <c r="DT368" i="1"/>
  <c r="DS368" i="1"/>
  <c r="DR368" i="1"/>
  <c r="DQ368" i="1"/>
  <c r="DM368" i="1"/>
  <c r="DL368" i="1"/>
  <c r="DK368" i="1"/>
  <c r="DJ368" i="1"/>
  <c r="DI368" i="1"/>
  <c r="DE368" i="1"/>
  <c r="DD368" i="1"/>
  <c r="DC368" i="1"/>
  <c r="DB368" i="1"/>
  <c r="DA368" i="1"/>
  <c r="CW368" i="1"/>
  <c r="CV368" i="1"/>
  <c r="CU368" i="1"/>
  <c r="CT368" i="1"/>
  <c r="CS368" i="1"/>
  <c r="CO368" i="1"/>
  <c r="CN368" i="1"/>
  <c r="CM368" i="1"/>
  <c r="CL368" i="1"/>
  <c r="CK368" i="1"/>
  <c r="CC368" i="1"/>
  <c r="CD368" i="1"/>
  <c r="CE368" i="1"/>
  <c r="CF368" i="1"/>
  <c r="CG368" i="1"/>
  <c r="BU368" i="1"/>
  <c r="BV368" i="1"/>
  <c r="BW368" i="1"/>
  <c r="BX368" i="1"/>
  <c r="BY368" i="1"/>
  <c r="BM368" i="1"/>
  <c r="BN368" i="1"/>
  <c r="BO368" i="1"/>
  <c r="BP368" i="1"/>
  <c r="BQ368" i="1"/>
  <c r="BE368" i="1"/>
  <c r="BF368" i="1"/>
  <c r="BG368" i="1"/>
  <c r="BH368" i="1"/>
  <c r="BI368" i="1"/>
  <c r="AW368" i="1"/>
  <c r="AX368" i="1"/>
  <c r="AY368" i="1"/>
  <c r="AZ368" i="1"/>
  <c r="BA368" i="1"/>
  <c r="AO368" i="1"/>
  <c r="AP368" i="1"/>
  <c r="AQ368" i="1"/>
  <c r="AR368" i="1"/>
  <c r="AS368" i="1"/>
  <c r="AG368" i="1"/>
  <c r="AH368" i="1"/>
  <c r="AI368" i="1"/>
  <c r="AJ368" i="1"/>
  <c r="AK368" i="1"/>
  <c r="Y368" i="1"/>
  <c r="Z368" i="1"/>
  <c r="AA368" i="1"/>
  <c r="AB368" i="1"/>
  <c r="AC368" i="1"/>
  <c r="R368" i="1"/>
  <c r="S368" i="1"/>
  <c r="T368" i="1"/>
  <c r="U368" i="1"/>
  <c r="V368" i="1"/>
  <c r="K368" i="1"/>
  <c r="L368" i="1"/>
  <c r="M368" i="1"/>
  <c r="N368" i="1"/>
  <c r="O368" i="1"/>
  <c r="DU367" i="1"/>
  <c r="DT367" i="1"/>
  <c r="DS367" i="1"/>
  <c r="DR367" i="1"/>
  <c r="DQ367" i="1"/>
  <c r="DM367" i="1"/>
  <c r="DL367" i="1"/>
  <c r="DK367" i="1"/>
  <c r="DJ367" i="1"/>
  <c r="DI367" i="1"/>
  <c r="DE367" i="1"/>
  <c r="DD367" i="1"/>
  <c r="DC367" i="1"/>
  <c r="DB367" i="1"/>
  <c r="DA367" i="1"/>
  <c r="CW367" i="1"/>
  <c r="CV367" i="1"/>
  <c r="CU367" i="1"/>
  <c r="CT367" i="1"/>
  <c r="CS367" i="1"/>
  <c r="CO367" i="1"/>
  <c r="CN367" i="1"/>
  <c r="CM367" i="1"/>
  <c r="CL367" i="1"/>
  <c r="CK367" i="1"/>
  <c r="CG367" i="1"/>
  <c r="CF367" i="1"/>
  <c r="CE367" i="1"/>
  <c r="CD367" i="1"/>
  <c r="CC367" i="1"/>
  <c r="BY367" i="1"/>
  <c r="BX367" i="1"/>
  <c r="BW367" i="1"/>
  <c r="BV367" i="1"/>
  <c r="BU367" i="1"/>
  <c r="BM367" i="1"/>
  <c r="BN367" i="1"/>
  <c r="BO367" i="1"/>
  <c r="BP367" i="1"/>
  <c r="BQ367" i="1"/>
  <c r="BE367" i="1"/>
  <c r="BF367" i="1"/>
  <c r="BG367" i="1"/>
  <c r="BH367" i="1"/>
  <c r="BI367" i="1"/>
  <c r="AW367" i="1"/>
  <c r="AX367" i="1"/>
  <c r="AY367" i="1"/>
  <c r="AZ367" i="1"/>
  <c r="BA367" i="1"/>
  <c r="AO367" i="1"/>
  <c r="AP367" i="1"/>
  <c r="AQ367" i="1"/>
  <c r="AR367" i="1"/>
  <c r="AS367" i="1"/>
  <c r="AG367" i="1"/>
  <c r="AH367" i="1"/>
  <c r="AI367" i="1"/>
  <c r="AJ367" i="1"/>
  <c r="AK367" i="1"/>
  <c r="Y367" i="1"/>
  <c r="Z367" i="1"/>
  <c r="AA367" i="1"/>
  <c r="AB367" i="1"/>
  <c r="AC367" i="1"/>
  <c r="R367" i="1"/>
  <c r="S367" i="1"/>
  <c r="T367" i="1"/>
  <c r="U367" i="1"/>
  <c r="V367" i="1"/>
  <c r="K367" i="1"/>
  <c r="L367" i="1"/>
  <c r="M367" i="1"/>
  <c r="N367" i="1"/>
  <c r="O367" i="1"/>
  <c r="DU366" i="1"/>
  <c r="DT366" i="1"/>
  <c r="DS366" i="1"/>
  <c r="DR366" i="1"/>
  <c r="DQ366" i="1"/>
  <c r="DM366" i="1"/>
  <c r="DL366" i="1"/>
  <c r="DK366" i="1"/>
  <c r="DJ366" i="1"/>
  <c r="DI366" i="1"/>
  <c r="DE366" i="1"/>
  <c r="DD366" i="1"/>
  <c r="DC366" i="1"/>
  <c r="DB366" i="1"/>
  <c r="DA366" i="1"/>
  <c r="CW366" i="1"/>
  <c r="CV366" i="1"/>
  <c r="CU366" i="1"/>
  <c r="CT366" i="1"/>
  <c r="CS366" i="1"/>
  <c r="CO366" i="1"/>
  <c r="CN366" i="1"/>
  <c r="CM366" i="1"/>
  <c r="CL366" i="1"/>
  <c r="CK366" i="1"/>
  <c r="CG366" i="1"/>
  <c r="CF366" i="1"/>
  <c r="CE366" i="1"/>
  <c r="CD366" i="1"/>
  <c r="CC366" i="1"/>
  <c r="BU366" i="1"/>
  <c r="BV366" i="1"/>
  <c r="BW366" i="1"/>
  <c r="BX366" i="1"/>
  <c r="BY366" i="1"/>
  <c r="BM366" i="1"/>
  <c r="BN366" i="1"/>
  <c r="BO366" i="1"/>
  <c r="BP366" i="1"/>
  <c r="BQ366" i="1"/>
  <c r="BE366" i="1"/>
  <c r="BF366" i="1"/>
  <c r="BG366" i="1"/>
  <c r="BH366" i="1"/>
  <c r="BI366" i="1"/>
  <c r="AW366" i="1"/>
  <c r="AX366" i="1"/>
  <c r="AY366" i="1"/>
  <c r="AZ366" i="1"/>
  <c r="BA366" i="1"/>
  <c r="AO366" i="1"/>
  <c r="AP366" i="1"/>
  <c r="AQ366" i="1"/>
  <c r="AR366" i="1"/>
  <c r="AS366" i="1"/>
  <c r="AG366" i="1"/>
  <c r="AH366" i="1"/>
  <c r="AI366" i="1"/>
  <c r="AJ366" i="1"/>
  <c r="AK366" i="1"/>
  <c r="Y366" i="1"/>
  <c r="Z366" i="1"/>
  <c r="AA366" i="1"/>
  <c r="AB366" i="1"/>
  <c r="AC366" i="1"/>
  <c r="R366" i="1"/>
  <c r="S366" i="1"/>
  <c r="T366" i="1"/>
  <c r="U366" i="1"/>
  <c r="V366" i="1"/>
  <c r="K366" i="1"/>
  <c r="L366" i="1"/>
  <c r="M366" i="1"/>
  <c r="N366" i="1"/>
  <c r="O366" i="1"/>
  <c r="DU365" i="1"/>
  <c r="DT365" i="1"/>
  <c r="DS365" i="1"/>
  <c r="DR365" i="1"/>
  <c r="DQ365" i="1"/>
  <c r="DM365" i="1"/>
  <c r="DL365" i="1"/>
  <c r="DK365" i="1"/>
  <c r="DJ365" i="1"/>
  <c r="DI365" i="1"/>
  <c r="DE365" i="1"/>
  <c r="DD365" i="1"/>
  <c r="DC365" i="1"/>
  <c r="DB365" i="1"/>
  <c r="DA365" i="1"/>
  <c r="CW365" i="1"/>
  <c r="CV365" i="1"/>
  <c r="CU365" i="1"/>
  <c r="CT365" i="1"/>
  <c r="CS365" i="1"/>
  <c r="CO365" i="1"/>
  <c r="CN365" i="1"/>
  <c r="CM365" i="1"/>
  <c r="CL365" i="1"/>
  <c r="CK365" i="1"/>
  <c r="CG365" i="1"/>
  <c r="CF365" i="1"/>
  <c r="CE365" i="1"/>
  <c r="CD365" i="1"/>
  <c r="CC365" i="1"/>
  <c r="BY365" i="1"/>
  <c r="BX365" i="1"/>
  <c r="BW365" i="1"/>
  <c r="BV365" i="1"/>
  <c r="BU365" i="1"/>
  <c r="BM365" i="1"/>
  <c r="BN365" i="1"/>
  <c r="BO365" i="1"/>
  <c r="BP365" i="1"/>
  <c r="BQ365" i="1"/>
  <c r="BE365" i="1"/>
  <c r="BF365" i="1"/>
  <c r="BG365" i="1"/>
  <c r="BH365" i="1"/>
  <c r="BI365" i="1"/>
  <c r="AW365" i="1"/>
  <c r="AX365" i="1"/>
  <c r="AY365" i="1"/>
  <c r="AZ365" i="1"/>
  <c r="BA365" i="1"/>
  <c r="AO365" i="1"/>
  <c r="AP365" i="1"/>
  <c r="AQ365" i="1"/>
  <c r="AR365" i="1"/>
  <c r="AS365" i="1"/>
  <c r="AG365" i="1"/>
  <c r="AH365" i="1"/>
  <c r="AI365" i="1"/>
  <c r="AJ365" i="1"/>
  <c r="AK365" i="1"/>
  <c r="Y365" i="1"/>
  <c r="Z365" i="1"/>
  <c r="AA365" i="1"/>
  <c r="AB365" i="1"/>
  <c r="AC365" i="1"/>
  <c r="R365" i="1"/>
  <c r="S365" i="1"/>
  <c r="T365" i="1"/>
  <c r="U365" i="1"/>
  <c r="V365" i="1"/>
  <c r="K365" i="1"/>
  <c r="L365" i="1"/>
  <c r="M365" i="1"/>
  <c r="N365" i="1"/>
  <c r="O365" i="1"/>
  <c r="DU364" i="1"/>
  <c r="DT364" i="1"/>
  <c r="DS364" i="1"/>
  <c r="DR364" i="1"/>
  <c r="DQ364" i="1"/>
  <c r="DM364" i="1"/>
  <c r="DL364" i="1"/>
  <c r="DK364" i="1"/>
  <c r="DJ364" i="1"/>
  <c r="DI364" i="1"/>
  <c r="DE364" i="1"/>
  <c r="DD364" i="1"/>
  <c r="DC364" i="1"/>
  <c r="DB364" i="1"/>
  <c r="DA364" i="1"/>
  <c r="CW364" i="1"/>
  <c r="CV364" i="1"/>
  <c r="CU364" i="1"/>
  <c r="CT364" i="1"/>
  <c r="CS364" i="1"/>
  <c r="CO364" i="1"/>
  <c r="CN364" i="1"/>
  <c r="CM364" i="1"/>
  <c r="CL364" i="1"/>
  <c r="CK364" i="1"/>
  <c r="CG364" i="1"/>
  <c r="CF364" i="1"/>
  <c r="CE364" i="1"/>
  <c r="CD364" i="1"/>
  <c r="CC364" i="1"/>
  <c r="BY364" i="1"/>
  <c r="BX364" i="1"/>
  <c r="BW364" i="1"/>
  <c r="BV364" i="1"/>
  <c r="BU364" i="1"/>
  <c r="BM364" i="1"/>
  <c r="BN364" i="1"/>
  <c r="BO364" i="1"/>
  <c r="BP364" i="1"/>
  <c r="BQ364" i="1"/>
  <c r="BE364" i="1"/>
  <c r="BF364" i="1"/>
  <c r="BG364" i="1"/>
  <c r="BH364" i="1"/>
  <c r="BI364" i="1"/>
  <c r="BA364" i="1"/>
  <c r="AZ364" i="1"/>
  <c r="AY364" i="1"/>
  <c r="AX364" i="1"/>
  <c r="AW364" i="1"/>
  <c r="AS364" i="1"/>
  <c r="AR364" i="1"/>
  <c r="AQ364" i="1"/>
  <c r="AP364" i="1"/>
  <c r="AO364" i="1"/>
  <c r="AK364" i="1"/>
  <c r="AJ364" i="1"/>
  <c r="AI364" i="1"/>
  <c r="AH364" i="1"/>
  <c r="AG364" i="1"/>
  <c r="AC364" i="1"/>
  <c r="AB364" i="1"/>
  <c r="AA364" i="1"/>
  <c r="Z364" i="1"/>
  <c r="Y364" i="1"/>
  <c r="R364" i="1"/>
  <c r="S364" i="1"/>
  <c r="T364" i="1"/>
  <c r="U364" i="1"/>
  <c r="V364" i="1"/>
  <c r="K364" i="1"/>
  <c r="L364" i="1"/>
  <c r="M364" i="1"/>
  <c r="N364" i="1"/>
  <c r="O364" i="1"/>
  <c r="DQ363" i="1"/>
  <c r="DR363" i="1"/>
  <c r="DS363" i="1"/>
  <c r="DT363" i="1"/>
  <c r="DU363" i="1"/>
  <c r="DI363" i="1"/>
  <c r="DJ363" i="1"/>
  <c r="DK363" i="1"/>
  <c r="DL363" i="1"/>
  <c r="DM363" i="1"/>
  <c r="DA363" i="1"/>
  <c r="DB363" i="1"/>
  <c r="DC363" i="1"/>
  <c r="DD363" i="1"/>
  <c r="DE363" i="1"/>
  <c r="CS363" i="1"/>
  <c r="CT363" i="1"/>
  <c r="CU363" i="1"/>
  <c r="CV363" i="1"/>
  <c r="CW363" i="1"/>
  <c r="CK363" i="1"/>
  <c r="CL363" i="1"/>
  <c r="CM363" i="1"/>
  <c r="CN363" i="1"/>
  <c r="CO363" i="1"/>
  <c r="CC363" i="1"/>
  <c r="CD363" i="1"/>
  <c r="CE363" i="1"/>
  <c r="CF363" i="1"/>
  <c r="CG363" i="1"/>
  <c r="BU363" i="1"/>
  <c r="BV363" i="1"/>
  <c r="BW363" i="1"/>
  <c r="BX363" i="1"/>
  <c r="BY363" i="1"/>
  <c r="BM363" i="1"/>
  <c r="BN363" i="1"/>
  <c r="BO363" i="1"/>
  <c r="BP363" i="1"/>
  <c r="BQ363" i="1"/>
  <c r="BE363" i="1"/>
  <c r="BF363" i="1"/>
  <c r="BG363" i="1"/>
  <c r="BH363" i="1"/>
  <c r="BI363" i="1"/>
  <c r="AW363" i="1"/>
  <c r="AX363" i="1"/>
  <c r="AY363" i="1"/>
  <c r="AZ363" i="1"/>
  <c r="BA363" i="1"/>
  <c r="AO363" i="1"/>
  <c r="AP363" i="1"/>
  <c r="AQ363" i="1"/>
  <c r="AR363" i="1"/>
  <c r="AS363" i="1"/>
  <c r="AG363" i="1"/>
  <c r="AH363" i="1"/>
  <c r="AI363" i="1"/>
  <c r="AJ363" i="1"/>
  <c r="AK363" i="1"/>
  <c r="Y363" i="1"/>
  <c r="Z363" i="1"/>
  <c r="AA363" i="1"/>
  <c r="AB363" i="1"/>
  <c r="AC363" i="1"/>
  <c r="R363" i="1"/>
  <c r="S363" i="1"/>
  <c r="T363" i="1"/>
  <c r="U363" i="1"/>
  <c r="V363" i="1"/>
  <c r="K363" i="1"/>
  <c r="L363" i="1"/>
  <c r="M363" i="1"/>
  <c r="N363" i="1"/>
  <c r="O363" i="1"/>
  <c r="DU362" i="1"/>
  <c r="DT362" i="1"/>
  <c r="DS362" i="1"/>
  <c r="DR362" i="1"/>
  <c r="DQ362" i="1"/>
  <c r="DM362" i="1"/>
  <c r="DL362" i="1"/>
  <c r="DK362" i="1"/>
  <c r="DJ362" i="1"/>
  <c r="DI362" i="1"/>
  <c r="DE362" i="1"/>
  <c r="DD362" i="1"/>
  <c r="DC362" i="1"/>
  <c r="DB362" i="1"/>
  <c r="DA362" i="1"/>
  <c r="CW362" i="1"/>
  <c r="CV362" i="1"/>
  <c r="CU362" i="1"/>
  <c r="CT362" i="1"/>
  <c r="CS362" i="1"/>
  <c r="CO362" i="1"/>
  <c r="CN362" i="1"/>
  <c r="CM362" i="1"/>
  <c r="CL362" i="1"/>
  <c r="CK362" i="1"/>
  <c r="CC362" i="1"/>
  <c r="CD362" i="1"/>
  <c r="CE362" i="1"/>
  <c r="CF362" i="1"/>
  <c r="CG362" i="1"/>
  <c r="BU362" i="1"/>
  <c r="BV362" i="1"/>
  <c r="BW362" i="1"/>
  <c r="BX362" i="1"/>
  <c r="BY362" i="1"/>
  <c r="BM362" i="1"/>
  <c r="BN362" i="1"/>
  <c r="BO362" i="1"/>
  <c r="BP362" i="1"/>
  <c r="BQ362" i="1"/>
  <c r="BE362" i="1"/>
  <c r="BF362" i="1"/>
  <c r="BG362" i="1"/>
  <c r="BH362" i="1"/>
  <c r="BI362" i="1"/>
  <c r="AW362" i="1"/>
  <c r="AX362" i="1"/>
  <c r="AY362" i="1"/>
  <c r="AZ362" i="1"/>
  <c r="BA362" i="1"/>
  <c r="AO362" i="1"/>
  <c r="AP362" i="1"/>
  <c r="AQ362" i="1"/>
  <c r="AR362" i="1"/>
  <c r="AS362" i="1"/>
  <c r="AG362" i="1"/>
  <c r="AH362" i="1"/>
  <c r="AI362" i="1"/>
  <c r="AJ362" i="1"/>
  <c r="AK362" i="1"/>
  <c r="Y362" i="1"/>
  <c r="Z362" i="1"/>
  <c r="AA362" i="1"/>
  <c r="AB362" i="1"/>
  <c r="AC362" i="1"/>
  <c r="R362" i="1"/>
  <c r="S362" i="1"/>
  <c r="T362" i="1"/>
  <c r="U362" i="1"/>
  <c r="V362" i="1"/>
  <c r="K362" i="1"/>
  <c r="L362" i="1"/>
  <c r="M362" i="1"/>
  <c r="N362" i="1"/>
  <c r="O362" i="1"/>
  <c r="DU361" i="1"/>
  <c r="DT361" i="1"/>
  <c r="DS361" i="1"/>
  <c r="DR361" i="1"/>
  <c r="DQ361" i="1"/>
  <c r="DM361" i="1"/>
  <c r="DL361" i="1"/>
  <c r="DK361" i="1"/>
  <c r="DJ361" i="1"/>
  <c r="DI361" i="1"/>
  <c r="DE361" i="1"/>
  <c r="DD361" i="1"/>
  <c r="DC361" i="1"/>
  <c r="DB361" i="1"/>
  <c r="DA361" i="1"/>
  <c r="CW361" i="1"/>
  <c r="CV361" i="1"/>
  <c r="CU361" i="1"/>
  <c r="CT361" i="1"/>
  <c r="CS361" i="1"/>
  <c r="CO361" i="1"/>
  <c r="CN361" i="1"/>
  <c r="CM361" i="1"/>
  <c r="CL361" i="1"/>
  <c r="CK361" i="1"/>
  <c r="CG361" i="1"/>
  <c r="CF361" i="1"/>
  <c r="CE361" i="1"/>
  <c r="CD361" i="1"/>
  <c r="CC361" i="1"/>
  <c r="BY361" i="1"/>
  <c r="BX361" i="1"/>
  <c r="BW361" i="1"/>
  <c r="BV361" i="1"/>
  <c r="BU361" i="1"/>
  <c r="BM361" i="1"/>
  <c r="BN361" i="1"/>
  <c r="BO361" i="1"/>
  <c r="BP361" i="1"/>
  <c r="BQ361" i="1"/>
  <c r="BE361" i="1"/>
  <c r="BF361" i="1"/>
  <c r="BG361" i="1"/>
  <c r="BH361" i="1"/>
  <c r="BI361" i="1"/>
  <c r="AW361" i="1"/>
  <c r="AX361" i="1"/>
  <c r="AY361" i="1"/>
  <c r="AZ361" i="1"/>
  <c r="BA361" i="1"/>
  <c r="AO361" i="1"/>
  <c r="AP361" i="1"/>
  <c r="AQ361" i="1"/>
  <c r="AR361" i="1"/>
  <c r="AS361" i="1"/>
  <c r="AG361" i="1"/>
  <c r="AH361" i="1"/>
  <c r="AI361" i="1"/>
  <c r="AJ361" i="1"/>
  <c r="AK361" i="1"/>
  <c r="Y361" i="1"/>
  <c r="Z361" i="1"/>
  <c r="AA361" i="1"/>
  <c r="AB361" i="1"/>
  <c r="AC361" i="1"/>
  <c r="R361" i="1"/>
  <c r="S361" i="1"/>
  <c r="T361" i="1"/>
  <c r="U361" i="1"/>
  <c r="V361" i="1"/>
  <c r="K361" i="1"/>
  <c r="L361" i="1"/>
  <c r="M361" i="1"/>
  <c r="N361" i="1"/>
  <c r="O361" i="1"/>
  <c r="DQ360" i="1"/>
  <c r="DR360" i="1"/>
  <c r="DS360" i="1"/>
  <c r="DT360" i="1"/>
  <c r="DU360" i="1"/>
  <c r="DI360" i="1"/>
  <c r="DJ360" i="1"/>
  <c r="DK360" i="1"/>
  <c r="DL360" i="1"/>
  <c r="DM360" i="1"/>
  <c r="DA360" i="1"/>
  <c r="DB360" i="1"/>
  <c r="DC360" i="1"/>
  <c r="DD360" i="1"/>
  <c r="DE360" i="1"/>
  <c r="CS360" i="1"/>
  <c r="CT360" i="1"/>
  <c r="CU360" i="1"/>
  <c r="CV360" i="1"/>
  <c r="CW360" i="1"/>
  <c r="CO360" i="1"/>
  <c r="CN360" i="1"/>
  <c r="CM360" i="1"/>
  <c r="CL360" i="1"/>
  <c r="CK360" i="1"/>
  <c r="CC360" i="1"/>
  <c r="CD360" i="1"/>
  <c r="CE360" i="1"/>
  <c r="CF360" i="1"/>
  <c r="CG360" i="1"/>
  <c r="BU360" i="1"/>
  <c r="BV360" i="1"/>
  <c r="BW360" i="1"/>
  <c r="BX360" i="1"/>
  <c r="BY360" i="1"/>
  <c r="BM360" i="1"/>
  <c r="BN360" i="1"/>
  <c r="BO360" i="1"/>
  <c r="BP360" i="1"/>
  <c r="BQ360" i="1"/>
  <c r="BE360" i="1"/>
  <c r="BF360" i="1"/>
  <c r="BG360" i="1"/>
  <c r="BH360" i="1"/>
  <c r="BI360" i="1"/>
  <c r="AW360" i="1"/>
  <c r="AX360" i="1"/>
  <c r="AY360" i="1"/>
  <c r="AZ360" i="1"/>
  <c r="BA360" i="1"/>
  <c r="AO360" i="1"/>
  <c r="AP360" i="1"/>
  <c r="AQ360" i="1"/>
  <c r="AR360" i="1"/>
  <c r="AS360" i="1"/>
  <c r="AG360" i="1"/>
  <c r="AH360" i="1"/>
  <c r="AI360" i="1"/>
  <c r="AJ360" i="1"/>
  <c r="AK360" i="1"/>
  <c r="Y360" i="1"/>
  <c r="Z360" i="1"/>
  <c r="AA360" i="1"/>
  <c r="AB360" i="1"/>
  <c r="AC360" i="1"/>
  <c r="R360" i="1"/>
  <c r="S360" i="1"/>
  <c r="T360" i="1"/>
  <c r="U360" i="1"/>
  <c r="V360" i="1"/>
  <c r="K360" i="1"/>
  <c r="L360" i="1"/>
  <c r="M360" i="1"/>
  <c r="N360" i="1"/>
  <c r="O360" i="1"/>
  <c r="DU359" i="1"/>
  <c r="DT359" i="1"/>
  <c r="DS359" i="1"/>
  <c r="DR359" i="1"/>
  <c r="DQ359" i="1"/>
  <c r="DM359" i="1"/>
  <c r="DL359" i="1"/>
  <c r="DK359" i="1"/>
  <c r="DJ359" i="1"/>
  <c r="DI359" i="1"/>
  <c r="DE359" i="1"/>
  <c r="DD359" i="1"/>
  <c r="DC359" i="1"/>
  <c r="DB359" i="1"/>
  <c r="DA359" i="1"/>
  <c r="CW359" i="1"/>
  <c r="CV359" i="1"/>
  <c r="CU359" i="1"/>
  <c r="CT359" i="1"/>
  <c r="CS359" i="1"/>
  <c r="CO359" i="1"/>
  <c r="CN359" i="1"/>
  <c r="CM359" i="1"/>
  <c r="CL359" i="1"/>
  <c r="CK359" i="1"/>
  <c r="CG359" i="1"/>
  <c r="CF359" i="1"/>
  <c r="CE359" i="1"/>
  <c r="CD359" i="1"/>
  <c r="CC359" i="1"/>
  <c r="BU359" i="1"/>
  <c r="BV359" i="1"/>
  <c r="BW359" i="1"/>
  <c r="BX359" i="1"/>
  <c r="BY359" i="1"/>
  <c r="BM359" i="1"/>
  <c r="BN359" i="1"/>
  <c r="BO359" i="1"/>
  <c r="BP359" i="1"/>
  <c r="BQ359" i="1"/>
  <c r="BE359" i="1"/>
  <c r="BF359" i="1"/>
  <c r="BG359" i="1"/>
  <c r="BH359" i="1"/>
  <c r="BI359" i="1"/>
  <c r="AW359" i="1"/>
  <c r="AX359" i="1"/>
  <c r="AY359" i="1"/>
  <c r="AZ359" i="1"/>
  <c r="BA359" i="1"/>
  <c r="AO359" i="1"/>
  <c r="AP359" i="1"/>
  <c r="AQ359" i="1"/>
  <c r="AR359" i="1"/>
  <c r="AS359" i="1"/>
  <c r="AG359" i="1"/>
  <c r="AH359" i="1"/>
  <c r="AI359" i="1"/>
  <c r="AJ359" i="1"/>
  <c r="AK359" i="1"/>
  <c r="Y359" i="1"/>
  <c r="Z359" i="1"/>
  <c r="AA359" i="1"/>
  <c r="AB359" i="1"/>
  <c r="AC359" i="1"/>
  <c r="R359" i="1"/>
  <c r="S359" i="1"/>
  <c r="T359" i="1"/>
  <c r="U359" i="1"/>
  <c r="V359" i="1"/>
  <c r="K359" i="1"/>
  <c r="L359" i="1"/>
  <c r="M359" i="1"/>
  <c r="N359" i="1"/>
  <c r="O359" i="1"/>
  <c r="DU358" i="1"/>
  <c r="DT358" i="1"/>
  <c r="DS358" i="1"/>
  <c r="DR358" i="1"/>
  <c r="DQ358" i="1"/>
  <c r="DM358" i="1"/>
  <c r="DL358" i="1"/>
  <c r="DK358" i="1"/>
  <c r="DJ358" i="1"/>
  <c r="DI358" i="1"/>
  <c r="DE358" i="1"/>
  <c r="DD358" i="1"/>
  <c r="DC358" i="1"/>
  <c r="DB358" i="1"/>
  <c r="DA358" i="1"/>
  <c r="CW358" i="1"/>
  <c r="CV358" i="1"/>
  <c r="CU358" i="1"/>
  <c r="CT358" i="1"/>
  <c r="CS358" i="1"/>
  <c r="CO358" i="1"/>
  <c r="CN358" i="1"/>
  <c r="CM358" i="1"/>
  <c r="CL358" i="1"/>
  <c r="CK358" i="1"/>
  <c r="CG358" i="1"/>
  <c r="CF358" i="1"/>
  <c r="CE358" i="1"/>
  <c r="CD358" i="1"/>
  <c r="CC358" i="1"/>
  <c r="BY358" i="1"/>
  <c r="BX358" i="1"/>
  <c r="BW358" i="1"/>
  <c r="BV358" i="1"/>
  <c r="BU358" i="1"/>
  <c r="BM358" i="1"/>
  <c r="BN358" i="1"/>
  <c r="BO358" i="1"/>
  <c r="BP358" i="1"/>
  <c r="BQ358" i="1"/>
  <c r="BE358" i="1"/>
  <c r="BF358" i="1"/>
  <c r="BG358" i="1"/>
  <c r="BH358" i="1"/>
  <c r="BI358" i="1"/>
  <c r="BA358" i="1"/>
  <c r="AZ358" i="1"/>
  <c r="AY358" i="1"/>
  <c r="AX358" i="1"/>
  <c r="AW358" i="1"/>
  <c r="AS358" i="1"/>
  <c r="AR358" i="1"/>
  <c r="AQ358" i="1"/>
  <c r="AP358" i="1"/>
  <c r="AO358" i="1"/>
  <c r="AK358" i="1"/>
  <c r="AJ358" i="1"/>
  <c r="AI358" i="1"/>
  <c r="AH358" i="1"/>
  <c r="AG358" i="1"/>
  <c r="Y358" i="1"/>
  <c r="Z358" i="1"/>
  <c r="AA358" i="1"/>
  <c r="AB358" i="1"/>
  <c r="AC358" i="1"/>
  <c r="R358" i="1"/>
  <c r="S358" i="1"/>
  <c r="T358" i="1"/>
  <c r="U358" i="1"/>
  <c r="V358" i="1"/>
  <c r="K358" i="1"/>
  <c r="L358" i="1"/>
  <c r="M358" i="1"/>
  <c r="N358" i="1"/>
  <c r="O358" i="1"/>
  <c r="DU357" i="1"/>
  <c r="DT357" i="1"/>
  <c r="DS357" i="1"/>
  <c r="DR357" i="1"/>
  <c r="DQ357" i="1"/>
  <c r="DM357" i="1"/>
  <c r="DL357" i="1"/>
  <c r="DK357" i="1"/>
  <c r="DJ357" i="1"/>
  <c r="DI357" i="1"/>
  <c r="DE357" i="1"/>
  <c r="DD357" i="1"/>
  <c r="DC357" i="1"/>
  <c r="DB357" i="1"/>
  <c r="DA357" i="1"/>
  <c r="CW357" i="1"/>
  <c r="CV357" i="1"/>
  <c r="CU357" i="1"/>
  <c r="CT357" i="1"/>
  <c r="CS357" i="1"/>
  <c r="CO357" i="1"/>
  <c r="CN357" i="1"/>
  <c r="CM357" i="1"/>
  <c r="CL357" i="1"/>
  <c r="CK357" i="1"/>
  <c r="CG357" i="1"/>
  <c r="CF357" i="1"/>
  <c r="CE357" i="1"/>
  <c r="CD357" i="1"/>
  <c r="CC357" i="1"/>
  <c r="BU357" i="1"/>
  <c r="BV357" i="1"/>
  <c r="BW357" i="1"/>
  <c r="BX357" i="1"/>
  <c r="BY357" i="1"/>
  <c r="BM357" i="1"/>
  <c r="BN357" i="1"/>
  <c r="BO357" i="1"/>
  <c r="BP357" i="1"/>
  <c r="BQ357" i="1"/>
  <c r="BE357" i="1"/>
  <c r="BF357" i="1"/>
  <c r="BG357" i="1"/>
  <c r="BH357" i="1"/>
  <c r="BI357" i="1"/>
  <c r="AW357" i="1"/>
  <c r="AX357" i="1"/>
  <c r="AY357" i="1"/>
  <c r="AZ357" i="1"/>
  <c r="BA357" i="1"/>
  <c r="AO357" i="1"/>
  <c r="AP357" i="1"/>
  <c r="AQ357" i="1"/>
  <c r="AR357" i="1"/>
  <c r="AS357" i="1"/>
  <c r="AG357" i="1"/>
  <c r="AH357" i="1"/>
  <c r="AI357" i="1"/>
  <c r="AJ357" i="1"/>
  <c r="AK357" i="1"/>
  <c r="Y357" i="1"/>
  <c r="Z357" i="1"/>
  <c r="AA357" i="1"/>
  <c r="AB357" i="1"/>
  <c r="AC357" i="1"/>
  <c r="R357" i="1"/>
  <c r="S357" i="1"/>
  <c r="T357" i="1"/>
  <c r="U357" i="1"/>
  <c r="V357" i="1"/>
  <c r="K357" i="1"/>
  <c r="L357" i="1"/>
  <c r="M357" i="1"/>
  <c r="N357" i="1"/>
  <c r="O357" i="1"/>
  <c r="DQ356" i="1"/>
  <c r="DR356" i="1"/>
  <c r="DS356" i="1"/>
  <c r="DT356" i="1"/>
  <c r="DU356" i="1"/>
  <c r="DI356" i="1"/>
  <c r="DJ356" i="1"/>
  <c r="DK356" i="1"/>
  <c r="DL356" i="1"/>
  <c r="DM356" i="1"/>
  <c r="DA356" i="1"/>
  <c r="DB356" i="1"/>
  <c r="DC356" i="1"/>
  <c r="DD356" i="1"/>
  <c r="DE356" i="1"/>
  <c r="CS356" i="1"/>
  <c r="CT356" i="1"/>
  <c r="CU356" i="1"/>
  <c r="CV356" i="1"/>
  <c r="CW356" i="1"/>
  <c r="CO356" i="1"/>
  <c r="CN356" i="1"/>
  <c r="CM356" i="1"/>
  <c r="CL356" i="1"/>
  <c r="CK356" i="1"/>
  <c r="CG356" i="1"/>
  <c r="CF356" i="1"/>
  <c r="CE356" i="1"/>
  <c r="CD356" i="1"/>
  <c r="CC356" i="1"/>
  <c r="BU356" i="1"/>
  <c r="BV356" i="1"/>
  <c r="BW356" i="1"/>
  <c r="BX356" i="1"/>
  <c r="BY356" i="1"/>
  <c r="BM356" i="1"/>
  <c r="BN356" i="1"/>
  <c r="BO356" i="1"/>
  <c r="BP356" i="1"/>
  <c r="BQ356" i="1"/>
  <c r="BE356" i="1"/>
  <c r="BF356" i="1"/>
  <c r="BG356" i="1"/>
  <c r="BH356" i="1"/>
  <c r="BI356" i="1"/>
  <c r="AW356" i="1"/>
  <c r="AX356" i="1"/>
  <c r="AY356" i="1"/>
  <c r="AZ356" i="1"/>
  <c r="BA356" i="1"/>
  <c r="AO356" i="1"/>
  <c r="AP356" i="1"/>
  <c r="AQ356" i="1"/>
  <c r="AR356" i="1"/>
  <c r="AS356" i="1"/>
  <c r="AG356" i="1"/>
  <c r="AH356" i="1"/>
  <c r="AI356" i="1"/>
  <c r="AJ356" i="1"/>
  <c r="AK356" i="1"/>
  <c r="Y356" i="1"/>
  <c r="Z356" i="1"/>
  <c r="AA356" i="1"/>
  <c r="AB356" i="1"/>
  <c r="AC356" i="1"/>
  <c r="R356" i="1"/>
  <c r="S356" i="1"/>
  <c r="T356" i="1"/>
  <c r="U356" i="1"/>
  <c r="V356" i="1"/>
  <c r="K356" i="1"/>
  <c r="L356" i="1"/>
  <c r="M356" i="1"/>
  <c r="N356" i="1"/>
  <c r="O356" i="1"/>
  <c r="DU355" i="1"/>
  <c r="DT355" i="1"/>
  <c r="DS355" i="1"/>
  <c r="DR355" i="1"/>
  <c r="DQ355" i="1"/>
  <c r="DM355" i="1"/>
  <c r="DL355" i="1"/>
  <c r="DK355" i="1"/>
  <c r="DJ355" i="1"/>
  <c r="DI355" i="1"/>
  <c r="DE355" i="1"/>
  <c r="DD355" i="1"/>
  <c r="DC355" i="1"/>
  <c r="DB355" i="1"/>
  <c r="DA355" i="1"/>
  <c r="CW355" i="1"/>
  <c r="CV355" i="1"/>
  <c r="CU355" i="1"/>
  <c r="CT355" i="1"/>
  <c r="CS355" i="1"/>
  <c r="CO355" i="1"/>
  <c r="CN355" i="1"/>
  <c r="CM355" i="1"/>
  <c r="CL355" i="1"/>
  <c r="CK355" i="1"/>
  <c r="CG355" i="1"/>
  <c r="CF355" i="1"/>
  <c r="CE355" i="1"/>
  <c r="CD355" i="1"/>
  <c r="CC355" i="1"/>
  <c r="BY355" i="1"/>
  <c r="BX355" i="1"/>
  <c r="BW355" i="1"/>
  <c r="BV355" i="1"/>
  <c r="BU355" i="1"/>
  <c r="BM355" i="1"/>
  <c r="BN355" i="1"/>
  <c r="BO355" i="1"/>
  <c r="BP355" i="1"/>
  <c r="BQ355" i="1"/>
  <c r="BE355" i="1"/>
  <c r="BF355" i="1"/>
  <c r="BG355" i="1"/>
  <c r="BH355" i="1"/>
  <c r="BI355" i="1"/>
  <c r="AW355" i="1"/>
  <c r="AX355" i="1"/>
  <c r="AY355" i="1"/>
  <c r="AZ355" i="1"/>
  <c r="BA355" i="1"/>
  <c r="AO355" i="1"/>
  <c r="AP355" i="1"/>
  <c r="AQ355" i="1"/>
  <c r="AR355" i="1"/>
  <c r="AS355" i="1"/>
  <c r="AG355" i="1"/>
  <c r="AH355" i="1"/>
  <c r="AI355" i="1"/>
  <c r="AJ355" i="1"/>
  <c r="AK355" i="1"/>
  <c r="AC355" i="1"/>
  <c r="AB355" i="1"/>
  <c r="AA355" i="1"/>
  <c r="Z355" i="1"/>
  <c r="Y355" i="1"/>
  <c r="R355" i="1"/>
  <c r="S355" i="1"/>
  <c r="T355" i="1"/>
  <c r="U355" i="1"/>
  <c r="V355" i="1"/>
  <c r="K355" i="1"/>
  <c r="L355" i="1"/>
  <c r="M355" i="1"/>
  <c r="N355" i="1"/>
  <c r="O355" i="1"/>
  <c r="DQ354" i="1"/>
  <c r="DR354" i="1"/>
  <c r="DS354" i="1"/>
  <c r="DT354" i="1"/>
  <c r="DU354" i="1"/>
  <c r="DI354" i="1"/>
  <c r="DJ354" i="1"/>
  <c r="DK354" i="1"/>
  <c r="DL354" i="1"/>
  <c r="DM354" i="1"/>
  <c r="DA354" i="1"/>
  <c r="DB354" i="1"/>
  <c r="DC354" i="1"/>
  <c r="DD354" i="1"/>
  <c r="DE354" i="1"/>
  <c r="CS354" i="1"/>
  <c r="CT354" i="1"/>
  <c r="CU354" i="1"/>
  <c r="CV354" i="1"/>
  <c r="CW354" i="1"/>
  <c r="CO354" i="1"/>
  <c r="CN354" i="1"/>
  <c r="CM354" i="1"/>
  <c r="CL354" i="1"/>
  <c r="CK354" i="1"/>
  <c r="CC354" i="1"/>
  <c r="CD354" i="1"/>
  <c r="CE354" i="1"/>
  <c r="CF354" i="1"/>
  <c r="CG354" i="1"/>
  <c r="BU354" i="1"/>
  <c r="BV354" i="1"/>
  <c r="BW354" i="1"/>
  <c r="BX354" i="1"/>
  <c r="BY354" i="1"/>
  <c r="BM354" i="1"/>
  <c r="BN354" i="1"/>
  <c r="BO354" i="1"/>
  <c r="BP354" i="1"/>
  <c r="BQ354" i="1"/>
  <c r="BE354" i="1"/>
  <c r="BF354" i="1"/>
  <c r="BG354" i="1"/>
  <c r="BH354" i="1"/>
  <c r="BI354" i="1"/>
  <c r="AW354" i="1"/>
  <c r="AX354" i="1"/>
  <c r="AY354" i="1"/>
  <c r="AZ354" i="1"/>
  <c r="BA354" i="1"/>
  <c r="AO354" i="1"/>
  <c r="AP354" i="1"/>
  <c r="AQ354" i="1"/>
  <c r="AR354" i="1"/>
  <c r="AS354" i="1"/>
  <c r="AG354" i="1"/>
  <c r="AH354" i="1"/>
  <c r="AI354" i="1"/>
  <c r="AJ354" i="1"/>
  <c r="AK354" i="1"/>
  <c r="Y354" i="1"/>
  <c r="Z354" i="1"/>
  <c r="AA354" i="1"/>
  <c r="AB354" i="1"/>
  <c r="AC354" i="1"/>
  <c r="R354" i="1"/>
  <c r="S354" i="1"/>
  <c r="T354" i="1"/>
  <c r="U354" i="1"/>
  <c r="V354" i="1"/>
  <c r="K354" i="1"/>
  <c r="L354" i="1"/>
  <c r="M354" i="1"/>
  <c r="N354" i="1"/>
  <c r="O354" i="1"/>
  <c r="DU353" i="1"/>
  <c r="DT353" i="1"/>
  <c r="DS353" i="1"/>
  <c r="DR353" i="1"/>
  <c r="DQ353" i="1"/>
  <c r="DM353" i="1"/>
  <c r="DL353" i="1"/>
  <c r="DK353" i="1"/>
  <c r="DJ353" i="1"/>
  <c r="DI353" i="1"/>
  <c r="DE353" i="1"/>
  <c r="DD353" i="1"/>
  <c r="DC353" i="1"/>
  <c r="DB353" i="1"/>
  <c r="DA353" i="1"/>
  <c r="CW353" i="1"/>
  <c r="CV353" i="1"/>
  <c r="CU353" i="1"/>
  <c r="CT353" i="1"/>
  <c r="CS353" i="1"/>
  <c r="CO353" i="1"/>
  <c r="CN353" i="1"/>
  <c r="CM353" i="1"/>
  <c r="CL353" i="1"/>
  <c r="CK353" i="1"/>
  <c r="CC353" i="1"/>
  <c r="CD353" i="1"/>
  <c r="CE353" i="1"/>
  <c r="CF353" i="1"/>
  <c r="CG353" i="1"/>
  <c r="BU353" i="1"/>
  <c r="BV353" i="1"/>
  <c r="BW353" i="1"/>
  <c r="BX353" i="1"/>
  <c r="BY353" i="1"/>
  <c r="BM353" i="1"/>
  <c r="BN353" i="1"/>
  <c r="BO353" i="1"/>
  <c r="BP353" i="1"/>
  <c r="BQ353" i="1"/>
  <c r="BE353" i="1"/>
  <c r="BF353" i="1"/>
  <c r="BG353" i="1"/>
  <c r="BH353" i="1"/>
  <c r="BI353" i="1"/>
  <c r="AW353" i="1"/>
  <c r="AX353" i="1"/>
  <c r="AY353" i="1"/>
  <c r="AZ353" i="1"/>
  <c r="BA353" i="1"/>
  <c r="AO353" i="1"/>
  <c r="AP353" i="1"/>
  <c r="AQ353" i="1"/>
  <c r="AR353" i="1"/>
  <c r="AS353" i="1"/>
  <c r="AG353" i="1"/>
  <c r="AH353" i="1"/>
  <c r="AI353" i="1"/>
  <c r="AJ353" i="1"/>
  <c r="AK353" i="1"/>
  <c r="Y353" i="1"/>
  <c r="Z353" i="1"/>
  <c r="AA353" i="1"/>
  <c r="AB353" i="1"/>
  <c r="AC353" i="1"/>
  <c r="R353" i="1"/>
  <c r="S353" i="1"/>
  <c r="T353" i="1"/>
  <c r="U353" i="1"/>
  <c r="V353" i="1"/>
  <c r="O353" i="1"/>
  <c r="N353" i="1"/>
  <c r="M353" i="1"/>
  <c r="L353" i="1"/>
  <c r="K353" i="1"/>
  <c r="DQ352" i="1"/>
  <c r="DR352" i="1"/>
  <c r="DS352" i="1"/>
  <c r="DT352" i="1"/>
  <c r="DU352" i="1"/>
  <c r="DI352" i="1"/>
  <c r="DJ352" i="1"/>
  <c r="DK352" i="1"/>
  <c r="DL352" i="1"/>
  <c r="DM352" i="1"/>
  <c r="DA352" i="1"/>
  <c r="DB352" i="1"/>
  <c r="DC352" i="1"/>
  <c r="DD352" i="1"/>
  <c r="DE352" i="1"/>
  <c r="CS352" i="1"/>
  <c r="CT352" i="1"/>
  <c r="CU352" i="1"/>
  <c r="CV352" i="1"/>
  <c r="CW352" i="1"/>
  <c r="CO352" i="1"/>
  <c r="CN352" i="1"/>
  <c r="CM352" i="1"/>
  <c r="CL352" i="1"/>
  <c r="CK352" i="1"/>
  <c r="CC352" i="1"/>
  <c r="CD352" i="1"/>
  <c r="CE352" i="1"/>
  <c r="CF352" i="1"/>
  <c r="CG352" i="1"/>
  <c r="BU352" i="1"/>
  <c r="BV352" i="1"/>
  <c r="BW352" i="1"/>
  <c r="BX352" i="1"/>
  <c r="BY352" i="1"/>
  <c r="BM352" i="1"/>
  <c r="BN352" i="1"/>
  <c r="BO352" i="1"/>
  <c r="BP352" i="1"/>
  <c r="BQ352" i="1"/>
  <c r="BE352" i="1"/>
  <c r="BF352" i="1"/>
  <c r="BG352" i="1"/>
  <c r="BH352" i="1"/>
  <c r="BI352" i="1"/>
  <c r="AW352" i="1"/>
  <c r="AX352" i="1"/>
  <c r="AY352" i="1"/>
  <c r="AZ352" i="1"/>
  <c r="BA352" i="1"/>
  <c r="AO352" i="1"/>
  <c r="AP352" i="1"/>
  <c r="AQ352" i="1"/>
  <c r="AR352" i="1"/>
  <c r="AS352" i="1"/>
  <c r="AG352" i="1"/>
  <c r="AH352" i="1"/>
  <c r="AI352" i="1"/>
  <c r="AJ352" i="1"/>
  <c r="AK352" i="1"/>
  <c r="AC352" i="1"/>
  <c r="AB352" i="1"/>
  <c r="AA352" i="1"/>
  <c r="Z352" i="1"/>
  <c r="Y352" i="1"/>
  <c r="R352" i="1"/>
  <c r="S352" i="1"/>
  <c r="T352" i="1"/>
  <c r="U352" i="1"/>
  <c r="V352" i="1"/>
  <c r="K352" i="1"/>
  <c r="L352" i="1"/>
  <c r="M352" i="1"/>
  <c r="N352" i="1"/>
  <c r="O352" i="1"/>
  <c r="DU351" i="1"/>
  <c r="DT351" i="1"/>
  <c r="DS351" i="1"/>
  <c r="DR351" i="1"/>
  <c r="DQ351" i="1"/>
  <c r="DM351" i="1"/>
  <c r="DL351" i="1"/>
  <c r="DK351" i="1"/>
  <c r="DJ351" i="1"/>
  <c r="DI351" i="1"/>
  <c r="DE351" i="1"/>
  <c r="DD351" i="1"/>
  <c r="DC351" i="1"/>
  <c r="DB351" i="1"/>
  <c r="DA351" i="1"/>
  <c r="CW351" i="1"/>
  <c r="CV351" i="1"/>
  <c r="CU351" i="1"/>
  <c r="CT351" i="1"/>
  <c r="CS351" i="1"/>
  <c r="CO351" i="1"/>
  <c r="CN351" i="1"/>
  <c r="CM351" i="1"/>
  <c r="CL351" i="1"/>
  <c r="CK351" i="1"/>
  <c r="CG351" i="1"/>
  <c r="CF351" i="1"/>
  <c r="CE351" i="1"/>
  <c r="CD351" i="1"/>
  <c r="CC351" i="1"/>
  <c r="BY351" i="1"/>
  <c r="BX351" i="1"/>
  <c r="BW351" i="1"/>
  <c r="BV351" i="1"/>
  <c r="BU351" i="1"/>
  <c r="BM351" i="1"/>
  <c r="BN351" i="1"/>
  <c r="BO351" i="1"/>
  <c r="BP351" i="1"/>
  <c r="BQ351" i="1"/>
  <c r="BE351" i="1"/>
  <c r="BF351" i="1"/>
  <c r="BG351" i="1"/>
  <c r="BH351" i="1"/>
  <c r="BI351" i="1"/>
  <c r="AW351" i="1"/>
  <c r="AX351" i="1"/>
  <c r="AY351" i="1"/>
  <c r="AZ351" i="1"/>
  <c r="BA351" i="1"/>
  <c r="AO351" i="1"/>
  <c r="AP351" i="1"/>
  <c r="AQ351" i="1"/>
  <c r="AR351" i="1"/>
  <c r="AS351" i="1"/>
  <c r="AG351" i="1"/>
  <c r="AH351" i="1"/>
  <c r="AI351" i="1"/>
  <c r="AJ351" i="1"/>
  <c r="AK351" i="1"/>
  <c r="Y351" i="1"/>
  <c r="Z351" i="1"/>
  <c r="AA351" i="1"/>
  <c r="AB351" i="1"/>
  <c r="AC351" i="1"/>
  <c r="R351" i="1"/>
  <c r="S351" i="1"/>
  <c r="T351" i="1"/>
  <c r="U351" i="1"/>
  <c r="V351" i="1"/>
  <c r="K351" i="1"/>
  <c r="L351" i="1"/>
  <c r="M351" i="1"/>
  <c r="N351" i="1"/>
  <c r="O351" i="1"/>
  <c r="DU350" i="1"/>
  <c r="DT350" i="1"/>
  <c r="DS350" i="1"/>
  <c r="DR350" i="1"/>
  <c r="DQ350" i="1"/>
  <c r="DM350" i="1"/>
  <c r="DL350" i="1"/>
  <c r="DK350" i="1"/>
  <c r="DJ350" i="1"/>
  <c r="DI350" i="1"/>
  <c r="DE350" i="1"/>
  <c r="DD350" i="1"/>
  <c r="DC350" i="1"/>
  <c r="DB350" i="1"/>
  <c r="DA350" i="1"/>
  <c r="CW350" i="1"/>
  <c r="CV350" i="1"/>
  <c r="CU350" i="1"/>
  <c r="CT350" i="1"/>
  <c r="CS350" i="1"/>
  <c r="CO350" i="1"/>
  <c r="CN350" i="1"/>
  <c r="CM350" i="1"/>
  <c r="CL350" i="1"/>
  <c r="CK350" i="1"/>
  <c r="CC350" i="1"/>
  <c r="CD350" i="1"/>
  <c r="CE350" i="1"/>
  <c r="CF350" i="1"/>
  <c r="CG350" i="1"/>
  <c r="BU350" i="1"/>
  <c r="BV350" i="1"/>
  <c r="BW350" i="1"/>
  <c r="BX350" i="1"/>
  <c r="BY350" i="1"/>
  <c r="BM350" i="1"/>
  <c r="BN350" i="1"/>
  <c r="BO350" i="1"/>
  <c r="BP350" i="1"/>
  <c r="BQ350" i="1"/>
  <c r="BE350" i="1"/>
  <c r="BF350" i="1"/>
  <c r="BG350" i="1"/>
  <c r="BH350" i="1"/>
  <c r="BI350" i="1"/>
  <c r="AW350" i="1"/>
  <c r="AX350" i="1"/>
  <c r="AY350" i="1"/>
  <c r="AZ350" i="1"/>
  <c r="BA350" i="1"/>
  <c r="AO350" i="1"/>
  <c r="AP350" i="1"/>
  <c r="AQ350" i="1"/>
  <c r="AR350" i="1"/>
  <c r="AS350" i="1"/>
  <c r="AG350" i="1"/>
  <c r="AH350" i="1"/>
  <c r="AI350" i="1"/>
  <c r="AJ350" i="1"/>
  <c r="AK350" i="1"/>
  <c r="Y350" i="1"/>
  <c r="Z350" i="1"/>
  <c r="AA350" i="1"/>
  <c r="AB350" i="1"/>
  <c r="AC350" i="1"/>
  <c r="R350" i="1"/>
  <c r="S350" i="1"/>
  <c r="T350" i="1"/>
  <c r="U350" i="1"/>
  <c r="V350" i="1"/>
  <c r="K350" i="1"/>
  <c r="L350" i="1"/>
  <c r="M350" i="1"/>
  <c r="N350" i="1"/>
  <c r="O350" i="1"/>
  <c r="DU349" i="1"/>
  <c r="DT349" i="1"/>
  <c r="DS349" i="1"/>
  <c r="DR349" i="1"/>
  <c r="DQ349" i="1"/>
  <c r="DM349" i="1"/>
  <c r="DL349" i="1"/>
  <c r="DK349" i="1"/>
  <c r="DJ349" i="1"/>
  <c r="DI349" i="1"/>
  <c r="DE349" i="1"/>
  <c r="DD349" i="1"/>
  <c r="DC349" i="1"/>
  <c r="DB349" i="1"/>
  <c r="DA349" i="1"/>
  <c r="CW349" i="1"/>
  <c r="CV349" i="1"/>
  <c r="CU349" i="1"/>
  <c r="CT349" i="1"/>
  <c r="CS349" i="1"/>
  <c r="CO349" i="1"/>
  <c r="CN349" i="1"/>
  <c r="CM349" i="1"/>
  <c r="CL349" i="1"/>
  <c r="CK349" i="1"/>
  <c r="CG349" i="1"/>
  <c r="CF349" i="1"/>
  <c r="CE349" i="1"/>
  <c r="CD349" i="1"/>
  <c r="CC349" i="1"/>
  <c r="BY349" i="1"/>
  <c r="BX349" i="1"/>
  <c r="BW349" i="1"/>
  <c r="BV349" i="1"/>
  <c r="BU349" i="1"/>
  <c r="BM349" i="1"/>
  <c r="BN349" i="1"/>
  <c r="BO349" i="1"/>
  <c r="BP349" i="1"/>
  <c r="BQ349" i="1"/>
  <c r="BE349" i="1"/>
  <c r="BF349" i="1"/>
  <c r="BG349" i="1"/>
  <c r="BH349" i="1"/>
  <c r="BI349" i="1"/>
  <c r="AW349" i="1"/>
  <c r="AX349" i="1"/>
  <c r="AY349" i="1"/>
  <c r="AZ349" i="1"/>
  <c r="BA349" i="1"/>
  <c r="AO349" i="1"/>
  <c r="AP349" i="1"/>
  <c r="AQ349" i="1"/>
  <c r="AR349" i="1"/>
  <c r="AS349" i="1"/>
  <c r="AG349" i="1"/>
  <c r="AH349" i="1"/>
  <c r="AI349" i="1"/>
  <c r="AJ349" i="1"/>
  <c r="AK349" i="1"/>
  <c r="Y349" i="1"/>
  <c r="Z349" i="1"/>
  <c r="AA349" i="1"/>
  <c r="AB349" i="1"/>
  <c r="AC349" i="1"/>
  <c r="R349" i="1"/>
  <c r="S349" i="1"/>
  <c r="T349" i="1"/>
  <c r="U349" i="1"/>
  <c r="V349" i="1"/>
  <c r="K349" i="1"/>
  <c r="L349" i="1"/>
  <c r="M349" i="1"/>
  <c r="N349" i="1"/>
  <c r="O349" i="1"/>
  <c r="DU348" i="1"/>
  <c r="DT348" i="1"/>
  <c r="DS348" i="1"/>
  <c r="DR348" i="1"/>
  <c r="DQ348" i="1"/>
  <c r="DM348" i="1"/>
  <c r="DL348" i="1"/>
  <c r="DK348" i="1"/>
  <c r="DJ348" i="1"/>
  <c r="DI348" i="1"/>
  <c r="DE348" i="1"/>
  <c r="DD348" i="1"/>
  <c r="DC348" i="1"/>
  <c r="DB348" i="1"/>
  <c r="DA348" i="1"/>
  <c r="CW348" i="1"/>
  <c r="CV348" i="1"/>
  <c r="CU348" i="1"/>
  <c r="CT348" i="1"/>
  <c r="CS348" i="1"/>
  <c r="CO348" i="1"/>
  <c r="CN348" i="1"/>
  <c r="CM348" i="1"/>
  <c r="CL348" i="1"/>
  <c r="CK348" i="1"/>
  <c r="CC348" i="1"/>
  <c r="CD348" i="1"/>
  <c r="CE348" i="1"/>
  <c r="CF348" i="1"/>
  <c r="CG348" i="1"/>
  <c r="BU348" i="1"/>
  <c r="BV348" i="1"/>
  <c r="BW348" i="1"/>
  <c r="BX348" i="1"/>
  <c r="BY348" i="1"/>
  <c r="BM348" i="1"/>
  <c r="BN348" i="1"/>
  <c r="BO348" i="1"/>
  <c r="BP348" i="1"/>
  <c r="BQ348" i="1"/>
  <c r="BE348" i="1"/>
  <c r="BF348" i="1"/>
  <c r="BG348" i="1"/>
  <c r="BH348" i="1"/>
  <c r="BI348" i="1"/>
  <c r="AW348" i="1"/>
  <c r="AX348" i="1"/>
  <c r="AY348" i="1"/>
  <c r="AZ348" i="1"/>
  <c r="BA348" i="1"/>
  <c r="AO348" i="1"/>
  <c r="AP348" i="1"/>
  <c r="AQ348" i="1"/>
  <c r="AR348" i="1"/>
  <c r="AS348" i="1"/>
  <c r="AG348" i="1"/>
  <c r="AH348" i="1"/>
  <c r="AI348" i="1"/>
  <c r="AJ348" i="1"/>
  <c r="AK348" i="1"/>
  <c r="Y348" i="1"/>
  <c r="Z348" i="1"/>
  <c r="AA348" i="1"/>
  <c r="AB348" i="1"/>
  <c r="AC348" i="1"/>
  <c r="R348" i="1"/>
  <c r="S348" i="1"/>
  <c r="T348" i="1"/>
  <c r="U348" i="1"/>
  <c r="V348" i="1"/>
  <c r="K348" i="1"/>
  <c r="L348" i="1"/>
  <c r="M348" i="1"/>
  <c r="N348" i="1"/>
  <c r="O348" i="1"/>
  <c r="DU347" i="1"/>
  <c r="DT347" i="1"/>
  <c r="DS347" i="1"/>
  <c r="DR347" i="1"/>
  <c r="DQ347" i="1"/>
  <c r="DM347" i="1"/>
  <c r="DL347" i="1"/>
  <c r="DK347" i="1"/>
  <c r="DJ347" i="1"/>
  <c r="DI347" i="1"/>
  <c r="DE347" i="1"/>
  <c r="DD347" i="1"/>
  <c r="DC347" i="1"/>
  <c r="DB347" i="1"/>
  <c r="DA347" i="1"/>
  <c r="CW347" i="1"/>
  <c r="CV347" i="1"/>
  <c r="CU347" i="1"/>
  <c r="CT347" i="1"/>
  <c r="CS347" i="1"/>
  <c r="CO347" i="1"/>
  <c r="CN347" i="1"/>
  <c r="CM347" i="1"/>
  <c r="CL347" i="1"/>
  <c r="CK347" i="1"/>
  <c r="CG347" i="1"/>
  <c r="CF347" i="1"/>
  <c r="CE347" i="1"/>
  <c r="CD347" i="1"/>
  <c r="CC347" i="1"/>
  <c r="BY347" i="1"/>
  <c r="BX347" i="1"/>
  <c r="BW347" i="1"/>
  <c r="BV347" i="1"/>
  <c r="BU347" i="1"/>
  <c r="BM347" i="1"/>
  <c r="BN347" i="1"/>
  <c r="BO347" i="1"/>
  <c r="BP347" i="1"/>
  <c r="BQ347" i="1"/>
  <c r="BE347" i="1"/>
  <c r="BF347" i="1"/>
  <c r="BG347" i="1"/>
  <c r="BH347" i="1"/>
  <c r="BI347" i="1"/>
  <c r="BA347" i="1"/>
  <c r="AZ347" i="1"/>
  <c r="AY347" i="1"/>
  <c r="AX347" i="1"/>
  <c r="AW347" i="1"/>
  <c r="AO347" i="1"/>
  <c r="AP347" i="1"/>
  <c r="AQ347" i="1"/>
  <c r="AR347" i="1"/>
  <c r="AS347" i="1"/>
  <c r="AG347" i="1"/>
  <c r="AH347" i="1"/>
  <c r="AI347" i="1"/>
  <c r="AJ347" i="1"/>
  <c r="AK347" i="1"/>
  <c r="Y347" i="1"/>
  <c r="Z347" i="1"/>
  <c r="AA347" i="1"/>
  <c r="AB347" i="1"/>
  <c r="AC347" i="1"/>
  <c r="R347" i="1"/>
  <c r="S347" i="1"/>
  <c r="T347" i="1"/>
  <c r="U347" i="1"/>
  <c r="V347" i="1"/>
  <c r="K347" i="1"/>
  <c r="L347" i="1"/>
  <c r="M347" i="1"/>
  <c r="N347" i="1"/>
  <c r="O347" i="1"/>
  <c r="DU346" i="1"/>
  <c r="DT346" i="1"/>
  <c r="DS346" i="1"/>
  <c r="DR346" i="1"/>
  <c r="DQ346" i="1"/>
  <c r="DM346" i="1"/>
  <c r="DL346" i="1"/>
  <c r="DK346" i="1"/>
  <c r="DJ346" i="1"/>
  <c r="DI346" i="1"/>
  <c r="DE346" i="1"/>
  <c r="DD346" i="1"/>
  <c r="DC346" i="1"/>
  <c r="DB346" i="1"/>
  <c r="DA346" i="1"/>
  <c r="CW346" i="1"/>
  <c r="CV346" i="1"/>
  <c r="CU346" i="1"/>
  <c r="CT346" i="1"/>
  <c r="CS346" i="1"/>
  <c r="CO346" i="1"/>
  <c r="CN346" i="1"/>
  <c r="CM346" i="1"/>
  <c r="CL346" i="1"/>
  <c r="CK346" i="1"/>
  <c r="CC346" i="1"/>
  <c r="CD346" i="1"/>
  <c r="CE346" i="1"/>
  <c r="CF346" i="1"/>
  <c r="CG346" i="1"/>
  <c r="BU346" i="1"/>
  <c r="BV346" i="1"/>
  <c r="BW346" i="1"/>
  <c r="BX346" i="1"/>
  <c r="BY346" i="1"/>
  <c r="BM346" i="1"/>
  <c r="BN346" i="1"/>
  <c r="BO346" i="1"/>
  <c r="BP346" i="1"/>
  <c r="BQ346" i="1"/>
  <c r="BE346" i="1"/>
  <c r="BF346" i="1"/>
  <c r="BG346" i="1"/>
  <c r="BH346" i="1"/>
  <c r="BI346" i="1"/>
  <c r="AW346" i="1"/>
  <c r="AX346" i="1"/>
  <c r="AY346" i="1"/>
  <c r="AZ346" i="1"/>
  <c r="BA346" i="1"/>
  <c r="AO346" i="1"/>
  <c r="AP346" i="1"/>
  <c r="AQ346" i="1"/>
  <c r="AR346" i="1"/>
  <c r="AS346" i="1"/>
  <c r="AG346" i="1"/>
  <c r="AH346" i="1"/>
  <c r="AI346" i="1"/>
  <c r="AJ346" i="1"/>
  <c r="AK346" i="1"/>
  <c r="Y346" i="1"/>
  <c r="Z346" i="1"/>
  <c r="AA346" i="1"/>
  <c r="AB346" i="1"/>
  <c r="AC346" i="1"/>
  <c r="R346" i="1"/>
  <c r="S346" i="1"/>
  <c r="T346" i="1"/>
  <c r="U346" i="1"/>
  <c r="V346" i="1"/>
  <c r="K346" i="1"/>
  <c r="L346" i="1"/>
  <c r="M346" i="1"/>
  <c r="N346" i="1"/>
  <c r="O346" i="1"/>
  <c r="DQ345" i="1"/>
  <c r="DR345" i="1"/>
  <c r="DS345" i="1"/>
  <c r="DT345" i="1"/>
  <c r="DU345" i="1"/>
  <c r="DI345" i="1"/>
  <c r="DJ345" i="1"/>
  <c r="DK345" i="1"/>
  <c r="DL345" i="1"/>
  <c r="DM345" i="1"/>
  <c r="DA345" i="1"/>
  <c r="DB345" i="1"/>
  <c r="DC345" i="1"/>
  <c r="DD345" i="1"/>
  <c r="DE345" i="1"/>
  <c r="CS345" i="1"/>
  <c r="CT345" i="1"/>
  <c r="CU345" i="1"/>
  <c r="CV345" i="1"/>
  <c r="CW345" i="1"/>
  <c r="CO345" i="1"/>
  <c r="CN345" i="1"/>
  <c r="CM345" i="1"/>
  <c r="CL345" i="1"/>
  <c r="CK345" i="1"/>
  <c r="CC345" i="1"/>
  <c r="CD345" i="1"/>
  <c r="CE345" i="1"/>
  <c r="CF345" i="1"/>
  <c r="CG345" i="1"/>
  <c r="BU345" i="1"/>
  <c r="BV345" i="1"/>
  <c r="BW345" i="1"/>
  <c r="BX345" i="1"/>
  <c r="BY345" i="1"/>
  <c r="BM345" i="1"/>
  <c r="BN345" i="1"/>
  <c r="BO345" i="1"/>
  <c r="BP345" i="1"/>
  <c r="BQ345" i="1"/>
  <c r="BE345" i="1"/>
  <c r="BF345" i="1"/>
  <c r="BG345" i="1"/>
  <c r="BH345" i="1"/>
  <c r="BI345" i="1"/>
  <c r="AW345" i="1"/>
  <c r="AX345" i="1"/>
  <c r="AY345" i="1"/>
  <c r="AZ345" i="1"/>
  <c r="BA345" i="1"/>
  <c r="AO345" i="1"/>
  <c r="AP345" i="1"/>
  <c r="AQ345" i="1"/>
  <c r="AR345" i="1"/>
  <c r="AS345" i="1"/>
  <c r="AG345" i="1"/>
  <c r="AH345" i="1"/>
  <c r="AI345" i="1"/>
  <c r="AJ345" i="1"/>
  <c r="AK345" i="1"/>
  <c r="Y345" i="1"/>
  <c r="Z345" i="1"/>
  <c r="AA345" i="1"/>
  <c r="AB345" i="1"/>
  <c r="AC345" i="1"/>
  <c r="R345" i="1"/>
  <c r="S345" i="1"/>
  <c r="T345" i="1"/>
  <c r="U345" i="1"/>
  <c r="V345" i="1"/>
  <c r="K345" i="1"/>
  <c r="L345" i="1"/>
  <c r="M345" i="1"/>
  <c r="N345" i="1"/>
  <c r="O345" i="1"/>
  <c r="DU344" i="1"/>
  <c r="DT344" i="1"/>
  <c r="DS344" i="1"/>
  <c r="DR344" i="1"/>
  <c r="DQ344" i="1"/>
  <c r="DM344" i="1"/>
  <c r="DL344" i="1"/>
  <c r="DK344" i="1"/>
  <c r="DJ344" i="1"/>
  <c r="DI344" i="1"/>
  <c r="DE344" i="1"/>
  <c r="DD344" i="1"/>
  <c r="DC344" i="1"/>
  <c r="DB344" i="1"/>
  <c r="DA344" i="1"/>
  <c r="CW344" i="1"/>
  <c r="CV344" i="1"/>
  <c r="CU344" i="1"/>
  <c r="CT344" i="1"/>
  <c r="CS344" i="1"/>
  <c r="CO344" i="1"/>
  <c r="CN344" i="1"/>
  <c r="CM344" i="1"/>
  <c r="CL344" i="1"/>
  <c r="CK344" i="1"/>
  <c r="CG344" i="1"/>
  <c r="CF344" i="1"/>
  <c r="CE344" i="1"/>
  <c r="CD344" i="1"/>
  <c r="CC344" i="1"/>
  <c r="BY344" i="1"/>
  <c r="BX344" i="1"/>
  <c r="BW344" i="1"/>
  <c r="BV344" i="1"/>
  <c r="BU344" i="1"/>
  <c r="BM344" i="1"/>
  <c r="BN344" i="1"/>
  <c r="BO344" i="1"/>
  <c r="BP344" i="1"/>
  <c r="BQ344" i="1"/>
  <c r="BE344" i="1"/>
  <c r="BF344" i="1"/>
  <c r="BG344" i="1"/>
  <c r="BH344" i="1"/>
  <c r="BI344" i="1"/>
  <c r="BA344" i="1"/>
  <c r="AZ344" i="1"/>
  <c r="AY344" i="1"/>
  <c r="AX344" i="1"/>
  <c r="AW344" i="1"/>
  <c r="AS344" i="1"/>
  <c r="AR344" i="1"/>
  <c r="AQ344" i="1"/>
  <c r="AP344" i="1"/>
  <c r="AO344" i="1"/>
  <c r="AK344" i="1"/>
  <c r="AJ344" i="1"/>
  <c r="AI344" i="1"/>
  <c r="AH344" i="1"/>
  <c r="AG344" i="1"/>
  <c r="AC344" i="1"/>
  <c r="AB344" i="1"/>
  <c r="AA344" i="1"/>
  <c r="Z344" i="1"/>
  <c r="Y344" i="1"/>
  <c r="V344" i="1"/>
  <c r="U344" i="1"/>
  <c r="T344" i="1"/>
  <c r="S344" i="1"/>
  <c r="R344" i="1"/>
  <c r="O344" i="1"/>
  <c r="N344" i="1"/>
  <c r="M344" i="1"/>
  <c r="L344" i="1"/>
  <c r="K344" i="1"/>
  <c r="DU343" i="1"/>
  <c r="DT343" i="1"/>
  <c r="DS343" i="1"/>
  <c r="DR343" i="1"/>
  <c r="DQ343" i="1"/>
  <c r="DM343" i="1"/>
  <c r="DL343" i="1"/>
  <c r="DK343" i="1"/>
  <c r="DJ343" i="1"/>
  <c r="DI343" i="1"/>
  <c r="DE343" i="1"/>
  <c r="DD343" i="1"/>
  <c r="DC343" i="1"/>
  <c r="DB343" i="1"/>
  <c r="DA343" i="1"/>
  <c r="CW343" i="1"/>
  <c r="CV343" i="1"/>
  <c r="CU343" i="1"/>
  <c r="CT343" i="1"/>
  <c r="CS343" i="1"/>
  <c r="CK343" i="1"/>
  <c r="CL343" i="1"/>
  <c r="CM343" i="1"/>
  <c r="CN343" i="1"/>
  <c r="CO343" i="1"/>
  <c r="CC343" i="1"/>
  <c r="CD343" i="1"/>
  <c r="CE343" i="1"/>
  <c r="CF343" i="1"/>
  <c r="CG343" i="1"/>
  <c r="BU343" i="1"/>
  <c r="BV343" i="1"/>
  <c r="BW343" i="1"/>
  <c r="BX343" i="1"/>
  <c r="BY343" i="1"/>
  <c r="BM343" i="1"/>
  <c r="BN343" i="1"/>
  <c r="BO343" i="1"/>
  <c r="BP343" i="1"/>
  <c r="BQ343" i="1"/>
  <c r="BE343" i="1"/>
  <c r="BF343" i="1"/>
  <c r="BG343" i="1"/>
  <c r="BH343" i="1"/>
  <c r="BI343" i="1"/>
  <c r="AW343" i="1"/>
  <c r="AX343" i="1"/>
  <c r="AY343" i="1"/>
  <c r="AZ343" i="1"/>
  <c r="BA343" i="1"/>
  <c r="AO343" i="1"/>
  <c r="AP343" i="1"/>
  <c r="AQ343" i="1"/>
  <c r="AR343" i="1"/>
  <c r="AS343" i="1"/>
  <c r="AG343" i="1"/>
  <c r="AH343" i="1"/>
  <c r="AI343" i="1"/>
  <c r="AJ343" i="1"/>
  <c r="AK343" i="1"/>
  <c r="AC343" i="1"/>
  <c r="AB343" i="1"/>
  <c r="AA343" i="1"/>
  <c r="Z343" i="1"/>
  <c r="Y343" i="1"/>
  <c r="V343" i="1"/>
  <c r="U343" i="1"/>
  <c r="T343" i="1"/>
  <c r="S343" i="1"/>
  <c r="R343" i="1"/>
  <c r="O343" i="1"/>
  <c r="N343" i="1"/>
  <c r="M343" i="1"/>
  <c r="L343" i="1"/>
  <c r="K343" i="1"/>
  <c r="DU342" i="1"/>
  <c r="DT342" i="1"/>
  <c r="DS342" i="1"/>
  <c r="DR342" i="1"/>
  <c r="DQ342" i="1"/>
  <c r="DM342" i="1"/>
  <c r="DL342" i="1"/>
  <c r="DK342" i="1"/>
  <c r="DJ342" i="1"/>
  <c r="DI342" i="1"/>
  <c r="DE342" i="1"/>
  <c r="DD342" i="1"/>
  <c r="DC342" i="1"/>
  <c r="DB342" i="1"/>
  <c r="DA342" i="1"/>
  <c r="CW342" i="1"/>
  <c r="CV342" i="1"/>
  <c r="CU342" i="1"/>
  <c r="CT342" i="1"/>
  <c r="CS342" i="1"/>
  <c r="CO342" i="1"/>
  <c r="CN342" i="1"/>
  <c r="CM342" i="1"/>
  <c r="CL342" i="1"/>
  <c r="CK342" i="1"/>
  <c r="CG342" i="1"/>
  <c r="CF342" i="1"/>
  <c r="CE342" i="1"/>
  <c r="CD342" i="1"/>
  <c r="CC342" i="1"/>
  <c r="BU342" i="1"/>
  <c r="BV342" i="1"/>
  <c r="BW342" i="1"/>
  <c r="BX342" i="1"/>
  <c r="BY342" i="1"/>
  <c r="BM342" i="1"/>
  <c r="BN342" i="1"/>
  <c r="BO342" i="1"/>
  <c r="BP342" i="1"/>
  <c r="BQ342" i="1"/>
  <c r="BE342" i="1"/>
  <c r="BF342" i="1"/>
  <c r="BG342" i="1"/>
  <c r="BH342" i="1"/>
  <c r="BI342" i="1"/>
  <c r="AW342" i="1"/>
  <c r="AX342" i="1"/>
  <c r="AY342" i="1"/>
  <c r="AZ342" i="1"/>
  <c r="BA342" i="1"/>
  <c r="AO342" i="1"/>
  <c r="AP342" i="1"/>
  <c r="AQ342" i="1"/>
  <c r="AR342" i="1"/>
  <c r="AS342" i="1"/>
  <c r="AG342" i="1"/>
  <c r="AH342" i="1"/>
  <c r="AI342" i="1"/>
  <c r="AJ342" i="1"/>
  <c r="AK342" i="1"/>
  <c r="Y342" i="1"/>
  <c r="Z342" i="1"/>
  <c r="AA342" i="1"/>
  <c r="AB342" i="1"/>
  <c r="AC342" i="1"/>
  <c r="R342" i="1"/>
  <c r="S342" i="1"/>
  <c r="T342" i="1"/>
  <c r="U342" i="1"/>
  <c r="V342" i="1"/>
  <c r="K342" i="1"/>
  <c r="L342" i="1"/>
  <c r="M342" i="1"/>
  <c r="N342" i="1"/>
  <c r="O342" i="1"/>
  <c r="DU341" i="1"/>
  <c r="DT341" i="1"/>
  <c r="DS341" i="1"/>
  <c r="DR341" i="1"/>
  <c r="DQ341" i="1"/>
  <c r="DM341" i="1"/>
  <c r="DL341" i="1"/>
  <c r="DK341" i="1"/>
  <c r="DJ341" i="1"/>
  <c r="DI341" i="1"/>
  <c r="DE341" i="1"/>
  <c r="DD341" i="1"/>
  <c r="DC341" i="1"/>
  <c r="DB341" i="1"/>
  <c r="DA341" i="1"/>
  <c r="CW341" i="1"/>
  <c r="CV341" i="1"/>
  <c r="CU341" i="1"/>
  <c r="CT341" i="1"/>
  <c r="CS341" i="1"/>
  <c r="CO341" i="1"/>
  <c r="CN341" i="1"/>
  <c r="CM341" i="1"/>
  <c r="CL341" i="1"/>
  <c r="CK341" i="1"/>
  <c r="CG341" i="1"/>
  <c r="CF341" i="1"/>
  <c r="CE341" i="1"/>
  <c r="CD341" i="1"/>
  <c r="CC341" i="1"/>
  <c r="BU341" i="1"/>
  <c r="BV341" i="1"/>
  <c r="BW341" i="1"/>
  <c r="BX341" i="1"/>
  <c r="BY341" i="1"/>
  <c r="BM341" i="1"/>
  <c r="BN341" i="1"/>
  <c r="BO341" i="1"/>
  <c r="BP341" i="1"/>
  <c r="BQ341" i="1"/>
  <c r="BE341" i="1"/>
  <c r="BF341" i="1"/>
  <c r="BG341" i="1"/>
  <c r="BH341" i="1"/>
  <c r="BI341" i="1"/>
  <c r="AW341" i="1"/>
  <c r="AX341" i="1"/>
  <c r="AY341" i="1"/>
  <c r="AZ341" i="1"/>
  <c r="BA341" i="1"/>
  <c r="AO341" i="1"/>
  <c r="AP341" i="1"/>
  <c r="AQ341" i="1"/>
  <c r="AR341" i="1"/>
  <c r="AS341" i="1"/>
  <c r="AG341" i="1"/>
  <c r="AH341" i="1"/>
  <c r="AI341" i="1"/>
  <c r="AJ341" i="1"/>
  <c r="AK341" i="1"/>
  <c r="Y341" i="1"/>
  <c r="Z341" i="1"/>
  <c r="AA341" i="1"/>
  <c r="AB341" i="1"/>
  <c r="AC341" i="1"/>
  <c r="R341" i="1"/>
  <c r="S341" i="1"/>
  <c r="T341" i="1"/>
  <c r="U341" i="1"/>
  <c r="V341" i="1"/>
  <c r="K341" i="1"/>
  <c r="L341" i="1"/>
  <c r="M341" i="1"/>
  <c r="N341" i="1"/>
  <c r="O341" i="1"/>
  <c r="DU340" i="1"/>
  <c r="DT340" i="1"/>
  <c r="DS340" i="1"/>
  <c r="DR340" i="1"/>
  <c r="DQ340" i="1"/>
  <c r="DM340" i="1"/>
  <c r="DL340" i="1"/>
  <c r="DK340" i="1"/>
  <c r="DJ340" i="1"/>
  <c r="DI340" i="1"/>
  <c r="DE340" i="1"/>
  <c r="DD340" i="1"/>
  <c r="DC340" i="1"/>
  <c r="DB340" i="1"/>
  <c r="DA340" i="1"/>
  <c r="CW340" i="1"/>
  <c r="CV340" i="1"/>
  <c r="CU340" i="1"/>
  <c r="CT340" i="1"/>
  <c r="CS340" i="1"/>
  <c r="CO340" i="1"/>
  <c r="CN340" i="1"/>
  <c r="CM340" i="1"/>
  <c r="CL340" i="1"/>
  <c r="CK340" i="1"/>
  <c r="CG340" i="1"/>
  <c r="CF340" i="1"/>
  <c r="CE340" i="1"/>
  <c r="CD340" i="1"/>
  <c r="CC340" i="1"/>
  <c r="BY340" i="1"/>
  <c r="BX340" i="1"/>
  <c r="BW340" i="1"/>
  <c r="BV340" i="1"/>
  <c r="BU340" i="1"/>
  <c r="BM340" i="1"/>
  <c r="BN340" i="1"/>
  <c r="BO340" i="1"/>
  <c r="BP340" i="1"/>
  <c r="BQ340" i="1"/>
  <c r="BE340" i="1"/>
  <c r="BF340" i="1"/>
  <c r="BG340" i="1"/>
  <c r="BH340" i="1"/>
  <c r="BI340" i="1"/>
  <c r="AW340" i="1"/>
  <c r="AX340" i="1"/>
  <c r="AY340" i="1"/>
  <c r="AZ340" i="1"/>
  <c r="BA340" i="1"/>
  <c r="AO340" i="1"/>
  <c r="AP340" i="1"/>
  <c r="AQ340" i="1"/>
  <c r="AR340" i="1"/>
  <c r="AS340" i="1"/>
  <c r="AG340" i="1"/>
  <c r="AH340" i="1"/>
  <c r="AI340" i="1"/>
  <c r="AJ340" i="1"/>
  <c r="AK340" i="1"/>
  <c r="AC340" i="1"/>
  <c r="AB340" i="1"/>
  <c r="AA340" i="1"/>
  <c r="Z340" i="1"/>
  <c r="Y340" i="1"/>
  <c r="V340" i="1"/>
  <c r="U340" i="1"/>
  <c r="T340" i="1"/>
  <c r="S340" i="1"/>
  <c r="R340" i="1"/>
  <c r="O340" i="1"/>
  <c r="N340" i="1"/>
  <c r="M340" i="1"/>
  <c r="L340" i="1"/>
  <c r="K340" i="1"/>
  <c r="DU339" i="1"/>
  <c r="DT339" i="1"/>
  <c r="DS339" i="1"/>
  <c r="DR339" i="1"/>
  <c r="DQ339" i="1"/>
  <c r="DM339" i="1"/>
  <c r="DL339" i="1"/>
  <c r="DK339" i="1"/>
  <c r="DJ339" i="1"/>
  <c r="DI339" i="1"/>
  <c r="DE339" i="1"/>
  <c r="DD339" i="1"/>
  <c r="DC339" i="1"/>
  <c r="DB339" i="1"/>
  <c r="DA339" i="1"/>
  <c r="CW339" i="1"/>
  <c r="CV339" i="1"/>
  <c r="CU339" i="1"/>
  <c r="CT339" i="1"/>
  <c r="CS339" i="1"/>
  <c r="CO339" i="1"/>
  <c r="CN339" i="1"/>
  <c r="CM339" i="1"/>
  <c r="CL339" i="1"/>
  <c r="CK339" i="1"/>
  <c r="CG339" i="1"/>
  <c r="CF339" i="1"/>
  <c r="CE339" i="1"/>
  <c r="CD339" i="1"/>
  <c r="CC339" i="1"/>
  <c r="BY339" i="1"/>
  <c r="BX339" i="1"/>
  <c r="BW339" i="1"/>
  <c r="BV339" i="1"/>
  <c r="BU339" i="1"/>
  <c r="BM339" i="1"/>
  <c r="BN339" i="1"/>
  <c r="BO339" i="1"/>
  <c r="BP339" i="1"/>
  <c r="BQ339" i="1"/>
  <c r="BE339" i="1"/>
  <c r="BF339" i="1"/>
  <c r="BG339" i="1"/>
  <c r="BH339" i="1"/>
  <c r="BI339" i="1"/>
  <c r="AW339" i="1"/>
  <c r="AX339" i="1"/>
  <c r="AY339" i="1"/>
  <c r="AZ339" i="1"/>
  <c r="BA339" i="1"/>
  <c r="AO339" i="1"/>
  <c r="AP339" i="1"/>
  <c r="AQ339" i="1"/>
  <c r="AR339" i="1"/>
  <c r="AS339" i="1"/>
  <c r="AG339" i="1"/>
  <c r="AH339" i="1"/>
  <c r="AI339" i="1"/>
  <c r="AJ339" i="1"/>
  <c r="AK339" i="1"/>
  <c r="AC339" i="1"/>
  <c r="AB339" i="1"/>
  <c r="AA339" i="1"/>
  <c r="Z339" i="1"/>
  <c r="Y339" i="1"/>
  <c r="R339" i="1"/>
  <c r="S339" i="1"/>
  <c r="T339" i="1"/>
  <c r="U339" i="1"/>
  <c r="V339" i="1"/>
  <c r="K339" i="1"/>
  <c r="L339" i="1"/>
  <c r="M339" i="1"/>
  <c r="N339" i="1"/>
  <c r="O339" i="1"/>
  <c r="DU338" i="1"/>
  <c r="DT338" i="1"/>
  <c r="DS338" i="1"/>
  <c r="DR338" i="1"/>
  <c r="DQ338" i="1"/>
  <c r="DM338" i="1"/>
  <c r="DL338" i="1"/>
  <c r="DK338" i="1"/>
  <c r="DJ338" i="1"/>
  <c r="DI338" i="1"/>
  <c r="DE338" i="1"/>
  <c r="DD338" i="1"/>
  <c r="DC338" i="1"/>
  <c r="DB338" i="1"/>
  <c r="DA338" i="1"/>
  <c r="CW338" i="1"/>
  <c r="CV338" i="1"/>
  <c r="CU338" i="1"/>
  <c r="CT338" i="1"/>
  <c r="CS338" i="1"/>
  <c r="CO338" i="1"/>
  <c r="CN338" i="1"/>
  <c r="CM338" i="1"/>
  <c r="CL338" i="1"/>
  <c r="CK338" i="1"/>
  <c r="CC338" i="1"/>
  <c r="CD338" i="1"/>
  <c r="CE338" i="1"/>
  <c r="CF338" i="1"/>
  <c r="CG338" i="1"/>
  <c r="BU338" i="1"/>
  <c r="BV338" i="1"/>
  <c r="BW338" i="1"/>
  <c r="BX338" i="1"/>
  <c r="BY338" i="1"/>
  <c r="BM338" i="1"/>
  <c r="BN338" i="1"/>
  <c r="BO338" i="1"/>
  <c r="BP338" i="1"/>
  <c r="BQ338" i="1"/>
  <c r="BE338" i="1"/>
  <c r="BF338" i="1"/>
  <c r="BG338" i="1"/>
  <c r="BH338" i="1"/>
  <c r="BI338" i="1"/>
  <c r="AW338" i="1"/>
  <c r="AX338" i="1"/>
  <c r="AY338" i="1"/>
  <c r="AZ338" i="1"/>
  <c r="BA338" i="1"/>
  <c r="AO338" i="1"/>
  <c r="AP338" i="1"/>
  <c r="AQ338" i="1"/>
  <c r="AR338" i="1"/>
  <c r="AS338" i="1"/>
  <c r="AG338" i="1"/>
  <c r="AH338" i="1"/>
  <c r="AI338" i="1"/>
  <c r="AJ338" i="1"/>
  <c r="AK338" i="1"/>
  <c r="Y338" i="1"/>
  <c r="Z338" i="1"/>
  <c r="AA338" i="1"/>
  <c r="AB338" i="1"/>
  <c r="AC338" i="1"/>
  <c r="R338" i="1"/>
  <c r="S338" i="1"/>
  <c r="T338" i="1"/>
  <c r="U338" i="1"/>
  <c r="V338" i="1"/>
  <c r="K338" i="1"/>
  <c r="L338" i="1"/>
  <c r="M338" i="1"/>
  <c r="N338" i="1"/>
  <c r="O338" i="1"/>
  <c r="DU337" i="1"/>
  <c r="DT337" i="1"/>
  <c r="DS337" i="1"/>
  <c r="DR337" i="1"/>
  <c r="DQ337" i="1"/>
  <c r="DM337" i="1"/>
  <c r="DL337" i="1"/>
  <c r="DK337" i="1"/>
  <c r="DJ337" i="1"/>
  <c r="DI337" i="1"/>
  <c r="DE337" i="1"/>
  <c r="DD337" i="1"/>
  <c r="DC337" i="1"/>
  <c r="DB337" i="1"/>
  <c r="DA337" i="1"/>
  <c r="CW337" i="1"/>
  <c r="CV337" i="1"/>
  <c r="CU337" i="1"/>
  <c r="CT337" i="1"/>
  <c r="CS337" i="1"/>
  <c r="CO337" i="1"/>
  <c r="CN337" i="1"/>
  <c r="CM337" i="1"/>
  <c r="CL337" i="1"/>
  <c r="CK337" i="1"/>
  <c r="CC337" i="1"/>
  <c r="CD337" i="1"/>
  <c r="CE337" i="1"/>
  <c r="CF337" i="1"/>
  <c r="CG337" i="1"/>
  <c r="BU337" i="1"/>
  <c r="BV337" i="1"/>
  <c r="BW337" i="1"/>
  <c r="BX337" i="1"/>
  <c r="BY337" i="1"/>
  <c r="BM337" i="1"/>
  <c r="BN337" i="1"/>
  <c r="BO337" i="1"/>
  <c r="BP337" i="1"/>
  <c r="BQ337" i="1"/>
  <c r="BE337" i="1"/>
  <c r="BF337" i="1"/>
  <c r="BG337" i="1"/>
  <c r="BH337" i="1"/>
  <c r="BI337" i="1"/>
  <c r="AW337" i="1"/>
  <c r="AX337" i="1"/>
  <c r="AY337" i="1"/>
  <c r="AZ337" i="1"/>
  <c r="BA337" i="1"/>
  <c r="AO337" i="1"/>
  <c r="AP337" i="1"/>
  <c r="AQ337" i="1"/>
  <c r="AR337" i="1"/>
  <c r="AS337" i="1"/>
  <c r="AG337" i="1"/>
  <c r="AH337" i="1"/>
  <c r="AI337" i="1"/>
  <c r="AJ337" i="1"/>
  <c r="AK337" i="1"/>
  <c r="Y337" i="1"/>
  <c r="Z337" i="1"/>
  <c r="AA337" i="1"/>
  <c r="AB337" i="1"/>
  <c r="AC337" i="1"/>
  <c r="R337" i="1"/>
  <c r="S337" i="1"/>
  <c r="T337" i="1"/>
  <c r="U337" i="1"/>
  <c r="V337" i="1"/>
  <c r="K337" i="1"/>
  <c r="L337" i="1"/>
  <c r="M337" i="1"/>
  <c r="N337" i="1"/>
  <c r="O337" i="1"/>
  <c r="DU336" i="1"/>
  <c r="DT336" i="1"/>
  <c r="DS336" i="1"/>
  <c r="DR336" i="1"/>
  <c r="DQ336" i="1"/>
  <c r="DM336" i="1"/>
  <c r="DL336" i="1"/>
  <c r="DK336" i="1"/>
  <c r="DJ336" i="1"/>
  <c r="DI336" i="1"/>
  <c r="DE336" i="1"/>
  <c r="DD336" i="1"/>
  <c r="DC336" i="1"/>
  <c r="DB336" i="1"/>
  <c r="DA336" i="1"/>
  <c r="CW336" i="1"/>
  <c r="CV336" i="1"/>
  <c r="CU336" i="1"/>
  <c r="CT336" i="1"/>
  <c r="CS336" i="1"/>
  <c r="CO336" i="1"/>
  <c r="CN336" i="1"/>
  <c r="CM336" i="1"/>
  <c r="CL336" i="1"/>
  <c r="CK336" i="1"/>
  <c r="CG336" i="1"/>
  <c r="CF336" i="1"/>
  <c r="CE336" i="1"/>
  <c r="CD336" i="1"/>
  <c r="CC336" i="1"/>
  <c r="BY336" i="1"/>
  <c r="BX336" i="1"/>
  <c r="BW336" i="1"/>
  <c r="BV336" i="1"/>
  <c r="BU336" i="1"/>
  <c r="BM336" i="1"/>
  <c r="BN336" i="1"/>
  <c r="BO336" i="1"/>
  <c r="BP336" i="1"/>
  <c r="BQ336" i="1"/>
  <c r="BE336" i="1"/>
  <c r="BF336" i="1"/>
  <c r="BG336" i="1"/>
  <c r="BH336" i="1"/>
  <c r="BI336" i="1"/>
  <c r="AW336" i="1"/>
  <c r="AX336" i="1"/>
  <c r="AY336" i="1"/>
  <c r="AZ336" i="1"/>
  <c r="BA336" i="1"/>
  <c r="AO336" i="1"/>
  <c r="AP336" i="1"/>
  <c r="AQ336" i="1"/>
  <c r="AR336" i="1"/>
  <c r="AS336" i="1"/>
  <c r="AG336" i="1"/>
  <c r="AH336" i="1"/>
  <c r="AI336" i="1"/>
  <c r="AJ336" i="1"/>
  <c r="AK336" i="1"/>
  <c r="AC336" i="1"/>
  <c r="AB336" i="1"/>
  <c r="AA336" i="1"/>
  <c r="Z336" i="1"/>
  <c r="Y336" i="1"/>
  <c r="R336" i="1"/>
  <c r="S336" i="1"/>
  <c r="T336" i="1"/>
  <c r="U336" i="1"/>
  <c r="V336" i="1"/>
  <c r="K336" i="1"/>
  <c r="L336" i="1"/>
  <c r="M336" i="1"/>
  <c r="N336" i="1"/>
  <c r="O336" i="1"/>
  <c r="DU335" i="1"/>
  <c r="DT335" i="1"/>
  <c r="DS335" i="1"/>
  <c r="DR335" i="1"/>
  <c r="DQ335" i="1"/>
  <c r="DM335" i="1"/>
  <c r="DL335" i="1"/>
  <c r="DK335" i="1"/>
  <c r="DJ335" i="1"/>
  <c r="DI335" i="1"/>
  <c r="DE335" i="1"/>
  <c r="DD335" i="1"/>
  <c r="DC335" i="1"/>
  <c r="DB335" i="1"/>
  <c r="DA335" i="1"/>
  <c r="CW335" i="1"/>
  <c r="CV335" i="1"/>
  <c r="CU335" i="1"/>
  <c r="CT335" i="1"/>
  <c r="CS335" i="1"/>
  <c r="CO335" i="1"/>
  <c r="CN335" i="1"/>
  <c r="CM335" i="1"/>
  <c r="CL335" i="1"/>
  <c r="CK335" i="1"/>
  <c r="CG335" i="1"/>
  <c r="CF335" i="1"/>
  <c r="CE335" i="1"/>
  <c r="CD335" i="1"/>
  <c r="CC335" i="1"/>
  <c r="BU335" i="1"/>
  <c r="BV335" i="1"/>
  <c r="BW335" i="1"/>
  <c r="BX335" i="1"/>
  <c r="BY335" i="1"/>
  <c r="BM335" i="1"/>
  <c r="BN335" i="1"/>
  <c r="BO335" i="1"/>
  <c r="BP335" i="1"/>
  <c r="BQ335" i="1"/>
  <c r="BE335" i="1"/>
  <c r="BF335" i="1"/>
  <c r="BG335" i="1"/>
  <c r="BH335" i="1"/>
  <c r="BI335" i="1"/>
  <c r="AW335" i="1"/>
  <c r="AX335" i="1"/>
  <c r="AY335" i="1"/>
  <c r="AZ335" i="1"/>
  <c r="BA335" i="1"/>
  <c r="AO335" i="1"/>
  <c r="AP335" i="1"/>
  <c r="AQ335" i="1"/>
  <c r="AR335" i="1"/>
  <c r="AS335" i="1"/>
  <c r="AG335" i="1"/>
  <c r="AH335" i="1"/>
  <c r="AI335" i="1"/>
  <c r="AJ335" i="1"/>
  <c r="AK335" i="1"/>
  <c r="AC335" i="1"/>
  <c r="AB335" i="1"/>
  <c r="AA335" i="1"/>
  <c r="Z335" i="1"/>
  <c r="Y335" i="1"/>
  <c r="V335" i="1"/>
  <c r="U335" i="1"/>
  <c r="T335" i="1"/>
  <c r="S335" i="1"/>
  <c r="R335" i="1"/>
  <c r="O335" i="1"/>
  <c r="N335" i="1"/>
  <c r="M335" i="1"/>
  <c r="L335" i="1"/>
  <c r="K335" i="1"/>
  <c r="DU334" i="1"/>
  <c r="DT334" i="1"/>
  <c r="DS334" i="1"/>
  <c r="DR334" i="1"/>
  <c r="DQ334" i="1"/>
  <c r="DM334" i="1"/>
  <c r="DL334" i="1"/>
  <c r="DK334" i="1"/>
  <c r="DJ334" i="1"/>
  <c r="DI334" i="1"/>
  <c r="DE334" i="1"/>
  <c r="DD334" i="1"/>
  <c r="DC334" i="1"/>
  <c r="DB334" i="1"/>
  <c r="DA334" i="1"/>
  <c r="CW334" i="1"/>
  <c r="CV334" i="1"/>
  <c r="CU334" i="1"/>
  <c r="CT334" i="1"/>
  <c r="CS334" i="1"/>
  <c r="CO334" i="1"/>
  <c r="CN334" i="1"/>
  <c r="CM334" i="1"/>
  <c r="CL334" i="1"/>
  <c r="CK334" i="1"/>
  <c r="CG334" i="1"/>
  <c r="CF334" i="1"/>
  <c r="CE334" i="1"/>
  <c r="CD334" i="1"/>
  <c r="CC334" i="1"/>
  <c r="BU334" i="1"/>
  <c r="BV334" i="1"/>
  <c r="BW334" i="1"/>
  <c r="BX334" i="1"/>
  <c r="BY334" i="1"/>
  <c r="BM334" i="1"/>
  <c r="BN334" i="1"/>
  <c r="BO334" i="1"/>
  <c r="BP334" i="1"/>
  <c r="BQ334" i="1"/>
  <c r="BE334" i="1"/>
  <c r="BF334" i="1"/>
  <c r="BG334" i="1"/>
  <c r="BH334" i="1"/>
  <c r="BI334" i="1"/>
  <c r="AW334" i="1"/>
  <c r="AX334" i="1"/>
  <c r="AY334" i="1"/>
  <c r="AZ334" i="1"/>
  <c r="BA334" i="1"/>
  <c r="AO334" i="1"/>
  <c r="AP334" i="1"/>
  <c r="AQ334" i="1"/>
  <c r="AR334" i="1"/>
  <c r="AS334" i="1"/>
  <c r="AG334" i="1"/>
  <c r="AH334" i="1"/>
  <c r="AI334" i="1"/>
  <c r="AJ334" i="1"/>
  <c r="AK334" i="1"/>
  <c r="AC334" i="1"/>
  <c r="AB334" i="1"/>
  <c r="AA334" i="1"/>
  <c r="Z334" i="1"/>
  <c r="Y334" i="1"/>
  <c r="R334" i="1"/>
  <c r="S334" i="1"/>
  <c r="T334" i="1"/>
  <c r="U334" i="1"/>
  <c r="V334" i="1"/>
  <c r="K334" i="1"/>
  <c r="L334" i="1"/>
  <c r="M334" i="1"/>
  <c r="N334" i="1"/>
  <c r="O334" i="1"/>
  <c r="DU333" i="1"/>
  <c r="DT333" i="1"/>
  <c r="DS333" i="1"/>
  <c r="DR333" i="1"/>
  <c r="DQ333" i="1"/>
  <c r="DM333" i="1"/>
  <c r="DL333" i="1"/>
  <c r="DK333" i="1"/>
  <c r="DJ333" i="1"/>
  <c r="DI333" i="1"/>
  <c r="DE333" i="1"/>
  <c r="DD333" i="1"/>
  <c r="DC333" i="1"/>
  <c r="DB333" i="1"/>
  <c r="DA333" i="1"/>
  <c r="CW333" i="1"/>
  <c r="CV333" i="1"/>
  <c r="CU333" i="1"/>
  <c r="CT333" i="1"/>
  <c r="CS333" i="1"/>
  <c r="CO333" i="1"/>
  <c r="CN333" i="1"/>
  <c r="CM333" i="1"/>
  <c r="CL333" i="1"/>
  <c r="CK333" i="1"/>
  <c r="CG333" i="1"/>
  <c r="CF333" i="1"/>
  <c r="CE333" i="1"/>
  <c r="CD333" i="1"/>
  <c r="CC333" i="1"/>
  <c r="BY333" i="1"/>
  <c r="BX333" i="1"/>
  <c r="BW333" i="1"/>
  <c r="BV333" i="1"/>
  <c r="BU333" i="1"/>
  <c r="BQ333" i="1"/>
  <c r="BP333" i="1"/>
  <c r="BO333" i="1"/>
  <c r="BN333" i="1"/>
  <c r="BM333" i="1"/>
  <c r="BE333" i="1"/>
  <c r="BF333" i="1"/>
  <c r="BG333" i="1"/>
  <c r="BH333" i="1"/>
  <c r="BI333" i="1"/>
  <c r="BA333" i="1"/>
  <c r="AZ333" i="1"/>
  <c r="AY333" i="1"/>
  <c r="AX333" i="1"/>
  <c r="AW333" i="1"/>
  <c r="AS333" i="1"/>
  <c r="AR333" i="1"/>
  <c r="AQ333" i="1"/>
  <c r="AP333" i="1"/>
  <c r="AO333" i="1"/>
  <c r="AK333" i="1"/>
  <c r="AJ333" i="1"/>
  <c r="AI333" i="1"/>
  <c r="AH333" i="1"/>
  <c r="AG333" i="1"/>
  <c r="AC333" i="1"/>
  <c r="AB333" i="1"/>
  <c r="AA333" i="1"/>
  <c r="Z333" i="1"/>
  <c r="Y333" i="1"/>
  <c r="V333" i="1"/>
  <c r="U333" i="1"/>
  <c r="T333" i="1"/>
  <c r="S333" i="1"/>
  <c r="R333" i="1"/>
  <c r="O333" i="1"/>
  <c r="N333" i="1"/>
  <c r="M333" i="1"/>
  <c r="L333" i="1"/>
  <c r="K333" i="1"/>
  <c r="DQ332" i="1"/>
  <c r="DR332" i="1"/>
  <c r="DS332" i="1"/>
  <c r="DT332" i="1"/>
  <c r="DU332" i="1"/>
  <c r="DI332" i="1"/>
  <c r="DJ332" i="1"/>
  <c r="DK332" i="1"/>
  <c r="DL332" i="1"/>
  <c r="DM332" i="1"/>
  <c r="DA332" i="1"/>
  <c r="DB332" i="1"/>
  <c r="DC332" i="1"/>
  <c r="DD332" i="1"/>
  <c r="DE332" i="1"/>
  <c r="CS332" i="1"/>
  <c r="CT332" i="1"/>
  <c r="CU332" i="1"/>
  <c r="CV332" i="1"/>
  <c r="CW332" i="1"/>
  <c r="CO332" i="1"/>
  <c r="CN332" i="1"/>
  <c r="CM332" i="1"/>
  <c r="CL332" i="1"/>
  <c r="CK332" i="1"/>
  <c r="CC332" i="1"/>
  <c r="CD332" i="1"/>
  <c r="CE332" i="1"/>
  <c r="CF332" i="1"/>
  <c r="CG332" i="1"/>
  <c r="BU332" i="1"/>
  <c r="BV332" i="1"/>
  <c r="BW332" i="1"/>
  <c r="BX332" i="1"/>
  <c r="BY332" i="1"/>
  <c r="BM332" i="1"/>
  <c r="BN332" i="1"/>
  <c r="BO332" i="1"/>
  <c r="BP332" i="1"/>
  <c r="BQ332" i="1"/>
  <c r="BE332" i="1"/>
  <c r="BF332" i="1"/>
  <c r="BG332" i="1"/>
  <c r="BH332" i="1"/>
  <c r="BI332" i="1"/>
  <c r="AW332" i="1"/>
  <c r="AX332" i="1"/>
  <c r="AY332" i="1"/>
  <c r="AZ332" i="1"/>
  <c r="BA332" i="1"/>
  <c r="AO332" i="1"/>
  <c r="AP332" i="1"/>
  <c r="AQ332" i="1"/>
  <c r="AR332" i="1"/>
  <c r="AS332" i="1"/>
  <c r="AG332" i="1"/>
  <c r="AH332" i="1"/>
  <c r="AI332" i="1"/>
  <c r="AJ332" i="1"/>
  <c r="AK332" i="1"/>
  <c r="Y332" i="1"/>
  <c r="Z332" i="1"/>
  <c r="AA332" i="1"/>
  <c r="AB332" i="1"/>
  <c r="AC332" i="1"/>
  <c r="R332" i="1"/>
  <c r="S332" i="1"/>
  <c r="T332" i="1"/>
  <c r="U332" i="1"/>
  <c r="V332" i="1"/>
  <c r="K332" i="1"/>
  <c r="L332" i="1"/>
  <c r="M332" i="1"/>
  <c r="N332" i="1"/>
  <c r="O332" i="1"/>
  <c r="DU331" i="1"/>
  <c r="DT331" i="1"/>
  <c r="DS331" i="1"/>
  <c r="DR331" i="1"/>
  <c r="DQ331" i="1"/>
  <c r="DM331" i="1"/>
  <c r="DL331" i="1"/>
  <c r="DK331" i="1"/>
  <c r="DJ331" i="1"/>
  <c r="DI331" i="1"/>
  <c r="DE331" i="1"/>
  <c r="DD331" i="1"/>
  <c r="DC331" i="1"/>
  <c r="DB331" i="1"/>
  <c r="DA331" i="1"/>
  <c r="CW331" i="1"/>
  <c r="CV331" i="1"/>
  <c r="CU331" i="1"/>
  <c r="CT331" i="1"/>
  <c r="CS331" i="1"/>
  <c r="CO331" i="1"/>
  <c r="CN331" i="1"/>
  <c r="CM331" i="1"/>
  <c r="CL331" i="1"/>
  <c r="CK331" i="1"/>
  <c r="CG331" i="1"/>
  <c r="CF331" i="1"/>
  <c r="CE331" i="1"/>
  <c r="CD331" i="1"/>
  <c r="CC331" i="1"/>
  <c r="BY331" i="1"/>
  <c r="BX331" i="1"/>
  <c r="BW331" i="1"/>
  <c r="BV331" i="1"/>
  <c r="BU331" i="1"/>
  <c r="BM331" i="1"/>
  <c r="BN331" i="1"/>
  <c r="BO331" i="1"/>
  <c r="BP331" i="1"/>
  <c r="BQ331" i="1"/>
  <c r="BE331" i="1"/>
  <c r="BF331" i="1"/>
  <c r="BG331" i="1"/>
  <c r="BH331" i="1"/>
  <c r="BI331" i="1"/>
  <c r="AW331" i="1"/>
  <c r="AX331" i="1"/>
  <c r="AY331" i="1"/>
  <c r="AZ331" i="1"/>
  <c r="BA331" i="1"/>
  <c r="AO331" i="1"/>
  <c r="AP331" i="1"/>
  <c r="AQ331" i="1"/>
  <c r="AR331" i="1"/>
  <c r="AS331" i="1"/>
  <c r="AG331" i="1"/>
  <c r="AH331" i="1"/>
  <c r="AI331" i="1"/>
  <c r="AJ331" i="1"/>
  <c r="AK331" i="1"/>
  <c r="Y331" i="1"/>
  <c r="Z331" i="1"/>
  <c r="AA331" i="1"/>
  <c r="AB331" i="1"/>
  <c r="AC331" i="1"/>
  <c r="R331" i="1"/>
  <c r="S331" i="1"/>
  <c r="T331" i="1"/>
  <c r="U331" i="1"/>
  <c r="V331" i="1"/>
  <c r="K331" i="1"/>
  <c r="L331" i="1"/>
  <c r="M331" i="1"/>
  <c r="N331" i="1"/>
  <c r="O331" i="1"/>
  <c r="DU330" i="1"/>
  <c r="DT330" i="1"/>
  <c r="DS330" i="1"/>
  <c r="DR330" i="1"/>
  <c r="DQ330" i="1"/>
  <c r="DM330" i="1"/>
  <c r="DL330" i="1"/>
  <c r="DK330" i="1"/>
  <c r="DJ330" i="1"/>
  <c r="DI330" i="1"/>
  <c r="DE330" i="1"/>
  <c r="DD330" i="1"/>
  <c r="DC330" i="1"/>
  <c r="DB330" i="1"/>
  <c r="DA330" i="1"/>
  <c r="CW330" i="1"/>
  <c r="CV330" i="1"/>
  <c r="CU330" i="1"/>
  <c r="CT330" i="1"/>
  <c r="CS330" i="1"/>
  <c r="CO330" i="1"/>
  <c r="CN330" i="1"/>
  <c r="CM330" i="1"/>
  <c r="CL330" i="1"/>
  <c r="CK330" i="1"/>
  <c r="CG330" i="1"/>
  <c r="CF330" i="1"/>
  <c r="CE330" i="1"/>
  <c r="CD330" i="1"/>
  <c r="CC330" i="1"/>
  <c r="BY330" i="1"/>
  <c r="BX330" i="1"/>
  <c r="BW330" i="1"/>
  <c r="BV330" i="1"/>
  <c r="BU330" i="1"/>
  <c r="BM330" i="1"/>
  <c r="BN330" i="1"/>
  <c r="BO330" i="1"/>
  <c r="BP330" i="1"/>
  <c r="BQ330" i="1"/>
  <c r="BE330" i="1"/>
  <c r="BF330" i="1"/>
  <c r="BG330" i="1"/>
  <c r="BH330" i="1"/>
  <c r="BI330" i="1"/>
  <c r="AW330" i="1"/>
  <c r="AX330" i="1"/>
  <c r="AY330" i="1"/>
  <c r="AZ330" i="1"/>
  <c r="BA330" i="1"/>
  <c r="AO330" i="1"/>
  <c r="AP330" i="1"/>
  <c r="AQ330" i="1"/>
  <c r="AR330" i="1"/>
  <c r="AS330" i="1"/>
  <c r="AG330" i="1"/>
  <c r="AH330" i="1"/>
  <c r="AI330" i="1"/>
  <c r="AJ330" i="1"/>
  <c r="AK330" i="1"/>
  <c r="Y330" i="1"/>
  <c r="Z330" i="1"/>
  <c r="AA330" i="1"/>
  <c r="AB330" i="1"/>
  <c r="AC330" i="1"/>
  <c r="R330" i="1"/>
  <c r="S330" i="1"/>
  <c r="T330" i="1"/>
  <c r="U330" i="1"/>
  <c r="V330" i="1"/>
  <c r="K330" i="1"/>
  <c r="L330" i="1"/>
  <c r="M330" i="1"/>
  <c r="N330" i="1"/>
  <c r="O330" i="1"/>
  <c r="DQ329" i="1"/>
  <c r="DR329" i="1"/>
  <c r="DS329" i="1"/>
  <c r="DT329" i="1"/>
  <c r="DU329" i="1"/>
  <c r="DI329" i="1"/>
  <c r="DJ329" i="1"/>
  <c r="DK329" i="1"/>
  <c r="DL329" i="1"/>
  <c r="DM329" i="1"/>
  <c r="DA329" i="1"/>
  <c r="DB329" i="1"/>
  <c r="DC329" i="1"/>
  <c r="DD329" i="1"/>
  <c r="DE329" i="1"/>
  <c r="CS329" i="1"/>
  <c r="CT329" i="1"/>
  <c r="CU329" i="1"/>
  <c r="CV329" i="1"/>
  <c r="CW329" i="1"/>
  <c r="CK329" i="1"/>
  <c r="CL329" i="1"/>
  <c r="CM329" i="1"/>
  <c r="CN329" i="1"/>
  <c r="CO329" i="1"/>
  <c r="CC329" i="1"/>
  <c r="CD329" i="1"/>
  <c r="CE329" i="1"/>
  <c r="CF329" i="1"/>
  <c r="CG329" i="1"/>
  <c r="BU329" i="1"/>
  <c r="BV329" i="1"/>
  <c r="BW329" i="1"/>
  <c r="BX329" i="1"/>
  <c r="BY329" i="1"/>
  <c r="BM329" i="1"/>
  <c r="BN329" i="1"/>
  <c r="BO329" i="1"/>
  <c r="BP329" i="1"/>
  <c r="BQ329" i="1"/>
  <c r="BE329" i="1"/>
  <c r="BF329" i="1"/>
  <c r="BG329" i="1"/>
  <c r="BH329" i="1"/>
  <c r="BI329" i="1"/>
  <c r="AW329" i="1"/>
  <c r="AX329" i="1"/>
  <c r="AY329" i="1"/>
  <c r="AZ329" i="1"/>
  <c r="BA329" i="1"/>
  <c r="AO329" i="1"/>
  <c r="AP329" i="1"/>
  <c r="AQ329" i="1"/>
  <c r="AR329" i="1"/>
  <c r="AS329" i="1"/>
  <c r="AG329" i="1"/>
  <c r="AH329" i="1"/>
  <c r="AI329" i="1"/>
  <c r="AJ329" i="1"/>
  <c r="AK329" i="1"/>
  <c r="Y329" i="1"/>
  <c r="Z329" i="1"/>
  <c r="AA329" i="1"/>
  <c r="AB329" i="1"/>
  <c r="AC329" i="1"/>
  <c r="R329" i="1"/>
  <c r="S329" i="1"/>
  <c r="T329" i="1"/>
  <c r="U329" i="1"/>
  <c r="V329" i="1"/>
  <c r="K329" i="1"/>
  <c r="L329" i="1"/>
  <c r="M329" i="1"/>
  <c r="N329" i="1"/>
  <c r="O329" i="1"/>
  <c r="DU328" i="1"/>
  <c r="DT328" i="1"/>
  <c r="DS328" i="1"/>
  <c r="DR328" i="1"/>
  <c r="DQ328" i="1"/>
  <c r="DM328" i="1"/>
  <c r="DL328" i="1"/>
  <c r="DK328" i="1"/>
  <c r="DJ328" i="1"/>
  <c r="DI328" i="1"/>
  <c r="DE328" i="1"/>
  <c r="DD328" i="1"/>
  <c r="DC328" i="1"/>
  <c r="DB328" i="1"/>
  <c r="DA328" i="1"/>
  <c r="CW328" i="1"/>
  <c r="CV328" i="1"/>
  <c r="CU328" i="1"/>
  <c r="CT328" i="1"/>
  <c r="CS328" i="1"/>
  <c r="CO328" i="1"/>
  <c r="CN328" i="1"/>
  <c r="CM328" i="1"/>
  <c r="CL328" i="1"/>
  <c r="CK328" i="1"/>
  <c r="CG328" i="1"/>
  <c r="CF328" i="1"/>
  <c r="CE328" i="1"/>
  <c r="CD328" i="1"/>
  <c r="CC328" i="1"/>
  <c r="BU328" i="1"/>
  <c r="BV328" i="1"/>
  <c r="BW328" i="1"/>
  <c r="BX328" i="1"/>
  <c r="BY328" i="1"/>
  <c r="BM328" i="1"/>
  <c r="BN328" i="1"/>
  <c r="BO328" i="1"/>
  <c r="BP328" i="1"/>
  <c r="BQ328" i="1"/>
  <c r="BE328" i="1"/>
  <c r="BF328" i="1"/>
  <c r="BG328" i="1"/>
  <c r="BH328" i="1"/>
  <c r="BI328" i="1"/>
  <c r="AW328" i="1"/>
  <c r="AX328" i="1"/>
  <c r="AY328" i="1"/>
  <c r="AZ328" i="1"/>
  <c r="BA328" i="1"/>
  <c r="AO328" i="1"/>
  <c r="AP328" i="1"/>
  <c r="AQ328" i="1"/>
  <c r="AR328" i="1"/>
  <c r="AS328" i="1"/>
  <c r="AG328" i="1"/>
  <c r="AH328" i="1"/>
  <c r="AI328" i="1"/>
  <c r="AJ328" i="1"/>
  <c r="AK328" i="1"/>
  <c r="AC328" i="1"/>
  <c r="AB328" i="1"/>
  <c r="AA328" i="1"/>
  <c r="Z328" i="1"/>
  <c r="Y328" i="1"/>
  <c r="V328" i="1"/>
  <c r="U328" i="1"/>
  <c r="T328" i="1"/>
  <c r="S328" i="1"/>
  <c r="R328" i="1"/>
  <c r="O328" i="1"/>
  <c r="N328" i="1"/>
  <c r="M328" i="1"/>
  <c r="L328" i="1"/>
  <c r="K328" i="1"/>
  <c r="DU327" i="1"/>
  <c r="DT327" i="1"/>
  <c r="DS327" i="1"/>
  <c r="DR327" i="1"/>
  <c r="DQ327" i="1"/>
  <c r="DM327" i="1"/>
  <c r="DL327" i="1"/>
  <c r="DK327" i="1"/>
  <c r="DJ327" i="1"/>
  <c r="DI327" i="1"/>
  <c r="DE327" i="1"/>
  <c r="DD327" i="1"/>
  <c r="DC327" i="1"/>
  <c r="DB327" i="1"/>
  <c r="DA327" i="1"/>
  <c r="CW327" i="1"/>
  <c r="CV327" i="1"/>
  <c r="CU327" i="1"/>
  <c r="CT327" i="1"/>
  <c r="CS327" i="1"/>
  <c r="CO327" i="1"/>
  <c r="CN327" i="1"/>
  <c r="CM327" i="1"/>
  <c r="CL327" i="1"/>
  <c r="CK327" i="1"/>
  <c r="CC327" i="1"/>
  <c r="CD327" i="1"/>
  <c r="CE327" i="1"/>
  <c r="CF327" i="1"/>
  <c r="CG327" i="1"/>
  <c r="BU327" i="1"/>
  <c r="BV327" i="1"/>
  <c r="BW327" i="1"/>
  <c r="BX327" i="1"/>
  <c r="BY327" i="1"/>
  <c r="BM327" i="1"/>
  <c r="BN327" i="1"/>
  <c r="BO327" i="1"/>
  <c r="BP327" i="1"/>
  <c r="BQ327" i="1"/>
  <c r="BE327" i="1"/>
  <c r="BF327" i="1"/>
  <c r="BG327" i="1"/>
  <c r="BH327" i="1"/>
  <c r="BI327" i="1"/>
  <c r="AW327" i="1"/>
  <c r="AX327" i="1"/>
  <c r="AY327" i="1"/>
  <c r="AZ327" i="1"/>
  <c r="BA327" i="1"/>
  <c r="AO327" i="1"/>
  <c r="AP327" i="1"/>
  <c r="AQ327" i="1"/>
  <c r="AR327" i="1"/>
  <c r="AS327" i="1"/>
  <c r="AG327" i="1"/>
  <c r="AH327" i="1"/>
  <c r="AI327" i="1"/>
  <c r="AJ327" i="1"/>
  <c r="AK327" i="1"/>
  <c r="Y327" i="1"/>
  <c r="Z327" i="1"/>
  <c r="AA327" i="1"/>
  <c r="AB327" i="1"/>
  <c r="AC327" i="1"/>
  <c r="R327" i="1"/>
  <c r="S327" i="1"/>
  <c r="T327" i="1"/>
  <c r="U327" i="1"/>
  <c r="V327" i="1"/>
  <c r="K327" i="1"/>
  <c r="L327" i="1"/>
  <c r="M327" i="1"/>
  <c r="N327" i="1"/>
  <c r="O327" i="1"/>
  <c r="DQ326" i="1"/>
  <c r="DR326" i="1"/>
  <c r="DS326" i="1"/>
  <c r="DT326" i="1"/>
  <c r="DU326" i="1"/>
  <c r="DI326" i="1"/>
  <c r="DJ326" i="1"/>
  <c r="DK326" i="1"/>
  <c r="DL326" i="1"/>
  <c r="DM326" i="1"/>
  <c r="DA326" i="1"/>
  <c r="DB326" i="1"/>
  <c r="DC326" i="1"/>
  <c r="DD326" i="1"/>
  <c r="DE326" i="1"/>
  <c r="CS326" i="1"/>
  <c r="CT326" i="1"/>
  <c r="CU326" i="1"/>
  <c r="CV326" i="1"/>
  <c r="CW326" i="1"/>
  <c r="CO326" i="1"/>
  <c r="CN326" i="1"/>
  <c r="CM326" i="1"/>
  <c r="CL326" i="1"/>
  <c r="CK326" i="1"/>
  <c r="CC326" i="1"/>
  <c r="CD326" i="1"/>
  <c r="CE326" i="1"/>
  <c r="CF326" i="1"/>
  <c r="CG326" i="1"/>
  <c r="BU326" i="1"/>
  <c r="BV326" i="1"/>
  <c r="BW326" i="1"/>
  <c r="BX326" i="1"/>
  <c r="BY326" i="1"/>
  <c r="BM326" i="1"/>
  <c r="BN326" i="1"/>
  <c r="BO326" i="1"/>
  <c r="BP326" i="1"/>
  <c r="BQ326" i="1"/>
  <c r="BE326" i="1"/>
  <c r="BF326" i="1"/>
  <c r="BG326" i="1"/>
  <c r="BH326" i="1"/>
  <c r="BI326" i="1"/>
  <c r="AW326" i="1"/>
  <c r="AX326" i="1"/>
  <c r="AY326" i="1"/>
  <c r="AZ326" i="1"/>
  <c r="BA326" i="1"/>
  <c r="AO326" i="1"/>
  <c r="AP326" i="1"/>
  <c r="AQ326" i="1"/>
  <c r="AR326" i="1"/>
  <c r="AS326" i="1"/>
  <c r="AG326" i="1"/>
  <c r="AH326" i="1"/>
  <c r="AI326" i="1"/>
  <c r="AJ326" i="1"/>
  <c r="AK326" i="1"/>
  <c r="Y326" i="1"/>
  <c r="Z326" i="1"/>
  <c r="AA326" i="1"/>
  <c r="AB326" i="1"/>
  <c r="AC326" i="1"/>
  <c r="R326" i="1"/>
  <c r="S326" i="1"/>
  <c r="T326" i="1"/>
  <c r="U326" i="1"/>
  <c r="V326" i="1"/>
  <c r="K326" i="1"/>
  <c r="L326" i="1"/>
  <c r="M326" i="1"/>
  <c r="N326" i="1"/>
  <c r="O326" i="1"/>
  <c r="DU325" i="1"/>
  <c r="DT325" i="1"/>
  <c r="DS325" i="1"/>
  <c r="DR325" i="1"/>
  <c r="DQ325" i="1"/>
  <c r="DM325" i="1"/>
  <c r="DL325" i="1"/>
  <c r="DK325" i="1"/>
  <c r="DJ325" i="1"/>
  <c r="DI325" i="1"/>
  <c r="DE325" i="1"/>
  <c r="DD325" i="1"/>
  <c r="DC325" i="1"/>
  <c r="DB325" i="1"/>
  <c r="DA325" i="1"/>
  <c r="CW325" i="1"/>
  <c r="CV325" i="1"/>
  <c r="CU325" i="1"/>
  <c r="CT325" i="1"/>
  <c r="CS325" i="1"/>
  <c r="CO325" i="1"/>
  <c r="CN325" i="1"/>
  <c r="CM325" i="1"/>
  <c r="CL325" i="1"/>
  <c r="CK325" i="1"/>
  <c r="CC325" i="1"/>
  <c r="CD325" i="1"/>
  <c r="CE325" i="1"/>
  <c r="CF325" i="1"/>
  <c r="CG325" i="1"/>
  <c r="BU325" i="1"/>
  <c r="BV325" i="1"/>
  <c r="BW325" i="1"/>
  <c r="BX325" i="1"/>
  <c r="BY325" i="1"/>
  <c r="BM325" i="1"/>
  <c r="BN325" i="1"/>
  <c r="BO325" i="1"/>
  <c r="BP325" i="1"/>
  <c r="BQ325" i="1"/>
  <c r="BE325" i="1"/>
  <c r="BF325" i="1"/>
  <c r="BG325" i="1"/>
  <c r="BH325" i="1"/>
  <c r="BI325" i="1"/>
  <c r="BA325" i="1"/>
  <c r="AZ325" i="1"/>
  <c r="AY325" i="1"/>
  <c r="AX325" i="1"/>
  <c r="AW325" i="1"/>
  <c r="AS325" i="1"/>
  <c r="AR325" i="1"/>
  <c r="AQ325" i="1"/>
  <c r="AP325" i="1"/>
  <c r="AO325" i="1"/>
  <c r="AK325" i="1"/>
  <c r="AJ325" i="1"/>
  <c r="AI325" i="1"/>
  <c r="AH325" i="1"/>
  <c r="AG325" i="1"/>
  <c r="Y325" i="1"/>
  <c r="Z325" i="1"/>
  <c r="AA325" i="1"/>
  <c r="AB325" i="1"/>
  <c r="AC325" i="1"/>
  <c r="R325" i="1"/>
  <c r="S325" i="1"/>
  <c r="T325" i="1"/>
  <c r="U325" i="1"/>
  <c r="V325" i="1"/>
  <c r="K325" i="1"/>
  <c r="L325" i="1"/>
  <c r="M325" i="1"/>
  <c r="N325" i="1"/>
  <c r="O325" i="1"/>
  <c r="DU324" i="1"/>
  <c r="DT324" i="1"/>
  <c r="DS324" i="1"/>
  <c r="DR324" i="1"/>
  <c r="DQ324" i="1"/>
  <c r="DM324" i="1"/>
  <c r="DL324" i="1"/>
  <c r="DK324" i="1"/>
  <c r="DJ324" i="1"/>
  <c r="DI324" i="1"/>
  <c r="DE324" i="1"/>
  <c r="DD324" i="1"/>
  <c r="DC324" i="1"/>
  <c r="DB324" i="1"/>
  <c r="DA324" i="1"/>
  <c r="CW324" i="1"/>
  <c r="CV324" i="1"/>
  <c r="CU324" i="1"/>
  <c r="CT324" i="1"/>
  <c r="CS324" i="1"/>
  <c r="CO324" i="1"/>
  <c r="CN324" i="1"/>
  <c r="CM324" i="1"/>
  <c r="CL324" i="1"/>
  <c r="CK324" i="1"/>
  <c r="CG324" i="1"/>
  <c r="CF324" i="1"/>
  <c r="CE324" i="1"/>
  <c r="CD324" i="1"/>
  <c r="CC324" i="1"/>
  <c r="BY324" i="1"/>
  <c r="BX324" i="1"/>
  <c r="BW324" i="1"/>
  <c r="BV324" i="1"/>
  <c r="BU324" i="1"/>
  <c r="BM324" i="1"/>
  <c r="BN324" i="1"/>
  <c r="BO324" i="1"/>
  <c r="BP324" i="1"/>
  <c r="BQ324" i="1"/>
  <c r="BE324" i="1"/>
  <c r="BF324" i="1"/>
  <c r="BG324" i="1"/>
  <c r="BH324" i="1"/>
  <c r="BI324" i="1"/>
  <c r="AW324" i="1"/>
  <c r="AX324" i="1"/>
  <c r="AY324" i="1"/>
  <c r="AZ324" i="1"/>
  <c r="BA324" i="1"/>
  <c r="AO324" i="1"/>
  <c r="AP324" i="1"/>
  <c r="AQ324" i="1"/>
  <c r="AR324" i="1"/>
  <c r="AS324" i="1"/>
  <c r="AG324" i="1"/>
  <c r="AH324" i="1"/>
  <c r="AI324" i="1"/>
  <c r="AJ324" i="1"/>
  <c r="AK324" i="1"/>
  <c r="Y324" i="1"/>
  <c r="Z324" i="1"/>
  <c r="AA324" i="1"/>
  <c r="AB324" i="1"/>
  <c r="AC324" i="1"/>
  <c r="R324" i="1"/>
  <c r="S324" i="1"/>
  <c r="T324" i="1"/>
  <c r="U324" i="1"/>
  <c r="V324" i="1"/>
  <c r="K324" i="1"/>
  <c r="L324" i="1"/>
  <c r="M324" i="1"/>
  <c r="N324" i="1"/>
  <c r="O324" i="1"/>
  <c r="DU323" i="1"/>
  <c r="DT323" i="1"/>
  <c r="DS323" i="1"/>
  <c r="DR323" i="1"/>
  <c r="DQ323" i="1"/>
  <c r="DM323" i="1"/>
  <c r="DL323" i="1"/>
  <c r="DK323" i="1"/>
  <c r="DJ323" i="1"/>
  <c r="DI323" i="1"/>
  <c r="DE323" i="1"/>
  <c r="DD323" i="1"/>
  <c r="DC323" i="1"/>
  <c r="DB323" i="1"/>
  <c r="DA323" i="1"/>
  <c r="CW323" i="1"/>
  <c r="CV323" i="1"/>
  <c r="CU323" i="1"/>
  <c r="CT323" i="1"/>
  <c r="CS323" i="1"/>
  <c r="CO323" i="1"/>
  <c r="CN323" i="1"/>
  <c r="CM323" i="1"/>
  <c r="CL323" i="1"/>
  <c r="CK323" i="1"/>
  <c r="CG323" i="1"/>
  <c r="CF323" i="1"/>
  <c r="CE323" i="1"/>
  <c r="CD323" i="1"/>
  <c r="CC323" i="1"/>
  <c r="BY323" i="1"/>
  <c r="BX323" i="1"/>
  <c r="BW323" i="1"/>
  <c r="BV323" i="1"/>
  <c r="BU323" i="1"/>
  <c r="BM323" i="1"/>
  <c r="BN323" i="1"/>
  <c r="BO323" i="1"/>
  <c r="BP323" i="1"/>
  <c r="BQ323" i="1"/>
  <c r="BE323" i="1"/>
  <c r="BF323" i="1"/>
  <c r="BG323" i="1"/>
  <c r="BH323" i="1"/>
  <c r="BI323" i="1"/>
  <c r="BA323" i="1"/>
  <c r="AZ323" i="1"/>
  <c r="AY323" i="1"/>
  <c r="AX323" i="1"/>
  <c r="AW323" i="1"/>
  <c r="AS323" i="1"/>
  <c r="AR323" i="1"/>
  <c r="AQ323" i="1"/>
  <c r="AP323" i="1"/>
  <c r="AO323" i="1"/>
  <c r="AK323" i="1"/>
  <c r="AJ323" i="1"/>
  <c r="AI323" i="1"/>
  <c r="AH323" i="1"/>
  <c r="AG323" i="1"/>
  <c r="Y323" i="1"/>
  <c r="Z323" i="1"/>
  <c r="AA323" i="1"/>
  <c r="AB323" i="1"/>
  <c r="AC323" i="1"/>
  <c r="R323" i="1"/>
  <c r="S323" i="1"/>
  <c r="T323" i="1"/>
  <c r="U323" i="1"/>
  <c r="V323" i="1"/>
  <c r="K323" i="1"/>
  <c r="L323" i="1"/>
  <c r="M323" i="1"/>
  <c r="N323" i="1"/>
  <c r="O323" i="1"/>
  <c r="DU322" i="1"/>
  <c r="DT322" i="1"/>
  <c r="DS322" i="1"/>
  <c r="DR322" i="1"/>
  <c r="DQ322" i="1"/>
  <c r="DM322" i="1"/>
  <c r="DL322" i="1"/>
  <c r="DK322" i="1"/>
  <c r="DJ322" i="1"/>
  <c r="DI322" i="1"/>
  <c r="DE322" i="1"/>
  <c r="DD322" i="1"/>
  <c r="DC322" i="1"/>
  <c r="DB322" i="1"/>
  <c r="DA322" i="1"/>
  <c r="CW322" i="1"/>
  <c r="CV322" i="1"/>
  <c r="CU322" i="1"/>
  <c r="CT322" i="1"/>
  <c r="CS322" i="1"/>
  <c r="CO322" i="1"/>
  <c r="CN322" i="1"/>
  <c r="CM322" i="1"/>
  <c r="CL322" i="1"/>
  <c r="CK322" i="1"/>
  <c r="CC322" i="1"/>
  <c r="CD322" i="1"/>
  <c r="CE322" i="1"/>
  <c r="CF322" i="1"/>
  <c r="CG322" i="1"/>
  <c r="BU322" i="1"/>
  <c r="BV322" i="1"/>
  <c r="BW322" i="1"/>
  <c r="BX322" i="1"/>
  <c r="BY322" i="1"/>
  <c r="BM322" i="1"/>
  <c r="BN322" i="1"/>
  <c r="BO322" i="1"/>
  <c r="BP322" i="1"/>
  <c r="BQ322" i="1"/>
  <c r="BE322" i="1"/>
  <c r="BF322" i="1"/>
  <c r="BG322" i="1"/>
  <c r="BH322" i="1"/>
  <c r="BI322" i="1"/>
  <c r="BA322" i="1"/>
  <c r="AZ322" i="1"/>
  <c r="AY322" i="1"/>
  <c r="AX322" i="1"/>
  <c r="AW322" i="1"/>
  <c r="AS322" i="1"/>
  <c r="AR322" i="1"/>
  <c r="AQ322" i="1"/>
  <c r="AP322" i="1"/>
  <c r="AO322" i="1"/>
  <c r="AK322" i="1"/>
  <c r="AJ322" i="1"/>
  <c r="AI322" i="1"/>
  <c r="AH322" i="1"/>
  <c r="AG322" i="1"/>
  <c r="Y322" i="1"/>
  <c r="Z322" i="1"/>
  <c r="AA322" i="1"/>
  <c r="AB322" i="1"/>
  <c r="AC322" i="1"/>
  <c r="R322" i="1"/>
  <c r="S322" i="1"/>
  <c r="T322" i="1"/>
  <c r="U322" i="1"/>
  <c r="V322" i="1"/>
  <c r="K322" i="1"/>
  <c r="L322" i="1"/>
  <c r="M322" i="1"/>
  <c r="N322" i="1"/>
  <c r="O322" i="1"/>
  <c r="DQ321" i="1"/>
  <c r="DR321" i="1"/>
  <c r="DS321" i="1"/>
  <c r="DT321" i="1"/>
  <c r="DU321" i="1"/>
  <c r="DI321" i="1"/>
  <c r="DJ321" i="1"/>
  <c r="DK321" i="1"/>
  <c r="DL321" i="1"/>
  <c r="DM321" i="1"/>
  <c r="DA321" i="1"/>
  <c r="DB321" i="1"/>
  <c r="DC321" i="1"/>
  <c r="DD321" i="1"/>
  <c r="DE321" i="1"/>
  <c r="CS321" i="1"/>
  <c r="CT321" i="1"/>
  <c r="CU321" i="1"/>
  <c r="CV321" i="1"/>
  <c r="CW321" i="1"/>
  <c r="CO321" i="1"/>
  <c r="CN321" i="1"/>
  <c r="CM321" i="1"/>
  <c r="CL321" i="1"/>
  <c r="CK321" i="1"/>
  <c r="CC321" i="1"/>
  <c r="CD321" i="1"/>
  <c r="CE321" i="1"/>
  <c r="CF321" i="1"/>
  <c r="CG321" i="1"/>
  <c r="BU321" i="1"/>
  <c r="BV321" i="1"/>
  <c r="BW321" i="1"/>
  <c r="BX321" i="1"/>
  <c r="BY321" i="1"/>
  <c r="BM321" i="1"/>
  <c r="BN321" i="1"/>
  <c r="BO321" i="1"/>
  <c r="BP321" i="1"/>
  <c r="BQ321" i="1"/>
  <c r="BE321" i="1"/>
  <c r="BF321" i="1"/>
  <c r="BG321" i="1"/>
  <c r="BH321" i="1"/>
  <c r="BI321" i="1"/>
  <c r="AW321" i="1"/>
  <c r="AX321" i="1"/>
  <c r="AY321" i="1"/>
  <c r="AZ321" i="1"/>
  <c r="BA321" i="1"/>
  <c r="AO321" i="1"/>
  <c r="AP321" i="1"/>
  <c r="AQ321" i="1"/>
  <c r="AR321" i="1"/>
  <c r="AS321" i="1"/>
  <c r="AG321" i="1"/>
  <c r="AH321" i="1"/>
  <c r="AI321" i="1"/>
  <c r="AJ321" i="1"/>
  <c r="AK321" i="1"/>
  <c r="AC321" i="1"/>
  <c r="AB321" i="1"/>
  <c r="AA321" i="1"/>
  <c r="Z321" i="1"/>
  <c r="Y321" i="1"/>
  <c r="R321" i="1"/>
  <c r="S321" i="1"/>
  <c r="T321" i="1"/>
  <c r="U321" i="1"/>
  <c r="V321" i="1"/>
  <c r="O321" i="1"/>
  <c r="N321" i="1"/>
  <c r="M321" i="1"/>
  <c r="L321" i="1"/>
  <c r="K321" i="1"/>
  <c r="DU320" i="1"/>
  <c r="DT320" i="1"/>
  <c r="DS320" i="1"/>
  <c r="DR320" i="1"/>
  <c r="DQ320" i="1"/>
  <c r="DM320" i="1"/>
  <c r="DL320" i="1"/>
  <c r="DK320" i="1"/>
  <c r="DJ320" i="1"/>
  <c r="DI320" i="1"/>
  <c r="DE320" i="1"/>
  <c r="DD320" i="1"/>
  <c r="DC320" i="1"/>
  <c r="DB320" i="1"/>
  <c r="DA320" i="1"/>
  <c r="CW320" i="1"/>
  <c r="CV320" i="1"/>
  <c r="CU320" i="1"/>
  <c r="CT320" i="1"/>
  <c r="CS320" i="1"/>
  <c r="CO320" i="1"/>
  <c r="CN320" i="1"/>
  <c r="CM320" i="1"/>
  <c r="CL320" i="1"/>
  <c r="CK320" i="1"/>
  <c r="CG320" i="1"/>
  <c r="CF320" i="1"/>
  <c r="CE320" i="1"/>
  <c r="CD320" i="1"/>
  <c r="CC320" i="1"/>
  <c r="BU320" i="1"/>
  <c r="BV320" i="1"/>
  <c r="BW320" i="1"/>
  <c r="BX320" i="1"/>
  <c r="BY320" i="1"/>
  <c r="BM320" i="1"/>
  <c r="BN320" i="1"/>
  <c r="BO320" i="1"/>
  <c r="BP320" i="1"/>
  <c r="BQ320" i="1"/>
  <c r="BI320" i="1"/>
  <c r="BH320" i="1"/>
  <c r="BG320" i="1"/>
  <c r="BF320" i="1"/>
  <c r="BE320" i="1"/>
  <c r="BA320" i="1"/>
  <c r="AZ320" i="1"/>
  <c r="AY320" i="1"/>
  <c r="AX320" i="1"/>
  <c r="AW320" i="1"/>
  <c r="AS320" i="1"/>
  <c r="AR320" i="1"/>
  <c r="AQ320" i="1"/>
  <c r="AP320" i="1"/>
  <c r="AO320" i="1"/>
  <c r="AK320" i="1"/>
  <c r="AJ320" i="1"/>
  <c r="AI320" i="1"/>
  <c r="AH320" i="1"/>
  <c r="AG320" i="1"/>
  <c r="AC320" i="1"/>
  <c r="AB320" i="1"/>
  <c r="AA320" i="1"/>
  <c r="Z320" i="1"/>
  <c r="Y320" i="1"/>
  <c r="V320" i="1"/>
  <c r="U320" i="1"/>
  <c r="T320" i="1"/>
  <c r="S320" i="1"/>
  <c r="R320" i="1"/>
  <c r="O320" i="1"/>
  <c r="N320" i="1"/>
  <c r="M320" i="1"/>
  <c r="L320" i="1"/>
  <c r="K320" i="1"/>
  <c r="DU319" i="1"/>
  <c r="DT319" i="1"/>
  <c r="DS319" i="1"/>
  <c r="DR319" i="1"/>
  <c r="DQ319" i="1"/>
  <c r="DM319" i="1"/>
  <c r="DL319" i="1"/>
  <c r="DK319" i="1"/>
  <c r="DJ319" i="1"/>
  <c r="DI319" i="1"/>
  <c r="DE319" i="1"/>
  <c r="DD319" i="1"/>
  <c r="DC319" i="1"/>
  <c r="DB319" i="1"/>
  <c r="DA319" i="1"/>
  <c r="CW319" i="1"/>
  <c r="CV319" i="1"/>
  <c r="CU319" i="1"/>
  <c r="CT319" i="1"/>
  <c r="CS319" i="1"/>
  <c r="CO319" i="1"/>
  <c r="CN319" i="1"/>
  <c r="CM319" i="1"/>
  <c r="CL319" i="1"/>
  <c r="CK319" i="1"/>
  <c r="CC319" i="1"/>
  <c r="CD319" i="1"/>
  <c r="CE319" i="1"/>
  <c r="CF319" i="1"/>
  <c r="CG319" i="1"/>
  <c r="BU319" i="1"/>
  <c r="BV319" i="1"/>
  <c r="BW319" i="1"/>
  <c r="BX319" i="1"/>
  <c r="BY319" i="1"/>
  <c r="BM319" i="1"/>
  <c r="BN319" i="1"/>
  <c r="BO319" i="1"/>
  <c r="BP319" i="1"/>
  <c r="BQ319" i="1"/>
  <c r="BE319" i="1"/>
  <c r="BF319" i="1"/>
  <c r="BG319" i="1"/>
  <c r="BH319" i="1"/>
  <c r="BI319" i="1"/>
  <c r="AW319" i="1"/>
  <c r="AX319" i="1"/>
  <c r="AY319" i="1"/>
  <c r="AZ319" i="1"/>
  <c r="BA319" i="1"/>
  <c r="AO319" i="1"/>
  <c r="AP319" i="1"/>
  <c r="AQ319" i="1"/>
  <c r="AR319" i="1"/>
  <c r="AS319" i="1"/>
  <c r="AG319" i="1"/>
  <c r="AH319" i="1"/>
  <c r="AI319" i="1"/>
  <c r="AJ319" i="1"/>
  <c r="AK319" i="1"/>
  <c r="AC319" i="1"/>
  <c r="AB319" i="1"/>
  <c r="AA319" i="1"/>
  <c r="Z319" i="1"/>
  <c r="Y319" i="1"/>
  <c r="R319" i="1"/>
  <c r="S319" i="1"/>
  <c r="T319" i="1"/>
  <c r="U319" i="1"/>
  <c r="V319" i="1"/>
  <c r="K319" i="1"/>
  <c r="L319" i="1"/>
  <c r="M319" i="1"/>
  <c r="N319" i="1"/>
  <c r="O319" i="1"/>
  <c r="DU318" i="1"/>
  <c r="DT318" i="1"/>
  <c r="DS318" i="1"/>
  <c r="DR318" i="1"/>
  <c r="DQ318" i="1"/>
  <c r="DM318" i="1"/>
  <c r="DL318" i="1"/>
  <c r="DK318" i="1"/>
  <c r="DJ318" i="1"/>
  <c r="DI318" i="1"/>
  <c r="DE318" i="1"/>
  <c r="DD318" i="1"/>
  <c r="DC318" i="1"/>
  <c r="DB318" i="1"/>
  <c r="DA318" i="1"/>
  <c r="CW318" i="1"/>
  <c r="CV318" i="1"/>
  <c r="CU318" i="1"/>
  <c r="CT318" i="1"/>
  <c r="CS318" i="1"/>
  <c r="CO318" i="1"/>
  <c r="CN318" i="1"/>
  <c r="CM318" i="1"/>
  <c r="CL318" i="1"/>
  <c r="CK318" i="1"/>
  <c r="CG318" i="1"/>
  <c r="CF318" i="1"/>
  <c r="CE318" i="1"/>
  <c r="CD318" i="1"/>
  <c r="CC318" i="1"/>
  <c r="BY318" i="1"/>
  <c r="BX318" i="1"/>
  <c r="BW318" i="1"/>
  <c r="BV318" i="1"/>
  <c r="BU318" i="1"/>
  <c r="BM318" i="1"/>
  <c r="BN318" i="1"/>
  <c r="BO318" i="1"/>
  <c r="BP318" i="1"/>
  <c r="BQ318" i="1"/>
  <c r="BE318" i="1"/>
  <c r="BF318" i="1"/>
  <c r="BG318" i="1"/>
  <c r="BH318" i="1"/>
  <c r="BI318" i="1"/>
  <c r="AW318" i="1"/>
  <c r="AX318" i="1"/>
  <c r="AY318" i="1"/>
  <c r="AZ318" i="1"/>
  <c r="BA318" i="1"/>
  <c r="AO318" i="1"/>
  <c r="AP318" i="1"/>
  <c r="AQ318" i="1"/>
  <c r="AR318" i="1"/>
  <c r="AS318" i="1"/>
  <c r="AG318" i="1"/>
  <c r="AH318" i="1"/>
  <c r="AI318" i="1"/>
  <c r="AJ318" i="1"/>
  <c r="AK318" i="1"/>
  <c r="Y318" i="1"/>
  <c r="Z318" i="1"/>
  <c r="AA318" i="1"/>
  <c r="AB318" i="1"/>
  <c r="AC318" i="1"/>
  <c r="R318" i="1"/>
  <c r="S318" i="1"/>
  <c r="T318" i="1"/>
  <c r="U318" i="1"/>
  <c r="V318" i="1"/>
  <c r="K318" i="1"/>
  <c r="L318" i="1"/>
  <c r="M318" i="1"/>
  <c r="N318" i="1"/>
  <c r="O318" i="1"/>
  <c r="DQ317" i="1"/>
  <c r="DR317" i="1"/>
  <c r="DS317" i="1"/>
  <c r="DT317" i="1"/>
  <c r="DU317" i="1"/>
  <c r="DI317" i="1"/>
  <c r="DJ317" i="1"/>
  <c r="DK317" i="1"/>
  <c r="DL317" i="1"/>
  <c r="DM317" i="1"/>
  <c r="DA317" i="1"/>
  <c r="DB317" i="1"/>
  <c r="DC317" i="1"/>
  <c r="DD317" i="1"/>
  <c r="DE317" i="1"/>
  <c r="CS317" i="1"/>
  <c r="CT317" i="1"/>
  <c r="CU317" i="1"/>
  <c r="CV317" i="1"/>
  <c r="CW317" i="1"/>
  <c r="CO317" i="1"/>
  <c r="CN317" i="1"/>
  <c r="CM317" i="1"/>
  <c r="CL317" i="1"/>
  <c r="CK317" i="1"/>
  <c r="CC317" i="1"/>
  <c r="CD317" i="1"/>
  <c r="CE317" i="1"/>
  <c r="CF317" i="1"/>
  <c r="CG317" i="1"/>
  <c r="BU317" i="1"/>
  <c r="BV317" i="1"/>
  <c r="BW317" i="1"/>
  <c r="BX317" i="1"/>
  <c r="BY317" i="1"/>
  <c r="BM317" i="1"/>
  <c r="BN317" i="1"/>
  <c r="BO317" i="1"/>
  <c r="BP317" i="1"/>
  <c r="BQ317" i="1"/>
  <c r="BE317" i="1"/>
  <c r="BF317" i="1"/>
  <c r="BG317" i="1"/>
  <c r="BH317" i="1"/>
  <c r="BI317" i="1"/>
  <c r="AW317" i="1"/>
  <c r="AX317" i="1"/>
  <c r="AY317" i="1"/>
  <c r="AZ317" i="1"/>
  <c r="BA317" i="1"/>
  <c r="AO317" i="1"/>
  <c r="AP317" i="1"/>
  <c r="AQ317" i="1"/>
  <c r="AR317" i="1"/>
  <c r="AS317" i="1"/>
  <c r="AG317" i="1"/>
  <c r="AH317" i="1"/>
  <c r="AI317" i="1"/>
  <c r="AJ317" i="1"/>
  <c r="AK317" i="1"/>
  <c r="AC317" i="1"/>
  <c r="AB317" i="1"/>
  <c r="AA317" i="1"/>
  <c r="Z317" i="1"/>
  <c r="Y317" i="1"/>
  <c r="V317" i="1"/>
  <c r="U317" i="1"/>
  <c r="T317" i="1"/>
  <c r="S317" i="1"/>
  <c r="R317" i="1"/>
  <c r="O317" i="1"/>
  <c r="N317" i="1"/>
  <c r="M317" i="1"/>
  <c r="L317" i="1"/>
  <c r="K317" i="1"/>
  <c r="DU316" i="1"/>
  <c r="DT316" i="1"/>
  <c r="DS316" i="1"/>
  <c r="DR316" i="1"/>
  <c r="DQ316" i="1"/>
  <c r="DM316" i="1"/>
  <c r="DL316" i="1"/>
  <c r="DK316" i="1"/>
  <c r="DJ316" i="1"/>
  <c r="DI316" i="1"/>
  <c r="DE316" i="1"/>
  <c r="DD316" i="1"/>
  <c r="DC316" i="1"/>
  <c r="DB316" i="1"/>
  <c r="DA316" i="1"/>
  <c r="CW316" i="1"/>
  <c r="CV316" i="1"/>
  <c r="CU316" i="1"/>
  <c r="CT316" i="1"/>
  <c r="CS316" i="1"/>
  <c r="CO316" i="1"/>
  <c r="CN316" i="1"/>
  <c r="CM316" i="1"/>
  <c r="CL316" i="1"/>
  <c r="CK316" i="1"/>
  <c r="CG316" i="1"/>
  <c r="CF316" i="1"/>
  <c r="CE316" i="1"/>
  <c r="CD316" i="1"/>
  <c r="CC316" i="1"/>
  <c r="BY316" i="1"/>
  <c r="BX316" i="1"/>
  <c r="BW316" i="1"/>
  <c r="BV316" i="1"/>
  <c r="BU316" i="1"/>
  <c r="BM316" i="1"/>
  <c r="BN316" i="1"/>
  <c r="BO316" i="1"/>
  <c r="BP316" i="1"/>
  <c r="BQ316" i="1"/>
  <c r="BE316" i="1"/>
  <c r="BF316" i="1"/>
  <c r="BG316" i="1"/>
  <c r="BH316" i="1"/>
  <c r="BI316" i="1"/>
  <c r="AW316" i="1"/>
  <c r="AX316" i="1"/>
  <c r="AY316" i="1"/>
  <c r="AZ316" i="1"/>
  <c r="BA316" i="1"/>
  <c r="AO316" i="1"/>
  <c r="AP316" i="1"/>
  <c r="AQ316" i="1"/>
  <c r="AR316" i="1"/>
  <c r="AS316" i="1"/>
  <c r="AG316" i="1"/>
  <c r="AH316" i="1"/>
  <c r="AI316" i="1"/>
  <c r="AJ316" i="1"/>
  <c r="AK316" i="1"/>
  <c r="AC316" i="1"/>
  <c r="AB316" i="1"/>
  <c r="AA316" i="1"/>
  <c r="Z316" i="1"/>
  <c r="Y316" i="1"/>
  <c r="R316" i="1"/>
  <c r="S316" i="1"/>
  <c r="T316" i="1"/>
  <c r="U316" i="1"/>
  <c r="V316" i="1"/>
  <c r="O316" i="1"/>
  <c r="N316" i="1"/>
  <c r="M316" i="1"/>
  <c r="L316" i="1"/>
  <c r="K316" i="1"/>
  <c r="DU315" i="1"/>
  <c r="DT315" i="1"/>
  <c r="DS315" i="1"/>
  <c r="DR315" i="1"/>
  <c r="DQ315" i="1"/>
  <c r="DM315" i="1"/>
  <c r="DL315" i="1"/>
  <c r="DK315" i="1"/>
  <c r="DJ315" i="1"/>
  <c r="DI315" i="1"/>
  <c r="DE315" i="1"/>
  <c r="DD315" i="1"/>
  <c r="DC315" i="1"/>
  <c r="DB315" i="1"/>
  <c r="DA315" i="1"/>
  <c r="CW315" i="1"/>
  <c r="CV315" i="1"/>
  <c r="CU315" i="1"/>
  <c r="CT315" i="1"/>
  <c r="CS315" i="1"/>
  <c r="CO315" i="1"/>
  <c r="CN315" i="1"/>
  <c r="CM315" i="1"/>
  <c r="CL315" i="1"/>
  <c r="CK315" i="1"/>
  <c r="CG315" i="1"/>
  <c r="CF315" i="1"/>
  <c r="CE315" i="1"/>
  <c r="CD315" i="1"/>
  <c r="CC315" i="1"/>
  <c r="BY315" i="1"/>
  <c r="BX315" i="1"/>
  <c r="BW315" i="1"/>
  <c r="BV315" i="1"/>
  <c r="BU315" i="1"/>
  <c r="BM315" i="1"/>
  <c r="BN315" i="1"/>
  <c r="BO315" i="1"/>
  <c r="BP315" i="1"/>
  <c r="BQ315" i="1"/>
  <c r="BE315" i="1"/>
  <c r="BF315" i="1"/>
  <c r="BG315" i="1"/>
  <c r="BH315" i="1"/>
  <c r="BI315" i="1"/>
  <c r="AW315" i="1"/>
  <c r="AX315" i="1"/>
  <c r="AY315" i="1"/>
  <c r="AZ315" i="1"/>
  <c r="BA315" i="1"/>
  <c r="AO315" i="1"/>
  <c r="AP315" i="1"/>
  <c r="AQ315" i="1"/>
  <c r="AR315" i="1"/>
  <c r="AS315" i="1"/>
  <c r="AG315" i="1"/>
  <c r="AH315" i="1"/>
  <c r="AI315" i="1"/>
  <c r="AJ315" i="1"/>
  <c r="AK315" i="1"/>
  <c r="Y315" i="1"/>
  <c r="Z315" i="1"/>
  <c r="AA315" i="1"/>
  <c r="AB315" i="1"/>
  <c r="AC315" i="1"/>
  <c r="R315" i="1"/>
  <c r="S315" i="1"/>
  <c r="T315" i="1"/>
  <c r="U315" i="1"/>
  <c r="V315" i="1"/>
  <c r="K315" i="1"/>
  <c r="L315" i="1"/>
  <c r="M315" i="1"/>
  <c r="N315" i="1"/>
  <c r="O315" i="1"/>
  <c r="DU314" i="1"/>
  <c r="DT314" i="1"/>
  <c r="DS314" i="1"/>
  <c r="DR314" i="1"/>
  <c r="DQ314" i="1"/>
  <c r="DM314" i="1"/>
  <c r="DL314" i="1"/>
  <c r="DK314" i="1"/>
  <c r="DJ314" i="1"/>
  <c r="DI314" i="1"/>
  <c r="DE314" i="1"/>
  <c r="DD314" i="1"/>
  <c r="DC314" i="1"/>
  <c r="DB314" i="1"/>
  <c r="DA314" i="1"/>
  <c r="CW314" i="1"/>
  <c r="CV314" i="1"/>
  <c r="CU314" i="1"/>
  <c r="CT314" i="1"/>
  <c r="CS314" i="1"/>
  <c r="CO314" i="1"/>
  <c r="CN314" i="1"/>
  <c r="CM314" i="1"/>
  <c r="CL314" i="1"/>
  <c r="CK314" i="1"/>
  <c r="CG314" i="1"/>
  <c r="CF314" i="1"/>
  <c r="CE314" i="1"/>
  <c r="CD314" i="1"/>
  <c r="CC314" i="1"/>
  <c r="BY314" i="1"/>
  <c r="BX314" i="1"/>
  <c r="BW314" i="1"/>
  <c r="BV314" i="1"/>
  <c r="BU314" i="1"/>
  <c r="BQ314" i="1"/>
  <c r="BP314" i="1"/>
  <c r="BO314" i="1"/>
  <c r="BN314" i="1"/>
  <c r="BM314" i="1"/>
  <c r="BI314" i="1"/>
  <c r="BH314" i="1"/>
  <c r="BG314" i="1"/>
  <c r="BF314" i="1"/>
  <c r="BE314" i="1"/>
  <c r="AW314" i="1"/>
  <c r="AX314" i="1"/>
  <c r="AY314" i="1"/>
  <c r="AZ314" i="1"/>
  <c r="BA314" i="1"/>
  <c r="AO314" i="1"/>
  <c r="AP314" i="1"/>
  <c r="AQ314" i="1"/>
  <c r="AR314" i="1"/>
  <c r="AS314" i="1"/>
  <c r="AG314" i="1"/>
  <c r="AH314" i="1"/>
  <c r="AI314" i="1"/>
  <c r="AJ314" i="1"/>
  <c r="AK314" i="1"/>
  <c r="Y314" i="1"/>
  <c r="Z314" i="1"/>
  <c r="AA314" i="1"/>
  <c r="AB314" i="1"/>
  <c r="AC314" i="1"/>
  <c r="R314" i="1"/>
  <c r="S314" i="1"/>
  <c r="T314" i="1"/>
  <c r="U314" i="1"/>
  <c r="V314" i="1"/>
  <c r="K314" i="1"/>
  <c r="L314" i="1"/>
  <c r="M314" i="1"/>
  <c r="N314" i="1"/>
  <c r="O314" i="1"/>
  <c r="DU313" i="1"/>
  <c r="DT313" i="1"/>
  <c r="DS313" i="1"/>
  <c r="DR313" i="1"/>
  <c r="DQ313" i="1"/>
  <c r="DM313" i="1"/>
  <c r="DL313" i="1"/>
  <c r="DK313" i="1"/>
  <c r="DJ313" i="1"/>
  <c r="DI313" i="1"/>
  <c r="DE313" i="1"/>
  <c r="DD313" i="1"/>
  <c r="DC313" i="1"/>
  <c r="DB313" i="1"/>
  <c r="DA313" i="1"/>
  <c r="CW313" i="1"/>
  <c r="CV313" i="1"/>
  <c r="CU313" i="1"/>
  <c r="CT313" i="1"/>
  <c r="CS313" i="1"/>
  <c r="CO313" i="1"/>
  <c r="CN313" i="1"/>
  <c r="CM313" i="1"/>
  <c r="CL313" i="1"/>
  <c r="CK313" i="1"/>
  <c r="CG313" i="1"/>
  <c r="CF313" i="1"/>
  <c r="CE313" i="1"/>
  <c r="CD313" i="1"/>
  <c r="CC313" i="1"/>
  <c r="BY313" i="1"/>
  <c r="BX313" i="1"/>
  <c r="BW313" i="1"/>
  <c r="BV313" i="1"/>
  <c r="BU313" i="1"/>
  <c r="BM313" i="1"/>
  <c r="BN313" i="1"/>
  <c r="BO313" i="1"/>
  <c r="BP313" i="1"/>
  <c r="BQ313" i="1"/>
  <c r="BE313" i="1"/>
  <c r="BF313" i="1"/>
  <c r="BG313" i="1"/>
  <c r="BH313" i="1"/>
  <c r="BI313" i="1"/>
  <c r="AW313" i="1"/>
  <c r="AX313" i="1"/>
  <c r="AY313" i="1"/>
  <c r="AZ313" i="1"/>
  <c r="BA313" i="1"/>
  <c r="AO313" i="1"/>
  <c r="AP313" i="1"/>
  <c r="AQ313" i="1"/>
  <c r="AR313" i="1"/>
  <c r="AS313" i="1"/>
  <c r="AG313" i="1"/>
  <c r="AH313" i="1"/>
  <c r="AI313" i="1"/>
  <c r="AJ313" i="1"/>
  <c r="AK313" i="1"/>
  <c r="Y313" i="1"/>
  <c r="Z313" i="1"/>
  <c r="AA313" i="1"/>
  <c r="AB313" i="1"/>
  <c r="AC313" i="1"/>
  <c r="R313" i="1"/>
  <c r="S313" i="1"/>
  <c r="T313" i="1"/>
  <c r="U313" i="1"/>
  <c r="V313" i="1"/>
  <c r="K313" i="1"/>
  <c r="L313" i="1"/>
  <c r="M313" i="1"/>
  <c r="N313" i="1"/>
  <c r="O313" i="1"/>
  <c r="DQ312" i="1"/>
  <c r="DR312" i="1"/>
  <c r="DS312" i="1"/>
  <c r="DT312" i="1"/>
  <c r="DU312" i="1"/>
  <c r="DI312" i="1"/>
  <c r="DJ312" i="1"/>
  <c r="DK312" i="1"/>
  <c r="DL312" i="1"/>
  <c r="DM312" i="1"/>
  <c r="DA312" i="1"/>
  <c r="DB312" i="1"/>
  <c r="DC312" i="1"/>
  <c r="DD312" i="1"/>
  <c r="DE312" i="1"/>
  <c r="CS312" i="1"/>
  <c r="CT312" i="1"/>
  <c r="CU312" i="1"/>
  <c r="CV312" i="1"/>
  <c r="CW312" i="1"/>
  <c r="CK312" i="1"/>
  <c r="CL312" i="1"/>
  <c r="CM312" i="1"/>
  <c r="CN312" i="1"/>
  <c r="CO312" i="1"/>
  <c r="CC312" i="1"/>
  <c r="CD312" i="1"/>
  <c r="CE312" i="1"/>
  <c r="CF312" i="1"/>
  <c r="CG312" i="1"/>
  <c r="BU312" i="1"/>
  <c r="BV312" i="1"/>
  <c r="BW312" i="1"/>
  <c r="BX312" i="1"/>
  <c r="BY312" i="1"/>
  <c r="BM312" i="1"/>
  <c r="BN312" i="1"/>
  <c r="BO312" i="1"/>
  <c r="BP312" i="1"/>
  <c r="BQ312" i="1"/>
  <c r="BE312" i="1"/>
  <c r="BF312" i="1"/>
  <c r="BG312" i="1"/>
  <c r="BH312" i="1"/>
  <c r="BI312" i="1"/>
  <c r="AW312" i="1"/>
  <c r="AX312" i="1"/>
  <c r="AY312" i="1"/>
  <c r="AZ312" i="1"/>
  <c r="BA312" i="1"/>
  <c r="AO312" i="1"/>
  <c r="AP312" i="1"/>
  <c r="AQ312" i="1"/>
  <c r="AR312" i="1"/>
  <c r="AS312" i="1"/>
  <c r="AG312" i="1"/>
  <c r="AH312" i="1"/>
  <c r="AI312" i="1"/>
  <c r="AJ312" i="1"/>
  <c r="AK312" i="1"/>
  <c r="Y312" i="1"/>
  <c r="Z312" i="1"/>
  <c r="AA312" i="1"/>
  <c r="AB312" i="1"/>
  <c r="AC312" i="1"/>
  <c r="R312" i="1"/>
  <c r="S312" i="1"/>
  <c r="T312" i="1"/>
  <c r="U312" i="1"/>
  <c r="V312" i="1"/>
  <c r="K312" i="1"/>
  <c r="L312" i="1"/>
  <c r="M312" i="1"/>
  <c r="N312" i="1"/>
  <c r="O312" i="1"/>
  <c r="DU311" i="1"/>
  <c r="DT311" i="1"/>
  <c r="DS311" i="1"/>
  <c r="DR311" i="1"/>
  <c r="DQ311" i="1"/>
  <c r="DM311" i="1"/>
  <c r="DL311" i="1"/>
  <c r="DK311" i="1"/>
  <c r="DJ311" i="1"/>
  <c r="DI311" i="1"/>
  <c r="DE311" i="1"/>
  <c r="DD311" i="1"/>
  <c r="DC311" i="1"/>
  <c r="DB311" i="1"/>
  <c r="DA311" i="1"/>
  <c r="CW311" i="1"/>
  <c r="CV311" i="1"/>
  <c r="CU311" i="1"/>
  <c r="CT311" i="1"/>
  <c r="CS311" i="1"/>
  <c r="CO311" i="1"/>
  <c r="CN311" i="1"/>
  <c r="CM311" i="1"/>
  <c r="CL311" i="1"/>
  <c r="CK311" i="1"/>
  <c r="CG311" i="1"/>
  <c r="CF311" i="1"/>
  <c r="CE311" i="1"/>
  <c r="CD311" i="1"/>
  <c r="CC311" i="1"/>
  <c r="BY311" i="1"/>
  <c r="BX311" i="1"/>
  <c r="BW311" i="1"/>
  <c r="BV311" i="1"/>
  <c r="BU311" i="1"/>
  <c r="BM311" i="1"/>
  <c r="BN311" i="1"/>
  <c r="BO311" i="1"/>
  <c r="BP311" i="1"/>
  <c r="BQ311" i="1"/>
  <c r="BE311" i="1"/>
  <c r="BF311" i="1"/>
  <c r="BG311" i="1"/>
  <c r="BH311" i="1"/>
  <c r="BI311" i="1"/>
  <c r="BA311" i="1"/>
  <c r="AZ311" i="1"/>
  <c r="AY311" i="1"/>
  <c r="AX311" i="1"/>
  <c r="AW311" i="1"/>
  <c r="AS311" i="1"/>
  <c r="AR311" i="1"/>
  <c r="AQ311" i="1"/>
  <c r="AP311" i="1"/>
  <c r="AO311" i="1"/>
  <c r="AK311" i="1"/>
  <c r="AJ311" i="1"/>
  <c r="AI311" i="1"/>
  <c r="AH311" i="1"/>
  <c r="AG311" i="1"/>
  <c r="AC311" i="1"/>
  <c r="AB311" i="1"/>
  <c r="AA311" i="1"/>
  <c r="Z311" i="1"/>
  <c r="Y311" i="1"/>
  <c r="V311" i="1"/>
  <c r="U311" i="1"/>
  <c r="T311" i="1"/>
  <c r="S311" i="1"/>
  <c r="R311" i="1"/>
  <c r="O311" i="1"/>
  <c r="N311" i="1"/>
  <c r="M311" i="1"/>
  <c r="L311" i="1"/>
  <c r="K311" i="1"/>
  <c r="DU310" i="1"/>
  <c r="DT310" i="1"/>
  <c r="DS310" i="1"/>
  <c r="DR310" i="1"/>
  <c r="DQ310" i="1"/>
  <c r="DM310" i="1"/>
  <c r="DL310" i="1"/>
  <c r="DK310" i="1"/>
  <c r="DJ310" i="1"/>
  <c r="DI310" i="1"/>
  <c r="DE310" i="1"/>
  <c r="DD310" i="1"/>
  <c r="DC310" i="1"/>
  <c r="DB310" i="1"/>
  <c r="DA310" i="1"/>
  <c r="CW310" i="1"/>
  <c r="CV310" i="1"/>
  <c r="CU310" i="1"/>
  <c r="CT310" i="1"/>
  <c r="CS310" i="1"/>
  <c r="CO310" i="1"/>
  <c r="CN310" i="1"/>
  <c r="CM310" i="1"/>
  <c r="CL310" i="1"/>
  <c r="CK310" i="1"/>
  <c r="CG310" i="1"/>
  <c r="CF310" i="1"/>
  <c r="CE310" i="1"/>
  <c r="CD310" i="1"/>
  <c r="CC310" i="1"/>
  <c r="BY310" i="1"/>
  <c r="BX310" i="1"/>
  <c r="BW310" i="1"/>
  <c r="BV310" i="1"/>
  <c r="BU310" i="1"/>
  <c r="BM310" i="1"/>
  <c r="BN310" i="1"/>
  <c r="BO310" i="1"/>
  <c r="BP310" i="1"/>
  <c r="BQ310" i="1"/>
  <c r="BE310" i="1"/>
  <c r="BF310" i="1"/>
  <c r="BG310" i="1"/>
  <c r="BH310" i="1"/>
  <c r="BI310" i="1"/>
  <c r="AW310" i="1"/>
  <c r="AX310" i="1"/>
  <c r="AY310" i="1"/>
  <c r="AZ310" i="1"/>
  <c r="BA310" i="1"/>
  <c r="AO310" i="1"/>
  <c r="AP310" i="1"/>
  <c r="AQ310" i="1"/>
  <c r="AR310" i="1"/>
  <c r="AS310" i="1"/>
  <c r="AG310" i="1"/>
  <c r="AH310" i="1"/>
  <c r="AI310" i="1"/>
  <c r="AJ310" i="1"/>
  <c r="AK310" i="1"/>
  <c r="Y310" i="1"/>
  <c r="Z310" i="1"/>
  <c r="AA310" i="1"/>
  <c r="AB310" i="1"/>
  <c r="AC310" i="1"/>
  <c r="R310" i="1"/>
  <c r="S310" i="1"/>
  <c r="T310" i="1"/>
  <c r="U310" i="1"/>
  <c r="V310" i="1"/>
  <c r="K310" i="1"/>
  <c r="L310" i="1"/>
  <c r="M310" i="1"/>
  <c r="N310" i="1"/>
  <c r="O310" i="1"/>
  <c r="DU309" i="1"/>
  <c r="DT309" i="1"/>
  <c r="DS309" i="1"/>
  <c r="DR309" i="1"/>
  <c r="DQ309" i="1"/>
  <c r="DM309" i="1"/>
  <c r="DL309" i="1"/>
  <c r="DK309" i="1"/>
  <c r="DJ309" i="1"/>
  <c r="DI309" i="1"/>
  <c r="DE309" i="1"/>
  <c r="DD309" i="1"/>
  <c r="DC309" i="1"/>
  <c r="DB309" i="1"/>
  <c r="DA309" i="1"/>
  <c r="CW309" i="1"/>
  <c r="CV309" i="1"/>
  <c r="CU309" i="1"/>
  <c r="CT309" i="1"/>
  <c r="CS309" i="1"/>
  <c r="CO309" i="1"/>
  <c r="CN309" i="1"/>
  <c r="CM309" i="1"/>
  <c r="CL309" i="1"/>
  <c r="CK309" i="1"/>
  <c r="CG309" i="1"/>
  <c r="CF309" i="1"/>
  <c r="CE309" i="1"/>
  <c r="CD309" i="1"/>
  <c r="CC309" i="1"/>
  <c r="BY309" i="1"/>
  <c r="BX309" i="1"/>
  <c r="BW309" i="1"/>
  <c r="BV309" i="1"/>
  <c r="BU309" i="1"/>
  <c r="BM309" i="1"/>
  <c r="BN309" i="1"/>
  <c r="BO309" i="1"/>
  <c r="BP309" i="1"/>
  <c r="BQ309" i="1"/>
  <c r="BI309" i="1"/>
  <c r="BH309" i="1"/>
  <c r="BG309" i="1"/>
  <c r="BF309" i="1"/>
  <c r="BE309" i="1"/>
  <c r="BA309" i="1"/>
  <c r="AZ309" i="1"/>
  <c r="AY309" i="1"/>
  <c r="AX309" i="1"/>
  <c r="AW309" i="1"/>
  <c r="AS309" i="1"/>
  <c r="AR309" i="1"/>
  <c r="AQ309" i="1"/>
  <c r="AP309" i="1"/>
  <c r="AO309" i="1"/>
  <c r="AK309" i="1"/>
  <c r="AJ309" i="1"/>
  <c r="AI309" i="1"/>
  <c r="AH309" i="1"/>
  <c r="AG309" i="1"/>
  <c r="AC309" i="1"/>
  <c r="AB309" i="1"/>
  <c r="AA309" i="1"/>
  <c r="Z309" i="1"/>
  <c r="Y309" i="1"/>
  <c r="V309" i="1"/>
  <c r="U309" i="1"/>
  <c r="T309" i="1"/>
  <c r="S309" i="1"/>
  <c r="R309" i="1"/>
  <c r="O309" i="1"/>
  <c r="N309" i="1"/>
  <c r="M309" i="1"/>
  <c r="L309" i="1"/>
  <c r="K309" i="1"/>
  <c r="DU308" i="1"/>
  <c r="DT308" i="1"/>
  <c r="DS308" i="1"/>
  <c r="DR308" i="1"/>
  <c r="DQ308" i="1"/>
  <c r="DM308" i="1"/>
  <c r="DL308" i="1"/>
  <c r="DK308" i="1"/>
  <c r="DJ308" i="1"/>
  <c r="DI308" i="1"/>
  <c r="DE308" i="1"/>
  <c r="DD308" i="1"/>
  <c r="DC308" i="1"/>
  <c r="DB308" i="1"/>
  <c r="DA308" i="1"/>
  <c r="CW308" i="1"/>
  <c r="CV308" i="1"/>
  <c r="CU308" i="1"/>
  <c r="CT308" i="1"/>
  <c r="CS308" i="1"/>
  <c r="CO308" i="1"/>
  <c r="CN308" i="1"/>
  <c r="CM308" i="1"/>
  <c r="CL308" i="1"/>
  <c r="CK308" i="1"/>
  <c r="CG308" i="1"/>
  <c r="CF308" i="1"/>
  <c r="CE308" i="1"/>
  <c r="CD308" i="1"/>
  <c r="CC308" i="1"/>
  <c r="BU308" i="1"/>
  <c r="BV308" i="1"/>
  <c r="BW308" i="1"/>
  <c r="BX308" i="1"/>
  <c r="BY308" i="1"/>
  <c r="BM308" i="1"/>
  <c r="BN308" i="1"/>
  <c r="BO308" i="1"/>
  <c r="BP308" i="1"/>
  <c r="BQ308" i="1"/>
  <c r="BE308" i="1"/>
  <c r="BF308" i="1"/>
  <c r="BG308" i="1"/>
  <c r="BH308" i="1"/>
  <c r="BI308" i="1"/>
  <c r="AW308" i="1"/>
  <c r="AX308" i="1"/>
  <c r="AY308" i="1"/>
  <c r="AZ308" i="1"/>
  <c r="BA308" i="1"/>
  <c r="AO308" i="1"/>
  <c r="AP308" i="1"/>
  <c r="AQ308" i="1"/>
  <c r="AR308" i="1"/>
  <c r="AS308" i="1"/>
  <c r="AG308" i="1"/>
  <c r="AH308" i="1"/>
  <c r="AI308" i="1"/>
  <c r="AJ308" i="1"/>
  <c r="AK308" i="1"/>
  <c r="Y308" i="1"/>
  <c r="Z308" i="1"/>
  <c r="AA308" i="1"/>
  <c r="AB308" i="1"/>
  <c r="AC308" i="1"/>
  <c r="R308" i="1"/>
  <c r="S308" i="1"/>
  <c r="T308" i="1"/>
  <c r="U308" i="1"/>
  <c r="V308" i="1"/>
  <c r="K308" i="1"/>
  <c r="L308" i="1"/>
  <c r="M308" i="1"/>
  <c r="N308" i="1"/>
  <c r="O308" i="1"/>
  <c r="DQ307" i="1"/>
  <c r="DR307" i="1"/>
  <c r="DS307" i="1"/>
  <c r="DT307" i="1"/>
  <c r="DU307" i="1"/>
  <c r="DI307" i="1"/>
  <c r="DJ307" i="1"/>
  <c r="DK307" i="1"/>
  <c r="DL307" i="1"/>
  <c r="DM307" i="1"/>
  <c r="DA307" i="1"/>
  <c r="DB307" i="1"/>
  <c r="DC307" i="1"/>
  <c r="DD307" i="1"/>
  <c r="DE307" i="1"/>
  <c r="CS307" i="1"/>
  <c r="CT307" i="1"/>
  <c r="CU307" i="1"/>
  <c r="CV307" i="1"/>
  <c r="CW307" i="1"/>
  <c r="CK307" i="1"/>
  <c r="CL307" i="1"/>
  <c r="CM307" i="1"/>
  <c r="CN307" i="1"/>
  <c r="CO307" i="1"/>
  <c r="CC307" i="1"/>
  <c r="CD307" i="1"/>
  <c r="CE307" i="1"/>
  <c r="CF307" i="1"/>
  <c r="CG307" i="1"/>
  <c r="BU307" i="1"/>
  <c r="BV307" i="1"/>
  <c r="BW307" i="1"/>
  <c r="BX307" i="1"/>
  <c r="BY307" i="1"/>
  <c r="BM307" i="1"/>
  <c r="BN307" i="1"/>
  <c r="BO307" i="1"/>
  <c r="BP307" i="1"/>
  <c r="BQ307" i="1"/>
  <c r="BE307" i="1"/>
  <c r="BF307" i="1"/>
  <c r="BG307" i="1"/>
  <c r="BH307" i="1"/>
  <c r="BI307" i="1"/>
  <c r="AW307" i="1"/>
  <c r="AX307" i="1"/>
  <c r="AY307" i="1"/>
  <c r="AZ307" i="1"/>
  <c r="BA307" i="1"/>
  <c r="AO307" i="1"/>
  <c r="AP307" i="1"/>
  <c r="AQ307" i="1"/>
  <c r="AR307" i="1"/>
  <c r="AS307" i="1"/>
  <c r="AG307" i="1"/>
  <c r="AH307" i="1"/>
  <c r="AI307" i="1"/>
  <c r="AJ307" i="1"/>
  <c r="AK307" i="1"/>
  <c r="Y307" i="1"/>
  <c r="Z307" i="1"/>
  <c r="AA307" i="1"/>
  <c r="AB307" i="1"/>
  <c r="AC307" i="1"/>
  <c r="R307" i="1"/>
  <c r="S307" i="1"/>
  <c r="T307" i="1"/>
  <c r="U307" i="1"/>
  <c r="V307" i="1"/>
  <c r="K307" i="1"/>
  <c r="L307" i="1"/>
  <c r="M307" i="1"/>
  <c r="N307" i="1"/>
  <c r="O307" i="1"/>
  <c r="DU306" i="1"/>
  <c r="DT306" i="1"/>
  <c r="DS306" i="1"/>
  <c r="DR306" i="1"/>
  <c r="DQ306" i="1"/>
  <c r="DM306" i="1"/>
  <c r="DL306" i="1"/>
  <c r="DK306" i="1"/>
  <c r="DJ306" i="1"/>
  <c r="DI306" i="1"/>
  <c r="DE306" i="1"/>
  <c r="DD306" i="1"/>
  <c r="DC306" i="1"/>
  <c r="DB306" i="1"/>
  <c r="DA306" i="1"/>
  <c r="CW306" i="1"/>
  <c r="CV306" i="1"/>
  <c r="CU306" i="1"/>
  <c r="CT306" i="1"/>
  <c r="CS306" i="1"/>
  <c r="CO306" i="1"/>
  <c r="CN306" i="1"/>
  <c r="CM306" i="1"/>
  <c r="CL306" i="1"/>
  <c r="CK306" i="1"/>
  <c r="CC306" i="1"/>
  <c r="CD306" i="1"/>
  <c r="CE306" i="1"/>
  <c r="CF306" i="1"/>
  <c r="CG306" i="1"/>
  <c r="BU306" i="1"/>
  <c r="BV306" i="1"/>
  <c r="BW306" i="1"/>
  <c r="BX306" i="1"/>
  <c r="BY306" i="1"/>
  <c r="BM306" i="1"/>
  <c r="BN306" i="1"/>
  <c r="BO306" i="1"/>
  <c r="BP306" i="1"/>
  <c r="BQ306" i="1"/>
  <c r="BE306" i="1"/>
  <c r="BF306" i="1"/>
  <c r="BG306" i="1"/>
  <c r="BH306" i="1"/>
  <c r="BI306" i="1"/>
  <c r="AW306" i="1"/>
  <c r="AX306" i="1"/>
  <c r="AY306" i="1"/>
  <c r="AZ306" i="1"/>
  <c r="BA306" i="1"/>
  <c r="AO306" i="1"/>
  <c r="AP306" i="1"/>
  <c r="AQ306" i="1"/>
  <c r="AR306" i="1"/>
  <c r="AS306" i="1"/>
  <c r="AG306" i="1"/>
  <c r="AH306" i="1"/>
  <c r="AI306" i="1"/>
  <c r="AJ306" i="1"/>
  <c r="AK306" i="1"/>
  <c r="Y306" i="1"/>
  <c r="Z306" i="1"/>
  <c r="AA306" i="1"/>
  <c r="AB306" i="1"/>
  <c r="AC306" i="1"/>
  <c r="R306" i="1"/>
  <c r="S306" i="1"/>
  <c r="T306" i="1"/>
  <c r="U306" i="1"/>
  <c r="V306" i="1"/>
  <c r="K306" i="1"/>
  <c r="L306" i="1"/>
  <c r="M306" i="1"/>
  <c r="N306" i="1"/>
  <c r="O306" i="1"/>
  <c r="DU305" i="1"/>
  <c r="DT305" i="1"/>
  <c r="DS305" i="1"/>
  <c r="DR305" i="1"/>
  <c r="DQ305" i="1"/>
  <c r="DM305" i="1"/>
  <c r="DL305" i="1"/>
  <c r="DK305" i="1"/>
  <c r="DJ305" i="1"/>
  <c r="DI305" i="1"/>
  <c r="DE305" i="1"/>
  <c r="DD305" i="1"/>
  <c r="DC305" i="1"/>
  <c r="DB305" i="1"/>
  <c r="DA305" i="1"/>
  <c r="CW305" i="1"/>
  <c r="CV305" i="1"/>
  <c r="CU305" i="1"/>
  <c r="CT305" i="1"/>
  <c r="CS305" i="1"/>
  <c r="CO305" i="1"/>
  <c r="CN305" i="1"/>
  <c r="CM305" i="1"/>
  <c r="CL305" i="1"/>
  <c r="CK305" i="1"/>
  <c r="CG305" i="1"/>
  <c r="CF305" i="1"/>
  <c r="CE305" i="1"/>
  <c r="CD305" i="1"/>
  <c r="CC305" i="1"/>
  <c r="BY305" i="1"/>
  <c r="BX305" i="1"/>
  <c r="BW305" i="1"/>
  <c r="BV305" i="1"/>
  <c r="BU305" i="1"/>
  <c r="BM305" i="1"/>
  <c r="BN305" i="1"/>
  <c r="BO305" i="1"/>
  <c r="BP305" i="1"/>
  <c r="BQ305" i="1"/>
  <c r="BE305" i="1"/>
  <c r="BF305" i="1"/>
  <c r="BG305" i="1"/>
  <c r="BH305" i="1"/>
  <c r="BI305" i="1"/>
  <c r="AW305" i="1"/>
  <c r="AX305" i="1"/>
  <c r="AY305" i="1"/>
  <c r="AZ305" i="1"/>
  <c r="BA305" i="1"/>
  <c r="AO305" i="1"/>
  <c r="AP305" i="1"/>
  <c r="AQ305" i="1"/>
  <c r="AR305" i="1"/>
  <c r="AS305" i="1"/>
  <c r="AG305" i="1"/>
  <c r="AH305" i="1"/>
  <c r="AI305" i="1"/>
  <c r="AJ305" i="1"/>
  <c r="AK305" i="1"/>
  <c r="AC305" i="1"/>
  <c r="AB305" i="1"/>
  <c r="AA305" i="1"/>
  <c r="Z305" i="1"/>
  <c r="Y305" i="1"/>
  <c r="V305" i="1"/>
  <c r="U305" i="1"/>
  <c r="T305" i="1"/>
  <c r="S305" i="1"/>
  <c r="R305" i="1"/>
  <c r="O305" i="1"/>
  <c r="N305" i="1"/>
  <c r="M305" i="1"/>
  <c r="L305" i="1"/>
  <c r="K305" i="1"/>
  <c r="DQ304" i="1"/>
  <c r="DR304" i="1"/>
  <c r="DS304" i="1"/>
  <c r="DT304" i="1"/>
  <c r="DU304" i="1"/>
  <c r="DI304" i="1"/>
  <c r="DJ304" i="1"/>
  <c r="DK304" i="1"/>
  <c r="DL304" i="1"/>
  <c r="DM304" i="1"/>
  <c r="DA304" i="1"/>
  <c r="DB304" i="1"/>
  <c r="DC304" i="1"/>
  <c r="DD304" i="1"/>
  <c r="DE304" i="1"/>
  <c r="CS304" i="1"/>
  <c r="CT304" i="1"/>
  <c r="CU304" i="1"/>
  <c r="CV304" i="1"/>
  <c r="CW304" i="1"/>
  <c r="CO304" i="1"/>
  <c r="CN304" i="1"/>
  <c r="CM304" i="1"/>
  <c r="CL304" i="1"/>
  <c r="CK304" i="1"/>
  <c r="CG304" i="1"/>
  <c r="CF304" i="1"/>
  <c r="CE304" i="1"/>
  <c r="CD304" i="1"/>
  <c r="CC304" i="1"/>
  <c r="BU304" i="1"/>
  <c r="BV304" i="1"/>
  <c r="BW304" i="1"/>
  <c r="BX304" i="1"/>
  <c r="BY304" i="1"/>
  <c r="BM304" i="1"/>
  <c r="BN304" i="1"/>
  <c r="BO304" i="1"/>
  <c r="BP304" i="1"/>
  <c r="BQ304" i="1"/>
  <c r="BE304" i="1"/>
  <c r="BF304" i="1"/>
  <c r="BG304" i="1"/>
  <c r="BH304" i="1"/>
  <c r="BI304" i="1"/>
  <c r="AW304" i="1"/>
  <c r="AX304" i="1"/>
  <c r="AY304" i="1"/>
  <c r="AZ304" i="1"/>
  <c r="BA304" i="1"/>
  <c r="AO304" i="1"/>
  <c r="AP304" i="1"/>
  <c r="AQ304" i="1"/>
  <c r="AR304" i="1"/>
  <c r="AS304" i="1"/>
  <c r="AG304" i="1"/>
  <c r="AH304" i="1"/>
  <c r="AI304" i="1"/>
  <c r="AJ304" i="1"/>
  <c r="AK304" i="1"/>
  <c r="AC304" i="1"/>
  <c r="AB304" i="1"/>
  <c r="AA304" i="1"/>
  <c r="Z304" i="1"/>
  <c r="Y304" i="1"/>
  <c r="R304" i="1"/>
  <c r="S304" i="1"/>
  <c r="T304" i="1"/>
  <c r="U304" i="1"/>
  <c r="V304" i="1"/>
  <c r="O304" i="1"/>
  <c r="N304" i="1"/>
  <c r="M304" i="1"/>
  <c r="L304" i="1"/>
  <c r="K304" i="1"/>
  <c r="DU303" i="1"/>
  <c r="DT303" i="1"/>
  <c r="DS303" i="1"/>
  <c r="DR303" i="1"/>
  <c r="DQ303" i="1"/>
  <c r="DM303" i="1"/>
  <c r="DL303" i="1"/>
  <c r="DK303" i="1"/>
  <c r="DJ303" i="1"/>
  <c r="DI303" i="1"/>
  <c r="DE303" i="1"/>
  <c r="DD303" i="1"/>
  <c r="DC303" i="1"/>
  <c r="DB303" i="1"/>
  <c r="DA303" i="1"/>
  <c r="CW303" i="1"/>
  <c r="CV303" i="1"/>
  <c r="CU303" i="1"/>
  <c r="CT303" i="1"/>
  <c r="CS303" i="1"/>
  <c r="CO303" i="1"/>
  <c r="CN303" i="1"/>
  <c r="CM303" i="1"/>
  <c r="CL303" i="1"/>
  <c r="CK303" i="1"/>
  <c r="CG303" i="1"/>
  <c r="CF303" i="1"/>
  <c r="CE303" i="1"/>
  <c r="CD303" i="1"/>
  <c r="CC303" i="1"/>
  <c r="BY303" i="1"/>
  <c r="BX303" i="1"/>
  <c r="BW303" i="1"/>
  <c r="BV303" i="1"/>
  <c r="BU303" i="1"/>
  <c r="BQ303" i="1"/>
  <c r="BP303" i="1"/>
  <c r="BO303" i="1"/>
  <c r="BN303" i="1"/>
  <c r="BM303" i="1"/>
  <c r="BE303" i="1"/>
  <c r="BF303" i="1"/>
  <c r="BG303" i="1"/>
  <c r="BH303" i="1"/>
  <c r="BI303" i="1"/>
  <c r="AW303" i="1"/>
  <c r="AX303" i="1"/>
  <c r="AY303" i="1"/>
  <c r="AZ303" i="1"/>
  <c r="BA303" i="1"/>
  <c r="AO303" i="1"/>
  <c r="AP303" i="1"/>
  <c r="AQ303" i="1"/>
  <c r="AR303" i="1"/>
  <c r="AS303" i="1"/>
  <c r="AG303" i="1"/>
  <c r="AH303" i="1"/>
  <c r="AI303" i="1"/>
  <c r="AJ303" i="1"/>
  <c r="AK303" i="1"/>
  <c r="AC303" i="1"/>
  <c r="AB303" i="1"/>
  <c r="AA303" i="1"/>
  <c r="Z303" i="1"/>
  <c r="Y303" i="1"/>
  <c r="V303" i="1"/>
  <c r="U303" i="1"/>
  <c r="T303" i="1"/>
  <c r="S303" i="1"/>
  <c r="R303" i="1"/>
  <c r="O303" i="1"/>
  <c r="N303" i="1"/>
  <c r="M303" i="1"/>
  <c r="L303" i="1"/>
  <c r="K303" i="1"/>
  <c r="DU302" i="1"/>
  <c r="DT302" i="1"/>
  <c r="DS302" i="1"/>
  <c r="DR302" i="1"/>
  <c r="DQ302" i="1"/>
  <c r="DM302" i="1"/>
  <c r="DL302" i="1"/>
  <c r="DK302" i="1"/>
  <c r="DJ302" i="1"/>
  <c r="DI302" i="1"/>
  <c r="DE302" i="1"/>
  <c r="DD302" i="1"/>
  <c r="DC302" i="1"/>
  <c r="DB302" i="1"/>
  <c r="DA302" i="1"/>
  <c r="CW302" i="1"/>
  <c r="CV302" i="1"/>
  <c r="CU302" i="1"/>
  <c r="CT302" i="1"/>
  <c r="CS302" i="1"/>
  <c r="CO302" i="1"/>
  <c r="CN302" i="1"/>
  <c r="CM302" i="1"/>
  <c r="CL302" i="1"/>
  <c r="CK302" i="1"/>
  <c r="CC302" i="1"/>
  <c r="CD302" i="1"/>
  <c r="CE302" i="1"/>
  <c r="CF302" i="1"/>
  <c r="CG302" i="1"/>
  <c r="BY302" i="1"/>
  <c r="BX302" i="1"/>
  <c r="BW302" i="1"/>
  <c r="BV302" i="1"/>
  <c r="BU302" i="1"/>
  <c r="BM302" i="1"/>
  <c r="BN302" i="1"/>
  <c r="BO302" i="1"/>
  <c r="BP302" i="1"/>
  <c r="BQ302" i="1"/>
  <c r="BI302" i="1"/>
  <c r="BH302" i="1"/>
  <c r="BG302" i="1"/>
  <c r="BF302" i="1"/>
  <c r="BE302" i="1"/>
  <c r="BA302" i="1"/>
  <c r="AZ302" i="1"/>
  <c r="AY302" i="1"/>
  <c r="AX302" i="1"/>
  <c r="AW302" i="1"/>
  <c r="AS302" i="1"/>
  <c r="AR302" i="1"/>
  <c r="AQ302" i="1"/>
  <c r="AP302" i="1"/>
  <c r="AO302" i="1"/>
  <c r="AK302" i="1"/>
  <c r="AJ302" i="1"/>
  <c r="AI302" i="1"/>
  <c r="AH302" i="1"/>
  <c r="AG302" i="1"/>
  <c r="AC302" i="1"/>
  <c r="AB302" i="1"/>
  <c r="AA302" i="1"/>
  <c r="Z302" i="1"/>
  <c r="Y302" i="1"/>
  <c r="V302" i="1"/>
  <c r="U302" i="1"/>
  <c r="T302" i="1"/>
  <c r="S302" i="1"/>
  <c r="R302" i="1"/>
  <c r="O302" i="1"/>
  <c r="N302" i="1"/>
  <c r="M302" i="1"/>
  <c r="L302" i="1"/>
  <c r="K302" i="1"/>
  <c r="DU301" i="1"/>
  <c r="DT301" i="1"/>
  <c r="DS301" i="1"/>
  <c r="DR301" i="1"/>
  <c r="DQ301" i="1"/>
  <c r="DM301" i="1"/>
  <c r="DL301" i="1"/>
  <c r="DK301" i="1"/>
  <c r="DJ301" i="1"/>
  <c r="DI301" i="1"/>
  <c r="DE301" i="1"/>
  <c r="DD301" i="1"/>
  <c r="DC301" i="1"/>
  <c r="DB301" i="1"/>
  <c r="DA301" i="1"/>
  <c r="CW301" i="1"/>
  <c r="CV301" i="1"/>
  <c r="CU301" i="1"/>
  <c r="CT301" i="1"/>
  <c r="CS301" i="1"/>
  <c r="CO301" i="1"/>
  <c r="CN301" i="1"/>
  <c r="CM301" i="1"/>
  <c r="CL301" i="1"/>
  <c r="CK301" i="1"/>
  <c r="CG301" i="1"/>
  <c r="CF301" i="1"/>
  <c r="CE301" i="1"/>
  <c r="CD301" i="1"/>
  <c r="CC301" i="1"/>
  <c r="BY301" i="1"/>
  <c r="BX301" i="1"/>
  <c r="BW301" i="1"/>
  <c r="BV301" i="1"/>
  <c r="BU301" i="1"/>
  <c r="BM301" i="1"/>
  <c r="BN301" i="1"/>
  <c r="BO301" i="1"/>
  <c r="BP301" i="1"/>
  <c r="BQ301" i="1"/>
  <c r="BE301" i="1"/>
  <c r="BF301" i="1"/>
  <c r="BG301" i="1"/>
  <c r="BH301" i="1"/>
  <c r="BI301" i="1"/>
  <c r="AW301" i="1"/>
  <c r="AX301" i="1"/>
  <c r="AY301" i="1"/>
  <c r="AZ301" i="1"/>
  <c r="BA301" i="1"/>
  <c r="AO301" i="1"/>
  <c r="AP301" i="1"/>
  <c r="AQ301" i="1"/>
  <c r="AR301" i="1"/>
  <c r="AS301" i="1"/>
  <c r="AG301" i="1"/>
  <c r="AH301" i="1"/>
  <c r="AI301" i="1"/>
  <c r="AJ301" i="1"/>
  <c r="AK301" i="1"/>
  <c r="Y301" i="1"/>
  <c r="Z301" i="1"/>
  <c r="AA301" i="1"/>
  <c r="AB301" i="1"/>
  <c r="AC301" i="1"/>
  <c r="R301" i="1"/>
  <c r="S301" i="1"/>
  <c r="T301" i="1"/>
  <c r="U301" i="1"/>
  <c r="V301" i="1"/>
  <c r="K301" i="1"/>
  <c r="L301" i="1"/>
  <c r="M301" i="1"/>
  <c r="N301" i="1"/>
  <c r="O301" i="1"/>
  <c r="DU300" i="1"/>
  <c r="DT300" i="1"/>
  <c r="DS300" i="1"/>
  <c r="DR300" i="1"/>
  <c r="DQ300" i="1"/>
  <c r="DM300" i="1"/>
  <c r="DL300" i="1"/>
  <c r="DK300" i="1"/>
  <c r="DJ300" i="1"/>
  <c r="DI300" i="1"/>
  <c r="DE300" i="1"/>
  <c r="DD300" i="1"/>
  <c r="DC300" i="1"/>
  <c r="DB300" i="1"/>
  <c r="DA300" i="1"/>
  <c r="CW300" i="1"/>
  <c r="CV300" i="1"/>
  <c r="CU300" i="1"/>
  <c r="CT300" i="1"/>
  <c r="CS300" i="1"/>
  <c r="CO300" i="1"/>
  <c r="CN300" i="1"/>
  <c r="CM300" i="1"/>
  <c r="CL300" i="1"/>
  <c r="CK300" i="1"/>
  <c r="CG300" i="1"/>
  <c r="CF300" i="1"/>
  <c r="CE300" i="1"/>
  <c r="CD300" i="1"/>
  <c r="CC300" i="1"/>
  <c r="BY300" i="1"/>
  <c r="BX300" i="1"/>
  <c r="BW300" i="1"/>
  <c r="BV300" i="1"/>
  <c r="BU300" i="1"/>
  <c r="BQ300" i="1"/>
  <c r="BP300" i="1"/>
  <c r="BO300" i="1"/>
  <c r="BN300" i="1"/>
  <c r="BM300" i="1"/>
  <c r="BE300" i="1"/>
  <c r="BF300" i="1"/>
  <c r="BG300" i="1"/>
  <c r="BH300" i="1"/>
  <c r="BI300" i="1"/>
  <c r="AW300" i="1"/>
  <c r="AX300" i="1"/>
  <c r="AY300" i="1"/>
  <c r="AZ300" i="1"/>
  <c r="BA300" i="1"/>
  <c r="AO300" i="1"/>
  <c r="AP300" i="1"/>
  <c r="AQ300" i="1"/>
  <c r="AR300" i="1"/>
  <c r="AS300" i="1"/>
  <c r="AK300" i="1"/>
  <c r="AJ300" i="1"/>
  <c r="AI300" i="1"/>
  <c r="AH300" i="1"/>
  <c r="AG300" i="1"/>
  <c r="AC300" i="1"/>
  <c r="AB300" i="1"/>
  <c r="AA300" i="1"/>
  <c r="Z300" i="1"/>
  <c r="Y300" i="1"/>
  <c r="R300" i="1"/>
  <c r="S300" i="1"/>
  <c r="T300" i="1"/>
  <c r="U300" i="1"/>
  <c r="V300" i="1"/>
  <c r="O300" i="1"/>
  <c r="N300" i="1"/>
  <c r="M300" i="1"/>
  <c r="L300" i="1"/>
  <c r="K300" i="1"/>
  <c r="DU299" i="1"/>
  <c r="DT299" i="1"/>
  <c r="DS299" i="1"/>
  <c r="DR299" i="1"/>
  <c r="DQ299" i="1"/>
  <c r="DM299" i="1"/>
  <c r="DL299" i="1"/>
  <c r="DK299" i="1"/>
  <c r="DJ299" i="1"/>
  <c r="DI299" i="1"/>
  <c r="DE299" i="1"/>
  <c r="DD299" i="1"/>
  <c r="DC299" i="1"/>
  <c r="DB299" i="1"/>
  <c r="DA299" i="1"/>
  <c r="CW299" i="1"/>
  <c r="CV299" i="1"/>
  <c r="CU299" i="1"/>
  <c r="CT299" i="1"/>
  <c r="CS299" i="1"/>
  <c r="CO299" i="1"/>
  <c r="CN299" i="1"/>
  <c r="CM299" i="1"/>
  <c r="CL299" i="1"/>
  <c r="CK299" i="1"/>
  <c r="CG299" i="1"/>
  <c r="CF299" i="1"/>
  <c r="CE299" i="1"/>
  <c r="CD299" i="1"/>
  <c r="CC299" i="1"/>
  <c r="BY299" i="1"/>
  <c r="BX299" i="1"/>
  <c r="BW299" i="1"/>
  <c r="BV299" i="1"/>
  <c r="BU299" i="1"/>
  <c r="BM299" i="1"/>
  <c r="BN299" i="1"/>
  <c r="BO299" i="1"/>
  <c r="BP299" i="1"/>
  <c r="BQ299" i="1"/>
  <c r="BE299" i="1"/>
  <c r="BF299" i="1"/>
  <c r="BG299" i="1"/>
  <c r="BH299" i="1"/>
  <c r="BI299" i="1"/>
  <c r="BA299" i="1"/>
  <c r="AZ299" i="1"/>
  <c r="AY299" i="1"/>
  <c r="AX299" i="1"/>
  <c r="AW299" i="1"/>
  <c r="AS299" i="1"/>
  <c r="AR299" i="1"/>
  <c r="AQ299" i="1"/>
  <c r="AP299" i="1"/>
  <c r="AO299" i="1"/>
  <c r="AK299" i="1"/>
  <c r="AJ299" i="1"/>
  <c r="AI299" i="1"/>
  <c r="AH299" i="1"/>
  <c r="AG299" i="1"/>
  <c r="AC299" i="1"/>
  <c r="AB299" i="1"/>
  <c r="AA299" i="1"/>
  <c r="Z299" i="1"/>
  <c r="Y299" i="1"/>
  <c r="R299" i="1"/>
  <c r="S299" i="1"/>
  <c r="T299" i="1"/>
  <c r="U299" i="1"/>
  <c r="V299" i="1"/>
  <c r="K299" i="1"/>
  <c r="L299" i="1"/>
  <c r="M299" i="1"/>
  <c r="N299" i="1"/>
  <c r="O299" i="1"/>
  <c r="DU298" i="1"/>
  <c r="DT298" i="1"/>
  <c r="DS298" i="1"/>
  <c r="DR298" i="1"/>
  <c r="DQ298" i="1"/>
  <c r="DM298" i="1"/>
  <c r="DL298" i="1"/>
  <c r="DK298" i="1"/>
  <c r="DJ298" i="1"/>
  <c r="DI298" i="1"/>
  <c r="DE298" i="1"/>
  <c r="DD298" i="1"/>
  <c r="DC298" i="1"/>
  <c r="DB298" i="1"/>
  <c r="DA298" i="1"/>
  <c r="CW298" i="1"/>
  <c r="CV298" i="1"/>
  <c r="CU298" i="1"/>
  <c r="CT298" i="1"/>
  <c r="CS298" i="1"/>
  <c r="CO298" i="1"/>
  <c r="CN298" i="1"/>
  <c r="CM298" i="1"/>
  <c r="CL298" i="1"/>
  <c r="CK298" i="1"/>
  <c r="CG298" i="1"/>
  <c r="CF298" i="1"/>
  <c r="CE298" i="1"/>
  <c r="CD298" i="1"/>
  <c r="CC298" i="1"/>
  <c r="BU298" i="1"/>
  <c r="BV298" i="1"/>
  <c r="BW298" i="1"/>
  <c r="BX298" i="1"/>
  <c r="BY298" i="1"/>
  <c r="BM298" i="1"/>
  <c r="BN298" i="1"/>
  <c r="BO298" i="1"/>
  <c r="BP298" i="1"/>
  <c r="BQ298" i="1"/>
  <c r="BE298" i="1"/>
  <c r="BF298" i="1"/>
  <c r="BG298" i="1"/>
  <c r="BH298" i="1"/>
  <c r="BI298" i="1"/>
  <c r="AW298" i="1"/>
  <c r="AX298" i="1"/>
  <c r="AY298" i="1"/>
  <c r="AZ298" i="1"/>
  <c r="BA298" i="1"/>
  <c r="AO298" i="1"/>
  <c r="AP298" i="1"/>
  <c r="AQ298" i="1"/>
  <c r="AR298" i="1"/>
  <c r="AS298" i="1"/>
  <c r="AG298" i="1"/>
  <c r="AH298" i="1"/>
  <c r="AI298" i="1"/>
  <c r="AJ298" i="1"/>
  <c r="AK298" i="1"/>
  <c r="Y298" i="1"/>
  <c r="Z298" i="1"/>
  <c r="AA298" i="1"/>
  <c r="AB298" i="1"/>
  <c r="AC298" i="1"/>
  <c r="R298" i="1"/>
  <c r="S298" i="1"/>
  <c r="T298" i="1"/>
  <c r="U298" i="1"/>
  <c r="V298" i="1"/>
  <c r="K298" i="1"/>
  <c r="L298" i="1"/>
  <c r="M298" i="1"/>
  <c r="N298" i="1"/>
  <c r="O298" i="1"/>
  <c r="DQ297" i="1"/>
  <c r="DR297" i="1"/>
  <c r="DS297" i="1"/>
  <c r="DT297" i="1"/>
  <c r="DU297" i="1"/>
  <c r="DI297" i="1"/>
  <c r="DJ297" i="1"/>
  <c r="DK297" i="1"/>
  <c r="DL297" i="1"/>
  <c r="DM297" i="1"/>
  <c r="DA297" i="1"/>
  <c r="DB297" i="1"/>
  <c r="DC297" i="1"/>
  <c r="DD297" i="1"/>
  <c r="DE297" i="1"/>
  <c r="CS297" i="1"/>
  <c r="CT297" i="1"/>
  <c r="CU297" i="1"/>
  <c r="CV297" i="1"/>
  <c r="CW297" i="1"/>
  <c r="CK297" i="1"/>
  <c r="CL297" i="1"/>
  <c r="CM297" i="1"/>
  <c r="CN297" i="1"/>
  <c r="CO297" i="1"/>
  <c r="CC297" i="1"/>
  <c r="CD297" i="1"/>
  <c r="CE297" i="1"/>
  <c r="CF297" i="1"/>
  <c r="CG297" i="1"/>
  <c r="BU297" i="1"/>
  <c r="BV297" i="1"/>
  <c r="BW297" i="1"/>
  <c r="BX297" i="1"/>
  <c r="BY297" i="1"/>
  <c r="BM297" i="1"/>
  <c r="BN297" i="1"/>
  <c r="BO297" i="1"/>
  <c r="BP297" i="1"/>
  <c r="BQ297" i="1"/>
  <c r="BE297" i="1"/>
  <c r="BF297" i="1"/>
  <c r="BG297" i="1"/>
  <c r="BH297" i="1"/>
  <c r="BI297" i="1"/>
  <c r="AW297" i="1"/>
  <c r="AX297" i="1"/>
  <c r="AY297" i="1"/>
  <c r="AZ297" i="1"/>
  <c r="BA297" i="1"/>
  <c r="AO297" i="1"/>
  <c r="AP297" i="1"/>
  <c r="AQ297" i="1"/>
  <c r="AR297" i="1"/>
  <c r="AS297" i="1"/>
  <c r="AG297" i="1"/>
  <c r="AH297" i="1"/>
  <c r="AI297" i="1"/>
  <c r="AJ297" i="1"/>
  <c r="AK297" i="1"/>
  <c r="Y297" i="1"/>
  <c r="Z297" i="1"/>
  <c r="AA297" i="1"/>
  <c r="AB297" i="1"/>
  <c r="AC297" i="1"/>
  <c r="R297" i="1"/>
  <c r="S297" i="1"/>
  <c r="T297" i="1"/>
  <c r="U297" i="1"/>
  <c r="V297" i="1"/>
  <c r="K297" i="1"/>
  <c r="L297" i="1"/>
  <c r="M297" i="1"/>
  <c r="N297" i="1"/>
  <c r="O297" i="1"/>
  <c r="DQ296" i="1"/>
  <c r="DR296" i="1"/>
  <c r="DS296" i="1"/>
  <c r="DT296" i="1"/>
  <c r="DU296" i="1"/>
  <c r="DI296" i="1"/>
  <c r="DJ296" i="1"/>
  <c r="DK296" i="1"/>
  <c r="DL296" i="1"/>
  <c r="DM296" i="1"/>
  <c r="DA296" i="1"/>
  <c r="DB296" i="1"/>
  <c r="DC296" i="1"/>
  <c r="DD296" i="1"/>
  <c r="DE296" i="1"/>
  <c r="CS296" i="1"/>
  <c r="CT296" i="1"/>
  <c r="CU296" i="1"/>
  <c r="CV296" i="1"/>
  <c r="CW296" i="1"/>
  <c r="CK296" i="1"/>
  <c r="CL296" i="1"/>
  <c r="CM296" i="1"/>
  <c r="CN296" i="1"/>
  <c r="CO296" i="1"/>
  <c r="CC296" i="1"/>
  <c r="CD296" i="1"/>
  <c r="CE296" i="1"/>
  <c r="CF296" i="1"/>
  <c r="CG296" i="1"/>
  <c r="BU296" i="1"/>
  <c r="BV296" i="1"/>
  <c r="BW296" i="1"/>
  <c r="BX296" i="1"/>
  <c r="BY296" i="1"/>
  <c r="BM296" i="1"/>
  <c r="BN296" i="1"/>
  <c r="BO296" i="1"/>
  <c r="BP296" i="1"/>
  <c r="BQ296" i="1"/>
  <c r="BE296" i="1"/>
  <c r="BF296" i="1"/>
  <c r="BG296" i="1"/>
  <c r="BH296" i="1"/>
  <c r="BI296" i="1"/>
  <c r="AW296" i="1"/>
  <c r="AX296" i="1"/>
  <c r="AY296" i="1"/>
  <c r="AZ296" i="1"/>
  <c r="BA296" i="1"/>
  <c r="AO296" i="1"/>
  <c r="AP296" i="1"/>
  <c r="AQ296" i="1"/>
  <c r="AR296" i="1"/>
  <c r="AS296" i="1"/>
  <c r="AG296" i="1"/>
  <c r="AH296" i="1"/>
  <c r="AI296" i="1"/>
  <c r="AJ296" i="1"/>
  <c r="AK296" i="1"/>
  <c r="Y296" i="1"/>
  <c r="Z296" i="1"/>
  <c r="AA296" i="1"/>
  <c r="AB296" i="1"/>
  <c r="AC296" i="1"/>
  <c r="R296" i="1"/>
  <c r="S296" i="1"/>
  <c r="T296" i="1"/>
  <c r="U296" i="1"/>
  <c r="V296" i="1"/>
  <c r="K296" i="1"/>
  <c r="L296" i="1"/>
  <c r="M296" i="1"/>
  <c r="N296" i="1"/>
  <c r="O296" i="1"/>
  <c r="DU295" i="1"/>
  <c r="DT295" i="1"/>
  <c r="DS295" i="1"/>
  <c r="DR295" i="1"/>
  <c r="DQ295" i="1"/>
  <c r="DM295" i="1"/>
  <c r="DL295" i="1"/>
  <c r="DK295" i="1"/>
  <c r="DJ295" i="1"/>
  <c r="DI295" i="1"/>
  <c r="DE295" i="1"/>
  <c r="DD295" i="1"/>
  <c r="DC295" i="1"/>
  <c r="DB295" i="1"/>
  <c r="DA295" i="1"/>
  <c r="CW295" i="1"/>
  <c r="CV295" i="1"/>
  <c r="CU295" i="1"/>
  <c r="CT295" i="1"/>
  <c r="CS295" i="1"/>
  <c r="CO295" i="1"/>
  <c r="CN295" i="1"/>
  <c r="CM295" i="1"/>
  <c r="CL295" i="1"/>
  <c r="CK295" i="1"/>
  <c r="CG295" i="1"/>
  <c r="CF295" i="1"/>
  <c r="CE295" i="1"/>
  <c r="CD295" i="1"/>
  <c r="CC295" i="1"/>
  <c r="BY295" i="1"/>
  <c r="BX295" i="1"/>
  <c r="BW295" i="1"/>
  <c r="BV295" i="1"/>
  <c r="BU295" i="1"/>
  <c r="BM295" i="1"/>
  <c r="BN295" i="1"/>
  <c r="BO295" i="1"/>
  <c r="BP295" i="1"/>
  <c r="BQ295" i="1"/>
  <c r="BE295" i="1"/>
  <c r="BF295" i="1"/>
  <c r="BG295" i="1"/>
  <c r="BH295" i="1"/>
  <c r="BI295" i="1"/>
  <c r="AW295" i="1"/>
  <c r="AX295" i="1"/>
  <c r="AY295" i="1"/>
  <c r="AZ295" i="1"/>
  <c r="BA295" i="1"/>
  <c r="AO295" i="1"/>
  <c r="AP295" i="1"/>
  <c r="AQ295" i="1"/>
  <c r="AR295" i="1"/>
  <c r="AS295" i="1"/>
  <c r="AG295" i="1"/>
  <c r="AH295" i="1"/>
  <c r="AI295" i="1"/>
  <c r="AJ295" i="1"/>
  <c r="AK295" i="1"/>
  <c r="Y295" i="1"/>
  <c r="Z295" i="1"/>
  <c r="AA295" i="1"/>
  <c r="AB295" i="1"/>
  <c r="AC295" i="1"/>
  <c r="R295" i="1"/>
  <c r="S295" i="1"/>
  <c r="T295" i="1"/>
  <c r="U295" i="1"/>
  <c r="V295" i="1"/>
  <c r="K295" i="1"/>
  <c r="L295" i="1"/>
  <c r="M295" i="1"/>
  <c r="N295" i="1"/>
  <c r="O295" i="1"/>
  <c r="DU294" i="1"/>
  <c r="DT294" i="1"/>
  <c r="DS294" i="1"/>
  <c r="DR294" i="1"/>
  <c r="DQ294" i="1"/>
  <c r="DM294" i="1"/>
  <c r="DL294" i="1"/>
  <c r="DK294" i="1"/>
  <c r="DJ294" i="1"/>
  <c r="DI294" i="1"/>
  <c r="DE294" i="1"/>
  <c r="DD294" i="1"/>
  <c r="DC294" i="1"/>
  <c r="DB294" i="1"/>
  <c r="DA294" i="1"/>
  <c r="CW294" i="1"/>
  <c r="CV294" i="1"/>
  <c r="CU294" i="1"/>
  <c r="CT294" i="1"/>
  <c r="CS294" i="1"/>
  <c r="CO294" i="1"/>
  <c r="CN294" i="1"/>
  <c r="CM294" i="1"/>
  <c r="CL294" i="1"/>
  <c r="CK294" i="1"/>
  <c r="CG294" i="1"/>
  <c r="CF294" i="1"/>
  <c r="CE294" i="1"/>
  <c r="CD294" i="1"/>
  <c r="CC294" i="1"/>
  <c r="BU294" i="1"/>
  <c r="BV294" i="1"/>
  <c r="BW294" i="1"/>
  <c r="BX294" i="1"/>
  <c r="BY294" i="1"/>
  <c r="BM294" i="1"/>
  <c r="BN294" i="1"/>
  <c r="BO294" i="1"/>
  <c r="BP294" i="1"/>
  <c r="BQ294" i="1"/>
  <c r="BE294" i="1"/>
  <c r="BF294" i="1"/>
  <c r="BG294" i="1"/>
  <c r="BH294" i="1"/>
  <c r="BI294" i="1"/>
  <c r="AW294" i="1"/>
  <c r="AX294" i="1"/>
  <c r="AY294" i="1"/>
  <c r="AZ294" i="1"/>
  <c r="BA294" i="1"/>
  <c r="AO294" i="1"/>
  <c r="AP294" i="1"/>
  <c r="AQ294" i="1"/>
  <c r="AR294" i="1"/>
  <c r="AS294" i="1"/>
  <c r="AG294" i="1"/>
  <c r="AH294" i="1"/>
  <c r="AI294" i="1"/>
  <c r="AJ294" i="1"/>
  <c r="AK294" i="1"/>
  <c r="Y294" i="1"/>
  <c r="Z294" i="1"/>
  <c r="AA294" i="1"/>
  <c r="AB294" i="1"/>
  <c r="AC294" i="1"/>
  <c r="R294" i="1"/>
  <c r="S294" i="1"/>
  <c r="T294" i="1"/>
  <c r="U294" i="1"/>
  <c r="V294" i="1"/>
  <c r="K294" i="1"/>
  <c r="L294" i="1"/>
  <c r="M294" i="1"/>
  <c r="N294" i="1"/>
  <c r="O294" i="1"/>
  <c r="DU293" i="1"/>
  <c r="DT293" i="1"/>
  <c r="DS293" i="1"/>
  <c r="DR293" i="1"/>
  <c r="DQ293" i="1"/>
  <c r="DM293" i="1"/>
  <c r="DL293" i="1"/>
  <c r="DK293" i="1"/>
  <c r="DJ293" i="1"/>
  <c r="DI293" i="1"/>
  <c r="DE293" i="1"/>
  <c r="DD293" i="1"/>
  <c r="DC293" i="1"/>
  <c r="DB293" i="1"/>
  <c r="DA293" i="1"/>
  <c r="CW293" i="1"/>
  <c r="CV293" i="1"/>
  <c r="CU293" i="1"/>
  <c r="CT293" i="1"/>
  <c r="CS293" i="1"/>
  <c r="CO293" i="1"/>
  <c r="CN293" i="1"/>
  <c r="CM293" i="1"/>
  <c r="CL293" i="1"/>
  <c r="CK293" i="1"/>
  <c r="CC293" i="1"/>
  <c r="CD293" i="1"/>
  <c r="CE293" i="1"/>
  <c r="CF293" i="1"/>
  <c r="CG293" i="1"/>
  <c r="BU293" i="1"/>
  <c r="BV293" i="1"/>
  <c r="BW293" i="1"/>
  <c r="BX293" i="1"/>
  <c r="BY293" i="1"/>
  <c r="BM293" i="1"/>
  <c r="BN293" i="1"/>
  <c r="BO293" i="1"/>
  <c r="BP293" i="1"/>
  <c r="BQ293" i="1"/>
  <c r="BE293" i="1"/>
  <c r="BF293" i="1"/>
  <c r="BG293" i="1"/>
  <c r="BH293" i="1"/>
  <c r="BI293" i="1"/>
  <c r="AW293" i="1"/>
  <c r="AX293" i="1"/>
  <c r="AY293" i="1"/>
  <c r="AZ293" i="1"/>
  <c r="BA293" i="1"/>
  <c r="AO293" i="1"/>
  <c r="AP293" i="1"/>
  <c r="AQ293" i="1"/>
  <c r="AR293" i="1"/>
  <c r="AS293" i="1"/>
  <c r="AG293" i="1"/>
  <c r="AH293" i="1"/>
  <c r="AI293" i="1"/>
  <c r="AJ293" i="1"/>
  <c r="AK293" i="1"/>
  <c r="Y293" i="1"/>
  <c r="Z293" i="1"/>
  <c r="AA293" i="1"/>
  <c r="AB293" i="1"/>
  <c r="AC293" i="1"/>
  <c r="R293" i="1"/>
  <c r="S293" i="1"/>
  <c r="T293" i="1"/>
  <c r="U293" i="1"/>
  <c r="V293" i="1"/>
  <c r="K293" i="1"/>
  <c r="L293" i="1"/>
  <c r="M293" i="1"/>
  <c r="N293" i="1"/>
  <c r="O293" i="1"/>
  <c r="DQ292" i="1"/>
  <c r="DR292" i="1"/>
  <c r="DS292" i="1"/>
  <c r="DT292" i="1"/>
  <c r="DU292" i="1"/>
  <c r="DI292" i="1"/>
  <c r="DJ292" i="1"/>
  <c r="DK292" i="1"/>
  <c r="DL292" i="1"/>
  <c r="DM292" i="1"/>
  <c r="DA292" i="1"/>
  <c r="DB292" i="1"/>
  <c r="DC292" i="1"/>
  <c r="DD292" i="1"/>
  <c r="DE292" i="1"/>
  <c r="CS292" i="1"/>
  <c r="CT292" i="1"/>
  <c r="CU292" i="1"/>
  <c r="CV292" i="1"/>
  <c r="CW292" i="1"/>
  <c r="CO292" i="1"/>
  <c r="CN292" i="1"/>
  <c r="CM292" i="1"/>
  <c r="CL292" i="1"/>
  <c r="CK292" i="1"/>
  <c r="CG292" i="1"/>
  <c r="CF292" i="1"/>
  <c r="CE292" i="1"/>
  <c r="CD292" i="1"/>
  <c r="CC292" i="1"/>
  <c r="BU292" i="1"/>
  <c r="BV292" i="1"/>
  <c r="BW292" i="1"/>
  <c r="BX292" i="1"/>
  <c r="BY292" i="1"/>
  <c r="BM292" i="1"/>
  <c r="BN292" i="1"/>
  <c r="BO292" i="1"/>
  <c r="BP292" i="1"/>
  <c r="BQ292" i="1"/>
  <c r="BE292" i="1"/>
  <c r="BF292" i="1"/>
  <c r="BG292" i="1"/>
  <c r="BH292" i="1"/>
  <c r="BI292" i="1"/>
  <c r="AW292" i="1"/>
  <c r="AX292" i="1"/>
  <c r="AY292" i="1"/>
  <c r="AZ292" i="1"/>
  <c r="BA292" i="1"/>
  <c r="AO292" i="1"/>
  <c r="AP292" i="1"/>
  <c r="AQ292" i="1"/>
  <c r="AR292" i="1"/>
  <c r="AS292" i="1"/>
  <c r="AG292" i="1"/>
  <c r="AH292" i="1"/>
  <c r="AI292" i="1"/>
  <c r="AJ292" i="1"/>
  <c r="AK292" i="1"/>
  <c r="Y292" i="1"/>
  <c r="Z292" i="1"/>
  <c r="AA292" i="1"/>
  <c r="AB292" i="1"/>
  <c r="AC292" i="1"/>
  <c r="R292" i="1"/>
  <c r="S292" i="1"/>
  <c r="T292" i="1"/>
  <c r="U292" i="1"/>
  <c r="V292" i="1"/>
  <c r="K292" i="1"/>
  <c r="L292" i="1"/>
  <c r="M292" i="1"/>
  <c r="N292" i="1"/>
  <c r="O292" i="1"/>
  <c r="DU291" i="1"/>
  <c r="DT291" i="1"/>
  <c r="DS291" i="1"/>
  <c r="DR291" i="1"/>
  <c r="DQ291" i="1"/>
  <c r="DM291" i="1"/>
  <c r="DL291" i="1"/>
  <c r="DK291" i="1"/>
  <c r="DJ291" i="1"/>
  <c r="DI291" i="1"/>
  <c r="DE291" i="1"/>
  <c r="DD291" i="1"/>
  <c r="DC291" i="1"/>
  <c r="DB291" i="1"/>
  <c r="DA291" i="1"/>
  <c r="CW291" i="1"/>
  <c r="CV291" i="1"/>
  <c r="CU291" i="1"/>
  <c r="CT291" i="1"/>
  <c r="CS291" i="1"/>
  <c r="CO291" i="1"/>
  <c r="CN291" i="1"/>
  <c r="CM291" i="1"/>
  <c r="CL291" i="1"/>
  <c r="CK291" i="1"/>
  <c r="CG291" i="1"/>
  <c r="CF291" i="1"/>
  <c r="CE291" i="1"/>
  <c r="CD291" i="1"/>
  <c r="CC291" i="1"/>
  <c r="BY291" i="1"/>
  <c r="BX291" i="1"/>
  <c r="BW291" i="1"/>
  <c r="BV291" i="1"/>
  <c r="BU291" i="1"/>
  <c r="BM291" i="1"/>
  <c r="BN291" i="1"/>
  <c r="BO291" i="1"/>
  <c r="BP291" i="1"/>
  <c r="BQ291" i="1"/>
  <c r="BE291" i="1"/>
  <c r="BF291" i="1"/>
  <c r="BG291" i="1"/>
  <c r="BH291" i="1"/>
  <c r="BI291" i="1"/>
  <c r="AW291" i="1"/>
  <c r="AX291" i="1"/>
  <c r="AY291" i="1"/>
  <c r="AZ291" i="1"/>
  <c r="BA291" i="1"/>
  <c r="AO291" i="1"/>
  <c r="AP291" i="1"/>
  <c r="AQ291" i="1"/>
  <c r="AR291" i="1"/>
  <c r="AS291" i="1"/>
  <c r="AG291" i="1"/>
  <c r="AH291" i="1"/>
  <c r="AI291" i="1"/>
  <c r="AJ291" i="1"/>
  <c r="AK291" i="1"/>
  <c r="Y291" i="1"/>
  <c r="Z291" i="1"/>
  <c r="AA291" i="1"/>
  <c r="AB291" i="1"/>
  <c r="AC291" i="1"/>
  <c r="R291" i="1"/>
  <c r="S291" i="1"/>
  <c r="T291" i="1"/>
  <c r="U291" i="1"/>
  <c r="V291" i="1"/>
  <c r="K291" i="1"/>
  <c r="L291" i="1"/>
  <c r="M291" i="1"/>
  <c r="N291" i="1"/>
  <c r="O291" i="1"/>
  <c r="DQ290" i="1"/>
  <c r="DR290" i="1"/>
  <c r="DS290" i="1"/>
  <c r="DT290" i="1"/>
  <c r="DU290" i="1"/>
  <c r="DI290" i="1"/>
  <c r="DJ290" i="1"/>
  <c r="DK290" i="1"/>
  <c r="DL290" i="1"/>
  <c r="DM290" i="1"/>
  <c r="DA290" i="1"/>
  <c r="DB290" i="1"/>
  <c r="DC290" i="1"/>
  <c r="DD290" i="1"/>
  <c r="DE290" i="1"/>
  <c r="CS290" i="1"/>
  <c r="CT290" i="1"/>
  <c r="CU290" i="1"/>
  <c r="CV290" i="1"/>
  <c r="CW290" i="1"/>
  <c r="CK290" i="1"/>
  <c r="CL290" i="1"/>
  <c r="CM290" i="1"/>
  <c r="CN290" i="1"/>
  <c r="CO290" i="1"/>
  <c r="CC290" i="1"/>
  <c r="CD290" i="1"/>
  <c r="CE290" i="1"/>
  <c r="CF290" i="1"/>
  <c r="CG290" i="1"/>
  <c r="BU290" i="1"/>
  <c r="BV290" i="1"/>
  <c r="BW290" i="1"/>
  <c r="BX290" i="1"/>
  <c r="BY290" i="1"/>
  <c r="BM290" i="1"/>
  <c r="BN290" i="1"/>
  <c r="BO290" i="1"/>
  <c r="BP290" i="1"/>
  <c r="BQ290" i="1"/>
  <c r="BE290" i="1"/>
  <c r="BF290" i="1"/>
  <c r="BG290" i="1"/>
  <c r="BH290" i="1"/>
  <c r="BI290" i="1"/>
  <c r="AW290" i="1"/>
  <c r="AX290" i="1"/>
  <c r="AY290" i="1"/>
  <c r="AZ290" i="1"/>
  <c r="BA290" i="1"/>
  <c r="AO290" i="1"/>
  <c r="AP290" i="1"/>
  <c r="AQ290" i="1"/>
  <c r="AR290" i="1"/>
  <c r="AS290" i="1"/>
  <c r="AG290" i="1"/>
  <c r="AH290" i="1"/>
  <c r="AI290" i="1"/>
  <c r="AJ290" i="1"/>
  <c r="AK290" i="1"/>
  <c r="AC290" i="1"/>
  <c r="AB290" i="1"/>
  <c r="AA290" i="1"/>
  <c r="Z290" i="1"/>
  <c r="Y290" i="1"/>
  <c r="V290" i="1"/>
  <c r="U290" i="1"/>
  <c r="T290" i="1"/>
  <c r="S290" i="1"/>
  <c r="R290" i="1"/>
  <c r="O290" i="1"/>
  <c r="N290" i="1"/>
  <c r="M290" i="1"/>
  <c r="L290" i="1"/>
  <c r="K290" i="1"/>
  <c r="DQ289" i="1"/>
  <c r="DR289" i="1"/>
  <c r="DS289" i="1"/>
  <c r="DT289" i="1"/>
  <c r="DU289" i="1"/>
  <c r="DI289" i="1"/>
  <c r="DJ289" i="1"/>
  <c r="DK289" i="1"/>
  <c r="DL289" i="1"/>
  <c r="DM289" i="1"/>
  <c r="DA289" i="1"/>
  <c r="DB289" i="1"/>
  <c r="DC289" i="1"/>
  <c r="DD289" i="1"/>
  <c r="DE289" i="1"/>
  <c r="CS289" i="1"/>
  <c r="CT289" i="1"/>
  <c r="CU289" i="1"/>
  <c r="CV289" i="1"/>
  <c r="CW289" i="1"/>
  <c r="CK289" i="1"/>
  <c r="CL289" i="1"/>
  <c r="CM289" i="1"/>
  <c r="CN289" i="1"/>
  <c r="CO289" i="1"/>
  <c r="CC289" i="1"/>
  <c r="CD289" i="1"/>
  <c r="CE289" i="1"/>
  <c r="CF289" i="1"/>
  <c r="CG289" i="1"/>
  <c r="BU289" i="1"/>
  <c r="BV289" i="1"/>
  <c r="BW289" i="1"/>
  <c r="BX289" i="1"/>
  <c r="BY289" i="1"/>
  <c r="BM289" i="1"/>
  <c r="BN289" i="1"/>
  <c r="BO289" i="1"/>
  <c r="BP289" i="1"/>
  <c r="BQ289" i="1"/>
  <c r="BE289" i="1"/>
  <c r="BF289" i="1"/>
  <c r="BG289" i="1"/>
  <c r="BH289" i="1"/>
  <c r="BI289" i="1"/>
  <c r="AW289" i="1"/>
  <c r="AX289" i="1"/>
  <c r="AY289" i="1"/>
  <c r="AZ289" i="1"/>
  <c r="BA289" i="1"/>
  <c r="AO289" i="1"/>
  <c r="AP289" i="1"/>
  <c r="AQ289" i="1"/>
  <c r="AR289" i="1"/>
  <c r="AS289" i="1"/>
  <c r="AG289" i="1"/>
  <c r="AH289" i="1"/>
  <c r="AI289" i="1"/>
  <c r="AJ289" i="1"/>
  <c r="AK289" i="1"/>
  <c r="Y289" i="1"/>
  <c r="Z289" i="1"/>
  <c r="AA289" i="1"/>
  <c r="AB289" i="1"/>
  <c r="AC289" i="1"/>
  <c r="R289" i="1"/>
  <c r="S289" i="1"/>
  <c r="T289" i="1"/>
  <c r="U289" i="1"/>
  <c r="V289" i="1"/>
  <c r="K289" i="1"/>
  <c r="L289" i="1"/>
  <c r="M289" i="1"/>
  <c r="N289" i="1"/>
  <c r="O289" i="1"/>
  <c r="DU288" i="1"/>
  <c r="DT288" i="1"/>
  <c r="DS288" i="1"/>
  <c r="DR288" i="1"/>
  <c r="DQ288" i="1"/>
  <c r="DM288" i="1"/>
  <c r="DL288" i="1"/>
  <c r="DK288" i="1"/>
  <c r="DJ288" i="1"/>
  <c r="DI288" i="1"/>
  <c r="DE288" i="1"/>
  <c r="DD288" i="1"/>
  <c r="DC288" i="1"/>
  <c r="DB288" i="1"/>
  <c r="DA288" i="1"/>
  <c r="CW288" i="1"/>
  <c r="CV288" i="1"/>
  <c r="CU288" i="1"/>
  <c r="CT288" i="1"/>
  <c r="CS288" i="1"/>
  <c r="CO288" i="1"/>
  <c r="CN288" i="1"/>
  <c r="CM288" i="1"/>
  <c r="CL288" i="1"/>
  <c r="CK288" i="1"/>
  <c r="CG288" i="1"/>
  <c r="CF288" i="1"/>
  <c r="CE288" i="1"/>
  <c r="CD288" i="1"/>
  <c r="CC288" i="1"/>
  <c r="BY288" i="1"/>
  <c r="BX288" i="1"/>
  <c r="BW288" i="1"/>
  <c r="BV288" i="1"/>
  <c r="BU288" i="1"/>
  <c r="BM288" i="1"/>
  <c r="BN288" i="1"/>
  <c r="BO288" i="1"/>
  <c r="BP288" i="1"/>
  <c r="BQ288" i="1"/>
  <c r="BE288" i="1"/>
  <c r="BF288" i="1"/>
  <c r="BG288" i="1"/>
  <c r="BH288" i="1"/>
  <c r="BI288" i="1"/>
  <c r="AW288" i="1"/>
  <c r="AX288" i="1"/>
  <c r="AY288" i="1"/>
  <c r="AZ288" i="1"/>
  <c r="BA288" i="1"/>
  <c r="AO288" i="1"/>
  <c r="AP288" i="1"/>
  <c r="AQ288" i="1"/>
  <c r="AR288" i="1"/>
  <c r="AS288" i="1"/>
  <c r="AG288" i="1"/>
  <c r="AH288" i="1"/>
  <c r="AI288" i="1"/>
  <c r="AJ288" i="1"/>
  <c r="AK288" i="1"/>
  <c r="Y288" i="1"/>
  <c r="Z288" i="1"/>
  <c r="AA288" i="1"/>
  <c r="AB288" i="1"/>
  <c r="AC288" i="1"/>
  <c r="R288" i="1"/>
  <c r="S288" i="1"/>
  <c r="T288" i="1"/>
  <c r="U288" i="1"/>
  <c r="V288" i="1"/>
  <c r="K288" i="1"/>
  <c r="L288" i="1"/>
  <c r="M288" i="1"/>
  <c r="N288" i="1"/>
  <c r="O288" i="1"/>
  <c r="DU287" i="1"/>
  <c r="DT287" i="1"/>
  <c r="DS287" i="1"/>
  <c r="DR287" i="1"/>
  <c r="DQ287" i="1"/>
  <c r="DM287" i="1"/>
  <c r="DL287" i="1"/>
  <c r="DK287" i="1"/>
  <c r="DJ287" i="1"/>
  <c r="DI287" i="1"/>
  <c r="DE287" i="1"/>
  <c r="DD287" i="1"/>
  <c r="DC287" i="1"/>
  <c r="DB287" i="1"/>
  <c r="DA287" i="1"/>
  <c r="CW287" i="1"/>
  <c r="CV287" i="1"/>
  <c r="CU287" i="1"/>
  <c r="CT287" i="1"/>
  <c r="CS287" i="1"/>
  <c r="CO287" i="1"/>
  <c r="CN287" i="1"/>
  <c r="CM287" i="1"/>
  <c r="CL287" i="1"/>
  <c r="CK287" i="1"/>
  <c r="CG287" i="1"/>
  <c r="CF287" i="1"/>
  <c r="CE287" i="1"/>
  <c r="CD287" i="1"/>
  <c r="CC287" i="1"/>
  <c r="BY287" i="1"/>
  <c r="BX287" i="1"/>
  <c r="BW287" i="1"/>
  <c r="BV287" i="1"/>
  <c r="BU287" i="1"/>
  <c r="BM287" i="1"/>
  <c r="BN287" i="1"/>
  <c r="BO287" i="1"/>
  <c r="BP287" i="1"/>
  <c r="BQ287" i="1"/>
  <c r="BE287" i="1"/>
  <c r="BF287" i="1"/>
  <c r="BG287" i="1"/>
  <c r="BH287" i="1"/>
  <c r="BI287" i="1"/>
  <c r="AW287" i="1"/>
  <c r="AX287" i="1"/>
  <c r="AY287" i="1"/>
  <c r="AZ287" i="1"/>
  <c r="BA287" i="1"/>
  <c r="AO287" i="1"/>
  <c r="AP287" i="1"/>
  <c r="AQ287" i="1"/>
  <c r="AR287" i="1"/>
  <c r="AS287" i="1"/>
  <c r="AG287" i="1"/>
  <c r="AH287" i="1"/>
  <c r="AI287" i="1"/>
  <c r="AJ287" i="1"/>
  <c r="AK287" i="1"/>
  <c r="Y287" i="1"/>
  <c r="Z287" i="1"/>
  <c r="AA287" i="1"/>
  <c r="AB287" i="1"/>
  <c r="AC287" i="1"/>
  <c r="R287" i="1"/>
  <c r="S287" i="1"/>
  <c r="T287" i="1"/>
  <c r="U287" i="1"/>
  <c r="V287" i="1"/>
  <c r="K287" i="1"/>
  <c r="L287" i="1"/>
  <c r="M287" i="1"/>
  <c r="N287" i="1"/>
  <c r="O287" i="1"/>
  <c r="DU286" i="1"/>
  <c r="DT286" i="1"/>
  <c r="DS286" i="1"/>
  <c r="DR286" i="1"/>
  <c r="DQ286" i="1"/>
  <c r="DM286" i="1"/>
  <c r="DL286" i="1"/>
  <c r="DK286" i="1"/>
  <c r="DJ286" i="1"/>
  <c r="DI286" i="1"/>
  <c r="DE286" i="1"/>
  <c r="DD286" i="1"/>
  <c r="DC286" i="1"/>
  <c r="DB286" i="1"/>
  <c r="DA286" i="1"/>
  <c r="CW286" i="1"/>
  <c r="CV286" i="1"/>
  <c r="CU286" i="1"/>
  <c r="CT286" i="1"/>
  <c r="CS286" i="1"/>
  <c r="CO286" i="1"/>
  <c r="CN286" i="1"/>
  <c r="CM286" i="1"/>
  <c r="CL286" i="1"/>
  <c r="CK286" i="1"/>
  <c r="CG286" i="1"/>
  <c r="CF286" i="1"/>
  <c r="CE286" i="1"/>
  <c r="CD286" i="1"/>
  <c r="CC286" i="1"/>
  <c r="BY286" i="1"/>
  <c r="BX286" i="1"/>
  <c r="BW286" i="1"/>
  <c r="BV286" i="1"/>
  <c r="BU286" i="1"/>
  <c r="BM286" i="1"/>
  <c r="BN286" i="1"/>
  <c r="BO286" i="1"/>
  <c r="BP286" i="1"/>
  <c r="BQ286" i="1"/>
  <c r="BE286" i="1"/>
  <c r="BF286" i="1"/>
  <c r="BG286" i="1"/>
  <c r="BH286" i="1"/>
  <c r="BI286" i="1"/>
  <c r="AW286" i="1"/>
  <c r="AX286" i="1"/>
  <c r="AY286" i="1"/>
  <c r="AZ286" i="1"/>
  <c r="BA286" i="1"/>
  <c r="AO286" i="1"/>
  <c r="AP286" i="1"/>
  <c r="AQ286" i="1"/>
  <c r="AR286" i="1"/>
  <c r="AS286" i="1"/>
  <c r="AG286" i="1"/>
  <c r="AH286" i="1"/>
  <c r="AI286" i="1"/>
  <c r="AJ286" i="1"/>
  <c r="AK286" i="1"/>
  <c r="AC286" i="1"/>
  <c r="AB286" i="1"/>
  <c r="AA286" i="1"/>
  <c r="Z286" i="1"/>
  <c r="Y286" i="1"/>
  <c r="R286" i="1"/>
  <c r="S286" i="1"/>
  <c r="T286" i="1"/>
  <c r="U286" i="1"/>
  <c r="V286" i="1"/>
  <c r="K286" i="1"/>
  <c r="L286" i="1"/>
  <c r="M286" i="1"/>
  <c r="N286" i="1"/>
  <c r="O286" i="1"/>
  <c r="DU285" i="1"/>
  <c r="DT285" i="1"/>
  <c r="DS285" i="1"/>
  <c r="DR285" i="1"/>
  <c r="DQ285" i="1"/>
  <c r="DM285" i="1"/>
  <c r="DL285" i="1"/>
  <c r="DK285" i="1"/>
  <c r="DJ285" i="1"/>
  <c r="DI285" i="1"/>
  <c r="DE285" i="1"/>
  <c r="DD285" i="1"/>
  <c r="DC285" i="1"/>
  <c r="DB285" i="1"/>
  <c r="DA285" i="1"/>
  <c r="CW285" i="1"/>
  <c r="CV285" i="1"/>
  <c r="CU285" i="1"/>
  <c r="CT285" i="1"/>
  <c r="CS285" i="1"/>
  <c r="CO285" i="1"/>
  <c r="CN285" i="1"/>
  <c r="CM285" i="1"/>
  <c r="CL285" i="1"/>
  <c r="CK285" i="1"/>
  <c r="CG285" i="1"/>
  <c r="CF285" i="1"/>
  <c r="CE285" i="1"/>
  <c r="CD285" i="1"/>
  <c r="CC285" i="1"/>
  <c r="BY285" i="1"/>
  <c r="BX285" i="1"/>
  <c r="BW285" i="1"/>
  <c r="BV285" i="1"/>
  <c r="BU285" i="1"/>
  <c r="BM285" i="1"/>
  <c r="BN285" i="1"/>
  <c r="BO285" i="1"/>
  <c r="BP285" i="1"/>
  <c r="BQ285" i="1"/>
  <c r="BE285" i="1"/>
  <c r="BF285" i="1"/>
  <c r="BG285" i="1"/>
  <c r="BH285" i="1"/>
  <c r="BI285" i="1"/>
  <c r="AW285" i="1"/>
  <c r="AX285" i="1"/>
  <c r="AY285" i="1"/>
  <c r="AZ285" i="1"/>
  <c r="BA285" i="1"/>
  <c r="AO285" i="1"/>
  <c r="AP285" i="1"/>
  <c r="AQ285" i="1"/>
  <c r="AR285" i="1"/>
  <c r="AS285" i="1"/>
  <c r="AG285" i="1"/>
  <c r="AH285" i="1"/>
  <c r="AI285" i="1"/>
  <c r="AJ285" i="1"/>
  <c r="AK285" i="1"/>
  <c r="Y285" i="1"/>
  <c r="Z285" i="1"/>
  <c r="AA285" i="1"/>
  <c r="AB285" i="1"/>
  <c r="AC285" i="1"/>
  <c r="R285" i="1"/>
  <c r="S285" i="1"/>
  <c r="T285" i="1"/>
  <c r="U285" i="1"/>
  <c r="V285" i="1"/>
  <c r="K285" i="1"/>
  <c r="L285" i="1"/>
  <c r="M285" i="1"/>
  <c r="N285" i="1"/>
  <c r="O285" i="1"/>
  <c r="DU284" i="1"/>
  <c r="DT284" i="1"/>
  <c r="DS284" i="1"/>
  <c r="DR284" i="1"/>
  <c r="DQ284" i="1"/>
  <c r="DM284" i="1"/>
  <c r="DL284" i="1"/>
  <c r="DK284" i="1"/>
  <c r="DJ284" i="1"/>
  <c r="DI284" i="1"/>
  <c r="DE284" i="1"/>
  <c r="DD284" i="1"/>
  <c r="DC284" i="1"/>
  <c r="DB284" i="1"/>
  <c r="DA284" i="1"/>
  <c r="CW284" i="1"/>
  <c r="CV284" i="1"/>
  <c r="CU284" i="1"/>
  <c r="CT284" i="1"/>
  <c r="CS284" i="1"/>
  <c r="CO284" i="1"/>
  <c r="CN284" i="1"/>
  <c r="CM284" i="1"/>
  <c r="CL284" i="1"/>
  <c r="CK284" i="1"/>
  <c r="CG284" i="1"/>
  <c r="CF284" i="1"/>
  <c r="CE284" i="1"/>
  <c r="CD284" i="1"/>
  <c r="CC284" i="1"/>
  <c r="BY284" i="1"/>
  <c r="BX284" i="1"/>
  <c r="BW284" i="1"/>
  <c r="BV284" i="1"/>
  <c r="BU284" i="1"/>
  <c r="BM284" i="1"/>
  <c r="BN284" i="1"/>
  <c r="BO284" i="1"/>
  <c r="BP284" i="1"/>
  <c r="BQ284" i="1"/>
  <c r="BE284" i="1"/>
  <c r="BF284" i="1"/>
  <c r="BG284" i="1"/>
  <c r="BH284" i="1"/>
  <c r="BI284" i="1"/>
  <c r="AW284" i="1"/>
  <c r="AX284" i="1"/>
  <c r="AY284" i="1"/>
  <c r="AZ284" i="1"/>
  <c r="BA284" i="1"/>
  <c r="AO284" i="1"/>
  <c r="AP284" i="1"/>
  <c r="AQ284" i="1"/>
  <c r="AR284" i="1"/>
  <c r="AS284" i="1"/>
  <c r="AG284" i="1"/>
  <c r="AH284" i="1"/>
  <c r="AI284" i="1"/>
  <c r="AJ284" i="1"/>
  <c r="AK284" i="1"/>
  <c r="AC284" i="1"/>
  <c r="AB284" i="1"/>
  <c r="AA284" i="1"/>
  <c r="Z284" i="1"/>
  <c r="Y284" i="1"/>
  <c r="R284" i="1"/>
  <c r="S284" i="1"/>
  <c r="T284" i="1"/>
  <c r="U284" i="1"/>
  <c r="V284" i="1"/>
  <c r="K284" i="1"/>
  <c r="L284" i="1"/>
  <c r="M284" i="1"/>
  <c r="N284" i="1"/>
  <c r="O284" i="1"/>
  <c r="DU283" i="1"/>
  <c r="DT283" i="1"/>
  <c r="DS283" i="1"/>
  <c r="DR283" i="1"/>
  <c r="DQ283" i="1"/>
  <c r="DM283" i="1"/>
  <c r="DL283" i="1"/>
  <c r="DK283" i="1"/>
  <c r="DJ283" i="1"/>
  <c r="DI283" i="1"/>
  <c r="DE283" i="1"/>
  <c r="DD283" i="1"/>
  <c r="DC283" i="1"/>
  <c r="DB283" i="1"/>
  <c r="DA283" i="1"/>
  <c r="CW283" i="1"/>
  <c r="CV283" i="1"/>
  <c r="CU283" i="1"/>
  <c r="CT283" i="1"/>
  <c r="CS283" i="1"/>
  <c r="CO283" i="1"/>
  <c r="CN283" i="1"/>
  <c r="CM283" i="1"/>
  <c r="CL283" i="1"/>
  <c r="CK283" i="1"/>
  <c r="CG283" i="1"/>
  <c r="CF283" i="1"/>
  <c r="CE283" i="1"/>
  <c r="CD283" i="1"/>
  <c r="CC283" i="1"/>
  <c r="BU283" i="1"/>
  <c r="BV283" i="1"/>
  <c r="BW283" i="1"/>
  <c r="BX283" i="1"/>
  <c r="BY283" i="1"/>
  <c r="BM283" i="1"/>
  <c r="BN283" i="1"/>
  <c r="BO283" i="1"/>
  <c r="BP283" i="1"/>
  <c r="BQ283" i="1"/>
  <c r="BE283" i="1"/>
  <c r="BF283" i="1"/>
  <c r="BG283" i="1"/>
  <c r="BH283" i="1"/>
  <c r="BI283" i="1"/>
  <c r="AW283" i="1"/>
  <c r="AX283" i="1"/>
  <c r="AY283" i="1"/>
  <c r="AZ283" i="1"/>
  <c r="BA283" i="1"/>
  <c r="AO283" i="1"/>
  <c r="AP283" i="1"/>
  <c r="AQ283" i="1"/>
  <c r="AR283" i="1"/>
  <c r="AS283" i="1"/>
  <c r="AG283" i="1"/>
  <c r="AH283" i="1"/>
  <c r="AI283" i="1"/>
  <c r="AJ283" i="1"/>
  <c r="AK283" i="1"/>
  <c r="AC283" i="1"/>
  <c r="AB283" i="1"/>
  <c r="AA283" i="1"/>
  <c r="Z283" i="1"/>
  <c r="Y283" i="1"/>
  <c r="V283" i="1"/>
  <c r="U283" i="1"/>
  <c r="T283" i="1"/>
  <c r="S283" i="1"/>
  <c r="R283" i="1"/>
  <c r="O283" i="1"/>
  <c r="N283" i="1"/>
  <c r="M283" i="1"/>
  <c r="L283" i="1"/>
  <c r="K283" i="1"/>
  <c r="DU282" i="1"/>
  <c r="DT282" i="1"/>
  <c r="DS282" i="1"/>
  <c r="DR282" i="1"/>
  <c r="DQ282" i="1"/>
  <c r="DM282" i="1"/>
  <c r="DL282" i="1"/>
  <c r="DK282" i="1"/>
  <c r="DJ282" i="1"/>
  <c r="DI282" i="1"/>
  <c r="DE282" i="1"/>
  <c r="DD282" i="1"/>
  <c r="DC282" i="1"/>
  <c r="DB282" i="1"/>
  <c r="DA282" i="1"/>
  <c r="CW282" i="1"/>
  <c r="CV282" i="1"/>
  <c r="CU282" i="1"/>
  <c r="CT282" i="1"/>
  <c r="CS282" i="1"/>
  <c r="CO282" i="1"/>
  <c r="CN282" i="1"/>
  <c r="CM282" i="1"/>
  <c r="CL282" i="1"/>
  <c r="CK282" i="1"/>
  <c r="CG282" i="1"/>
  <c r="CF282" i="1"/>
  <c r="CE282" i="1"/>
  <c r="CD282" i="1"/>
  <c r="CC282" i="1"/>
  <c r="BY282" i="1"/>
  <c r="BX282" i="1"/>
  <c r="BW282" i="1"/>
  <c r="BV282" i="1"/>
  <c r="BU282" i="1"/>
  <c r="BM282" i="1"/>
  <c r="BN282" i="1"/>
  <c r="BO282" i="1"/>
  <c r="BP282" i="1"/>
  <c r="BQ282" i="1"/>
  <c r="BE282" i="1"/>
  <c r="BF282" i="1"/>
  <c r="BG282" i="1"/>
  <c r="BH282" i="1"/>
  <c r="BI282" i="1"/>
  <c r="BA282" i="1"/>
  <c r="AZ282" i="1"/>
  <c r="AY282" i="1"/>
  <c r="AX282" i="1"/>
  <c r="AW282" i="1"/>
  <c r="AS282" i="1"/>
  <c r="AR282" i="1"/>
  <c r="AQ282" i="1"/>
  <c r="AP282" i="1"/>
  <c r="AO282" i="1"/>
  <c r="AK282" i="1"/>
  <c r="AJ282" i="1"/>
  <c r="AI282" i="1"/>
  <c r="AH282" i="1"/>
  <c r="AG282" i="1"/>
  <c r="Y282" i="1"/>
  <c r="Z282" i="1"/>
  <c r="AA282" i="1"/>
  <c r="AB282" i="1"/>
  <c r="AC282" i="1"/>
  <c r="R282" i="1"/>
  <c r="S282" i="1"/>
  <c r="T282" i="1"/>
  <c r="U282" i="1"/>
  <c r="V282" i="1"/>
  <c r="K282" i="1"/>
  <c r="L282" i="1"/>
  <c r="M282" i="1"/>
  <c r="N282" i="1"/>
  <c r="O282" i="1"/>
  <c r="DU281" i="1"/>
  <c r="DT281" i="1"/>
  <c r="DS281" i="1"/>
  <c r="DR281" i="1"/>
  <c r="DQ281" i="1"/>
  <c r="DM281" i="1"/>
  <c r="DL281" i="1"/>
  <c r="DK281" i="1"/>
  <c r="DJ281" i="1"/>
  <c r="DI281" i="1"/>
  <c r="DE281" i="1"/>
  <c r="DD281" i="1"/>
  <c r="DC281" i="1"/>
  <c r="DB281" i="1"/>
  <c r="DA281" i="1"/>
  <c r="CW281" i="1"/>
  <c r="CV281" i="1"/>
  <c r="CU281" i="1"/>
  <c r="CT281" i="1"/>
  <c r="CS281" i="1"/>
  <c r="CO281" i="1"/>
  <c r="CN281" i="1"/>
  <c r="CM281" i="1"/>
  <c r="CL281" i="1"/>
  <c r="CK281" i="1"/>
  <c r="CG281" i="1"/>
  <c r="CF281" i="1"/>
  <c r="CE281" i="1"/>
  <c r="CD281" i="1"/>
  <c r="CC281" i="1"/>
  <c r="BU281" i="1"/>
  <c r="BV281" i="1"/>
  <c r="BW281" i="1"/>
  <c r="BX281" i="1"/>
  <c r="BY281" i="1"/>
  <c r="BM281" i="1"/>
  <c r="BN281" i="1"/>
  <c r="BO281" i="1"/>
  <c r="BP281" i="1"/>
  <c r="BQ281" i="1"/>
  <c r="BE281" i="1"/>
  <c r="BF281" i="1"/>
  <c r="BG281" i="1"/>
  <c r="BH281" i="1"/>
  <c r="BI281" i="1"/>
  <c r="AW281" i="1"/>
  <c r="AX281" i="1"/>
  <c r="AY281" i="1"/>
  <c r="AZ281" i="1"/>
  <c r="BA281" i="1"/>
  <c r="AO281" i="1"/>
  <c r="AP281" i="1"/>
  <c r="AQ281" i="1"/>
  <c r="AR281" i="1"/>
  <c r="AS281" i="1"/>
  <c r="AG281" i="1"/>
  <c r="AH281" i="1"/>
  <c r="AI281" i="1"/>
  <c r="AJ281" i="1"/>
  <c r="AK281" i="1"/>
  <c r="Y281" i="1"/>
  <c r="Z281" i="1"/>
  <c r="AA281" i="1"/>
  <c r="AB281" i="1"/>
  <c r="AC281" i="1"/>
  <c r="R281" i="1"/>
  <c r="S281" i="1"/>
  <c r="T281" i="1"/>
  <c r="U281" i="1"/>
  <c r="V281" i="1"/>
  <c r="K281" i="1"/>
  <c r="L281" i="1"/>
  <c r="M281" i="1"/>
  <c r="N281" i="1"/>
  <c r="O281" i="1"/>
  <c r="DU280" i="1"/>
  <c r="DT280" i="1"/>
  <c r="DS280" i="1"/>
  <c r="DR280" i="1"/>
  <c r="DQ280" i="1"/>
  <c r="DM280" i="1"/>
  <c r="DL280" i="1"/>
  <c r="DK280" i="1"/>
  <c r="DJ280" i="1"/>
  <c r="DI280" i="1"/>
  <c r="DE280" i="1"/>
  <c r="DD280" i="1"/>
  <c r="DC280" i="1"/>
  <c r="DB280" i="1"/>
  <c r="DA280" i="1"/>
  <c r="CW280" i="1"/>
  <c r="CV280" i="1"/>
  <c r="CU280" i="1"/>
  <c r="CT280" i="1"/>
  <c r="CS280" i="1"/>
  <c r="CO280" i="1"/>
  <c r="CN280" i="1"/>
  <c r="CM280" i="1"/>
  <c r="CL280" i="1"/>
  <c r="CK280" i="1"/>
  <c r="CG280" i="1"/>
  <c r="CF280" i="1"/>
  <c r="CE280" i="1"/>
  <c r="CD280" i="1"/>
  <c r="CC280" i="1"/>
  <c r="BY280" i="1"/>
  <c r="BX280" i="1"/>
  <c r="BW280" i="1"/>
  <c r="BV280" i="1"/>
  <c r="BU280" i="1"/>
  <c r="BM280" i="1"/>
  <c r="BN280" i="1"/>
  <c r="BO280" i="1"/>
  <c r="BP280" i="1"/>
  <c r="BQ280" i="1"/>
  <c r="BE280" i="1"/>
  <c r="BF280" i="1"/>
  <c r="BG280" i="1"/>
  <c r="BH280" i="1"/>
  <c r="BI280" i="1"/>
  <c r="BA280" i="1"/>
  <c r="AZ280" i="1"/>
  <c r="AY280" i="1"/>
  <c r="AX280" i="1"/>
  <c r="AW280" i="1"/>
  <c r="AS280" i="1"/>
  <c r="AR280" i="1"/>
  <c r="AQ280" i="1"/>
  <c r="AP280" i="1"/>
  <c r="AO280" i="1"/>
  <c r="AK280" i="1"/>
  <c r="AJ280" i="1"/>
  <c r="AI280" i="1"/>
  <c r="AH280" i="1"/>
  <c r="AG280" i="1"/>
  <c r="Y280" i="1"/>
  <c r="Z280" i="1"/>
  <c r="AA280" i="1"/>
  <c r="AB280" i="1"/>
  <c r="AC280" i="1"/>
  <c r="R280" i="1"/>
  <c r="S280" i="1"/>
  <c r="T280" i="1"/>
  <c r="U280" i="1"/>
  <c r="V280" i="1"/>
  <c r="K280" i="1"/>
  <c r="L280" i="1"/>
  <c r="M280" i="1"/>
  <c r="N280" i="1"/>
  <c r="O280" i="1"/>
  <c r="DU279" i="1"/>
  <c r="DT279" i="1"/>
  <c r="DS279" i="1"/>
  <c r="DR279" i="1"/>
  <c r="DQ279" i="1"/>
  <c r="DM279" i="1"/>
  <c r="DL279" i="1"/>
  <c r="DK279" i="1"/>
  <c r="DJ279" i="1"/>
  <c r="DI279" i="1"/>
  <c r="DE279" i="1"/>
  <c r="DD279" i="1"/>
  <c r="DC279" i="1"/>
  <c r="DB279" i="1"/>
  <c r="DA279" i="1"/>
  <c r="CW279" i="1"/>
  <c r="CV279" i="1"/>
  <c r="CU279" i="1"/>
  <c r="CT279" i="1"/>
  <c r="CS279" i="1"/>
  <c r="CO279" i="1"/>
  <c r="CN279" i="1"/>
  <c r="CM279" i="1"/>
  <c r="CL279" i="1"/>
  <c r="CK279" i="1"/>
  <c r="CC279" i="1"/>
  <c r="CD279" i="1"/>
  <c r="CE279" i="1"/>
  <c r="CF279" i="1"/>
  <c r="CG279" i="1"/>
  <c r="BU279" i="1"/>
  <c r="BV279" i="1"/>
  <c r="BW279" i="1"/>
  <c r="BX279" i="1"/>
  <c r="BY279" i="1"/>
  <c r="BM279" i="1"/>
  <c r="BN279" i="1"/>
  <c r="BO279" i="1"/>
  <c r="BP279" i="1"/>
  <c r="BQ279" i="1"/>
  <c r="BE279" i="1"/>
  <c r="BF279" i="1"/>
  <c r="BG279" i="1"/>
  <c r="BH279" i="1"/>
  <c r="BI279" i="1"/>
  <c r="AW279" i="1"/>
  <c r="AX279" i="1"/>
  <c r="AY279" i="1"/>
  <c r="AZ279" i="1"/>
  <c r="BA279" i="1"/>
  <c r="AS279" i="1"/>
  <c r="AR279" i="1"/>
  <c r="AQ279" i="1"/>
  <c r="AP279" i="1"/>
  <c r="AO279" i="1"/>
  <c r="AG279" i="1"/>
  <c r="AH279" i="1"/>
  <c r="AI279" i="1"/>
  <c r="AJ279" i="1"/>
  <c r="AK279" i="1"/>
  <c r="Y279" i="1"/>
  <c r="Z279" i="1"/>
  <c r="AA279" i="1"/>
  <c r="AB279" i="1"/>
  <c r="AC279" i="1"/>
  <c r="R279" i="1"/>
  <c r="S279" i="1"/>
  <c r="T279" i="1"/>
  <c r="U279" i="1"/>
  <c r="V279" i="1"/>
  <c r="K279" i="1"/>
  <c r="L279" i="1"/>
  <c r="M279" i="1"/>
  <c r="N279" i="1"/>
  <c r="O279" i="1"/>
  <c r="DU278" i="1"/>
  <c r="DT278" i="1"/>
  <c r="DS278" i="1"/>
  <c r="DR278" i="1"/>
  <c r="DQ278" i="1"/>
  <c r="DM278" i="1"/>
  <c r="DL278" i="1"/>
  <c r="DK278" i="1"/>
  <c r="DJ278" i="1"/>
  <c r="DI278" i="1"/>
  <c r="DE278" i="1"/>
  <c r="DD278" i="1"/>
  <c r="DC278" i="1"/>
  <c r="DB278" i="1"/>
  <c r="DA278" i="1"/>
  <c r="CW278" i="1"/>
  <c r="CV278" i="1"/>
  <c r="CU278" i="1"/>
  <c r="CT278" i="1"/>
  <c r="CS278" i="1"/>
  <c r="CO278" i="1"/>
  <c r="CN278" i="1"/>
  <c r="CM278" i="1"/>
  <c r="CL278" i="1"/>
  <c r="CK278" i="1"/>
  <c r="CG278" i="1"/>
  <c r="CF278" i="1"/>
  <c r="CE278" i="1"/>
  <c r="CD278" i="1"/>
  <c r="CC278" i="1"/>
  <c r="BU278" i="1"/>
  <c r="BV278" i="1"/>
  <c r="BW278" i="1"/>
  <c r="BX278" i="1"/>
  <c r="BY278" i="1"/>
  <c r="BM278" i="1"/>
  <c r="BN278" i="1"/>
  <c r="BO278" i="1"/>
  <c r="BP278" i="1"/>
  <c r="BQ278" i="1"/>
  <c r="BE278" i="1"/>
  <c r="BF278" i="1"/>
  <c r="BG278" i="1"/>
  <c r="BH278" i="1"/>
  <c r="BI278" i="1"/>
  <c r="AW278" i="1"/>
  <c r="AX278" i="1"/>
  <c r="AY278" i="1"/>
  <c r="AZ278" i="1"/>
  <c r="BA278" i="1"/>
  <c r="AO278" i="1"/>
  <c r="AP278" i="1"/>
  <c r="AQ278" i="1"/>
  <c r="AR278" i="1"/>
  <c r="AS278" i="1"/>
  <c r="AG278" i="1"/>
  <c r="AH278" i="1"/>
  <c r="AI278" i="1"/>
  <c r="AJ278" i="1"/>
  <c r="AK278" i="1"/>
  <c r="Y278" i="1"/>
  <c r="Z278" i="1"/>
  <c r="AA278" i="1"/>
  <c r="AB278" i="1"/>
  <c r="AC278" i="1"/>
  <c r="R278" i="1"/>
  <c r="S278" i="1"/>
  <c r="T278" i="1"/>
  <c r="U278" i="1"/>
  <c r="V278" i="1"/>
  <c r="K278" i="1"/>
  <c r="L278" i="1"/>
  <c r="M278" i="1"/>
  <c r="N278" i="1"/>
  <c r="O278" i="1"/>
  <c r="DU277" i="1"/>
  <c r="DT277" i="1"/>
  <c r="DS277" i="1"/>
  <c r="DR277" i="1"/>
  <c r="DQ277" i="1"/>
  <c r="DM277" i="1"/>
  <c r="DL277" i="1"/>
  <c r="DK277" i="1"/>
  <c r="DJ277" i="1"/>
  <c r="DI277" i="1"/>
  <c r="DE277" i="1"/>
  <c r="DD277" i="1"/>
  <c r="DC277" i="1"/>
  <c r="DB277" i="1"/>
  <c r="DA277" i="1"/>
  <c r="CW277" i="1"/>
  <c r="CV277" i="1"/>
  <c r="CU277" i="1"/>
  <c r="CT277" i="1"/>
  <c r="CS277" i="1"/>
  <c r="CO277" i="1"/>
  <c r="CN277" i="1"/>
  <c r="CM277" i="1"/>
  <c r="CL277" i="1"/>
  <c r="CK277" i="1"/>
  <c r="CG277" i="1"/>
  <c r="CF277" i="1"/>
  <c r="CE277" i="1"/>
  <c r="CD277" i="1"/>
  <c r="CC277" i="1"/>
  <c r="BY277" i="1"/>
  <c r="BX277" i="1"/>
  <c r="BW277" i="1"/>
  <c r="BV277" i="1"/>
  <c r="BU277" i="1"/>
  <c r="BM277" i="1"/>
  <c r="BN277" i="1"/>
  <c r="BO277" i="1"/>
  <c r="BP277" i="1"/>
  <c r="BQ277" i="1"/>
  <c r="BI277" i="1"/>
  <c r="BH277" i="1"/>
  <c r="BG277" i="1"/>
  <c r="BF277" i="1"/>
  <c r="BE277" i="1"/>
  <c r="BA277" i="1"/>
  <c r="AZ277" i="1"/>
  <c r="AY277" i="1"/>
  <c r="AX277" i="1"/>
  <c r="AW277" i="1"/>
  <c r="AS277" i="1"/>
  <c r="AR277" i="1"/>
  <c r="AQ277" i="1"/>
  <c r="AP277" i="1"/>
  <c r="AO277" i="1"/>
  <c r="AK277" i="1"/>
  <c r="AJ277" i="1"/>
  <c r="AI277" i="1"/>
  <c r="AH277" i="1"/>
  <c r="AG277" i="1"/>
  <c r="AC277" i="1"/>
  <c r="AB277" i="1"/>
  <c r="AA277" i="1"/>
  <c r="Z277" i="1"/>
  <c r="Y277" i="1"/>
  <c r="V277" i="1"/>
  <c r="U277" i="1"/>
  <c r="T277" i="1"/>
  <c r="S277" i="1"/>
  <c r="R277" i="1"/>
  <c r="O277" i="1"/>
  <c r="N277" i="1"/>
  <c r="M277" i="1"/>
  <c r="L277" i="1"/>
  <c r="K277" i="1"/>
  <c r="DU276" i="1"/>
  <c r="DT276" i="1"/>
  <c r="DS276" i="1"/>
  <c r="DR276" i="1"/>
  <c r="DQ276" i="1"/>
  <c r="DM276" i="1"/>
  <c r="DL276" i="1"/>
  <c r="DK276" i="1"/>
  <c r="DJ276" i="1"/>
  <c r="DI276" i="1"/>
  <c r="DE276" i="1"/>
  <c r="DD276" i="1"/>
  <c r="DC276" i="1"/>
  <c r="DB276" i="1"/>
  <c r="DA276" i="1"/>
  <c r="CW276" i="1"/>
  <c r="CV276" i="1"/>
  <c r="CU276" i="1"/>
  <c r="CT276" i="1"/>
  <c r="CS276" i="1"/>
  <c r="CO276" i="1"/>
  <c r="CN276" i="1"/>
  <c r="CM276" i="1"/>
  <c r="CL276" i="1"/>
  <c r="CK276" i="1"/>
  <c r="CG276" i="1"/>
  <c r="CF276" i="1"/>
  <c r="CE276" i="1"/>
  <c r="CD276" i="1"/>
  <c r="CC276" i="1"/>
  <c r="BY276" i="1"/>
  <c r="BX276" i="1"/>
  <c r="BW276" i="1"/>
  <c r="BV276" i="1"/>
  <c r="BU276" i="1"/>
  <c r="BQ276" i="1"/>
  <c r="BP276" i="1"/>
  <c r="BO276" i="1"/>
  <c r="BN276" i="1"/>
  <c r="BM276" i="1"/>
  <c r="BE276" i="1"/>
  <c r="BF276" i="1"/>
  <c r="BG276" i="1"/>
  <c r="BH276" i="1"/>
  <c r="BI276" i="1"/>
  <c r="BA276" i="1"/>
  <c r="AZ276" i="1"/>
  <c r="AY276" i="1"/>
  <c r="AX276" i="1"/>
  <c r="AW276" i="1"/>
  <c r="AS276" i="1"/>
  <c r="AR276" i="1"/>
  <c r="AQ276" i="1"/>
  <c r="AP276" i="1"/>
  <c r="AO276" i="1"/>
  <c r="AK276" i="1"/>
  <c r="AJ276" i="1"/>
  <c r="AI276" i="1"/>
  <c r="AH276" i="1"/>
  <c r="AG276" i="1"/>
  <c r="Y276" i="1"/>
  <c r="Z276" i="1"/>
  <c r="AA276" i="1"/>
  <c r="AB276" i="1"/>
  <c r="AC276" i="1"/>
  <c r="R276" i="1"/>
  <c r="S276" i="1"/>
  <c r="T276" i="1"/>
  <c r="U276" i="1"/>
  <c r="V276" i="1"/>
  <c r="K276" i="1"/>
  <c r="L276" i="1"/>
  <c r="M276" i="1"/>
  <c r="N276" i="1"/>
  <c r="O276" i="1"/>
  <c r="DU275" i="1"/>
  <c r="DT275" i="1"/>
  <c r="DS275" i="1"/>
  <c r="DR275" i="1"/>
  <c r="DQ275" i="1"/>
  <c r="DM275" i="1"/>
  <c r="DL275" i="1"/>
  <c r="DK275" i="1"/>
  <c r="DJ275" i="1"/>
  <c r="DI275" i="1"/>
  <c r="DE275" i="1"/>
  <c r="DD275" i="1"/>
  <c r="DC275" i="1"/>
  <c r="DB275" i="1"/>
  <c r="DA275" i="1"/>
  <c r="CW275" i="1"/>
  <c r="CV275" i="1"/>
  <c r="CU275" i="1"/>
  <c r="CT275" i="1"/>
  <c r="CS275" i="1"/>
  <c r="CO275" i="1"/>
  <c r="CN275" i="1"/>
  <c r="CM275" i="1"/>
  <c r="CL275" i="1"/>
  <c r="CK275" i="1"/>
  <c r="CC275" i="1"/>
  <c r="CD275" i="1"/>
  <c r="CE275" i="1"/>
  <c r="CF275" i="1"/>
  <c r="CG275" i="1"/>
  <c r="BU275" i="1"/>
  <c r="BV275" i="1"/>
  <c r="BW275" i="1"/>
  <c r="BX275" i="1"/>
  <c r="BY275" i="1"/>
  <c r="BM275" i="1"/>
  <c r="BN275" i="1"/>
  <c r="BO275" i="1"/>
  <c r="BP275" i="1"/>
  <c r="BQ275" i="1"/>
  <c r="BE275" i="1"/>
  <c r="BF275" i="1"/>
  <c r="BG275" i="1"/>
  <c r="BH275" i="1"/>
  <c r="BI275" i="1"/>
  <c r="AW275" i="1"/>
  <c r="AX275" i="1"/>
  <c r="AY275" i="1"/>
  <c r="AZ275" i="1"/>
  <c r="BA275" i="1"/>
  <c r="AO275" i="1"/>
  <c r="AP275" i="1"/>
  <c r="AQ275" i="1"/>
  <c r="AR275" i="1"/>
  <c r="AS275" i="1"/>
  <c r="AG275" i="1"/>
  <c r="AH275" i="1"/>
  <c r="AI275" i="1"/>
  <c r="AJ275" i="1"/>
  <c r="AK275" i="1"/>
  <c r="Y275" i="1"/>
  <c r="Z275" i="1"/>
  <c r="AA275" i="1"/>
  <c r="AB275" i="1"/>
  <c r="AC275" i="1"/>
  <c r="R275" i="1"/>
  <c r="S275" i="1"/>
  <c r="T275" i="1"/>
  <c r="U275" i="1"/>
  <c r="V275" i="1"/>
  <c r="K275" i="1"/>
  <c r="L275" i="1"/>
  <c r="M275" i="1"/>
  <c r="N275" i="1"/>
  <c r="O275" i="1"/>
  <c r="DQ274" i="1"/>
  <c r="DR274" i="1"/>
  <c r="DS274" i="1"/>
  <c r="DT274" i="1"/>
  <c r="DU274" i="1"/>
  <c r="DI274" i="1"/>
  <c r="DJ274" i="1"/>
  <c r="DK274" i="1"/>
  <c r="DL274" i="1"/>
  <c r="DM274" i="1"/>
  <c r="DA274" i="1"/>
  <c r="DB274" i="1"/>
  <c r="DC274" i="1"/>
  <c r="DD274" i="1"/>
  <c r="DE274" i="1"/>
  <c r="CS274" i="1"/>
  <c r="CT274" i="1"/>
  <c r="CU274" i="1"/>
  <c r="CV274" i="1"/>
  <c r="CW274" i="1"/>
  <c r="CO274" i="1"/>
  <c r="CN274" i="1"/>
  <c r="CM274" i="1"/>
  <c r="CL274" i="1"/>
  <c r="CK274" i="1"/>
  <c r="CC274" i="1"/>
  <c r="CD274" i="1"/>
  <c r="CE274" i="1"/>
  <c r="CF274" i="1"/>
  <c r="CG274" i="1"/>
  <c r="BU274" i="1"/>
  <c r="BV274" i="1"/>
  <c r="BW274" i="1"/>
  <c r="BX274" i="1"/>
  <c r="BY274" i="1"/>
  <c r="BM274" i="1"/>
  <c r="BN274" i="1"/>
  <c r="BO274" i="1"/>
  <c r="BP274" i="1"/>
  <c r="BQ274" i="1"/>
  <c r="BE274" i="1"/>
  <c r="BF274" i="1"/>
  <c r="BG274" i="1"/>
  <c r="BH274" i="1"/>
  <c r="BI274" i="1"/>
  <c r="AW274" i="1"/>
  <c r="AX274" i="1"/>
  <c r="AY274" i="1"/>
  <c r="AZ274" i="1"/>
  <c r="BA274" i="1"/>
  <c r="AO274" i="1"/>
  <c r="AP274" i="1"/>
  <c r="AQ274" i="1"/>
  <c r="AR274" i="1"/>
  <c r="AS274" i="1"/>
  <c r="AG274" i="1"/>
  <c r="AH274" i="1"/>
  <c r="AI274" i="1"/>
  <c r="AJ274" i="1"/>
  <c r="AK274" i="1"/>
  <c r="Y274" i="1"/>
  <c r="Z274" i="1"/>
  <c r="AA274" i="1"/>
  <c r="AB274" i="1"/>
  <c r="AC274" i="1"/>
  <c r="R274" i="1"/>
  <c r="S274" i="1"/>
  <c r="T274" i="1"/>
  <c r="U274" i="1"/>
  <c r="V274" i="1"/>
  <c r="K274" i="1"/>
  <c r="L274" i="1"/>
  <c r="M274" i="1"/>
  <c r="N274" i="1"/>
  <c r="O274" i="1"/>
  <c r="DU273" i="1"/>
  <c r="DT273" i="1"/>
  <c r="DS273" i="1"/>
  <c r="DR273" i="1"/>
  <c r="DQ273" i="1"/>
  <c r="DM273" i="1"/>
  <c r="DL273" i="1"/>
  <c r="DK273" i="1"/>
  <c r="DJ273" i="1"/>
  <c r="DI273" i="1"/>
  <c r="DE273" i="1"/>
  <c r="DD273" i="1"/>
  <c r="DC273" i="1"/>
  <c r="DB273" i="1"/>
  <c r="DA273" i="1"/>
  <c r="CW273" i="1"/>
  <c r="CV273" i="1"/>
  <c r="CU273" i="1"/>
  <c r="CT273" i="1"/>
  <c r="CS273" i="1"/>
  <c r="CK273" i="1"/>
  <c r="CL273" i="1"/>
  <c r="CM273" i="1"/>
  <c r="CN273" i="1"/>
  <c r="CO273" i="1"/>
  <c r="CG273" i="1"/>
  <c r="CF273" i="1"/>
  <c r="CE273" i="1"/>
  <c r="CD273" i="1"/>
  <c r="CC273" i="1"/>
  <c r="BY273" i="1"/>
  <c r="BX273" i="1"/>
  <c r="BW273" i="1"/>
  <c r="BV273" i="1"/>
  <c r="BU273" i="1"/>
  <c r="BM273" i="1"/>
  <c r="BN273" i="1"/>
  <c r="BO273" i="1"/>
  <c r="BP273" i="1"/>
  <c r="BQ273" i="1"/>
  <c r="BE273" i="1"/>
  <c r="BF273" i="1"/>
  <c r="BG273" i="1"/>
  <c r="BH273" i="1"/>
  <c r="BI273" i="1"/>
  <c r="AW273" i="1"/>
  <c r="AX273" i="1"/>
  <c r="AY273" i="1"/>
  <c r="AZ273" i="1"/>
  <c r="BA273" i="1"/>
  <c r="AO273" i="1"/>
  <c r="AP273" i="1"/>
  <c r="AQ273" i="1"/>
  <c r="AR273" i="1"/>
  <c r="AS273" i="1"/>
  <c r="AG273" i="1"/>
  <c r="AH273" i="1"/>
  <c r="AI273" i="1"/>
  <c r="AJ273" i="1"/>
  <c r="AK273" i="1"/>
  <c r="Y273" i="1"/>
  <c r="Z273" i="1"/>
  <c r="AA273" i="1"/>
  <c r="AB273" i="1"/>
  <c r="AC273" i="1"/>
  <c r="R273" i="1"/>
  <c r="S273" i="1"/>
  <c r="T273" i="1"/>
  <c r="U273" i="1"/>
  <c r="V273" i="1"/>
  <c r="K273" i="1"/>
  <c r="L273" i="1"/>
  <c r="M273" i="1"/>
  <c r="N273" i="1"/>
  <c r="O273" i="1"/>
  <c r="DU272" i="1"/>
  <c r="DT272" i="1"/>
  <c r="DS272" i="1"/>
  <c r="DR272" i="1"/>
  <c r="DQ272" i="1"/>
  <c r="DM272" i="1"/>
  <c r="DL272" i="1"/>
  <c r="DK272" i="1"/>
  <c r="DJ272" i="1"/>
  <c r="DI272" i="1"/>
  <c r="DE272" i="1"/>
  <c r="DD272" i="1"/>
  <c r="DC272" i="1"/>
  <c r="DB272" i="1"/>
  <c r="DA272" i="1"/>
  <c r="CW272" i="1"/>
  <c r="CV272" i="1"/>
  <c r="CU272" i="1"/>
  <c r="CT272" i="1"/>
  <c r="CS272" i="1"/>
  <c r="CO272" i="1"/>
  <c r="CN272" i="1"/>
  <c r="CM272" i="1"/>
  <c r="CL272" i="1"/>
  <c r="CK272" i="1"/>
  <c r="CC272" i="1"/>
  <c r="CD272" i="1"/>
  <c r="CE272" i="1"/>
  <c r="CF272" i="1"/>
  <c r="CG272" i="1"/>
  <c r="BU272" i="1"/>
  <c r="BV272" i="1"/>
  <c r="BW272" i="1"/>
  <c r="BX272" i="1"/>
  <c r="BY272" i="1"/>
  <c r="BM272" i="1"/>
  <c r="BN272" i="1"/>
  <c r="BO272" i="1"/>
  <c r="BP272" i="1"/>
  <c r="BQ272" i="1"/>
  <c r="BE272" i="1"/>
  <c r="BF272" i="1"/>
  <c r="BG272" i="1"/>
  <c r="BH272" i="1"/>
  <c r="BI272" i="1"/>
  <c r="AW272" i="1"/>
  <c r="AX272" i="1"/>
  <c r="AY272" i="1"/>
  <c r="AZ272" i="1"/>
  <c r="BA272" i="1"/>
  <c r="AO272" i="1"/>
  <c r="AP272" i="1"/>
  <c r="AQ272" i="1"/>
  <c r="AR272" i="1"/>
  <c r="AS272" i="1"/>
  <c r="AG272" i="1"/>
  <c r="AH272" i="1"/>
  <c r="AI272" i="1"/>
  <c r="AJ272" i="1"/>
  <c r="AK272" i="1"/>
  <c r="Y272" i="1"/>
  <c r="Z272" i="1"/>
  <c r="AA272" i="1"/>
  <c r="AB272" i="1"/>
  <c r="AC272" i="1"/>
  <c r="R272" i="1"/>
  <c r="S272" i="1"/>
  <c r="T272" i="1"/>
  <c r="U272" i="1"/>
  <c r="V272" i="1"/>
  <c r="K272" i="1"/>
  <c r="L272" i="1"/>
  <c r="M272" i="1"/>
  <c r="N272" i="1"/>
  <c r="O272" i="1"/>
  <c r="DU271" i="1"/>
  <c r="DT271" i="1"/>
  <c r="DS271" i="1"/>
  <c r="DR271" i="1"/>
  <c r="DQ271" i="1"/>
  <c r="DM271" i="1"/>
  <c r="DL271" i="1"/>
  <c r="DK271" i="1"/>
  <c r="DJ271" i="1"/>
  <c r="DI271" i="1"/>
  <c r="DE271" i="1"/>
  <c r="DD271" i="1"/>
  <c r="DC271" i="1"/>
  <c r="DB271" i="1"/>
  <c r="DA271" i="1"/>
  <c r="CW271" i="1"/>
  <c r="CV271" i="1"/>
  <c r="CU271" i="1"/>
  <c r="CT271" i="1"/>
  <c r="CS271" i="1"/>
  <c r="CO271" i="1"/>
  <c r="CN271" i="1"/>
  <c r="CM271" i="1"/>
  <c r="CL271" i="1"/>
  <c r="CK271" i="1"/>
  <c r="CG271" i="1"/>
  <c r="CF271" i="1"/>
  <c r="CE271" i="1"/>
  <c r="CD271" i="1"/>
  <c r="CC271" i="1"/>
  <c r="BU271" i="1"/>
  <c r="BV271" i="1"/>
  <c r="BW271" i="1"/>
  <c r="BX271" i="1"/>
  <c r="BY271" i="1"/>
  <c r="BM271" i="1"/>
  <c r="BN271" i="1"/>
  <c r="BO271" i="1"/>
  <c r="BP271" i="1"/>
  <c r="BQ271" i="1"/>
  <c r="BE271" i="1"/>
  <c r="BF271" i="1"/>
  <c r="BG271" i="1"/>
  <c r="BH271" i="1"/>
  <c r="BI271" i="1"/>
  <c r="AW271" i="1"/>
  <c r="AX271" i="1"/>
  <c r="AY271" i="1"/>
  <c r="AZ271" i="1"/>
  <c r="BA271" i="1"/>
  <c r="AO271" i="1"/>
  <c r="AP271" i="1"/>
  <c r="AQ271" i="1"/>
  <c r="AR271" i="1"/>
  <c r="AS271" i="1"/>
  <c r="AG271" i="1"/>
  <c r="AH271" i="1"/>
  <c r="AI271" i="1"/>
  <c r="AJ271" i="1"/>
  <c r="AK271" i="1"/>
  <c r="Y271" i="1"/>
  <c r="Z271" i="1"/>
  <c r="AA271" i="1"/>
  <c r="AB271" i="1"/>
  <c r="AC271" i="1"/>
  <c r="R271" i="1"/>
  <c r="S271" i="1"/>
  <c r="T271" i="1"/>
  <c r="U271" i="1"/>
  <c r="V271" i="1"/>
  <c r="K271" i="1"/>
  <c r="L271" i="1"/>
  <c r="M271" i="1"/>
  <c r="N271" i="1"/>
  <c r="O271" i="1"/>
  <c r="DU270" i="1"/>
  <c r="DT270" i="1"/>
  <c r="DS270" i="1"/>
  <c r="DR270" i="1"/>
  <c r="DQ270" i="1"/>
  <c r="DM270" i="1"/>
  <c r="DL270" i="1"/>
  <c r="DK270" i="1"/>
  <c r="DJ270" i="1"/>
  <c r="DI270" i="1"/>
  <c r="DE270" i="1"/>
  <c r="DD270" i="1"/>
  <c r="DC270" i="1"/>
  <c r="DB270" i="1"/>
  <c r="DA270" i="1"/>
  <c r="CW270" i="1"/>
  <c r="CV270" i="1"/>
  <c r="CU270" i="1"/>
  <c r="CT270" i="1"/>
  <c r="CS270" i="1"/>
  <c r="CO270" i="1"/>
  <c r="CN270" i="1"/>
  <c r="CM270" i="1"/>
  <c r="CL270" i="1"/>
  <c r="CK270" i="1"/>
  <c r="CG270" i="1"/>
  <c r="CF270" i="1"/>
  <c r="CE270" i="1"/>
  <c r="CD270" i="1"/>
  <c r="CC270" i="1"/>
  <c r="BY270" i="1"/>
  <c r="BX270" i="1"/>
  <c r="BW270" i="1"/>
  <c r="BV270" i="1"/>
  <c r="BU270" i="1"/>
  <c r="BM270" i="1"/>
  <c r="BN270" i="1"/>
  <c r="BO270" i="1"/>
  <c r="BP270" i="1"/>
  <c r="BQ270" i="1"/>
  <c r="BE270" i="1"/>
  <c r="BF270" i="1"/>
  <c r="BG270" i="1"/>
  <c r="BH270" i="1"/>
  <c r="BI270" i="1"/>
  <c r="AW270" i="1"/>
  <c r="AX270" i="1"/>
  <c r="AY270" i="1"/>
  <c r="AZ270" i="1"/>
  <c r="BA270" i="1"/>
  <c r="AO270" i="1"/>
  <c r="AP270" i="1"/>
  <c r="AQ270" i="1"/>
  <c r="AR270" i="1"/>
  <c r="AS270" i="1"/>
  <c r="AG270" i="1"/>
  <c r="AH270" i="1"/>
  <c r="AI270" i="1"/>
  <c r="AJ270" i="1"/>
  <c r="AK270" i="1"/>
  <c r="Y270" i="1"/>
  <c r="Z270" i="1"/>
  <c r="AA270" i="1"/>
  <c r="AB270" i="1"/>
  <c r="AC270" i="1"/>
  <c r="R270" i="1"/>
  <c r="S270" i="1"/>
  <c r="T270" i="1"/>
  <c r="U270" i="1"/>
  <c r="V270" i="1"/>
  <c r="K270" i="1"/>
  <c r="L270" i="1"/>
  <c r="M270" i="1"/>
  <c r="N270" i="1"/>
  <c r="O270" i="1"/>
  <c r="DU269" i="1"/>
  <c r="DT269" i="1"/>
  <c r="DS269" i="1"/>
  <c r="DR269" i="1"/>
  <c r="DQ269" i="1"/>
  <c r="DM269" i="1"/>
  <c r="DL269" i="1"/>
  <c r="DK269" i="1"/>
  <c r="DJ269" i="1"/>
  <c r="DI269" i="1"/>
  <c r="DE269" i="1"/>
  <c r="DD269" i="1"/>
  <c r="DC269" i="1"/>
  <c r="DB269" i="1"/>
  <c r="DA269" i="1"/>
  <c r="CW269" i="1"/>
  <c r="CV269" i="1"/>
  <c r="CU269" i="1"/>
  <c r="CT269" i="1"/>
  <c r="CS269" i="1"/>
  <c r="CO269" i="1"/>
  <c r="CN269" i="1"/>
  <c r="CM269" i="1"/>
  <c r="CL269" i="1"/>
  <c r="CK269" i="1"/>
  <c r="CG269" i="1"/>
  <c r="CF269" i="1"/>
  <c r="CE269" i="1"/>
  <c r="CD269" i="1"/>
  <c r="CC269" i="1"/>
  <c r="BY269" i="1"/>
  <c r="BX269" i="1"/>
  <c r="BW269" i="1"/>
  <c r="BV269" i="1"/>
  <c r="BU269" i="1"/>
  <c r="BM269" i="1"/>
  <c r="BN269" i="1"/>
  <c r="BO269" i="1"/>
  <c r="BP269" i="1"/>
  <c r="BQ269" i="1"/>
  <c r="BE269" i="1"/>
  <c r="BF269" i="1"/>
  <c r="BG269" i="1"/>
  <c r="BH269" i="1"/>
  <c r="BI269" i="1"/>
  <c r="BA269" i="1"/>
  <c r="AZ269" i="1"/>
  <c r="AY269" i="1"/>
  <c r="AX269" i="1"/>
  <c r="AW269" i="1"/>
  <c r="AS269" i="1"/>
  <c r="AR269" i="1"/>
  <c r="AQ269" i="1"/>
  <c r="AP269" i="1"/>
  <c r="AO269" i="1"/>
  <c r="AK269" i="1"/>
  <c r="AJ269" i="1"/>
  <c r="AI269" i="1"/>
  <c r="AH269" i="1"/>
  <c r="AG269" i="1"/>
  <c r="Y269" i="1"/>
  <c r="Z269" i="1"/>
  <c r="AA269" i="1"/>
  <c r="AB269" i="1"/>
  <c r="AC269" i="1"/>
  <c r="R269" i="1"/>
  <c r="S269" i="1"/>
  <c r="T269" i="1"/>
  <c r="U269" i="1"/>
  <c r="V269" i="1"/>
  <c r="K269" i="1"/>
  <c r="L269" i="1"/>
  <c r="M269" i="1"/>
  <c r="N269" i="1"/>
  <c r="O269" i="1"/>
  <c r="DU268" i="1"/>
  <c r="DT268" i="1"/>
  <c r="DS268" i="1"/>
  <c r="DR268" i="1"/>
  <c r="DQ268" i="1"/>
  <c r="DM268" i="1"/>
  <c r="DL268" i="1"/>
  <c r="DK268" i="1"/>
  <c r="DJ268" i="1"/>
  <c r="DI268" i="1"/>
  <c r="DE268" i="1"/>
  <c r="DD268" i="1"/>
  <c r="DC268" i="1"/>
  <c r="DB268" i="1"/>
  <c r="DA268" i="1"/>
  <c r="CW268" i="1"/>
  <c r="CV268" i="1"/>
  <c r="CU268" i="1"/>
  <c r="CT268" i="1"/>
  <c r="CS268" i="1"/>
  <c r="CO268" i="1"/>
  <c r="CN268" i="1"/>
  <c r="CM268" i="1"/>
  <c r="CL268" i="1"/>
  <c r="CK268" i="1"/>
  <c r="CC268" i="1"/>
  <c r="CD268" i="1"/>
  <c r="CE268" i="1"/>
  <c r="CF268" i="1"/>
  <c r="CG268" i="1"/>
  <c r="BU268" i="1"/>
  <c r="BV268" i="1"/>
  <c r="BW268" i="1"/>
  <c r="BX268" i="1"/>
  <c r="BY268" i="1"/>
  <c r="BM268" i="1"/>
  <c r="BN268" i="1"/>
  <c r="BO268" i="1"/>
  <c r="BP268" i="1"/>
  <c r="BQ268" i="1"/>
  <c r="BE268" i="1"/>
  <c r="BF268" i="1"/>
  <c r="BG268" i="1"/>
  <c r="BH268" i="1"/>
  <c r="BI268" i="1"/>
  <c r="AW268" i="1"/>
  <c r="AX268" i="1"/>
  <c r="AY268" i="1"/>
  <c r="AZ268" i="1"/>
  <c r="BA268" i="1"/>
  <c r="AO268" i="1"/>
  <c r="AP268" i="1"/>
  <c r="AQ268" i="1"/>
  <c r="AR268" i="1"/>
  <c r="AS268" i="1"/>
  <c r="AG268" i="1"/>
  <c r="AH268" i="1"/>
  <c r="AI268" i="1"/>
  <c r="AJ268" i="1"/>
  <c r="AK268" i="1"/>
  <c r="Y268" i="1"/>
  <c r="Z268" i="1"/>
  <c r="AA268" i="1"/>
  <c r="AB268" i="1"/>
  <c r="AC268" i="1"/>
  <c r="R268" i="1"/>
  <c r="S268" i="1"/>
  <c r="T268" i="1"/>
  <c r="U268" i="1"/>
  <c r="V268" i="1"/>
  <c r="K268" i="1"/>
  <c r="L268" i="1"/>
  <c r="M268" i="1"/>
  <c r="N268" i="1"/>
  <c r="O268" i="1"/>
  <c r="DU267" i="1"/>
  <c r="DT267" i="1"/>
  <c r="DS267" i="1"/>
  <c r="DR267" i="1"/>
  <c r="DQ267" i="1"/>
  <c r="DM267" i="1"/>
  <c r="DL267" i="1"/>
  <c r="DK267" i="1"/>
  <c r="DJ267" i="1"/>
  <c r="DI267" i="1"/>
  <c r="DE267" i="1"/>
  <c r="DD267" i="1"/>
  <c r="DC267" i="1"/>
  <c r="DB267" i="1"/>
  <c r="DA267" i="1"/>
  <c r="CW267" i="1"/>
  <c r="CV267" i="1"/>
  <c r="CU267" i="1"/>
  <c r="CT267" i="1"/>
  <c r="CS267" i="1"/>
  <c r="CO267" i="1"/>
  <c r="CN267" i="1"/>
  <c r="CM267" i="1"/>
  <c r="CL267" i="1"/>
  <c r="CK267" i="1"/>
  <c r="CG267" i="1"/>
  <c r="CF267" i="1"/>
  <c r="CE267" i="1"/>
  <c r="CD267" i="1"/>
  <c r="CC267" i="1"/>
  <c r="BU267" i="1"/>
  <c r="BV267" i="1"/>
  <c r="BW267" i="1"/>
  <c r="BX267" i="1"/>
  <c r="BY267" i="1"/>
  <c r="BM267" i="1"/>
  <c r="BN267" i="1"/>
  <c r="BO267" i="1"/>
  <c r="BP267" i="1"/>
  <c r="BQ267" i="1"/>
  <c r="BE267" i="1"/>
  <c r="BF267" i="1"/>
  <c r="BG267" i="1"/>
  <c r="BH267" i="1"/>
  <c r="BI267" i="1"/>
  <c r="AW267" i="1"/>
  <c r="AX267" i="1"/>
  <c r="AY267" i="1"/>
  <c r="AZ267" i="1"/>
  <c r="BA267" i="1"/>
  <c r="AO267" i="1"/>
  <c r="AP267" i="1"/>
  <c r="AQ267" i="1"/>
  <c r="AR267" i="1"/>
  <c r="AS267" i="1"/>
  <c r="AG267" i="1"/>
  <c r="AH267" i="1"/>
  <c r="AI267" i="1"/>
  <c r="AJ267" i="1"/>
  <c r="AK267" i="1"/>
  <c r="Y267" i="1"/>
  <c r="Z267" i="1"/>
  <c r="AA267" i="1"/>
  <c r="AB267" i="1"/>
  <c r="AC267" i="1"/>
  <c r="R267" i="1"/>
  <c r="S267" i="1"/>
  <c r="T267" i="1"/>
  <c r="U267" i="1"/>
  <c r="V267" i="1"/>
  <c r="K267" i="1"/>
  <c r="L267" i="1"/>
  <c r="M267" i="1"/>
  <c r="N267" i="1"/>
  <c r="O267" i="1"/>
  <c r="DU266" i="1"/>
  <c r="DT266" i="1"/>
  <c r="DS266" i="1"/>
  <c r="DR266" i="1"/>
  <c r="DQ266" i="1"/>
  <c r="DM266" i="1"/>
  <c r="DL266" i="1"/>
  <c r="DK266" i="1"/>
  <c r="DJ266" i="1"/>
  <c r="DI266" i="1"/>
  <c r="DE266" i="1"/>
  <c r="DD266" i="1"/>
  <c r="DC266" i="1"/>
  <c r="DB266" i="1"/>
  <c r="DA266" i="1"/>
  <c r="CW266" i="1"/>
  <c r="CV266" i="1"/>
  <c r="CU266" i="1"/>
  <c r="CT266" i="1"/>
  <c r="CS266" i="1"/>
  <c r="CO266" i="1"/>
  <c r="CN266" i="1"/>
  <c r="CM266" i="1"/>
  <c r="CL266" i="1"/>
  <c r="CK266" i="1"/>
  <c r="CG266" i="1"/>
  <c r="CF266" i="1"/>
  <c r="CE266" i="1"/>
  <c r="CD266" i="1"/>
  <c r="CC266" i="1"/>
  <c r="BY266" i="1"/>
  <c r="BX266" i="1"/>
  <c r="BW266" i="1"/>
  <c r="BV266" i="1"/>
  <c r="BU266" i="1"/>
  <c r="BM266" i="1"/>
  <c r="BN266" i="1"/>
  <c r="BO266" i="1"/>
  <c r="BP266" i="1"/>
  <c r="BQ266" i="1"/>
  <c r="BE266" i="1"/>
  <c r="BF266" i="1"/>
  <c r="BG266" i="1"/>
  <c r="BH266" i="1"/>
  <c r="BI266" i="1"/>
  <c r="AW266" i="1"/>
  <c r="AX266" i="1"/>
  <c r="AY266" i="1"/>
  <c r="AZ266" i="1"/>
  <c r="BA266" i="1"/>
  <c r="AO266" i="1"/>
  <c r="AP266" i="1"/>
  <c r="AQ266" i="1"/>
  <c r="AR266" i="1"/>
  <c r="AS266" i="1"/>
  <c r="AG266" i="1"/>
  <c r="AH266" i="1"/>
  <c r="AI266" i="1"/>
  <c r="AJ266" i="1"/>
  <c r="AK266" i="1"/>
  <c r="AC266" i="1"/>
  <c r="AB266" i="1"/>
  <c r="AA266" i="1"/>
  <c r="Z266" i="1"/>
  <c r="Y266" i="1"/>
  <c r="V266" i="1"/>
  <c r="U266" i="1"/>
  <c r="T266" i="1"/>
  <c r="S266" i="1"/>
  <c r="R266" i="1"/>
  <c r="O266" i="1"/>
  <c r="N266" i="1"/>
  <c r="M266" i="1"/>
  <c r="L266" i="1"/>
  <c r="K266" i="1"/>
  <c r="DU265" i="1"/>
  <c r="DT265" i="1"/>
  <c r="DS265" i="1"/>
  <c r="DR265" i="1"/>
  <c r="DQ265" i="1"/>
  <c r="DM265" i="1"/>
  <c r="DL265" i="1"/>
  <c r="DK265" i="1"/>
  <c r="DJ265" i="1"/>
  <c r="DI265" i="1"/>
  <c r="DE265" i="1"/>
  <c r="DD265" i="1"/>
  <c r="DC265" i="1"/>
  <c r="DB265" i="1"/>
  <c r="DA265" i="1"/>
  <c r="CW265" i="1"/>
  <c r="CV265" i="1"/>
  <c r="CU265" i="1"/>
  <c r="CT265" i="1"/>
  <c r="CS265" i="1"/>
  <c r="CO265" i="1"/>
  <c r="CN265" i="1"/>
  <c r="CM265" i="1"/>
  <c r="CL265" i="1"/>
  <c r="CK265" i="1"/>
  <c r="CG265" i="1"/>
  <c r="CF265" i="1"/>
  <c r="CE265" i="1"/>
  <c r="CD265" i="1"/>
  <c r="CC265" i="1"/>
  <c r="BY265" i="1"/>
  <c r="BX265" i="1"/>
  <c r="BW265" i="1"/>
  <c r="BV265" i="1"/>
  <c r="BU265" i="1"/>
  <c r="BM265" i="1"/>
  <c r="BN265" i="1"/>
  <c r="BO265" i="1"/>
  <c r="BP265" i="1"/>
  <c r="BQ265" i="1"/>
  <c r="BE265" i="1"/>
  <c r="BF265" i="1"/>
  <c r="BG265" i="1"/>
  <c r="BH265" i="1"/>
  <c r="BI265" i="1"/>
  <c r="AW265" i="1"/>
  <c r="AX265" i="1"/>
  <c r="AY265" i="1"/>
  <c r="AZ265" i="1"/>
  <c r="BA265" i="1"/>
  <c r="AS265" i="1"/>
  <c r="AR265" i="1"/>
  <c r="AQ265" i="1"/>
  <c r="AP265" i="1"/>
  <c r="AO265" i="1"/>
  <c r="AG265" i="1"/>
  <c r="AH265" i="1"/>
  <c r="AI265" i="1"/>
  <c r="AJ265" i="1"/>
  <c r="AK265" i="1"/>
  <c r="Y265" i="1"/>
  <c r="Z265" i="1"/>
  <c r="AA265" i="1"/>
  <c r="AB265" i="1"/>
  <c r="AC265" i="1"/>
  <c r="R265" i="1"/>
  <c r="S265" i="1"/>
  <c r="T265" i="1"/>
  <c r="U265" i="1"/>
  <c r="V265" i="1"/>
  <c r="K265" i="1"/>
  <c r="L265" i="1"/>
  <c r="M265" i="1"/>
  <c r="N265" i="1"/>
  <c r="O265" i="1"/>
  <c r="DU264" i="1"/>
  <c r="DT264" i="1"/>
  <c r="DS264" i="1"/>
  <c r="DR264" i="1"/>
  <c r="DQ264" i="1"/>
  <c r="DM264" i="1"/>
  <c r="DL264" i="1"/>
  <c r="DK264" i="1"/>
  <c r="DJ264" i="1"/>
  <c r="DI264" i="1"/>
  <c r="DE264" i="1"/>
  <c r="DD264" i="1"/>
  <c r="DC264" i="1"/>
  <c r="DB264" i="1"/>
  <c r="DA264" i="1"/>
  <c r="CW264" i="1"/>
  <c r="CV264" i="1"/>
  <c r="CU264" i="1"/>
  <c r="CT264" i="1"/>
  <c r="CS264" i="1"/>
  <c r="CO264" i="1"/>
  <c r="CN264" i="1"/>
  <c r="CM264" i="1"/>
  <c r="CL264" i="1"/>
  <c r="CK264" i="1"/>
  <c r="CG264" i="1"/>
  <c r="CF264" i="1"/>
  <c r="CE264" i="1"/>
  <c r="CD264" i="1"/>
  <c r="CC264" i="1"/>
  <c r="BY264" i="1"/>
  <c r="BX264" i="1"/>
  <c r="BW264" i="1"/>
  <c r="BV264" i="1"/>
  <c r="BU264" i="1"/>
  <c r="BM264" i="1"/>
  <c r="BN264" i="1"/>
  <c r="BO264" i="1"/>
  <c r="BP264" i="1"/>
  <c r="BQ264" i="1"/>
  <c r="BE264" i="1"/>
  <c r="BF264" i="1"/>
  <c r="BG264" i="1"/>
  <c r="BH264" i="1"/>
  <c r="BI264" i="1"/>
  <c r="AW264" i="1"/>
  <c r="AX264" i="1"/>
  <c r="AY264" i="1"/>
  <c r="AZ264" i="1"/>
  <c r="BA264" i="1"/>
  <c r="AO264" i="1"/>
  <c r="AP264" i="1"/>
  <c r="AQ264" i="1"/>
  <c r="AR264" i="1"/>
  <c r="AS264" i="1"/>
  <c r="AG264" i="1"/>
  <c r="AH264" i="1"/>
  <c r="AI264" i="1"/>
  <c r="AJ264" i="1"/>
  <c r="AK264" i="1"/>
  <c r="Y264" i="1"/>
  <c r="Z264" i="1"/>
  <c r="AA264" i="1"/>
  <c r="AB264" i="1"/>
  <c r="AC264" i="1"/>
  <c r="R264" i="1"/>
  <c r="S264" i="1"/>
  <c r="T264" i="1"/>
  <c r="U264" i="1"/>
  <c r="V264" i="1"/>
  <c r="K264" i="1"/>
  <c r="L264" i="1"/>
  <c r="M264" i="1"/>
  <c r="N264" i="1"/>
  <c r="O264" i="1"/>
  <c r="DU263" i="1"/>
  <c r="DT263" i="1"/>
  <c r="DS263" i="1"/>
  <c r="DR263" i="1"/>
  <c r="DQ263" i="1"/>
  <c r="DM263" i="1"/>
  <c r="DL263" i="1"/>
  <c r="DK263" i="1"/>
  <c r="DJ263" i="1"/>
  <c r="DI263" i="1"/>
  <c r="DE263" i="1"/>
  <c r="DD263" i="1"/>
  <c r="DC263" i="1"/>
  <c r="DB263" i="1"/>
  <c r="DA263" i="1"/>
  <c r="CW263" i="1"/>
  <c r="CV263" i="1"/>
  <c r="CU263" i="1"/>
  <c r="CT263" i="1"/>
  <c r="CS263" i="1"/>
  <c r="CO263" i="1"/>
  <c r="CN263" i="1"/>
  <c r="CM263" i="1"/>
  <c r="CL263" i="1"/>
  <c r="CK263" i="1"/>
  <c r="CG263" i="1"/>
  <c r="CF263" i="1"/>
  <c r="CE263" i="1"/>
  <c r="CD263" i="1"/>
  <c r="CC263" i="1"/>
  <c r="BY263" i="1"/>
  <c r="BX263" i="1"/>
  <c r="BW263" i="1"/>
  <c r="BV263" i="1"/>
  <c r="BU263" i="1"/>
  <c r="BM263" i="1"/>
  <c r="BN263" i="1"/>
  <c r="BO263" i="1"/>
  <c r="BP263" i="1"/>
  <c r="BQ263" i="1"/>
  <c r="BI263" i="1"/>
  <c r="BH263" i="1"/>
  <c r="BG263" i="1"/>
  <c r="BF263" i="1"/>
  <c r="BE263" i="1"/>
  <c r="BA263" i="1"/>
  <c r="AZ263" i="1"/>
  <c r="AY263" i="1"/>
  <c r="AX263" i="1"/>
  <c r="AW263" i="1"/>
  <c r="AS263" i="1"/>
  <c r="AR263" i="1"/>
  <c r="AQ263" i="1"/>
  <c r="AP263" i="1"/>
  <c r="AO263" i="1"/>
  <c r="AK263" i="1"/>
  <c r="AJ263" i="1"/>
  <c r="AI263" i="1"/>
  <c r="AH263" i="1"/>
  <c r="AG263" i="1"/>
  <c r="AC263" i="1"/>
  <c r="AB263" i="1"/>
  <c r="AA263" i="1"/>
  <c r="Z263" i="1"/>
  <c r="Y263" i="1"/>
  <c r="R263" i="1"/>
  <c r="S263" i="1"/>
  <c r="T263" i="1"/>
  <c r="U263" i="1"/>
  <c r="V263" i="1"/>
  <c r="K263" i="1"/>
  <c r="L263" i="1"/>
  <c r="M263" i="1"/>
  <c r="N263" i="1"/>
  <c r="O263" i="1"/>
  <c r="DU262" i="1"/>
  <c r="DT262" i="1"/>
  <c r="DS262" i="1"/>
  <c r="DR262" i="1"/>
  <c r="DQ262" i="1"/>
  <c r="DM262" i="1"/>
  <c r="DL262" i="1"/>
  <c r="DK262" i="1"/>
  <c r="DJ262" i="1"/>
  <c r="DI262" i="1"/>
  <c r="DE262" i="1"/>
  <c r="DD262" i="1"/>
  <c r="DC262" i="1"/>
  <c r="DB262" i="1"/>
  <c r="DA262" i="1"/>
  <c r="CW262" i="1"/>
  <c r="CV262" i="1"/>
  <c r="CU262" i="1"/>
  <c r="CT262" i="1"/>
  <c r="CS262" i="1"/>
  <c r="CO262" i="1"/>
  <c r="CN262" i="1"/>
  <c r="CM262" i="1"/>
  <c r="CL262" i="1"/>
  <c r="CK262" i="1"/>
  <c r="CG262" i="1"/>
  <c r="CF262" i="1"/>
  <c r="CE262" i="1"/>
  <c r="CD262" i="1"/>
  <c r="CC262" i="1"/>
  <c r="BY262" i="1"/>
  <c r="BX262" i="1"/>
  <c r="BW262" i="1"/>
  <c r="BV262" i="1"/>
  <c r="BU262" i="1"/>
  <c r="BM262" i="1"/>
  <c r="BN262" i="1"/>
  <c r="BO262" i="1"/>
  <c r="BP262" i="1"/>
  <c r="BQ262" i="1"/>
  <c r="BE262" i="1"/>
  <c r="BF262" i="1"/>
  <c r="BG262" i="1"/>
  <c r="BH262" i="1"/>
  <c r="BI262" i="1"/>
  <c r="AW262" i="1"/>
  <c r="AX262" i="1"/>
  <c r="AY262" i="1"/>
  <c r="AZ262" i="1"/>
  <c r="BA262" i="1"/>
  <c r="AO262" i="1"/>
  <c r="AP262" i="1"/>
  <c r="AQ262" i="1"/>
  <c r="AR262" i="1"/>
  <c r="AS262" i="1"/>
  <c r="AG262" i="1"/>
  <c r="AH262" i="1"/>
  <c r="AI262" i="1"/>
  <c r="AJ262" i="1"/>
  <c r="AK262" i="1"/>
  <c r="AC262" i="1"/>
  <c r="AB262" i="1"/>
  <c r="AA262" i="1"/>
  <c r="Z262" i="1"/>
  <c r="Y262" i="1"/>
  <c r="R262" i="1"/>
  <c r="S262" i="1"/>
  <c r="T262" i="1"/>
  <c r="U262" i="1"/>
  <c r="V262" i="1"/>
  <c r="K262" i="1"/>
  <c r="L262" i="1"/>
  <c r="M262" i="1"/>
  <c r="N262" i="1"/>
  <c r="O262" i="1"/>
  <c r="DU261" i="1"/>
  <c r="DT261" i="1"/>
  <c r="DS261" i="1"/>
  <c r="DR261" i="1"/>
  <c r="DQ261" i="1"/>
  <c r="DM261" i="1"/>
  <c r="DL261" i="1"/>
  <c r="DK261" i="1"/>
  <c r="DJ261" i="1"/>
  <c r="DI261" i="1"/>
  <c r="DE261" i="1"/>
  <c r="DD261" i="1"/>
  <c r="DC261" i="1"/>
  <c r="DB261" i="1"/>
  <c r="DA261" i="1"/>
  <c r="CW261" i="1"/>
  <c r="CV261" i="1"/>
  <c r="CU261" i="1"/>
  <c r="CT261" i="1"/>
  <c r="CS261" i="1"/>
  <c r="CO261" i="1"/>
  <c r="CN261" i="1"/>
  <c r="CM261" i="1"/>
  <c r="CL261" i="1"/>
  <c r="CK261" i="1"/>
  <c r="CG261" i="1"/>
  <c r="CF261" i="1"/>
  <c r="CE261" i="1"/>
  <c r="CD261" i="1"/>
  <c r="CC261" i="1"/>
  <c r="BY261" i="1"/>
  <c r="BX261" i="1"/>
  <c r="BW261" i="1"/>
  <c r="BV261" i="1"/>
  <c r="BU261" i="1"/>
  <c r="BM261" i="1"/>
  <c r="BN261" i="1"/>
  <c r="BO261" i="1"/>
  <c r="BP261" i="1"/>
  <c r="BQ261" i="1"/>
  <c r="BI261" i="1"/>
  <c r="BH261" i="1"/>
  <c r="BG261" i="1"/>
  <c r="BF261" i="1"/>
  <c r="BE261" i="1"/>
  <c r="BA261" i="1"/>
  <c r="AZ261" i="1"/>
  <c r="AY261" i="1"/>
  <c r="AX261" i="1"/>
  <c r="AW261" i="1"/>
  <c r="AS261" i="1"/>
  <c r="AR261" i="1"/>
  <c r="AQ261" i="1"/>
  <c r="AP261" i="1"/>
  <c r="AO261" i="1"/>
  <c r="AK261" i="1"/>
  <c r="AJ261" i="1"/>
  <c r="AI261" i="1"/>
  <c r="AH261" i="1"/>
  <c r="AG261" i="1"/>
  <c r="Y261" i="1"/>
  <c r="Z261" i="1"/>
  <c r="AA261" i="1"/>
  <c r="AB261" i="1"/>
  <c r="AC261" i="1"/>
  <c r="R261" i="1"/>
  <c r="S261" i="1"/>
  <c r="T261" i="1"/>
  <c r="U261" i="1"/>
  <c r="V261" i="1"/>
  <c r="K261" i="1"/>
  <c r="L261" i="1"/>
  <c r="M261" i="1"/>
  <c r="N261" i="1"/>
  <c r="O261" i="1"/>
  <c r="DU260" i="1"/>
  <c r="DT260" i="1"/>
  <c r="DS260" i="1"/>
  <c r="DR260" i="1"/>
  <c r="DQ260" i="1"/>
  <c r="DM260" i="1"/>
  <c r="DL260" i="1"/>
  <c r="DK260" i="1"/>
  <c r="DJ260" i="1"/>
  <c r="DI260" i="1"/>
  <c r="DE260" i="1"/>
  <c r="DD260" i="1"/>
  <c r="DC260" i="1"/>
  <c r="DB260" i="1"/>
  <c r="DA260" i="1"/>
  <c r="CW260" i="1"/>
  <c r="CV260" i="1"/>
  <c r="CU260" i="1"/>
  <c r="CT260" i="1"/>
  <c r="CS260" i="1"/>
  <c r="CO260" i="1"/>
  <c r="CN260" i="1"/>
  <c r="CM260" i="1"/>
  <c r="CL260" i="1"/>
  <c r="CK260" i="1"/>
  <c r="CG260" i="1"/>
  <c r="CF260" i="1"/>
  <c r="CE260" i="1"/>
  <c r="CD260" i="1"/>
  <c r="CC260" i="1"/>
  <c r="BY260" i="1"/>
  <c r="BX260" i="1"/>
  <c r="BW260" i="1"/>
  <c r="BV260" i="1"/>
  <c r="BU260" i="1"/>
  <c r="BM260" i="1"/>
  <c r="BN260" i="1"/>
  <c r="BO260" i="1"/>
  <c r="BP260" i="1"/>
  <c r="BQ260" i="1"/>
  <c r="BE260" i="1"/>
  <c r="BF260" i="1"/>
  <c r="BG260" i="1"/>
  <c r="BH260" i="1"/>
  <c r="BI260" i="1"/>
  <c r="AW260" i="1"/>
  <c r="AX260" i="1"/>
  <c r="AY260" i="1"/>
  <c r="AZ260" i="1"/>
  <c r="BA260" i="1"/>
  <c r="AO260" i="1"/>
  <c r="AP260" i="1"/>
  <c r="AQ260" i="1"/>
  <c r="AR260" i="1"/>
  <c r="AS260" i="1"/>
  <c r="AG260" i="1"/>
  <c r="AH260" i="1"/>
  <c r="AI260" i="1"/>
  <c r="AJ260" i="1"/>
  <c r="AK260" i="1"/>
  <c r="Y260" i="1"/>
  <c r="Z260" i="1"/>
  <c r="AA260" i="1"/>
  <c r="AB260" i="1"/>
  <c r="AC260" i="1"/>
  <c r="R260" i="1"/>
  <c r="S260" i="1"/>
  <c r="T260" i="1"/>
  <c r="U260" i="1"/>
  <c r="V260" i="1"/>
  <c r="K260" i="1"/>
  <c r="L260" i="1"/>
  <c r="M260" i="1"/>
  <c r="N260" i="1"/>
  <c r="O260" i="1"/>
  <c r="DU259" i="1"/>
  <c r="DT259" i="1"/>
  <c r="DS259" i="1"/>
  <c r="DR259" i="1"/>
  <c r="DQ259" i="1"/>
  <c r="DM259" i="1"/>
  <c r="DL259" i="1"/>
  <c r="DK259" i="1"/>
  <c r="DJ259" i="1"/>
  <c r="DI259" i="1"/>
  <c r="DE259" i="1"/>
  <c r="DD259" i="1"/>
  <c r="DC259" i="1"/>
  <c r="DB259" i="1"/>
  <c r="DA259" i="1"/>
  <c r="CW259" i="1"/>
  <c r="CV259" i="1"/>
  <c r="CU259" i="1"/>
  <c r="CT259" i="1"/>
  <c r="CS259" i="1"/>
  <c r="CO259" i="1"/>
  <c r="CN259" i="1"/>
  <c r="CM259" i="1"/>
  <c r="CL259" i="1"/>
  <c r="CK259" i="1"/>
  <c r="CG259" i="1"/>
  <c r="CF259" i="1"/>
  <c r="CE259" i="1"/>
  <c r="CD259" i="1"/>
  <c r="CC259" i="1"/>
  <c r="BY259" i="1"/>
  <c r="BX259" i="1"/>
  <c r="BW259" i="1"/>
  <c r="BV259" i="1"/>
  <c r="BU259" i="1"/>
  <c r="BM259" i="1"/>
  <c r="BN259" i="1"/>
  <c r="BO259" i="1"/>
  <c r="BP259" i="1"/>
  <c r="BQ259" i="1"/>
  <c r="BI259" i="1"/>
  <c r="BH259" i="1"/>
  <c r="BG259" i="1"/>
  <c r="BF259" i="1"/>
  <c r="BE259" i="1"/>
  <c r="BA259" i="1"/>
  <c r="AZ259" i="1"/>
  <c r="AY259" i="1"/>
  <c r="AX259" i="1"/>
  <c r="AW259" i="1"/>
  <c r="AS259" i="1"/>
  <c r="AR259" i="1"/>
  <c r="AQ259" i="1"/>
  <c r="AP259" i="1"/>
  <c r="AO259" i="1"/>
  <c r="AK259" i="1"/>
  <c r="AJ259" i="1"/>
  <c r="AI259" i="1"/>
  <c r="AH259" i="1"/>
  <c r="AG259" i="1"/>
  <c r="Y259" i="1"/>
  <c r="Z259" i="1"/>
  <c r="AA259" i="1"/>
  <c r="AB259" i="1"/>
  <c r="AC259" i="1"/>
  <c r="R259" i="1"/>
  <c r="S259" i="1"/>
  <c r="T259" i="1"/>
  <c r="U259" i="1"/>
  <c r="V259" i="1"/>
  <c r="K259" i="1"/>
  <c r="L259" i="1"/>
  <c r="M259" i="1"/>
  <c r="N259" i="1"/>
  <c r="O259" i="1"/>
  <c r="DU258" i="1"/>
  <c r="DT258" i="1"/>
  <c r="DS258" i="1"/>
  <c r="DR258" i="1"/>
  <c r="DQ258" i="1"/>
  <c r="DM258" i="1"/>
  <c r="DL258" i="1"/>
  <c r="DK258" i="1"/>
  <c r="DJ258" i="1"/>
  <c r="DI258" i="1"/>
  <c r="DE258" i="1"/>
  <c r="DD258" i="1"/>
  <c r="DC258" i="1"/>
  <c r="DB258" i="1"/>
  <c r="DA258" i="1"/>
  <c r="CW258" i="1"/>
  <c r="CV258" i="1"/>
  <c r="CU258" i="1"/>
  <c r="CT258" i="1"/>
  <c r="CS258" i="1"/>
  <c r="CO258" i="1"/>
  <c r="CN258" i="1"/>
  <c r="CM258" i="1"/>
  <c r="CL258" i="1"/>
  <c r="CK258" i="1"/>
  <c r="CG258" i="1"/>
  <c r="CF258" i="1"/>
  <c r="CE258" i="1"/>
  <c r="CD258" i="1"/>
  <c r="CC258" i="1"/>
  <c r="BY258" i="1"/>
  <c r="BX258" i="1"/>
  <c r="BW258" i="1"/>
  <c r="BV258" i="1"/>
  <c r="BU258" i="1"/>
  <c r="BM258" i="1"/>
  <c r="BN258" i="1"/>
  <c r="BO258" i="1"/>
  <c r="BP258" i="1"/>
  <c r="BQ258" i="1"/>
  <c r="BE258" i="1"/>
  <c r="BF258" i="1"/>
  <c r="BG258" i="1"/>
  <c r="BH258" i="1"/>
  <c r="BI258" i="1"/>
  <c r="AW258" i="1"/>
  <c r="AX258" i="1"/>
  <c r="AY258" i="1"/>
  <c r="AZ258" i="1"/>
  <c r="BA258" i="1"/>
  <c r="AO258" i="1"/>
  <c r="AP258" i="1"/>
  <c r="AQ258" i="1"/>
  <c r="AR258" i="1"/>
  <c r="AS258" i="1"/>
  <c r="AG258" i="1"/>
  <c r="AH258" i="1"/>
  <c r="AI258" i="1"/>
  <c r="AJ258" i="1"/>
  <c r="AK258" i="1"/>
  <c r="Y258" i="1"/>
  <c r="Z258" i="1"/>
  <c r="AA258" i="1"/>
  <c r="AB258" i="1"/>
  <c r="AC258" i="1"/>
  <c r="R258" i="1"/>
  <c r="S258" i="1"/>
  <c r="T258" i="1"/>
  <c r="U258" i="1"/>
  <c r="V258" i="1"/>
  <c r="K258" i="1"/>
  <c r="L258" i="1"/>
  <c r="M258" i="1"/>
  <c r="N258" i="1"/>
  <c r="O258" i="1"/>
  <c r="DU257" i="1"/>
  <c r="DT257" i="1"/>
  <c r="DS257" i="1"/>
  <c r="DR257" i="1"/>
  <c r="DQ257" i="1"/>
  <c r="DM257" i="1"/>
  <c r="DL257" i="1"/>
  <c r="DK257" i="1"/>
  <c r="DJ257" i="1"/>
  <c r="DI257" i="1"/>
  <c r="DE257" i="1"/>
  <c r="DD257" i="1"/>
  <c r="DC257" i="1"/>
  <c r="DB257" i="1"/>
  <c r="DA257" i="1"/>
  <c r="CW257" i="1"/>
  <c r="CV257" i="1"/>
  <c r="CU257" i="1"/>
  <c r="CT257" i="1"/>
  <c r="CS257" i="1"/>
  <c r="CO257" i="1"/>
  <c r="CN257" i="1"/>
  <c r="CM257" i="1"/>
  <c r="CL257" i="1"/>
  <c r="CK257" i="1"/>
  <c r="CG257" i="1"/>
  <c r="CF257" i="1"/>
  <c r="CE257" i="1"/>
  <c r="CD257" i="1"/>
  <c r="CC257" i="1"/>
  <c r="BY257" i="1"/>
  <c r="BX257" i="1"/>
  <c r="BW257" i="1"/>
  <c r="BV257" i="1"/>
  <c r="BU257" i="1"/>
  <c r="BM257" i="1"/>
  <c r="BN257" i="1"/>
  <c r="BO257" i="1"/>
  <c r="BP257" i="1"/>
  <c r="BQ257" i="1"/>
  <c r="BE257" i="1"/>
  <c r="BF257" i="1"/>
  <c r="BG257" i="1"/>
  <c r="BH257" i="1"/>
  <c r="BI257" i="1"/>
  <c r="AW257" i="1"/>
  <c r="AX257" i="1"/>
  <c r="AY257" i="1"/>
  <c r="AZ257" i="1"/>
  <c r="BA257" i="1"/>
  <c r="AO257" i="1"/>
  <c r="AP257" i="1"/>
  <c r="AQ257" i="1"/>
  <c r="AR257" i="1"/>
  <c r="AS257" i="1"/>
  <c r="AG257" i="1"/>
  <c r="AH257" i="1"/>
  <c r="AI257" i="1"/>
  <c r="AJ257" i="1"/>
  <c r="AK257" i="1"/>
  <c r="AC257" i="1"/>
  <c r="AB257" i="1"/>
  <c r="AA257" i="1"/>
  <c r="Z257" i="1"/>
  <c r="Y257" i="1"/>
  <c r="R257" i="1"/>
  <c r="S257" i="1"/>
  <c r="T257" i="1"/>
  <c r="U257" i="1"/>
  <c r="V257" i="1"/>
  <c r="O257" i="1"/>
  <c r="N257" i="1"/>
  <c r="M257" i="1"/>
  <c r="L257" i="1"/>
  <c r="K257" i="1"/>
  <c r="DU256" i="1"/>
  <c r="DT256" i="1"/>
  <c r="DS256" i="1"/>
  <c r="DR256" i="1"/>
  <c r="DQ256" i="1"/>
  <c r="DM256" i="1"/>
  <c r="DL256" i="1"/>
  <c r="DK256" i="1"/>
  <c r="DJ256" i="1"/>
  <c r="DI256" i="1"/>
  <c r="DE256" i="1"/>
  <c r="DD256" i="1"/>
  <c r="DC256" i="1"/>
  <c r="DB256" i="1"/>
  <c r="DA256" i="1"/>
  <c r="CW256" i="1"/>
  <c r="CV256" i="1"/>
  <c r="CU256" i="1"/>
  <c r="CT256" i="1"/>
  <c r="CS256" i="1"/>
  <c r="CO256" i="1"/>
  <c r="CN256" i="1"/>
  <c r="CM256" i="1"/>
  <c r="CL256" i="1"/>
  <c r="CK256" i="1"/>
  <c r="CG256" i="1"/>
  <c r="CF256" i="1"/>
  <c r="CE256" i="1"/>
  <c r="CD256" i="1"/>
  <c r="CC256" i="1"/>
  <c r="BY256" i="1"/>
  <c r="BX256" i="1"/>
  <c r="BW256" i="1"/>
  <c r="BV256" i="1"/>
  <c r="BU256" i="1"/>
  <c r="BM256" i="1"/>
  <c r="BN256" i="1"/>
  <c r="BO256" i="1"/>
  <c r="BP256" i="1"/>
  <c r="BQ256" i="1"/>
  <c r="BE256" i="1"/>
  <c r="BF256" i="1"/>
  <c r="BG256" i="1"/>
  <c r="BH256" i="1"/>
  <c r="BI256" i="1"/>
  <c r="AW256" i="1"/>
  <c r="AX256" i="1"/>
  <c r="AY256" i="1"/>
  <c r="AZ256" i="1"/>
  <c r="BA256" i="1"/>
  <c r="AO256" i="1"/>
  <c r="AP256" i="1"/>
  <c r="AQ256" i="1"/>
  <c r="AR256" i="1"/>
  <c r="AS256" i="1"/>
  <c r="AG256" i="1"/>
  <c r="AH256" i="1"/>
  <c r="AI256" i="1"/>
  <c r="AJ256" i="1"/>
  <c r="AK256" i="1"/>
  <c r="Y256" i="1"/>
  <c r="Z256" i="1"/>
  <c r="AA256" i="1"/>
  <c r="AB256" i="1"/>
  <c r="AC256" i="1"/>
  <c r="R256" i="1"/>
  <c r="S256" i="1"/>
  <c r="T256" i="1"/>
  <c r="U256" i="1"/>
  <c r="V256" i="1"/>
  <c r="K256" i="1"/>
  <c r="L256" i="1"/>
  <c r="M256" i="1"/>
  <c r="N256" i="1"/>
  <c r="O256" i="1"/>
  <c r="DU255" i="1"/>
  <c r="DT255" i="1"/>
  <c r="DS255" i="1"/>
  <c r="DR255" i="1"/>
  <c r="DQ255" i="1"/>
  <c r="DM255" i="1"/>
  <c r="DL255" i="1"/>
  <c r="DK255" i="1"/>
  <c r="DJ255" i="1"/>
  <c r="DI255" i="1"/>
  <c r="DE255" i="1"/>
  <c r="DD255" i="1"/>
  <c r="DC255" i="1"/>
  <c r="DB255" i="1"/>
  <c r="DA255" i="1"/>
  <c r="CW255" i="1"/>
  <c r="CV255" i="1"/>
  <c r="CU255" i="1"/>
  <c r="CT255" i="1"/>
  <c r="CS255" i="1"/>
  <c r="CO255" i="1"/>
  <c r="CN255" i="1"/>
  <c r="CM255" i="1"/>
  <c r="CL255" i="1"/>
  <c r="CK255" i="1"/>
  <c r="CG255" i="1"/>
  <c r="CF255" i="1"/>
  <c r="CE255" i="1"/>
  <c r="CD255" i="1"/>
  <c r="CC255" i="1"/>
  <c r="BY255" i="1"/>
  <c r="BX255" i="1"/>
  <c r="BW255" i="1"/>
  <c r="BV255" i="1"/>
  <c r="BU255" i="1"/>
  <c r="BM255" i="1"/>
  <c r="BN255" i="1"/>
  <c r="BO255" i="1"/>
  <c r="BP255" i="1"/>
  <c r="BQ255" i="1"/>
  <c r="BE255" i="1"/>
  <c r="BF255" i="1"/>
  <c r="BG255" i="1"/>
  <c r="BH255" i="1"/>
  <c r="BI255" i="1"/>
  <c r="AW255" i="1"/>
  <c r="AX255" i="1"/>
  <c r="AY255" i="1"/>
  <c r="AZ255" i="1"/>
  <c r="BA255" i="1"/>
  <c r="AO255" i="1"/>
  <c r="AP255" i="1"/>
  <c r="AQ255" i="1"/>
  <c r="AR255" i="1"/>
  <c r="AS255" i="1"/>
  <c r="AG255" i="1"/>
  <c r="AH255" i="1"/>
  <c r="AI255" i="1"/>
  <c r="AJ255" i="1"/>
  <c r="AK255" i="1"/>
  <c r="Y255" i="1"/>
  <c r="Z255" i="1"/>
  <c r="AA255" i="1"/>
  <c r="AB255" i="1"/>
  <c r="AC255" i="1"/>
  <c r="R255" i="1"/>
  <c r="S255" i="1"/>
  <c r="T255" i="1"/>
  <c r="U255" i="1"/>
  <c r="V255" i="1"/>
  <c r="K255" i="1"/>
  <c r="L255" i="1"/>
  <c r="M255" i="1"/>
  <c r="N255" i="1"/>
  <c r="O255" i="1"/>
  <c r="DU254" i="1"/>
  <c r="DT254" i="1"/>
  <c r="DS254" i="1"/>
  <c r="DR254" i="1"/>
  <c r="DQ254" i="1"/>
  <c r="DM254" i="1"/>
  <c r="DL254" i="1"/>
  <c r="DK254" i="1"/>
  <c r="DJ254" i="1"/>
  <c r="DI254" i="1"/>
  <c r="DE254" i="1"/>
  <c r="DD254" i="1"/>
  <c r="DC254" i="1"/>
  <c r="DB254" i="1"/>
  <c r="DA254" i="1"/>
  <c r="CW254" i="1"/>
  <c r="CV254" i="1"/>
  <c r="CU254" i="1"/>
  <c r="CT254" i="1"/>
  <c r="CS254" i="1"/>
  <c r="CO254" i="1"/>
  <c r="CN254" i="1"/>
  <c r="CM254" i="1"/>
  <c r="CL254" i="1"/>
  <c r="CK254" i="1"/>
  <c r="CG254" i="1"/>
  <c r="CF254" i="1"/>
  <c r="CE254" i="1"/>
  <c r="CD254" i="1"/>
  <c r="CC254" i="1"/>
  <c r="BY254" i="1"/>
  <c r="BX254" i="1"/>
  <c r="BW254" i="1"/>
  <c r="BV254" i="1"/>
  <c r="BU254" i="1"/>
  <c r="BQ254" i="1"/>
  <c r="BP254" i="1"/>
  <c r="BO254" i="1"/>
  <c r="BN254" i="1"/>
  <c r="BM254" i="1"/>
  <c r="BE254" i="1"/>
  <c r="BF254" i="1"/>
  <c r="BG254" i="1"/>
  <c r="BH254" i="1"/>
  <c r="BI254" i="1"/>
  <c r="BA254" i="1"/>
  <c r="AZ254" i="1"/>
  <c r="AY254" i="1"/>
  <c r="AX254" i="1"/>
  <c r="AW254" i="1"/>
  <c r="AS254" i="1"/>
  <c r="AR254" i="1"/>
  <c r="AQ254" i="1"/>
  <c r="AP254" i="1"/>
  <c r="AO254" i="1"/>
  <c r="AK254" i="1"/>
  <c r="AJ254" i="1"/>
  <c r="AI254" i="1"/>
  <c r="AH254" i="1"/>
  <c r="AG254" i="1"/>
  <c r="Y254" i="1"/>
  <c r="Z254" i="1"/>
  <c r="AA254" i="1"/>
  <c r="AB254" i="1"/>
  <c r="AC254" i="1"/>
  <c r="R254" i="1"/>
  <c r="S254" i="1"/>
  <c r="T254" i="1"/>
  <c r="U254" i="1"/>
  <c r="V254" i="1"/>
  <c r="K254" i="1"/>
  <c r="L254" i="1"/>
  <c r="M254" i="1"/>
  <c r="N254" i="1"/>
  <c r="O254" i="1"/>
  <c r="DU253" i="1"/>
  <c r="DT253" i="1"/>
  <c r="DS253" i="1"/>
  <c r="DR253" i="1"/>
  <c r="DQ253" i="1"/>
  <c r="DM253" i="1"/>
  <c r="DL253" i="1"/>
  <c r="DK253" i="1"/>
  <c r="DJ253" i="1"/>
  <c r="DI253" i="1"/>
  <c r="DE253" i="1"/>
  <c r="DD253" i="1"/>
  <c r="DC253" i="1"/>
  <c r="DB253" i="1"/>
  <c r="DA253" i="1"/>
  <c r="CW253" i="1"/>
  <c r="CV253" i="1"/>
  <c r="CU253" i="1"/>
  <c r="CT253" i="1"/>
  <c r="CS253" i="1"/>
  <c r="CO253" i="1"/>
  <c r="CN253" i="1"/>
  <c r="CM253" i="1"/>
  <c r="CL253" i="1"/>
  <c r="CK253" i="1"/>
  <c r="CG253" i="1"/>
  <c r="CF253" i="1"/>
  <c r="CE253" i="1"/>
  <c r="CD253" i="1"/>
  <c r="CC253" i="1"/>
  <c r="BU253" i="1"/>
  <c r="BV253" i="1"/>
  <c r="BW253" i="1"/>
  <c r="BX253" i="1"/>
  <c r="BY253" i="1"/>
  <c r="BM253" i="1"/>
  <c r="BN253" i="1"/>
  <c r="BO253" i="1"/>
  <c r="BP253" i="1"/>
  <c r="BQ253" i="1"/>
  <c r="BE253" i="1"/>
  <c r="BF253" i="1"/>
  <c r="BG253" i="1"/>
  <c r="BH253" i="1"/>
  <c r="BI253" i="1"/>
  <c r="AW253" i="1"/>
  <c r="AX253" i="1"/>
  <c r="AY253" i="1"/>
  <c r="AZ253" i="1"/>
  <c r="BA253" i="1"/>
  <c r="AO253" i="1"/>
  <c r="AP253" i="1"/>
  <c r="AQ253" i="1"/>
  <c r="AR253" i="1"/>
  <c r="AS253" i="1"/>
  <c r="AG253" i="1"/>
  <c r="AH253" i="1"/>
  <c r="AI253" i="1"/>
  <c r="AJ253" i="1"/>
  <c r="AK253" i="1"/>
  <c r="Y253" i="1"/>
  <c r="Z253" i="1"/>
  <c r="AA253" i="1"/>
  <c r="AB253" i="1"/>
  <c r="AC253" i="1"/>
  <c r="R253" i="1"/>
  <c r="S253" i="1"/>
  <c r="T253" i="1"/>
  <c r="U253" i="1"/>
  <c r="V253" i="1"/>
  <c r="K253" i="1"/>
  <c r="L253" i="1"/>
  <c r="M253" i="1"/>
  <c r="N253" i="1"/>
  <c r="O253" i="1"/>
  <c r="DQ252" i="1"/>
  <c r="DR252" i="1"/>
  <c r="DS252" i="1"/>
  <c r="DT252" i="1"/>
  <c r="DU252" i="1"/>
  <c r="DI252" i="1"/>
  <c r="DJ252" i="1"/>
  <c r="DK252" i="1"/>
  <c r="DL252" i="1"/>
  <c r="DM252" i="1"/>
  <c r="DA252" i="1"/>
  <c r="DB252" i="1"/>
  <c r="DC252" i="1"/>
  <c r="DD252" i="1"/>
  <c r="DE252" i="1"/>
  <c r="CS252" i="1"/>
  <c r="CT252" i="1"/>
  <c r="CU252" i="1"/>
  <c r="CV252" i="1"/>
  <c r="CW252" i="1"/>
  <c r="CO252" i="1"/>
  <c r="CN252" i="1"/>
  <c r="CM252" i="1"/>
  <c r="CL252" i="1"/>
  <c r="CK252" i="1"/>
  <c r="CG252" i="1"/>
  <c r="CF252" i="1"/>
  <c r="CE252" i="1"/>
  <c r="CD252" i="1"/>
  <c r="CC252" i="1"/>
  <c r="BU252" i="1"/>
  <c r="BV252" i="1"/>
  <c r="BW252" i="1"/>
  <c r="BX252" i="1"/>
  <c r="BY252" i="1"/>
  <c r="BM252" i="1"/>
  <c r="BN252" i="1"/>
  <c r="BO252" i="1"/>
  <c r="BP252" i="1"/>
  <c r="BQ252" i="1"/>
  <c r="BE252" i="1"/>
  <c r="BF252" i="1"/>
  <c r="BG252" i="1"/>
  <c r="BH252" i="1"/>
  <c r="BI252" i="1"/>
  <c r="AW252" i="1"/>
  <c r="AX252" i="1"/>
  <c r="AY252" i="1"/>
  <c r="AZ252" i="1"/>
  <c r="BA252" i="1"/>
  <c r="AO252" i="1"/>
  <c r="AP252" i="1"/>
  <c r="AQ252" i="1"/>
  <c r="AR252" i="1"/>
  <c r="AS252" i="1"/>
  <c r="AG252" i="1"/>
  <c r="AH252" i="1"/>
  <c r="AI252" i="1"/>
  <c r="AJ252" i="1"/>
  <c r="AK252" i="1"/>
  <c r="Y252" i="1"/>
  <c r="Z252" i="1"/>
  <c r="AA252" i="1"/>
  <c r="AB252" i="1"/>
  <c r="AC252" i="1"/>
  <c r="R252" i="1"/>
  <c r="S252" i="1"/>
  <c r="T252" i="1"/>
  <c r="U252" i="1"/>
  <c r="V252" i="1"/>
  <c r="K252" i="1"/>
  <c r="L252" i="1"/>
  <c r="M252" i="1"/>
  <c r="N252" i="1"/>
  <c r="O252" i="1"/>
  <c r="DU251" i="1"/>
  <c r="DT251" i="1"/>
  <c r="DS251" i="1"/>
  <c r="DR251" i="1"/>
  <c r="DQ251" i="1"/>
  <c r="DM251" i="1"/>
  <c r="DL251" i="1"/>
  <c r="DK251" i="1"/>
  <c r="DJ251" i="1"/>
  <c r="DI251" i="1"/>
  <c r="DE251" i="1"/>
  <c r="DD251" i="1"/>
  <c r="DC251" i="1"/>
  <c r="DB251" i="1"/>
  <c r="DA251" i="1"/>
  <c r="CW251" i="1"/>
  <c r="CV251" i="1"/>
  <c r="CU251" i="1"/>
  <c r="CT251" i="1"/>
  <c r="CS251" i="1"/>
  <c r="CO251" i="1"/>
  <c r="CN251" i="1"/>
  <c r="CM251" i="1"/>
  <c r="CL251" i="1"/>
  <c r="CK251" i="1"/>
  <c r="CG251" i="1"/>
  <c r="CF251" i="1"/>
  <c r="CE251" i="1"/>
  <c r="CD251" i="1"/>
  <c r="CC251" i="1"/>
  <c r="BY251" i="1"/>
  <c r="BX251" i="1"/>
  <c r="BW251" i="1"/>
  <c r="BV251" i="1"/>
  <c r="BU251" i="1"/>
  <c r="BM251" i="1"/>
  <c r="BN251" i="1"/>
  <c r="BO251" i="1"/>
  <c r="BP251" i="1"/>
  <c r="BQ251" i="1"/>
  <c r="BE251" i="1"/>
  <c r="BF251" i="1"/>
  <c r="BG251" i="1"/>
  <c r="BH251" i="1"/>
  <c r="BI251" i="1"/>
  <c r="AW251" i="1"/>
  <c r="AX251" i="1"/>
  <c r="AY251" i="1"/>
  <c r="AZ251" i="1"/>
  <c r="BA251" i="1"/>
  <c r="AO251" i="1"/>
  <c r="AP251" i="1"/>
  <c r="AQ251" i="1"/>
  <c r="AR251" i="1"/>
  <c r="AS251" i="1"/>
  <c r="AG251" i="1"/>
  <c r="AH251" i="1"/>
  <c r="AI251" i="1"/>
  <c r="AJ251" i="1"/>
  <c r="AK251" i="1"/>
  <c r="Y251" i="1"/>
  <c r="Z251" i="1"/>
  <c r="AA251" i="1"/>
  <c r="AB251" i="1"/>
  <c r="AC251" i="1"/>
  <c r="R251" i="1"/>
  <c r="S251" i="1"/>
  <c r="T251" i="1"/>
  <c r="U251" i="1"/>
  <c r="V251" i="1"/>
  <c r="K251" i="1"/>
  <c r="L251" i="1"/>
  <c r="M251" i="1"/>
  <c r="N251" i="1"/>
  <c r="O251" i="1"/>
  <c r="DU250" i="1"/>
  <c r="DT250" i="1"/>
  <c r="DS250" i="1"/>
  <c r="DR250" i="1"/>
  <c r="DQ250" i="1"/>
  <c r="DM250" i="1"/>
  <c r="DL250" i="1"/>
  <c r="DK250" i="1"/>
  <c r="DJ250" i="1"/>
  <c r="DI250" i="1"/>
  <c r="DE250" i="1"/>
  <c r="DD250" i="1"/>
  <c r="DC250" i="1"/>
  <c r="DB250" i="1"/>
  <c r="DA250" i="1"/>
  <c r="CW250" i="1"/>
  <c r="CV250" i="1"/>
  <c r="CU250" i="1"/>
  <c r="CT250" i="1"/>
  <c r="CS250" i="1"/>
  <c r="CO250" i="1"/>
  <c r="CN250" i="1"/>
  <c r="CM250" i="1"/>
  <c r="CL250" i="1"/>
  <c r="CK250" i="1"/>
  <c r="CG250" i="1"/>
  <c r="CF250" i="1"/>
  <c r="CE250" i="1"/>
  <c r="CD250" i="1"/>
  <c r="CC250" i="1"/>
  <c r="BY250" i="1"/>
  <c r="BX250" i="1"/>
  <c r="BW250" i="1"/>
  <c r="BV250" i="1"/>
  <c r="BU250" i="1"/>
  <c r="BM250" i="1"/>
  <c r="BN250" i="1"/>
  <c r="BO250" i="1"/>
  <c r="BP250" i="1"/>
  <c r="BQ250" i="1"/>
  <c r="BE250" i="1"/>
  <c r="BF250" i="1"/>
  <c r="BG250" i="1"/>
  <c r="BH250" i="1"/>
  <c r="BI250" i="1"/>
  <c r="AW250" i="1"/>
  <c r="AX250" i="1"/>
  <c r="AY250" i="1"/>
  <c r="AZ250" i="1"/>
  <c r="BA250" i="1"/>
  <c r="AO250" i="1"/>
  <c r="AP250" i="1"/>
  <c r="AQ250" i="1"/>
  <c r="AR250" i="1"/>
  <c r="AS250" i="1"/>
  <c r="AG250" i="1"/>
  <c r="AH250" i="1"/>
  <c r="AI250" i="1"/>
  <c r="AJ250" i="1"/>
  <c r="AK250" i="1"/>
  <c r="Y250" i="1"/>
  <c r="Z250" i="1"/>
  <c r="AA250" i="1"/>
  <c r="AB250" i="1"/>
  <c r="AC250" i="1"/>
  <c r="R250" i="1"/>
  <c r="S250" i="1"/>
  <c r="T250" i="1"/>
  <c r="U250" i="1"/>
  <c r="V250" i="1"/>
  <c r="K250" i="1"/>
  <c r="L250" i="1"/>
  <c r="M250" i="1"/>
  <c r="N250" i="1"/>
  <c r="O250" i="1"/>
  <c r="DQ249" i="1"/>
  <c r="DR249" i="1"/>
  <c r="DS249" i="1"/>
  <c r="DT249" i="1"/>
  <c r="DU249" i="1"/>
  <c r="DI249" i="1"/>
  <c r="DJ249" i="1"/>
  <c r="DK249" i="1"/>
  <c r="DL249" i="1"/>
  <c r="DM249" i="1"/>
  <c r="DA249" i="1"/>
  <c r="DB249" i="1"/>
  <c r="DC249" i="1"/>
  <c r="DD249" i="1"/>
  <c r="DE249" i="1"/>
  <c r="CS249" i="1"/>
  <c r="CT249" i="1"/>
  <c r="CU249" i="1"/>
  <c r="CV249" i="1"/>
  <c r="CW249" i="1"/>
  <c r="CO249" i="1"/>
  <c r="CN249" i="1"/>
  <c r="CM249" i="1"/>
  <c r="CL249" i="1"/>
  <c r="CK249" i="1"/>
  <c r="CG249" i="1"/>
  <c r="CF249" i="1"/>
  <c r="CE249" i="1"/>
  <c r="CD249" i="1"/>
  <c r="CC249" i="1"/>
  <c r="BU249" i="1"/>
  <c r="BV249" i="1"/>
  <c r="BW249" i="1"/>
  <c r="BX249" i="1"/>
  <c r="BY249" i="1"/>
  <c r="BM249" i="1"/>
  <c r="BN249" i="1"/>
  <c r="BO249" i="1"/>
  <c r="BP249" i="1"/>
  <c r="BQ249" i="1"/>
  <c r="BE249" i="1"/>
  <c r="BF249" i="1"/>
  <c r="BG249" i="1"/>
  <c r="BH249" i="1"/>
  <c r="BI249" i="1"/>
  <c r="AW249" i="1"/>
  <c r="AX249" i="1"/>
  <c r="AY249" i="1"/>
  <c r="AZ249" i="1"/>
  <c r="BA249" i="1"/>
  <c r="AO249" i="1"/>
  <c r="AP249" i="1"/>
  <c r="AQ249" i="1"/>
  <c r="AR249" i="1"/>
  <c r="AS249" i="1"/>
  <c r="AG249" i="1"/>
  <c r="AH249" i="1"/>
  <c r="AI249" i="1"/>
  <c r="AJ249" i="1"/>
  <c r="AK249" i="1"/>
  <c r="Y249" i="1"/>
  <c r="Z249" i="1"/>
  <c r="AA249" i="1"/>
  <c r="AB249" i="1"/>
  <c r="AC249" i="1"/>
  <c r="R249" i="1"/>
  <c r="S249" i="1"/>
  <c r="T249" i="1"/>
  <c r="U249" i="1"/>
  <c r="V249" i="1"/>
  <c r="K249" i="1"/>
  <c r="L249" i="1"/>
  <c r="M249" i="1"/>
  <c r="N249" i="1"/>
  <c r="O249" i="1"/>
  <c r="DU248" i="1"/>
  <c r="DT248" i="1"/>
  <c r="DS248" i="1"/>
  <c r="DR248" i="1"/>
  <c r="DQ248" i="1"/>
  <c r="DM248" i="1"/>
  <c r="DL248" i="1"/>
  <c r="DK248" i="1"/>
  <c r="DJ248" i="1"/>
  <c r="DI248" i="1"/>
  <c r="DE248" i="1"/>
  <c r="DD248" i="1"/>
  <c r="DC248" i="1"/>
  <c r="DB248" i="1"/>
  <c r="DA248" i="1"/>
  <c r="CW248" i="1"/>
  <c r="CV248" i="1"/>
  <c r="CU248" i="1"/>
  <c r="CT248" i="1"/>
  <c r="CS248" i="1"/>
  <c r="CO248" i="1"/>
  <c r="CN248" i="1"/>
  <c r="CM248" i="1"/>
  <c r="CL248" i="1"/>
  <c r="CK248" i="1"/>
  <c r="CG248" i="1"/>
  <c r="CF248" i="1"/>
  <c r="CE248" i="1"/>
  <c r="CD248" i="1"/>
  <c r="CC248" i="1"/>
  <c r="BY248" i="1"/>
  <c r="BX248" i="1"/>
  <c r="BW248" i="1"/>
  <c r="BV248" i="1"/>
  <c r="BU248" i="1"/>
  <c r="BM248" i="1"/>
  <c r="BN248" i="1"/>
  <c r="BO248" i="1"/>
  <c r="BP248" i="1"/>
  <c r="BQ248" i="1"/>
  <c r="BE248" i="1"/>
  <c r="BF248" i="1"/>
  <c r="BG248" i="1"/>
  <c r="BH248" i="1"/>
  <c r="BI248" i="1"/>
  <c r="AW248" i="1"/>
  <c r="AX248" i="1"/>
  <c r="AY248" i="1"/>
  <c r="AZ248" i="1"/>
  <c r="BA248" i="1"/>
  <c r="AO248" i="1"/>
  <c r="AP248" i="1"/>
  <c r="AQ248" i="1"/>
  <c r="AR248" i="1"/>
  <c r="AS248" i="1"/>
  <c r="AG248" i="1"/>
  <c r="AH248" i="1"/>
  <c r="AI248" i="1"/>
  <c r="AJ248" i="1"/>
  <c r="AK248" i="1"/>
  <c r="Y248" i="1"/>
  <c r="Z248" i="1"/>
  <c r="AA248" i="1"/>
  <c r="AB248" i="1"/>
  <c r="AC248" i="1"/>
  <c r="R248" i="1"/>
  <c r="S248" i="1"/>
  <c r="T248" i="1"/>
  <c r="U248" i="1"/>
  <c r="V248" i="1"/>
  <c r="K248" i="1"/>
  <c r="L248" i="1"/>
  <c r="M248" i="1"/>
  <c r="N248" i="1"/>
  <c r="O248" i="1"/>
  <c r="DU247" i="1"/>
  <c r="DT247" i="1"/>
  <c r="DS247" i="1"/>
  <c r="DR247" i="1"/>
  <c r="DQ247" i="1"/>
  <c r="DM247" i="1"/>
  <c r="DL247" i="1"/>
  <c r="DK247" i="1"/>
  <c r="DJ247" i="1"/>
  <c r="DI247" i="1"/>
  <c r="DE247" i="1"/>
  <c r="DD247" i="1"/>
  <c r="DC247" i="1"/>
  <c r="DB247" i="1"/>
  <c r="DA247" i="1"/>
  <c r="CW247" i="1"/>
  <c r="CV247" i="1"/>
  <c r="CU247" i="1"/>
  <c r="CT247" i="1"/>
  <c r="CS247" i="1"/>
  <c r="CO247" i="1"/>
  <c r="CN247" i="1"/>
  <c r="CM247" i="1"/>
  <c r="CL247" i="1"/>
  <c r="CK247" i="1"/>
  <c r="CG247" i="1"/>
  <c r="CF247" i="1"/>
  <c r="CE247" i="1"/>
  <c r="CD247" i="1"/>
  <c r="CC247" i="1"/>
  <c r="BY247" i="1"/>
  <c r="BX247" i="1"/>
  <c r="BW247" i="1"/>
  <c r="BV247" i="1"/>
  <c r="BU247" i="1"/>
  <c r="BM247" i="1"/>
  <c r="BN247" i="1"/>
  <c r="BO247" i="1"/>
  <c r="BP247" i="1"/>
  <c r="BQ247" i="1"/>
  <c r="BI247" i="1"/>
  <c r="BH247" i="1"/>
  <c r="BG247" i="1"/>
  <c r="BF247" i="1"/>
  <c r="BE247" i="1"/>
  <c r="BA247" i="1"/>
  <c r="AZ247" i="1"/>
  <c r="AY247" i="1"/>
  <c r="AX247" i="1"/>
  <c r="AW247" i="1"/>
  <c r="AS247" i="1"/>
  <c r="AR247" i="1"/>
  <c r="AQ247" i="1"/>
  <c r="AP247" i="1"/>
  <c r="AO247" i="1"/>
  <c r="AK247" i="1"/>
  <c r="AJ247" i="1"/>
  <c r="AI247" i="1"/>
  <c r="AH247" i="1"/>
  <c r="AG247" i="1"/>
  <c r="AC247" i="1"/>
  <c r="AB247" i="1"/>
  <c r="AA247" i="1"/>
  <c r="Z247" i="1"/>
  <c r="Y247" i="1"/>
  <c r="V247" i="1"/>
  <c r="U247" i="1"/>
  <c r="T247" i="1"/>
  <c r="S247" i="1"/>
  <c r="R247" i="1"/>
  <c r="O247" i="1"/>
  <c r="N247" i="1"/>
  <c r="M247" i="1"/>
  <c r="L247" i="1"/>
  <c r="K247" i="1"/>
  <c r="DU246" i="1"/>
  <c r="DT246" i="1"/>
  <c r="DS246" i="1"/>
  <c r="DR246" i="1"/>
  <c r="DQ246" i="1"/>
  <c r="DM246" i="1"/>
  <c r="DL246" i="1"/>
  <c r="DK246" i="1"/>
  <c r="DJ246" i="1"/>
  <c r="DI246" i="1"/>
  <c r="DE246" i="1"/>
  <c r="DD246" i="1"/>
  <c r="DC246" i="1"/>
  <c r="DB246" i="1"/>
  <c r="DA246" i="1"/>
  <c r="CW246" i="1"/>
  <c r="CV246" i="1"/>
  <c r="CU246" i="1"/>
  <c r="CT246" i="1"/>
  <c r="CS246" i="1"/>
  <c r="CO246" i="1"/>
  <c r="CN246" i="1"/>
  <c r="CM246" i="1"/>
  <c r="CL246" i="1"/>
  <c r="CK246" i="1"/>
  <c r="CG246" i="1"/>
  <c r="CF246" i="1"/>
  <c r="CE246" i="1"/>
  <c r="CD246" i="1"/>
  <c r="CC246" i="1"/>
  <c r="BY246" i="1"/>
  <c r="BX246" i="1"/>
  <c r="BW246" i="1"/>
  <c r="BV246" i="1"/>
  <c r="BU246" i="1"/>
  <c r="BM246" i="1"/>
  <c r="BN246" i="1"/>
  <c r="BO246" i="1"/>
  <c r="BP246" i="1"/>
  <c r="BQ246" i="1"/>
  <c r="BE246" i="1"/>
  <c r="BF246" i="1"/>
  <c r="BG246" i="1"/>
  <c r="BH246" i="1"/>
  <c r="BI246" i="1"/>
  <c r="AW246" i="1"/>
  <c r="AX246" i="1"/>
  <c r="AY246" i="1"/>
  <c r="AZ246" i="1"/>
  <c r="BA246" i="1"/>
  <c r="AO246" i="1"/>
  <c r="AP246" i="1"/>
  <c r="AQ246" i="1"/>
  <c r="AR246" i="1"/>
  <c r="AS246" i="1"/>
  <c r="AG246" i="1"/>
  <c r="AH246" i="1"/>
  <c r="AI246" i="1"/>
  <c r="AJ246" i="1"/>
  <c r="AK246" i="1"/>
  <c r="Y246" i="1"/>
  <c r="Z246" i="1"/>
  <c r="AA246" i="1"/>
  <c r="AB246" i="1"/>
  <c r="AC246" i="1"/>
  <c r="R246" i="1"/>
  <c r="S246" i="1"/>
  <c r="T246" i="1"/>
  <c r="U246" i="1"/>
  <c r="V246" i="1"/>
  <c r="K246" i="1"/>
  <c r="L246" i="1"/>
  <c r="M246" i="1"/>
  <c r="N246" i="1"/>
  <c r="O246" i="1"/>
  <c r="DU245" i="1"/>
  <c r="DT245" i="1"/>
  <c r="DS245" i="1"/>
  <c r="DR245" i="1"/>
  <c r="DQ245" i="1"/>
  <c r="DM245" i="1"/>
  <c r="DL245" i="1"/>
  <c r="DK245" i="1"/>
  <c r="DJ245" i="1"/>
  <c r="DI245" i="1"/>
  <c r="DE245" i="1"/>
  <c r="DD245" i="1"/>
  <c r="DC245" i="1"/>
  <c r="DB245" i="1"/>
  <c r="DA245" i="1"/>
  <c r="CW245" i="1"/>
  <c r="CV245" i="1"/>
  <c r="CU245" i="1"/>
  <c r="CT245" i="1"/>
  <c r="CS245" i="1"/>
  <c r="CO245" i="1"/>
  <c r="CN245" i="1"/>
  <c r="CM245" i="1"/>
  <c r="CL245" i="1"/>
  <c r="CK245" i="1"/>
  <c r="CG245" i="1"/>
  <c r="CF245" i="1"/>
  <c r="CE245" i="1"/>
  <c r="CD245" i="1"/>
  <c r="CC245" i="1"/>
  <c r="BY245" i="1"/>
  <c r="BX245" i="1"/>
  <c r="BW245" i="1"/>
  <c r="BV245" i="1"/>
  <c r="BU245" i="1"/>
  <c r="BM245" i="1"/>
  <c r="BN245" i="1"/>
  <c r="BO245" i="1"/>
  <c r="BP245" i="1"/>
  <c r="BQ245" i="1"/>
  <c r="BE245" i="1"/>
  <c r="BF245" i="1"/>
  <c r="BG245" i="1"/>
  <c r="BH245" i="1"/>
  <c r="BI245" i="1"/>
  <c r="BA245" i="1"/>
  <c r="AZ245" i="1"/>
  <c r="AY245" i="1"/>
  <c r="AX245" i="1"/>
  <c r="AW245" i="1"/>
  <c r="AS245" i="1"/>
  <c r="AR245" i="1"/>
  <c r="AQ245" i="1"/>
  <c r="AP245" i="1"/>
  <c r="AO245" i="1"/>
  <c r="AK245" i="1"/>
  <c r="AJ245" i="1"/>
  <c r="AI245" i="1"/>
  <c r="AH245" i="1"/>
  <c r="AG245" i="1"/>
  <c r="AC245" i="1"/>
  <c r="AB245" i="1"/>
  <c r="AA245" i="1"/>
  <c r="Z245" i="1"/>
  <c r="Y245" i="1"/>
  <c r="R245" i="1"/>
  <c r="S245" i="1"/>
  <c r="T245" i="1"/>
  <c r="U245" i="1"/>
  <c r="V245" i="1"/>
  <c r="K245" i="1"/>
  <c r="L245" i="1"/>
  <c r="M245" i="1"/>
  <c r="N245" i="1"/>
  <c r="O245" i="1"/>
  <c r="DQ244" i="1"/>
  <c r="DR244" i="1"/>
  <c r="DS244" i="1"/>
  <c r="DT244" i="1"/>
  <c r="DU244" i="1"/>
  <c r="DI244" i="1"/>
  <c r="DJ244" i="1"/>
  <c r="DK244" i="1"/>
  <c r="DL244" i="1"/>
  <c r="DM244" i="1"/>
  <c r="DA244" i="1"/>
  <c r="DB244" i="1"/>
  <c r="DC244" i="1"/>
  <c r="DD244" i="1"/>
  <c r="DE244" i="1"/>
  <c r="CS244" i="1"/>
  <c r="CT244" i="1"/>
  <c r="CU244" i="1"/>
  <c r="CV244" i="1"/>
  <c r="CW244" i="1"/>
  <c r="CO244" i="1"/>
  <c r="CN244" i="1"/>
  <c r="CM244" i="1"/>
  <c r="CL244" i="1"/>
  <c r="CK244" i="1"/>
  <c r="CC244" i="1"/>
  <c r="CD244" i="1"/>
  <c r="CE244" i="1"/>
  <c r="CF244" i="1"/>
  <c r="CG244" i="1"/>
  <c r="BU244" i="1"/>
  <c r="BV244" i="1"/>
  <c r="BW244" i="1"/>
  <c r="BX244" i="1"/>
  <c r="BY244" i="1"/>
  <c r="BM244" i="1"/>
  <c r="BN244" i="1"/>
  <c r="BO244" i="1"/>
  <c r="BP244" i="1"/>
  <c r="BQ244" i="1"/>
  <c r="BE244" i="1"/>
  <c r="BF244" i="1"/>
  <c r="BG244" i="1"/>
  <c r="BH244" i="1"/>
  <c r="BI244" i="1"/>
  <c r="AW244" i="1"/>
  <c r="AX244" i="1"/>
  <c r="AY244" i="1"/>
  <c r="AZ244" i="1"/>
  <c r="BA244" i="1"/>
  <c r="AO244" i="1"/>
  <c r="AP244" i="1"/>
  <c r="AQ244" i="1"/>
  <c r="AR244" i="1"/>
  <c r="AS244" i="1"/>
  <c r="AG244" i="1"/>
  <c r="AH244" i="1"/>
  <c r="AI244" i="1"/>
  <c r="AJ244" i="1"/>
  <c r="AK244" i="1"/>
  <c r="Y244" i="1"/>
  <c r="Z244" i="1"/>
  <c r="AA244" i="1"/>
  <c r="AB244" i="1"/>
  <c r="AC244" i="1"/>
  <c r="R244" i="1"/>
  <c r="S244" i="1"/>
  <c r="T244" i="1"/>
  <c r="U244" i="1"/>
  <c r="V244" i="1"/>
  <c r="K244" i="1"/>
  <c r="L244" i="1"/>
  <c r="M244" i="1"/>
  <c r="N244" i="1"/>
  <c r="O244" i="1"/>
  <c r="DU243" i="1"/>
  <c r="DT243" i="1"/>
  <c r="DS243" i="1"/>
  <c r="DR243" i="1"/>
  <c r="DQ243" i="1"/>
  <c r="DM243" i="1"/>
  <c r="DL243" i="1"/>
  <c r="DK243" i="1"/>
  <c r="DJ243" i="1"/>
  <c r="DI243" i="1"/>
  <c r="DE243" i="1"/>
  <c r="DD243" i="1"/>
  <c r="DC243" i="1"/>
  <c r="DB243" i="1"/>
  <c r="DA243" i="1"/>
  <c r="CW243" i="1"/>
  <c r="CV243" i="1"/>
  <c r="CU243" i="1"/>
  <c r="CT243" i="1"/>
  <c r="CS243" i="1"/>
  <c r="CO243" i="1"/>
  <c r="CN243" i="1"/>
  <c r="CM243" i="1"/>
  <c r="CL243" i="1"/>
  <c r="CK243" i="1"/>
  <c r="CG243" i="1"/>
  <c r="CF243" i="1"/>
  <c r="CE243" i="1"/>
  <c r="CD243" i="1"/>
  <c r="CC243" i="1"/>
  <c r="BY243" i="1"/>
  <c r="BX243" i="1"/>
  <c r="BW243" i="1"/>
  <c r="BV243" i="1"/>
  <c r="BU243" i="1"/>
  <c r="BM243" i="1"/>
  <c r="BN243" i="1"/>
  <c r="BO243" i="1"/>
  <c r="BP243" i="1"/>
  <c r="BQ243" i="1"/>
  <c r="BE243" i="1"/>
  <c r="BF243" i="1"/>
  <c r="BG243" i="1"/>
  <c r="BH243" i="1"/>
  <c r="BI243" i="1"/>
  <c r="AW243" i="1"/>
  <c r="AX243" i="1"/>
  <c r="AY243" i="1"/>
  <c r="AZ243" i="1"/>
  <c r="BA243" i="1"/>
  <c r="AO243" i="1"/>
  <c r="AP243" i="1"/>
  <c r="AQ243" i="1"/>
  <c r="AR243" i="1"/>
  <c r="AS243" i="1"/>
  <c r="AG243" i="1"/>
  <c r="AH243" i="1"/>
  <c r="AI243" i="1"/>
  <c r="AJ243" i="1"/>
  <c r="AK243" i="1"/>
  <c r="Y243" i="1"/>
  <c r="Z243" i="1"/>
  <c r="AA243" i="1"/>
  <c r="AB243" i="1"/>
  <c r="AC243" i="1"/>
  <c r="R243" i="1"/>
  <c r="S243" i="1"/>
  <c r="T243" i="1"/>
  <c r="U243" i="1"/>
  <c r="V243" i="1"/>
  <c r="K243" i="1"/>
  <c r="L243" i="1"/>
  <c r="M243" i="1"/>
  <c r="N243" i="1"/>
  <c r="O243" i="1"/>
  <c r="DU242" i="1"/>
  <c r="DT242" i="1"/>
  <c r="DS242" i="1"/>
  <c r="DR242" i="1"/>
  <c r="DQ242" i="1"/>
  <c r="DM242" i="1"/>
  <c r="DL242" i="1"/>
  <c r="DK242" i="1"/>
  <c r="DJ242" i="1"/>
  <c r="DI242" i="1"/>
  <c r="DE242" i="1"/>
  <c r="DD242" i="1"/>
  <c r="DC242" i="1"/>
  <c r="DB242" i="1"/>
  <c r="DA242" i="1"/>
  <c r="CW242" i="1"/>
  <c r="CV242" i="1"/>
  <c r="CU242" i="1"/>
  <c r="CT242" i="1"/>
  <c r="CS242" i="1"/>
  <c r="CO242" i="1"/>
  <c r="CN242" i="1"/>
  <c r="CM242" i="1"/>
  <c r="CL242" i="1"/>
  <c r="CK242" i="1"/>
  <c r="CG242" i="1"/>
  <c r="CF242" i="1"/>
  <c r="CE242" i="1"/>
  <c r="CD242" i="1"/>
  <c r="CC242" i="1"/>
  <c r="BY242" i="1"/>
  <c r="BX242" i="1"/>
  <c r="BW242" i="1"/>
  <c r="BV242" i="1"/>
  <c r="BU242" i="1"/>
  <c r="BM242" i="1"/>
  <c r="BN242" i="1"/>
  <c r="BO242" i="1"/>
  <c r="BP242" i="1"/>
  <c r="BQ242" i="1"/>
  <c r="BI242" i="1"/>
  <c r="BH242" i="1"/>
  <c r="BG242" i="1"/>
  <c r="BF242" i="1"/>
  <c r="BE242" i="1"/>
  <c r="BA242" i="1"/>
  <c r="AZ242" i="1"/>
  <c r="AY242" i="1"/>
  <c r="AX242" i="1"/>
  <c r="AW242" i="1"/>
  <c r="AS242" i="1"/>
  <c r="AR242" i="1"/>
  <c r="AQ242" i="1"/>
  <c r="AP242" i="1"/>
  <c r="AO242" i="1"/>
  <c r="AK242" i="1"/>
  <c r="AJ242" i="1"/>
  <c r="AI242" i="1"/>
  <c r="AH242" i="1"/>
  <c r="AG242" i="1"/>
  <c r="Y242" i="1"/>
  <c r="Z242" i="1"/>
  <c r="AA242" i="1"/>
  <c r="AB242" i="1"/>
  <c r="AC242" i="1"/>
  <c r="R242" i="1"/>
  <c r="S242" i="1"/>
  <c r="T242" i="1"/>
  <c r="U242" i="1"/>
  <c r="V242" i="1"/>
  <c r="K242" i="1"/>
  <c r="L242" i="1"/>
  <c r="M242" i="1"/>
  <c r="N242" i="1"/>
  <c r="O242" i="1"/>
  <c r="DQ241" i="1"/>
  <c r="DR241" i="1"/>
  <c r="DS241" i="1"/>
  <c r="DT241" i="1"/>
  <c r="DU241" i="1"/>
  <c r="DI241" i="1"/>
  <c r="DJ241" i="1"/>
  <c r="DK241" i="1"/>
  <c r="DL241" i="1"/>
  <c r="DM241" i="1"/>
  <c r="DA241" i="1"/>
  <c r="DB241" i="1"/>
  <c r="DC241" i="1"/>
  <c r="DD241" i="1"/>
  <c r="DE241" i="1"/>
  <c r="CS241" i="1"/>
  <c r="CT241" i="1"/>
  <c r="CU241" i="1"/>
  <c r="CV241" i="1"/>
  <c r="CW241" i="1"/>
  <c r="CO241" i="1"/>
  <c r="CN241" i="1"/>
  <c r="CM241" i="1"/>
  <c r="CL241" i="1"/>
  <c r="CK241" i="1"/>
  <c r="CC241" i="1"/>
  <c r="CD241" i="1"/>
  <c r="CE241" i="1"/>
  <c r="CF241" i="1"/>
  <c r="CG241" i="1"/>
  <c r="BU241" i="1"/>
  <c r="BV241" i="1"/>
  <c r="BW241" i="1"/>
  <c r="BX241" i="1"/>
  <c r="BY241" i="1"/>
  <c r="BM241" i="1"/>
  <c r="BN241" i="1"/>
  <c r="BO241" i="1"/>
  <c r="BP241" i="1"/>
  <c r="BQ241" i="1"/>
  <c r="BE241" i="1"/>
  <c r="BF241" i="1"/>
  <c r="BG241" i="1"/>
  <c r="BH241" i="1"/>
  <c r="BI241" i="1"/>
  <c r="AW241" i="1"/>
  <c r="AX241" i="1"/>
  <c r="AY241" i="1"/>
  <c r="AZ241" i="1"/>
  <c r="BA241" i="1"/>
  <c r="AO241" i="1"/>
  <c r="AP241" i="1"/>
  <c r="AQ241" i="1"/>
  <c r="AR241" i="1"/>
  <c r="AS241" i="1"/>
  <c r="AG241" i="1"/>
  <c r="AH241" i="1"/>
  <c r="AI241" i="1"/>
  <c r="AJ241" i="1"/>
  <c r="AK241" i="1"/>
  <c r="Y241" i="1"/>
  <c r="Z241" i="1"/>
  <c r="AA241" i="1"/>
  <c r="AB241" i="1"/>
  <c r="AC241" i="1"/>
  <c r="R241" i="1"/>
  <c r="S241" i="1"/>
  <c r="T241" i="1"/>
  <c r="U241" i="1"/>
  <c r="V241" i="1"/>
  <c r="K241" i="1"/>
  <c r="L241" i="1"/>
  <c r="M241" i="1"/>
  <c r="N241" i="1"/>
  <c r="O241" i="1"/>
  <c r="DU240" i="1"/>
  <c r="DT240" i="1"/>
  <c r="DS240" i="1"/>
  <c r="DR240" i="1"/>
  <c r="DQ240" i="1"/>
  <c r="DM240" i="1"/>
  <c r="DL240" i="1"/>
  <c r="DK240" i="1"/>
  <c r="DJ240" i="1"/>
  <c r="DI240" i="1"/>
  <c r="DE240" i="1"/>
  <c r="DD240" i="1"/>
  <c r="DC240" i="1"/>
  <c r="DB240" i="1"/>
  <c r="DA240" i="1"/>
  <c r="CW240" i="1"/>
  <c r="CV240" i="1"/>
  <c r="CU240" i="1"/>
  <c r="CT240" i="1"/>
  <c r="CS240" i="1"/>
  <c r="CO240" i="1"/>
  <c r="CN240" i="1"/>
  <c r="CM240" i="1"/>
  <c r="CL240" i="1"/>
  <c r="CK240" i="1"/>
  <c r="CG240" i="1"/>
  <c r="CF240" i="1"/>
  <c r="CE240" i="1"/>
  <c r="CD240" i="1"/>
  <c r="CC240" i="1"/>
  <c r="BY240" i="1"/>
  <c r="BX240" i="1"/>
  <c r="BW240" i="1"/>
  <c r="BV240" i="1"/>
  <c r="BU240" i="1"/>
  <c r="BM240" i="1"/>
  <c r="BN240" i="1"/>
  <c r="BO240" i="1"/>
  <c r="BP240" i="1"/>
  <c r="BQ240" i="1"/>
  <c r="BE240" i="1"/>
  <c r="BF240" i="1"/>
  <c r="BG240" i="1"/>
  <c r="BH240" i="1"/>
  <c r="BI240" i="1"/>
  <c r="AW240" i="1"/>
  <c r="AX240" i="1"/>
  <c r="AY240" i="1"/>
  <c r="AZ240" i="1"/>
  <c r="BA240" i="1"/>
  <c r="AO240" i="1"/>
  <c r="AP240" i="1"/>
  <c r="AQ240" i="1"/>
  <c r="AR240" i="1"/>
  <c r="AS240" i="1"/>
  <c r="AG240" i="1"/>
  <c r="AH240" i="1"/>
  <c r="AI240" i="1"/>
  <c r="AJ240" i="1"/>
  <c r="AK240" i="1"/>
  <c r="AC240" i="1"/>
  <c r="AB240" i="1"/>
  <c r="AA240" i="1"/>
  <c r="Z240" i="1"/>
  <c r="Y240" i="1"/>
  <c r="R240" i="1"/>
  <c r="S240" i="1"/>
  <c r="T240" i="1"/>
  <c r="U240" i="1"/>
  <c r="V240" i="1"/>
  <c r="K240" i="1"/>
  <c r="L240" i="1"/>
  <c r="M240" i="1"/>
  <c r="N240" i="1"/>
  <c r="O240" i="1"/>
  <c r="DU239" i="1"/>
  <c r="DT239" i="1"/>
  <c r="DS239" i="1"/>
  <c r="DR239" i="1"/>
  <c r="DQ239" i="1"/>
  <c r="DM239" i="1"/>
  <c r="DL239" i="1"/>
  <c r="DK239" i="1"/>
  <c r="DJ239" i="1"/>
  <c r="DI239" i="1"/>
  <c r="DE239" i="1"/>
  <c r="DD239" i="1"/>
  <c r="DC239" i="1"/>
  <c r="DB239" i="1"/>
  <c r="DA239" i="1"/>
  <c r="CW239" i="1"/>
  <c r="CV239" i="1"/>
  <c r="CU239" i="1"/>
  <c r="CT239" i="1"/>
  <c r="CS239" i="1"/>
  <c r="CO239" i="1"/>
  <c r="CN239" i="1"/>
  <c r="CM239" i="1"/>
  <c r="CL239" i="1"/>
  <c r="CK239" i="1"/>
  <c r="CG239" i="1"/>
  <c r="CF239" i="1"/>
  <c r="CE239" i="1"/>
  <c r="CD239" i="1"/>
  <c r="CC239" i="1"/>
  <c r="BY239" i="1"/>
  <c r="BX239" i="1"/>
  <c r="BW239" i="1"/>
  <c r="BV239" i="1"/>
  <c r="BU239" i="1"/>
  <c r="BM239" i="1"/>
  <c r="BN239" i="1"/>
  <c r="BO239" i="1"/>
  <c r="BP239" i="1"/>
  <c r="BQ239" i="1"/>
  <c r="BE239" i="1"/>
  <c r="BF239" i="1"/>
  <c r="BG239" i="1"/>
  <c r="BH239" i="1"/>
  <c r="BI239" i="1"/>
  <c r="AW239" i="1"/>
  <c r="AX239" i="1"/>
  <c r="AY239" i="1"/>
  <c r="AZ239" i="1"/>
  <c r="BA239" i="1"/>
  <c r="AO239" i="1"/>
  <c r="AP239" i="1"/>
  <c r="AQ239" i="1"/>
  <c r="AR239" i="1"/>
  <c r="AS239" i="1"/>
  <c r="AG239" i="1"/>
  <c r="AH239" i="1"/>
  <c r="AI239" i="1"/>
  <c r="AJ239" i="1"/>
  <c r="AK239" i="1"/>
  <c r="Y239" i="1"/>
  <c r="Z239" i="1"/>
  <c r="AA239" i="1"/>
  <c r="AB239" i="1"/>
  <c r="AC239" i="1"/>
  <c r="R239" i="1"/>
  <c r="S239" i="1"/>
  <c r="T239" i="1"/>
  <c r="U239" i="1"/>
  <c r="V239" i="1"/>
  <c r="K239" i="1"/>
  <c r="L239" i="1"/>
  <c r="M239" i="1"/>
  <c r="N239" i="1"/>
  <c r="O239" i="1"/>
  <c r="DU238" i="1"/>
  <c r="DT238" i="1"/>
  <c r="DS238" i="1"/>
  <c r="DR238" i="1"/>
  <c r="DQ238" i="1"/>
  <c r="DM238" i="1"/>
  <c r="DL238" i="1"/>
  <c r="DK238" i="1"/>
  <c r="DJ238" i="1"/>
  <c r="DI238" i="1"/>
  <c r="DE238" i="1"/>
  <c r="DD238" i="1"/>
  <c r="DC238" i="1"/>
  <c r="DB238" i="1"/>
  <c r="DA238" i="1"/>
  <c r="CW238" i="1"/>
  <c r="CV238" i="1"/>
  <c r="CU238" i="1"/>
  <c r="CT238" i="1"/>
  <c r="CS238" i="1"/>
  <c r="CO238" i="1"/>
  <c r="CN238" i="1"/>
  <c r="CM238" i="1"/>
  <c r="CL238" i="1"/>
  <c r="CK238" i="1"/>
  <c r="CG238" i="1"/>
  <c r="CF238" i="1"/>
  <c r="CE238" i="1"/>
  <c r="CD238" i="1"/>
  <c r="CC238" i="1"/>
  <c r="BY238" i="1"/>
  <c r="BX238" i="1"/>
  <c r="BW238" i="1"/>
  <c r="BV238" i="1"/>
  <c r="BU238" i="1"/>
  <c r="BM238" i="1"/>
  <c r="BN238" i="1"/>
  <c r="BO238" i="1"/>
  <c r="BP238" i="1"/>
  <c r="BQ238" i="1"/>
  <c r="BE238" i="1"/>
  <c r="BF238" i="1"/>
  <c r="BG238" i="1"/>
  <c r="BH238" i="1"/>
  <c r="BI238" i="1"/>
  <c r="AW238" i="1"/>
  <c r="AX238" i="1"/>
  <c r="AY238" i="1"/>
  <c r="AZ238" i="1"/>
  <c r="BA238" i="1"/>
  <c r="AO238" i="1"/>
  <c r="AP238" i="1"/>
  <c r="AQ238" i="1"/>
  <c r="AR238" i="1"/>
  <c r="AS238" i="1"/>
  <c r="AG238" i="1"/>
  <c r="AH238" i="1"/>
  <c r="AI238" i="1"/>
  <c r="AJ238" i="1"/>
  <c r="AK238" i="1"/>
  <c r="Y238" i="1"/>
  <c r="Z238" i="1"/>
  <c r="AA238" i="1"/>
  <c r="AB238" i="1"/>
  <c r="AC238" i="1"/>
  <c r="R238" i="1"/>
  <c r="S238" i="1"/>
  <c r="T238" i="1"/>
  <c r="U238" i="1"/>
  <c r="V238" i="1"/>
  <c r="K238" i="1"/>
  <c r="L238" i="1"/>
  <c r="M238" i="1"/>
  <c r="N238" i="1"/>
  <c r="O238" i="1"/>
  <c r="DQ237" i="1"/>
  <c r="DR237" i="1"/>
  <c r="DS237" i="1"/>
  <c r="DT237" i="1"/>
  <c r="DU237" i="1"/>
  <c r="DI237" i="1"/>
  <c r="DJ237" i="1"/>
  <c r="DK237" i="1"/>
  <c r="DL237" i="1"/>
  <c r="DM237" i="1"/>
  <c r="DA237" i="1"/>
  <c r="DB237" i="1"/>
  <c r="DC237" i="1"/>
  <c r="DD237" i="1"/>
  <c r="DE237" i="1"/>
  <c r="CS237" i="1"/>
  <c r="CT237" i="1"/>
  <c r="CU237" i="1"/>
  <c r="CV237" i="1"/>
  <c r="CW237" i="1"/>
  <c r="CK237" i="1"/>
  <c r="CL237" i="1"/>
  <c r="CM237" i="1"/>
  <c r="CN237" i="1"/>
  <c r="CO237" i="1"/>
  <c r="CC237" i="1"/>
  <c r="CD237" i="1"/>
  <c r="CE237" i="1"/>
  <c r="CF237" i="1"/>
  <c r="CG237" i="1"/>
  <c r="BU237" i="1"/>
  <c r="BV237" i="1"/>
  <c r="BW237" i="1"/>
  <c r="BX237" i="1"/>
  <c r="BY237" i="1"/>
  <c r="BM237" i="1"/>
  <c r="BN237" i="1"/>
  <c r="BO237" i="1"/>
  <c r="BP237" i="1"/>
  <c r="BQ237" i="1"/>
  <c r="BE237" i="1"/>
  <c r="BF237" i="1"/>
  <c r="BG237" i="1"/>
  <c r="BH237" i="1"/>
  <c r="BI237" i="1"/>
  <c r="AW237" i="1"/>
  <c r="AX237" i="1"/>
  <c r="AY237" i="1"/>
  <c r="AZ237" i="1"/>
  <c r="BA237" i="1"/>
  <c r="AO237" i="1"/>
  <c r="AP237" i="1"/>
  <c r="AQ237" i="1"/>
  <c r="AR237" i="1"/>
  <c r="AS237" i="1"/>
  <c r="AG237" i="1"/>
  <c r="AH237" i="1"/>
  <c r="AI237" i="1"/>
  <c r="AJ237" i="1"/>
  <c r="AK237" i="1"/>
  <c r="Y237" i="1"/>
  <c r="Z237" i="1"/>
  <c r="AA237" i="1"/>
  <c r="AB237" i="1"/>
  <c r="AC237" i="1"/>
  <c r="R237" i="1"/>
  <c r="S237" i="1"/>
  <c r="T237" i="1"/>
  <c r="U237" i="1"/>
  <c r="V237" i="1"/>
  <c r="K237" i="1"/>
  <c r="L237" i="1"/>
  <c r="M237" i="1"/>
  <c r="N237" i="1"/>
  <c r="O237" i="1"/>
  <c r="DU236" i="1"/>
  <c r="DT236" i="1"/>
  <c r="DS236" i="1"/>
  <c r="DR236" i="1"/>
  <c r="DQ236" i="1"/>
  <c r="DM236" i="1"/>
  <c r="DL236" i="1"/>
  <c r="DK236" i="1"/>
  <c r="DJ236" i="1"/>
  <c r="DI236" i="1"/>
  <c r="DE236" i="1"/>
  <c r="DD236" i="1"/>
  <c r="DC236" i="1"/>
  <c r="DB236" i="1"/>
  <c r="DA236" i="1"/>
  <c r="CW236" i="1"/>
  <c r="CV236" i="1"/>
  <c r="CU236" i="1"/>
  <c r="CT236" i="1"/>
  <c r="CS236" i="1"/>
  <c r="CO236" i="1"/>
  <c r="CN236" i="1"/>
  <c r="CM236" i="1"/>
  <c r="CL236" i="1"/>
  <c r="CK236" i="1"/>
  <c r="CG236" i="1"/>
  <c r="CF236" i="1"/>
  <c r="CE236" i="1"/>
  <c r="CD236" i="1"/>
  <c r="CC236" i="1"/>
  <c r="BY236" i="1"/>
  <c r="BX236" i="1"/>
  <c r="BW236" i="1"/>
  <c r="BV236" i="1"/>
  <c r="BU236" i="1"/>
  <c r="BM236" i="1"/>
  <c r="BN236" i="1"/>
  <c r="BO236" i="1"/>
  <c r="BP236" i="1"/>
  <c r="BQ236" i="1"/>
  <c r="BE236" i="1"/>
  <c r="BF236" i="1"/>
  <c r="BG236" i="1"/>
  <c r="BH236" i="1"/>
  <c r="BI236" i="1"/>
  <c r="AW236" i="1"/>
  <c r="AX236" i="1"/>
  <c r="AY236" i="1"/>
  <c r="AZ236" i="1"/>
  <c r="BA236" i="1"/>
  <c r="AO236" i="1"/>
  <c r="AP236" i="1"/>
  <c r="AQ236" i="1"/>
  <c r="AR236" i="1"/>
  <c r="AS236" i="1"/>
  <c r="AG236" i="1"/>
  <c r="AH236" i="1"/>
  <c r="AI236" i="1"/>
  <c r="AJ236" i="1"/>
  <c r="AK236" i="1"/>
  <c r="Y236" i="1"/>
  <c r="Z236" i="1"/>
  <c r="AA236" i="1"/>
  <c r="AB236" i="1"/>
  <c r="AC236" i="1"/>
  <c r="R236" i="1"/>
  <c r="S236" i="1"/>
  <c r="T236" i="1"/>
  <c r="U236" i="1"/>
  <c r="V236" i="1"/>
  <c r="K236" i="1"/>
  <c r="L236" i="1"/>
  <c r="M236" i="1"/>
  <c r="N236" i="1"/>
  <c r="O236" i="1"/>
  <c r="DU235" i="1"/>
  <c r="DT235" i="1"/>
  <c r="DS235" i="1"/>
  <c r="DR235" i="1"/>
  <c r="DQ235" i="1"/>
  <c r="DM235" i="1"/>
  <c r="DL235" i="1"/>
  <c r="DK235" i="1"/>
  <c r="DJ235" i="1"/>
  <c r="DI235" i="1"/>
  <c r="DE235" i="1"/>
  <c r="DD235" i="1"/>
  <c r="DC235" i="1"/>
  <c r="DB235" i="1"/>
  <c r="DA235" i="1"/>
  <c r="CW235" i="1"/>
  <c r="CV235" i="1"/>
  <c r="CU235" i="1"/>
  <c r="CT235" i="1"/>
  <c r="CS235" i="1"/>
  <c r="CO235" i="1"/>
  <c r="CN235" i="1"/>
  <c r="CM235" i="1"/>
  <c r="CL235" i="1"/>
  <c r="CK235" i="1"/>
  <c r="CG235" i="1"/>
  <c r="CF235" i="1"/>
  <c r="CE235" i="1"/>
  <c r="CD235" i="1"/>
  <c r="CC235" i="1"/>
  <c r="BY235" i="1"/>
  <c r="BX235" i="1"/>
  <c r="BW235" i="1"/>
  <c r="BV235" i="1"/>
  <c r="BU235" i="1"/>
  <c r="BM235" i="1"/>
  <c r="BN235" i="1"/>
  <c r="BO235" i="1"/>
  <c r="BP235" i="1"/>
  <c r="BQ235" i="1"/>
  <c r="BE235" i="1"/>
  <c r="BF235" i="1"/>
  <c r="BG235" i="1"/>
  <c r="BH235" i="1"/>
  <c r="BI235" i="1"/>
  <c r="AW235" i="1"/>
  <c r="AX235" i="1"/>
  <c r="AY235" i="1"/>
  <c r="AZ235" i="1"/>
  <c r="BA235" i="1"/>
  <c r="AO235" i="1"/>
  <c r="AP235" i="1"/>
  <c r="AQ235" i="1"/>
  <c r="AR235" i="1"/>
  <c r="AS235" i="1"/>
  <c r="AG235" i="1"/>
  <c r="AH235" i="1"/>
  <c r="AI235" i="1"/>
  <c r="AJ235" i="1"/>
  <c r="AK235" i="1"/>
  <c r="AC235" i="1"/>
  <c r="AB235" i="1"/>
  <c r="AA235" i="1"/>
  <c r="Z235" i="1"/>
  <c r="Y235" i="1"/>
  <c r="R235" i="1"/>
  <c r="S235" i="1"/>
  <c r="T235" i="1"/>
  <c r="U235" i="1"/>
  <c r="V235" i="1"/>
  <c r="O235" i="1"/>
  <c r="N235" i="1"/>
  <c r="M235" i="1"/>
  <c r="L235" i="1"/>
  <c r="K235" i="1"/>
  <c r="DU234" i="1"/>
  <c r="DT234" i="1"/>
  <c r="DS234" i="1"/>
  <c r="DR234" i="1"/>
  <c r="DQ234" i="1"/>
  <c r="DM234" i="1"/>
  <c r="DL234" i="1"/>
  <c r="DK234" i="1"/>
  <c r="DJ234" i="1"/>
  <c r="DI234" i="1"/>
  <c r="DE234" i="1"/>
  <c r="DD234" i="1"/>
  <c r="DC234" i="1"/>
  <c r="DB234" i="1"/>
  <c r="DA234" i="1"/>
  <c r="CW234" i="1"/>
  <c r="CV234" i="1"/>
  <c r="CU234" i="1"/>
  <c r="CT234" i="1"/>
  <c r="CS234" i="1"/>
  <c r="CO234" i="1"/>
  <c r="CN234" i="1"/>
  <c r="CM234" i="1"/>
  <c r="CL234" i="1"/>
  <c r="CK234" i="1"/>
  <c r="CG234" i="1"/>
  <c r="CF234" i="1"/>
  <c r="CE234" i="1"/>
  <c r="CD234" i="1"/>
  <c r="CC234" i="1"/>
  <c r="BY234" i="1"/>
  <c r="BX234" i="1"/>
  <c r="BW234" i="1"/>
  <c r="BV234" i="1"/>
  <c r="BU234" i="1"/>
  <c r="BM234" i="1"/>
  <c r="BN234" i="1"/>
  <c r="BO234" i="1"/>
  <c r="BP234" i="1"/>
  <c r="BQ234" i="1"/>
  <c r="BE234" i="1"/>
  <c r="BF234" i="1"/>
  <c r="BG234" i="1"/>
  <c r="BH234" i="1"/>
  <c r="BI234" i="1"/>
  <c r="BA234" i="1"/>
  <c r="AZ234" i="1"/>
  <c r="AY234" i="1"/>
  <c r="AX234" i="1"/>
  <c r="AW234" i="1"/>
  <c r="AS234" i="1"/>
  <c r="AR234" i="1"/>
  <c r="AQ234" i="1"/>
  <c r="AP234" i="1"/>
  <c r="AO234" i="1"/>
  <c r="AK234" i="1"/>
  <c r="AJ234" i="1"/>
  <c r="AI234" i="1"/>
  <c r="AH234" i="1"/>
  <c r="AG234" i="1"/>
  <c r="Y234" i="1"/>
  <c r="Z234" i="1"/>
  <c r="AA234" i="1"/>
  <c r="AB234" i="1"/>
  <c r="AC234" i="1"/>
  <c r="R234" i="1"/>
  <c r="S234" i="1"/>
  <c r="T234" i="1"/>
  <c r="U234" i="1"/>
  <c r="V234" i="1"/>
  <c r="K234" i="1"/>
  <c r="L234" i="1"/>
  <c r="M234" i="1"/>
  <c r="N234" i="1"/>
  <c r="O234" i="1"/>
  <c r="DU233" i="1"/>
  <c r="DT233" i="1"/>
  <c r="DS233" i="1"/>
  <c r="DR233" i="1"/>
  <c r="DQ233" i="1"/>
  <c r="DM233" i="1"/>
  <c r="DL233" i="1"/>
  <c r="DK233" i="1"/>
  <c r="DJ233" i="1"/>
  <c r="DI233" i="1"/>
  <c r="DE233" i="1"/>
  <c r="DD233" i="1"/>
  <c r="DC233" i="1"/>
  <c r="DB233" i="1"/>
  <c r="DA233" i="1"/>
  <c r="CW233" i="1"/>
  <c r="CV233" i="1"/>
  <c r="CU233" i="1"/>
  <c r="CT233" i="1"/>
  <c r="CS233" i="1"/>
  <c r="CO233" i="1"/>
  <c r="CN233" i="1"/>
  <c r="CM233" i="1"/>
  <c r="CL233" i="1"/>
  <c r="CK233" i="1"/>
  <c r="CG233" i="1"/>
  <c r="CF233" i="1"/>
  <c r="CE233" i="1"/>
  <c r="CD233" i="1"/>
  <c r="CC233" i="1"/>
  <c r="BY233" i="1"/>
  <c r="BX233" i="1"/>
  <c r="BW233" i="1"/>
  <c r="BV233" i="1"/>
  <c r="BU233" i="1"/>
  <c r="BM233" i="1"/>
  <c r="BN233" i="1"/>
  <c r="BO233" i="1"/>
  <c r="BP233" i="1"/>
  <c r="BQ233" i="1"/>
  <c r="BE233" i="1"/>
  <c r="BF233" i="1"/>
  <c r="BG233" i="1"/>
  <c r="BH233" i="1"/>
  <c r="BI233" i="1"/>
  <c r="BA233" i="1"/>
  <c r="AZ233" i="1"/>
  <c r="AY233" i="1"/>
  <c r="AX233" i="1"/>
  <c r="AW233" i="1"/>
  <c r="AS233" i="1"/>
  <c r="AR233" i="1"/>
  <c r="AQ233" i="1"/>
  <c r="AP233" i="1"/>
  <c r="AO233" i="1"/>
  <c r="AK233" i="1"/>
  <c r="AJ233" i="1"/>
  <c r="AI233" i="1"/>
  <c r="AH233" i="1"/>
  <c r="AG233" i="1"/>
  <c r="Y233" i="1"/>
  <c r="Z233" i="1"/>
  <c r="AA233" i="1"/>
  <c r="AB233" i="1"/>
  <c r="AC233" i="1"/>
  <c r="R233" i="1"/>
  <c r="S233" i="1"/>
  <c r="T233" i="1"/>
  <c r="U233" i="1"/>
  <c r="V233" i="1"/>
  <c r="K233" i="1"/>
  <c r="L233" i="1"/>
  <c r="M233" i="1"/>
  <c r="N233" i="1"/>
  <c r="O233" i="1"/>
  <c r="DQ232" i="1"/>
  <c r="DR232" i="1"/>
  <c r="DS232" i="1"/>
  <c r="DT232" i="1"/>
  <c r="DU232" i="1"/>
  <c r="DI232" i="1"/>
  <c r="DJ232" i="1"/>
  <c r="DK232" i="1"/>
  <c r="DL232" i="1"/>
  <c r="DM232" i="1"/>
  <c r="DA232" i="1"/>
  <c r="DB232" i="1"/>
  <c r="DC232" i="1"/>
  <c r="DD232" i="1"/>
  <c r="DE232" i="1"/>
  <c r="CS232" i="1"/>
  <c r="CT232" i="1"/>
  <c r="CU232" i="1"/>
  <c r="CV232" i="1"/>
  <c r="CW232" i="1"/>
  <c r="CK232" i="1"/>
  <c r="CL232" i="1"/>
  <c r="CM232" i="1"/>
  <c r="CN232" i="1"/>
  <c r="CO232" i="1"/>
  <c r="CC232" i="1"/>
  <c r="CD232" i="1"/>
  <c r="CE232" i="1"/>
  <c r="CF232" i="1"/>
  <c r="CG232" i="1"/>
  <c r="BU232" i="1"/>
  <c r="BV232" i="1"/>
  <c r="BW232" i="1"/>
  <c r="BX232" i="1"/>
  <c r="BY232" i="1"/>
  <c r="BM232" i="1"/>
  <c r="BN232" i="1"/>
  <c r="BO232" i="1"/>
  <c r="BP232" i="1"/>
  <c r="BQ232" i="1"/>
  <c r="BE232" i="1"/>
  <c r="BF232" i="1"/>
  <c r="BG232" i="1"/>
  <c r="BH232" i="1"/>
  <c r="BI232" i="1"/>
  <c r="AW232" i="1"/>
  <c r="AX232" i="1"/>
  <c r="AY232" i="1"/>
  <c r="AZ232" i="1"/>
  <c r="BA232" i="1"/>
  <c r="AO232" i="1"/>
  <c r="AP232" i="1"/>
  <c r="AQ232" i="1"/>
  <c r="AR232" i="1"/>
  <c r="AS232" i="1"/>
  <c r="AG232" i="1"/>
  <c r="AH232" i="1"/>
  <c r="AI232" i="1"/>
  <c r="AJ232" i="1"/>
  <c r="AK232" i="1"/>
  <c r="Y232" i="1"/>
  <c r="Z232" i="1"/>
  <c r="AA232" i="1"/>
  <c r="AB232" i="1"/>
  <c r="AC232" i="1"/>
  <c r="R232" i="1"/>
  <c r="S232" i="1"/>
  <c r="T232" i="1"/>
  <c r="U232" i="1"/>
  <c r="V232" i="1"/>
  <c r="K232" i="1"/>
  <c r="L232" i="1"/>
  <c r="M232" i="1"/>
  <c r="N232" i="1"/>
  <c r="O232" i="1"/>
  <c r="DU231" i="1"/>
  <c r="DT231" i="1"/>
  <c r="DS231" i="1"/>
  <c r="DR231" i="1"/>
  <c r="DQ231" i="1"/>
  <c r="DM231" i="1"/>
  <c r="DL231" i="1"/>
  <c r="DK231" i="1"/>
  <c r="DJ231" i="1"/>
  <c r="DI231" i="1"/>
  <c r="DE231" i="1"/>
  <c r="DD231" i="1"/>
  <c r="DC231" i="1"/>
  <c r="DB231" i="1"/>
  <c r="DA231" i="1"/>
  <c r="CW231" i="1"/>
  <c r="CV231" i="1"/>
  <c r="CU231" i="1"/>
  <c r="CT231" i="1"/>
  <c r="CS231" i="1"/>
  <c r="CO231" i="1"/>
  <c r="CN231" i="1"/>
  <c r="CM231" i="1"/>
  <c r="CL231" i="1"/>
  <c r="CK231" i="1"/>
  <c r="CG231" i="1"/>
  <c r="CF231" i="1"/>
  <c r="CE231" i="1"/>
  <c r="CD231" i="1"/>
  <c r="CC231" i="1"/>
  <c r="BY231" i="1"/>
  <c r="BX231" i="1"/>
  <c r="BW231" i="1"/>
  <c r="BV231" i="1"/>
  <c r="BU231" i="1"/>
  <c r="BM231" i="1"/>
  <c r="BN231" i="1"/>
  <c r="BO231" i="1"/>
  <c r="BP231" i="1"/>
  <c r="BQ231" i="1"/>
  <c r="BE231" i="1"/>
  <c r="BF231" i="1"/>
  <c r="BG231" i="1"/>
  <c r="BH231" i="1"/>
  <c r="BI231" i="1"/>
  <c r="AW231" i="1"/>
  <c r="AX231" i="1"/>
  <c r="AY231" i="1"/>
  <c r="AZ231" i="1"/>
  <c r="BA231" i="1"/>
  <c r="AO231" i="1"/>
  <c r="AP231" i="1"/>
  <c r="AQ231" i="1"/>
  <c r="AR231" i="1"/>
  <c r="AS231" i="1"/>
  <c r="AG231" i="1"/>
  <c r="AH231" i="1"/>
  <c r="AI231" i="1"/>
  <c r="AJ231" i="1"/>
  <c r="AK231" i="1"/>
  <c r="Y231" i="1"/>
  <c r="Z231" i="1"/>
  <c r="AA231" i="1"/>
  <c r="AB231" i="1"/>
  <c r="AC231" i="1"/>
  <c r="R231" i="1"/>
  <c r="S231" i="1"/>
  <c r="T231" i="1"/>
  <c r="U231" i="1"/>
  <c r="V231" i="1"/>
  <c r="K231" i="1"/>
  <c r="L231" i="1"/>
  <c r="M231" i="1"/>
  <c r="N231" i="1"/>
  <c r="O231" i="1"/>
  <c r="DU230" i="1"/>
  <c r="DT230" i="1"/>
  <c r="DS230" i="1"/>
  <c r="DR230" i="1"/>
  <c r="DQ230" i="1"/>
  <c r="DM230" i="1"/>
  <c r="DL230" i="1"/>
  <c r="DK230" i="1"/>
  <c r="DJ230" i="1"/>
  <c r="DI230" i="1"/>
  <c r="DE230" i="1"/>
  <c r="DD230" i="1"/>
  <c r="DC230" i="1"/>
  <c r="DB230" i="1"/>
  <c r="DA230" i="1"/>
  <c r="CW230" i="1"/>
  <c r="CV230" i="1"/>
  <c r="CU230" i="1"/>
  <c r="CT230" i="1"/>
  <c r="CS230" i="1"/>
  <c r="CO230" i="1"/>
  <c r="CN230" i="1"/>
  <c r="CM230" i="1"/>
  <c r="CL230" i="1"/>
  <c r="CK230" i="1"/>
  <c r="CG230" i="1"/>
  <c r="CF230" i="1"/>
  <c r="CE230" i="1"/>
  <c r="CD230" i="1"/>
  <c r="CC230" i="1"/>
  <c r="BY230" i="1"/>
  <c r="BX230" i="1"/>
  <c r="BW230" i="1"/>
  <c r="BV230" i="1"/>
  <c r="BU230" i="1"/>
  <c r="BM230" i="1"/>
  <c r="BN230" i="1"/>
  <c r="BO230" i="1"/>
  <c r="BP230" i="1"/>
  <c r="BQ230" i="1"/>
  <c r="BE230" i="1"/>
  <c r="BF230" i="1"/>
  <c r="BG230" i="1"/>
  <c r="BH230" i="1"/>
  <c r="BI230" i="1"/>
  <c r="AW230" i="1"/>
  <c r="AX230" i="1"/>
  <c r="AY230" i="1"/>
  <c r="AZ230" i="1"/>
  <c r="BA230" i="1"/>
  <c r="AO230" i="1"/>
  <c r="AP230" i="1"/>
  <c r="AQ230" i="1"/>
  <c r="AR230" i="1"/>
  <c r="AS230" i="1"/>
  <c r="AG230" i="1"/>
  <c r="AH230" i="1"/>
  <c r="AI230" i="1"/>
  <c r="AJ230" i="1"/>
  <c r="AK230" i="1"/>
  <c r="Y230" i="1"/>
  <c r="Z230" i="1"/>
  <c r="AA230" i="1"/>
  <c r="AB230" i="1"/>
  <c r="AC230" i="1"/>
  <c r="R230" i="1"/>
  <c r="S230" i="1"/>
  <c r="T230" i="1"/>
  <c r="U230" i="1"/>
  <c r="V230" i="1"/>
  <c r="K230" i="1"/>
  <c r="L230" i="1"/>
  <c r="M230" i="1"/>
  <c r="N230" i="1"/>
  <c r="O230" i="1"/>
  <c r="DQ229" i="1"/>
  <c r="DR229" i="1"/>
  <c r="DS229" i="1"/>
  <c r="DT229" i="1"/>
  <c r="DU229" i="1"/>
  <c r="DI229" i="1"/>
  <c r="DJ229" i="1"/>
  <c r="DK229" i="1"/>
  <c r="DL229" i="1"/>
  <c r="DM229" i="1"/>
  <c r="DA229" i="1"/>
  <c r="DB229" i="1"/>
  <c r="DC229" i="1"/>
  <c r="DD229" i="1"/>
  <c r="DE229" i="1"/>
  <c r="CS229" i="1"/>
  <c r="CT229" i="1"/>
  <c r="CU229" i="1"/>
  <c r="CV229" i="1"/>
  <c r="CW229" i="1"/>
  <c r="CK229" i="1"/>
  <c r="CL229" i="1"/>
  <c r="CM229" i="1"/>
  <c r="CN229" i="1"/>
  <c r="CO229" i="1"/>
  <c r="CC229" i="1"/>
  <c r="CD229" i="1"/>
  <c r="CE229" i="1"/>
  <c r="CF229" i="1"/>
  <c r="CG229" i="1"/>
  <c r="BU229" i="1"/>
  <c r="BV229" i="1"/>
  <c r="BW229" i="1"/>
  <c r="BX229" i="1"/>
  <c r="BY229" i="1"/>
  <c r="BM229" i="1"/>
  <c r="BN229" i="1"/>
  <c r="BO229" i="1"/>
  <c r="BP229" i="1"/>
  <c r="BQ229" i="1"/>
  <c r="BE229" i="1"/>
  <c r="BF229" i="1"/>
  <c r="BG229" i="1"/>
  <c r="BH229" i="1"/>
  <c r="BI229" i="1"/>
  <c r="AW229" i="1"/>
  <c r="AX229" i="1"/>
  <c r="AY229" i="1"/>
  <c r="AZ229" i="1"/>
  <c r="BA229" i="1"/>
  <c r="AO229" i="1"/>
  <c r="AP229" i="1"/>
  <c r="AQ229" i="1"/>
  <c r="AR229" i="1"/>
  <c r="AS229" i="1"/>
  <c r="AG229" i="1"/>
  <c r="AH229" i="1"/>
  <c r="AI229" i="1"/>
  <c r="AJ229" i="1"/>
  <c r="AK229" i="1"/>
  <c r="Y229" i="1"/>
  <c r="Z229" i="1"/>
  <c r="AA229" i="1"/>
  <c r="AB229" i="1"/>
  <c r="AC229" i="1"/>
  <c r="R229" i="1"/>
  <c r="S229" i="1"/>
  <c r="T229" i="1"/>
  <c r="U229" i="1"/>
  <c r="V229" i="1"/>
  <c r="K229" i="1"/>
  <c r="L229" i="1"/>
  <c r="M229" i="1"/>
  <c r="N229" i="1"/>
  <c r="O229" i="1"/>
  <c r="DU228" i="1"/>
  <c r="DT228" i="1"/>
  <c r="DS228" i="1"/>
  <c r="DR228" i="1"/>
  <c r="DQ228" i="1"/>
  <c r="DM228" i="1"/>
  <c r="DL228" i="1"/>
  <c r="DK228" i="1"/>
  <c r="DJ228" i="1"/>
  <c r="DI228" i="1"/>
  <c r="DE228" i="1"/>
  <c r="DD228" i="1"/>
  <c r="DC228" i="1"/>
  <c r="DB228" i="1"/>
  <c r="DA228" i="1"/>
  <c r="CW228" i="1"/>
  <c r="CV228" i="1"/>
  <c r="CU228" i="1"/>
  <c r="CT228" i="1"/>
  <c r="CS228" i="1"/>
  <c r="CO228" i="1"/>
  <c r="CN228" i="1"/>
  <c r="CM228" i="1"/>
  <c r="CL228" i="1"/>
  <c r="CK228" i="1"/>
  <c r="CG228" i="1"/>
  <c r="CF228" i="1"/>
  <c r="CE228" i="1"/>
  <c r="CD228" i="1"/>
  <c r="CC228" i="1"/>
  <c r="BY228" i="1"/>
  <c r="BX228" i="1"/>
  <c r="BW228" i="1"/>
  <c r="BV228" i="1"/>
  <c r="BU228" i="1"/>
  <c r="BM228" i="1"/>
  <c r="BN228" i="1"/>
  <c r="BO228" i="1"/>
  <c r="BP228" i="1"/>
  <c r="BQ228" i="1"/>
  <c r="BE228" i="1"/>
  <c r="BF228" i="1"/>
  <c r="BG228" i="1"/>
  <c r="BH228" i="1"/>
  <c r="BI228" i="1"/>
  <c r="AW228" i="1"/>
  <c r="AX228" i="1"/>
  <c r="AY228" i="1"/>
  <c r="AZ228" i="1"/>
  <c r="BA228" i="1"/>
  <c r="AO228" i="1"/>
  <c r="AP228" i="1"/>
  <c r="AQ228" i="1"/>
  <c r="AR228" i="1"/>
  <c r="AS228" i="1"/>
  <c r="AG228" i="1"/>
  <c r="AH228" i="1"/>
  <c r="AI228" i="1"/>
  <c r="AJ228" i="1"/>
  <c r="AK228" i="1"/>
  <c r="Y228" i="1"/>
  <c r="Z228" i="1"/>
  <c r="AA228" i="1"/>
  <c r="AB228" i="1"/>
  <c r="AC228" i="1"/>
  <c r="R228" i="1"/>
  <c r="S228" i="1"/>
  <c r="T228" i="1"/>
  <c r="U228" i="1"/>
  <c r="V228" i="1"/>
  <c r="K228" i="1"/>
  <c r="L228" i="1"/>
  <c r="M228" i="1"/>
  <c r="N228" i="1"/>
  <c r="O228" i="1"/>
  <c r="DU227" i="1"/>
  <c r="DT227" i="1"/>
  <c r="DS227" i="1"/>
  <c r="DR227" i="1"/>
  <c r="DQ227" i="1"/>
  <c r="DM227" i="1"/>
  <c r="DL227" i="1"/>
  <c r="DK227" i="1"/>
  <c r="DJ227" i="1"/>
  <c r="DI227" i="1"/>
  <c r="DE227" i="1"/>
  <c r="DD227" i="1"/>
  <c r="DC227" i="1"/>
  <c r="DB227" i="1"/>
  <c r="DA227" i="1"/>
  <c r="CW227" i="1"/>
  <c r="CV227" i="1"/>
  <c r="CU227" i="1"/>
  <c r="CT227" i="1"/>
  <c r="CS227" i="1"/>
  <c r="CO227" i="1"/>
  <c r="CN227" i="1"/>
  <c r="CM227" i="1"/>
  <c r="CL227" i="1"/>
  <c r="CK227" i="1"/>
  <c r="CG227" i="1"/>
  <c r="CF227" i="1"/>
  <c r="CE227" i="1"/>
  <c r="CD227" i="1"/>
  <c r="CC227" i="1"/>
  <c r="BY227" i="1"/>
  <c r="BX227" i="1"/>
  <c r="BW227" i="1"/>
  <c r="BV227" i="1"/>
  <c r="BU227" i="1"/>
  <c r="BM227" i="1"/>
  <c r="BN227" i="1"/>
  <c r="BO227" i="1"/>
  <c r="BP227" i="1"/>
  <c r="BQ227" i="1"/>
  <c r="BE227" i="1"/>
  <c r="BF227" i="1"/>
  <c r="BG227" i="1"/>
  <c r="BH227" i="1"/>
  <c r="BI227" i="1"/>
  <c r="BA227" i="1"/>
  <c r="AZ227" i="1"/>
  <c r="AY227" i="1"/>
  <c r="AX227" i="1"/>
  <c r="AW227" i="1"/>
  <c r="AS227" i="1"/>
  <c r="AR227" i="1"/>
  <c r="AQ227" i="1"/>
  <c r="AP227" i="1"/>
  <c r="AO227" i="1"/>
  <c r="AK227" i="1"/>
  <c r="AJ227" i="1"/>
  <c r="AI227" i="1"/>
  <c r="AH227" i="1"/>
  <c r="AG227" i="1"/>
  <c r="Y227" i="1"/>
  <c r="Z227" i="1"/>
  <c r="AA227" i="1"/>
  <c r="AB227" i="1"/>
  <c r="AC227" i="1"/>
  <c r="R227" i="1"/>
  <c r="S227" i="1"/>
  <c r="T227" i="1"/>
  <c r="U227" i="1"/>
  <c r="V227" i="1"/>
  <c r="K227" i="1"/>
  <c r="L227" i="1"/>
  <c r="M227" i="1"/>
  <c r="N227" i="1"/>
  <c r="O227" i="1"/>
  <c r="DU226" i="1"/>
  <c r="DT226" i="1"/>
  <c r="DS226" i="1"/>
  <c r="DR226" i="1"/>
  <c r="DQ226" i="1"/>
  <c r="DM226" i="1"/>
  <c r="DL226" i="1"/>
  <c r="DK226" i="1"/>
  <c r="DJ226" i="1"/>
  <c r="DI226" i="1"/>
  <c r="DE226" i="1"/>
  <c r="DD226" i="1"/>
  <c r="DC226" i="1"/>
  <c r="DB226" i="1"/>
  <c r="DA226" i="1"/>
  <c r="CW226" i="1"/>
  <c r="CV226" i="1"/>
  <c r="CU226" i="1"/>
  <c r="CT226" i="1"/>
  <c r="CS226" i="1"/>
  <c r="CO226" i="1"/>
  <c r="CN226" i="1"/>
  <c r="CM226" i="1"/>
  <c r="CL226" i="1"/>
  <c r="CK226" i="1"/>
  <c r="CG226" i="1"/>
  <c r="CF226" i="1"/>
  <c r="CE226" i="1"/>
  <c r="CD226" i="1"/>
  <c r="CC226" i="1"/>
  <c r="BY226" i="1"/>
  <c r="BX226" i="1"/>
  <c r="BW226" i="1"/>
  <c r="BV226" i="1"/>
  <c r="BU226" i="1"/>
  <c r="BM226" i="1"/>
  <c r="BN226" i="1"/>
  <c r="BO226" i="1"/>
  <c r="BP226" i="1"/>
  <c r="BQ226" i="1"/>
  <c r="BE226" i="1"/>
  <c r="BF226" i="1"/>
  <c r="BG226" i="1"/>
  <c r="BH226" i="1"/>
  <c r="BI226" i="1"/>
  <c r="BA226" i="1"/>
  <c r="AZ226" i="1"/>
  <c r="AY226" i="1"/>
  <c r="AX226" i="1"/>
  <c r="AW226" i="1"/>
  <c r="AS226" i="1"/>
  <c r="AR226" i="1"/>
  <c r="AQ226" i="1"/>
  <c r="AP226" i="1"/>
  <c r="AO226" i="1"/>
  <c r="AK226" i="1"/>
  <c r="AJ226" i="1"/>
  <c r="AI226" i="1"/>
  <c r="AH226" i="1"/>
  <c r="AG226" i="1"/>
  <c r="Y226" i="1"/>
  <c r="Z226" i="1"/>
  <c r="AA226" i="1"/>
  <c r="AB226" i="1"/>
  <c r="AC226" i="1"/>
  <c r="R226" i="1"/>
  <c r="S226" i="1"/>
  <c r="T226" i="1"/>
  <c r="U226" i="1"/>
  <c r="V226" i="1"/>
  <c r="K226" i="1"/>
  <c r="L226" i="1"/>
  <c r="M226" i="1"/>
  <c r="N226" i="1"/>
  <c r="O226" i="1"/>
  <c r="DU225" i="1"/>
  <c r="DT225" i="1"/>
  <c r="DS225" i="1"/>
  <c r="DR225" i="1"/>
  <c r="DQ225" i="1"/>
  <c r="DM225" i="1"/>
  <c r="DL225" i="1"/>
  <c r="DK225" i="1"/>
  <c r="DJ225" i="1"/>
  <c r="DI225" i="1"/>
  <c r="DE225" i="1"/>
  <c r="DD225" i="1"/>
  <c r="DC225" i="1"/>
  <c r="DB225" i="1"/>
  <c r="DA225" i="1"/>
  <c r="CW225" i="1"/>
  <c r="CV225" i="1"/>
  <c r="CU225" i="1"/>
  <c r="CT225" i="1"/>
  <c r="CS225" i="1"/>
  <c r="CO225" i="1"/>
  <c r="CN225" i="1"/>
  <c r="CM225" i="1"/>
  <c r="CL225" i="1"/>
  <c r="CK225" i="1"/>
  <c r="CG225" i="1"/>
  <c r="CF225" i="1"/>
  <c r="CE225" i="1"/>
  <c r="CD225" i="1"/>
  <c r="CC225" i="1"/>
  <c r="BU225" i="1"/>
  <c r="BV225" i="1"/>
  <c r="BW225" i="1"/>
  <c r="BX225" i="1"/>
  <c r="BY225" i="1"/>
  <c r="BM225" i="1"/>
  <c r="BN225" i="1"/>
  <c r="BO225" i="1"/>
  <c r="BP225" i="1"/>
  <c r="BQ225" i="1"/>
  <c r="BE225" i="1"/>
  <c r="BF225" i="1"/>
  <c r="BG225" i="1"/>
  <c r="BH225" i="1"/>
  <c r="BI225" i="1"/>
  <c r="AW225" i="1"/>
  <c r="AX225" i="1"/>
  <c r="AY225" i="1"/>
  <c r="AZ225" i="1"/>
  <c r="BA225" i="1"/>
  <c r="AO225" i="1"/>
  <c r="AP225" i="1"/>
  <c r="AQ225" i="1"/>
  <c r="AR225" i="1"/>
  <c r="AS225" i="1"/>
  <c r="AG225" i="1"/>
  <c r="AH225" i="1"/>
  <c r="AI225" i="1"/>
  <c r="AJ225" i="1"/>
  <c r="AK225" i="1"/>
  <c r="Y225" i="1"/>
  <c r="Z225" i="1"/>
  <c r="AA225" i="1"/>
  <c r="AB225" i="1"/>
  <c r="AC225" i="1"/>
  <c r="R225" i="1"/>
  <c r="S225" i="1"/>
  <c r="T225" i="1"/>
  <c r="U225" i="1"/>
  <c r="V225" i="1"/>
  <c r="K225" i="1"/>
  <c r="L225" i="1"/>
  <c r="M225" i="1"/>
  <c r="N225" i="1"/>
  <c r="O225" i="1"/>
  <c r="DU224" i="1"/>
  <c r="DT224" i="1"/>
  <c r="DS224" i="1"/>
  <c r="DR224" i="1"/>
  <c r="DQ224" i="1"/>
  <c r="DM224" i="1"/>
  <c r="DL224" i="1"/>
  <c r="DK224" i="1"/>
  <c r="DJ224" i="1"/>
  <c r="DI224" i="1"/>
  <c r="DE224" i="1"/>
  <c r="DD224" i="1"/>
  <c r="DC224" i="1"/>
  <c r="DB224" i="1"/>
  <c r="DA224" i="1"/>
  <c r="CW224" i="1"/>
  <c r="CV224" i="1"/>
  <c r="CU224" i="1"/>
  <c r="CT224" i="1"/>
  <c r="CS224" i="1"/>
  <c r="CO224" i="1"/>
  <c r="CN224" i="1"/>
  <c r="CM224" i="1"/>
  <c r="CL224" i="1"/>
  <c r="CK224" i="1"/>
  <c r="CG224" i="1"/>
  <c r="CF224" i="1"/>
  <c r="CE224" i="1"/>
  <c r="CD224" i="1"/>
  <c r="CC224" i="1"/>
  <c r="BY224" i="1"/>
  <c r="BX224" i="1"/>
  <c r="BW224" i="1"/>
  <c r="BV224" i="1"/>
  <c r="BU224" i="1"/>
  <c r="BM224" i="1"/>
  <c r="BN224" i="1"/>
  <c r="BO224" i="1"/>
  <c r="BP224" i="1"/>
  <c r="BQ224" i="1"/>
  <c r="BE224" i="1"/>
  <c r="BF224" i="1"/>
  <c r="BG224" i="1"/>
  <c r="BH224" i="1"/>
  <c r="BI224" i="1"/>
  <c r="AW224" i="1"/>
  <c r="AX224" i="1"/>
  <c r="AY224" i="1"/>
  <c r="AZ224" i="1"/>
  <c r="BA224" i="1"/>
  <c r="AO224" i="1"/>
  <c r="AP224" i="1"/>
  <c r="AQ224" i="1"/>
  <c r="AR224" i="1"/>
  <c r="AS224" i="1"/>
  <c r="AG224" i="1"/>
  <c r="AH224" i="1"/>
  <c r="AI224" i="1"/>
  <c r="AJ224" i="1"/>
  <c r="AK224" i="1"/>
  <c r="Y224" i="1"/>
  <c r="Z224" i="1"/>
  <c r="AA224" i="1"/>
  <c r="AB224" i="1"/>
  <c r="AC224" i="1"/>
  <c r="R224" i="1"/>
  <c r="S224" i="1"/>
  <c r="T224" i="1"/>
  <c r="U224" i="1"/>
  <c r="V224" i="1"/>
  <c r="K224" i="1"/>
  <c r="L224" i="1"/>
  <c r="M224" i="1"/>
  <c r="N224" i="1"/>
  <c r="O224" i="1"/>
  <c r="DU223" i="1"/>
  <c r="DT223" i="1"/>
  <c r="DS223" i="1"/>
  <c r="DR223" i="1"/>
  <c r="DQ223" i="1"/>
  <c r="DM223" i="1"/>
  <c r="DL223" i="1"/>
  <c r="DK223" i="1"/>
  <c r="DJ223" i="1"/>
  <c r="DI223" i="1"/>
  <c r="DE223" i="1"/>
  <c r="DD223" i="1"/>
  <c r="DC223" i="1"/>
  <c r="DB223" i="1"/>
  <c r="DA223" i="1"/>
  <c r="CW223" i="1"/>
  <c r="CV223" i="1"/>
  <c r="CU223" i="1"/>
  <c r="CT223" i="1"/>
  <c r="CS223" i="1"/>
  <c r="CO223" i="1"/>
  <c r="CN223" i="1"/>
  <c r="CM223" i="1"/>
  <c r="CL223" i="1"/>
  <c r="CK223" i="1"/>
  <c r="CG223" i="1"/>
  <c r="CF223" i="1"/>
  <c r="CE223" i="1"/>
  <c r="CD223" i="1"/>
  <c r="CC223" i="1"/>
  <c r="BY223" i="1"/>
  <c r="BX223" i="1"/>
  <c r="BW223" i="1"/>
  <c r="BV223" i="1"/>
  <c r="BU223" i="1"/>
  <c r="BM223" i="1"/>
  <c r="BN223" i="1"/>
  <c r="BO223" i="1"/>
  <c r="BP223" i="1"/>
  <c r="BQ223" i="1"/>
  <c r="BE223" i="1"/>
  <c r="BF223" i="1"/>
  <c r="BG223" i="1"/>
  <c r="BH223" i="1"/>
  <c r="BI223" i="1"/>
  <c r="BA223" i="1"/>
  <c r="AZ223" i="1"/>
  <c r="AY223" i="1"/>
  <c r="AX223" i="1"/>
  <c r="AW223" i="1"/>
  <c r="AS223" i="1"/>
  <c r="AR223" i="1"/>
  <c r="AQ223" i="1"/>
  <c r="AP223" i="1"/>
  <c r="AO223" i="1"/>
  <c r="AK223" i="1"/>
  <c r="AJ223" i="1"/>
  <c r="AI223" i="1"/>
  <c r="AH223" i="1"/>
  <c r="AG223" i="1"/>
  <c r="AC223" i="1"/>
  <c r="AB223" i="1"/>
  <c r="AA223" i="1"/>
  <c r="Z223" i="1"/>
  <c r="Y223" i="1"/>
  <c r="V223" i="1"/>
  <c r="U223" i="1"/>
  <c r="T223" i="1"/>
  <c r="S223" i="1"/>
  <c r="R223" i="1"/>
  <c r="O223" i="1"/>
  <c r="N223" i="1"/>
  <c r="M223" i="1"/>
  <c r="L223" i="1"/>
  <c r="K223" i="1"/>
  <c r="DU222" i="1"/>
  <c r="DT222" i="1"/>
  <c r="DS222" i="1"/>
  <c r="DR222" i="1"/>
  <c r="DQ222" i="1"/>
  <c r="DM222" i="1"/>
  <c r="DL222" i="1"/>
  <c r="DK222" i="1"/>
  <c r="DJ222" i="1"/>
  <c r="DI222" i="1"/>
  <c r="DE222" i="1"/>
  <c r="DD222" i="1"/>
  <c r="DC222" i="1"/>
  <c r="DB222" i="1"/>
  <c r="DA222" i="1"/>
  <c r="CW222" i="1"/>
  <c r="CV222" i="1"/>
  <c r="CU222" i="1"/>
  <c r="CT222" i="1"/>
  <c r="CS222" i="1"/>
  <c r="CO222" i="1"/>
  <c r="CN222" i="1"/>
  <c r="CM222" i="1"/>
  <c r="CL222" i="1"/>
  <c r="CK222" i="1"/>
  <c r="CG222" i="1"/>
  <c r="CF222" i="1"/>
  <c r="CE222" i="1"/>
  <c r="CD222" i="1"/>
  <c r="CC222" i="1"/>
  <c r="BY222" i="1"/>
  <c r="BX222" i="1"/>
  <c r="BW222" i="1"/>
  <c r="BV222" i="1"/>
  <c r="BU222" i="1"/>
  <c r="BM222" i="1"/>
  <c r="BN222" i="1"/>
  <c r="BO222" i="1"/>
  <c r="BP222" i="1"/>
  <c r="BQ222" i="1"/>
  <c r="BE222" i="1"/>
  <c r="BF222" i="1"/>
  <c r="BG222" i="1"/>
  <c r="BH222" i="1"/>
  <c r="BI222" i="1"/>
  <c r="AW222" i="1"/>
  <c r="AX222" i="1"/>
  <c r="AY222" i="1"/>
  <c r="AZ222" i="1"/>
  <c r="BA222" i="1"/>
  <c r="AO222" i="1"/>
  <c r="AP222" i="1"/>
  <c r="AQ222" i="1"/>
  <c r="AR222" i="1"/>
  <c r="AS222" i="1"/>
  <c r="AG222" i="1"/>
  <c r="AH222" i="1"/>
  <c r="AI222" i="1"/>
  <c r="AJ222" i="1"/>
  <c r="AK222" i="1"/>
  <c r="Y222" i="1"/>
  <c r="Z222" i="1"/>
  <c r="AA222" i="1"/>
  <c r="AB222" i="1"/>
  <c r="AC222" i="1"/>
  <c r="R222" i="1"/>
  <c r="S222" i="1"/>
  <c r="T222" i="1"/>
  <c r="U222" i="1"/>
  <c r="V222" i="1"/>
  <c r="K222" i="1"/>
  <c r="L222" i="1"/>
  <c r="M222" i="1"/>
  <c r="N222" i="1"/>
  <c r="O222" i="1"/>
  <c r="DU221" i="1"/>
  <c r="DT221" i="1"/>
  <c r="DS221" i="1"/>
  <c r="DR221" i="1"/>
  <c r="DQ221" i="1"/>
  <c r="DM221" i="1"/>
  <c r="DL221" i="1"/>
  <c r="DK221" i="1"/>
  <c r="DJ221" i="1"/>
  <c r="DI221" i="1"/>
  <c r="DE221" i="1"/>
  <c r="DD221" i="1"/>
  <c r="DC221" i="1"/>
  <c r="DB221" i="1"/>
  <c r="DA221" i="1"/>
  <c r="CW221" i="1"/>
  <c r="CV221" i="1"/>
  <c r="CU221" i="1"/>
  <c r="CT221" i="1"/>
  <c r="CS221" i="1"/>
  <c r="CO221" i="1"/>
  <c r="CN221" i="1"/>
  <c r="CM221" i="1"/>
  <c r="CL221" i="1"/>
  <c r="CK221" i="1"/>
  <c r="CG221" i="1"/>
  <c r="CF221" i="1"/>
  <c r="CE221" i="1"/>
  <c r="CD221" i="1"/>
  <c r="CC221" i="1"/>
  <c r="BY221" i="1"/>
  <c r="BX221" i="1"/>
  <c r="BW221" i="1"/>
  <c r="BV221" i="1"/>
  <c r="BU221" i="1"/>
  <c r="BM221" i="1"/>
  <c r="BN221" i="1"/>
  <c r="BO221" i="1"/>
  <c r="BP221" i="1"/>
  <c r="BQ221" i="1"/>
  <c r="BE221" i="1"/>
  <c r="BF221" i="1"/>
  <c r="BG221" i="1"/>
  <c r="BH221" i="1"/>
  <c r="BI221" i="1"/>
  <c r="AW221" i="1"/>
  <c r="AX221" i="1"/>
  <c r="AY221" i="1"/>
  <c r="AZ221" i="1"/>
  <c r="BA221" i="1"/>
  <c r="AO221" i="1"/>
  <c r="AP221" i="1"/>
  <c r="AQ221" i="1"/>
  <c r="AR221" i="1"/>
  <c r="AS221" i="1"/>
  <c r="AG221" i="1"/>
  <c r="AH221" i="1"/>
  <c r="AI221" i="1"/>
  <c r="AJ221" i="1"/>
  <c r="AK221" i="1"/>
  <c r="Y221" i="1"/>
  <c r="Z221" i="1"/>
  <c r="AA221" i="1"/>
  <c r="AB221" i="1"/>
  <c r="AC221" i="1"/>
  <c r="R221" i="1"/>
  <c r="S221" i="1"/>
  <c r="T221" i="1"/>
  <c r="U221" i="1"/>
  <c r="V221" i="1"/>
  <c r="K221" i="1"/>
  <c r="L221" i="1"/>
  <c r="M221" i="1"/>
  <c r="N221" i="1"/>
  <c r="O221" i="1"/>
  <c r="DU220" i="1"/>
  <c r="DT220" i="1"/>
  <c r="DS220" i="1"/>
  <c r="DR220" i="1"/>
  <c r="DQ220" i="1"/>
  <c r="DM220" i="1"/>
  <c r="DL220" i="1"/>
  <c r="DK220" i="1"/>
  <c r="DJ220" i="1"/>
  <c r="DI220" i="1"/>
  <c r="DE220" i="1"/>
  <c r="DD220" i="1"/>
  <c r="DC220" i="1"/>
  <c r="DB220" i="1"/>
  <c r="DA220" i="1"/>
  <c r="CW220" i="1"/>
  <c r="CV220" i="1"/>
  <c r="CU220" i="1"/>
  <c r="CT220" i="1"/>
  <c r="CS220" i="1"/>
  <c r="CO220" i="1"/>
  <c r="CN220" i="1"/>
  <c r="CM220" i="1"/>
  <c r="CL220" i="1"/>
  <c r="CK220" i="1"/>
  <c r="CG220" i="1"/>
  <c r="CF220" i="1"/>
  <c r="CE220" i="1"/>
  <c r="CD220" i="1"/>
  <c r="CC220" i="1"/>
  <c r="BU220" i="1"/>
  <c r="BV220" i="1"/>
  <c r="BW220" i="1"/>
  <c r="BX220" i="1"/>
  <c r="BY220" i="1"/>
  <c r="BM220" i="1"/>
  <c r="BN220" i="1"/>
  <c r="BO220" i="1"/>
  <c r="BP220" i="1"/>
  <c r="BQ220" i="1"/>
  <c r="BE220" i="1"/>
  <c r="BF220" i="1"/>
  <c r="BG220" i="1"/>
  <c r="BH220" i="1"/>
  <c r="BI220" i="1"/>
  <c r="BA220" i="1"/>
  <c r="AZ220" i="1"/>
  <c r="AY220" i="1"/>
  <c r="AX220" i="1"/>
  <c r="AW220" i="1"/>
  <c r="AS220" i="1"/>
  <c r="AR220" i="1"/>
  <c r="AQ220" i="1"/>
  <c r="AP220" i="1"/>
  <c r="AO220" i="1"/>
  <c r="AK220" i="1"/>
  <c r="AJ220" i="1"/>
  <c r="AI220" i="1"/>
  <c r="AH220" i="1"/>
  <c r="AG220" i="1"/>
  <c r="Y220" i="1"/>
  <c r="Z220" i="1"/>
  <c r="AA220" i="1"/>
  <c r="AB220" i="1"/>
  <c r="AC220" i="1"/>
  <c r="R220" i="1"/>
  <c r="S220" i="1"/>
  <c r="T220" i="1"/>
  <c r="U220" i="1"/>
  <c r="V220" i="1"/>
  <c r="K220" i="1"/>
  <c r="L220" i="1"/>
  <c r="M220" i="1"/>
  <c r="N220" i="1"/>
  <c r="O220" i="1"/>
  <c r="DQ219" i="1"/>
  <c r="DR219" i="1"/>
  <c r="DS219" i="1"/>
  <c r="DT219" i="1"/>
  <c r="DU219" i="1"/>
  <c r="DI219" i="1"/>
  <c r="DJ219" i="1"/>
  <c r="DK219" i="1"/>
  <c r="DL219" i="1"/>
  <c r="DM219" i="1"/>
  <c r="DA219" i="1"/>
  <c r="DB219" i="1"/>
  <c r="DC219" i="1"/>
  <c r="DD219" i="1"/>
  <c r="DE219" i="1"/>
  <c r="CS219" i="1"/>
  <c r="CT219" i="1"/>
  <c r="CU219" i="1"/>
  <c r="CV219" i="1"/>
  <c r="CW219" i="1"/>
  <c r="CK219" i="1"/>
  <c r="CL219" i="1"/>
  <c r="CM219" i="1"/>
  <c r="CN219" i="1"/>
  <c r="CO219" i="1"/>
  <c r="CC219" i="1"/>
  <c r="CD219" i="1"/>
  <c r="CE219" i="1"/>
  <c r="CF219" i="1"/>
  <c r="CG219" i="1"/>
  <c r="BU219" i="1"/>
  <c r="BV219" i="1"/>
  <c r="BW219" i="1"/>
  <c r="BX219" i="1"/>
  <c r="BY219" i="1"/>
  <c r="BM219" i="1"/>
  <c r="BN219" i="1"/>
  <c r="BO219" i="1"/>
  <c r="BP219" i="1"/>
  <c r="BQ219" i="1"/>
  <c r="BE219" i="1"/>
  <c r="BF219" i="1"/>
  <c r="BG219" i="1"/>
  <c r="BH219" i="1"/>
  <c r="BI219" i="1"/>
  <c r="AW219" i="1"/>
  <c r="AX219" i="1"/>
  <c r="AY219" i="1"/>
  <c r="AZ219" i="1"/>
  <c r="BA219" i="1"/>
  <c r="AO219" i="1"/>
  <c r="AP219" i="1"/>
  <c r="AQ219" i="1"/>
  <c r="AR219" i="1"/>
  <c r="AS219" i="1"/>
  <c r="AG219" i="1"/>
  <c r="AH219" i="1"/>
  <c r="AI219" i="1"/>
  <c r="AJ219" i="1"/>
  <c r="AK219" i="1"/>
  <c r="AC219" i="1"/>
  <c r="AB219" i="1"/>
  <c r="AA219" i="1"/>
  <c r="Z219" i="1"/>
  <c r="Y219" i="1"/>
  <c r="V219" i="1"/>
  <c r="U219" i="1"/>
  <c r="T219" i="1"/>
  <c r="S219" i="1"/>
  <c r="R219" i="1"/>
  <c r="O219" i="1"/>
  <c r="N219" i="1"/>
  <c r="M219" i="1"/>
  <c r="L219" i="1"/>
  <c r="K219" i="1"/>
  <c r="DU218" i="1"/>
  <c r="DT218" i="1"/>
  <c r="DS218" i="1"/>
  <c r="DR218" i="1"/>
  <c r="DQ218" i="1"/>
  <c r="DM218" i="1"/>
  <c r="DL218" i="1"/>
  <c r="DK218" i="1"/>
  <c r="DJ218" i="1"/>
  <c r="DI218" i="1"/>
  <c r="DE218" i="1"/>
  <c r="DD218" i="1"/>
  <c r="DC218" i="1"/>
  <c r="DB218" i="1"/>
  <c r="DA218" i="1"/>
  <c r="CW218" i="1"/>
  <c r="CV218" i="1"/>
  <c r="CU218" i="1"/>
  <c r="CT218" i="1"/>
  <c r="CS218" i="1"/>
  <c r="CO218" i="1"/>
  <c r="CN218" i="1"/>
  <c r="CM218" i="1"/>
  <c r="CL218" i="1"/>
  <c r="CK218" i="1"/>
  <c r="CG218" i="1"/>
  <c r="CF218" i="1"/>
  <c r="CE218" i="1"/>
  <c r="CD218" i="1"/>
  <c r="CC218" i="1"/>
  <c r="BU218" i="1"/>
  <c r="BV218" i="1"/>
  <c r="BW218" i="1"/>
  <c r="BX218" i="1"/>
  <c r="BY218" i="1"/>
  <c r="BM218" i="1"/>
  <c r="BN218" i="1"/>
  <c r="BO218" i="1"/>
  <c r="BP218" i="1"/>
  <c r="BQ218" i="1"/>
  <c r="BE218" i="1"/>
  <c r="BF218" i="1"/>
  <c r="BG218" i="1"/>
  <c r="BH218" i="1"/>
  <c r="BI218" i="1"/>
  <c r="AW218" i="1"/>
  <c r="AX218" i="1"/>
  <c r="AY218" i="1"/>
  <c r="AZ218" i="1"/>
  <c r="BA218" i="1"/>
  <c r="AO218" i="1"/>
  <c r="AP218" i="1"/>
  <c r="AQ218" i="1"/>
  <c r="AR218" i="1"/>
  <c r="AS218" i="1"/>
  <c r="AG218" i="1"/>
  <c r="AH218" i="1"/>
  <c r="AI218" i="1"/>
  <c r="AJ218" i="1"/>
  <c r="AK218" i="1"/>
  <c r="Y218" i="1"/>
  <c r="Z218" i="1"/>
  <c r="AA218" i="1"/>
  <c r="AB218" i="1"/>
  <c r="AC218" i="1"/>
  <c r="R218" i="1"/>
  <c r="S218" i="1"/>
  <c r="T218" i="1"/>
  <c r="U218" i="1"/>
  <c r="V218" i="1"/>
  <c r="K218" i="1"/>
  <c r="L218" i="1"/>
  <c r="M218" i="1"/>
  <c r="N218" i="1"/>
  <c r="O218" i="1"/>
  <c r="DU217" i="1"/>
  <c r="DT217" i="1"/>
  <c r="DS217" i="1"/>
  <c r="DR217" i="1"/>
  <c r="DQ217" i="1"/>
  <c r="DM217" i="1"/>
  <c r="DL217" i="1"/>
  <c r="DK217" i="1"/>
  <c r="DJ217" i="1"/>
  <c r="DI217" i="1"/>
  <c r="DE217" i="1"/>
  <c r="DD217" i="1"/>
  <c r="DC217" i="1"/>
  <c r="DB217" i="1"/>
  <c r="DA217" i="1"/>
  <c r="CW217" i="1"/>
  <c r="CV217" i="1"/>
  <c r="CU217" i="1"/>
  <c r="CT217" i="1"/>
  <c r="CS217" i="1"/>
  <c r="CK217" i="1"/>
  <c r="CL217" i="1"/>
  <c r="CM217" i="1"/>
  <c r="CN217" i="1"/>
  <c r="CO217" i="1"/>
  <c r="CC217" i="1"/>
  <c r="CD217" i="1"/>
  <c r="CE217" i="1"/>
  <c r="CF217" i="1"/>
  <c r="CG217" i="1"/>
  <c r="BU217" i="1"/>
  <c r="BV217" i="1"/>
  <c r="BW217" i="1"/>
  <c r="BX217" i="1"/>
  <c r="BY217" i="1"/>
  <c r="BM217" i="1"/>
  <c r="BN217" i="1"/>
  <c r="BO217" i="1"/>
  <c r="BP217" i="1"/>
  <c r="BQ217" i="1"/>
  <c r="BE217" i="1"/>
  <c r="BF217" i="1"/>
  <c r="BG217" i="1"/>
  <c r="BH217" i="1"/>
  <c r="BI217" i="1"/>
  <c r="BA217" i="1"/>
  <c r="AZ217" i="1"/>
  <c r="AY217" i="1"/>
  <c r="AX217" i="1"/>
  <c r="AW217" i="1"/>
  <c r="AS217" i="1"/>
  <c r="AR217" i="1"/>
  <c r="AQ217" i="1"/>
  <c r="AP217" i="1"/>
  <c r="AO217" i="1"/>
  <c r="AK217" i="1"/>
  <c r="AJ217" i="1"/>
  <c r="AI217" i="1"/>
  <c r="AH217" i="1"/>
  <c r="AG217" i="1"/>
  <c r="AC217" i="1"/>
  <c r="AB217" i="1"/>
  <c r="AA217" i="1"/>
  <c r="Z217" i="1"/>
  <c r="Y217" i="1"/>
  <c r="V217" i="1"/>
  <c r="U217" i="1"/>
  <c r="T217" i="1"/>
  <c r="S217" i="1"/>
  <c r="R217" i="1"/>
  <c r="O217" i="1"/>
  <c r="N217" i="1"/>
  <c r="M217" i="1"/>
  <c r="L217" i="1"/>
  <c r="K217" i="1"/>
  <c r="DU216" i="1"/>
  <c r="DT216" i="1"/>
  <c r="DS216" i="1"/>
  <c r="DR216" i="1"/>
  <c r="DQ216" i="1"/>
  <c r="DM216" i="1"/>
  <c r="DL216" i="1"/>
  <c r="DK216" i="1"/>
  <c r="DJ216" i="1"/>
  <c r="DI216" i="1"/>
  <c r="DE216" i="1"/>
  <c r="DD216" i="1"/>
  <c r="DC216" i="1"/>
  <c r="DB216" i="1"/>
  <c r="DA216" i="1"/>
  <c r="CW216" i="1"/>
  <c r="CV216" i="1"/>
  <c r="CU216" i="1"/>
  <c r="CT216" i="1"/>
  <c r="CS216" i="1"/>
  <c r="CO216" i="1"/>
  <c r="CN216" i="1"/>
  <c r="CM216" i="1"/>
  <c r="CL216" i="1"/>
  <c r="CK216" i="1"/>
  <c r="CG216" i="1"/>
  <c r="CF216" i="1"/>
  <c r="CE216" i="1"/>
  <c r="CD216" i="1"/>
  <c r="CC216" i="1"/>
  <c r="BY216" i="1"/>
  <c r="BX216" i="1"/>
  <c r="BW216" i="1"/>
  <c r="BV216" i="1"/>
  <c r="BU216" i="1"/>
  <c r="BM216" i="1"/>
  <c r="BN216" i="1"/>
  <c r="BO216" i="1"/>
  <c r="BP216" i="1"/>
  <c r="BQ216" i="1"/>
  <c r="BE216" i="1"/>
  <c r="BF216" i="1"/>
  <c r="BG216" i="1"/>
  <c r="BH216" i="1"/>
  <c r="BI216" i="1"/>
  <c r="AW216" i="1"/>
  <c r="AX216" i="1"/>
  <c r="AY216" i="1"/>
  <c r="AZ216" i="1"/>
  <c r="BA216" i="1"/>
  <c r="AO216" i="1"/>
  <c r="AP216" i="1"/>
  <c r="AQ216" i="1"/>
  <c r="AR216" i="1"/>
  <c r="AS216" i="1"/>
  <c r="AG216" i="1"/>
  <c r="AH216" i="1"/>
  <c r="AI216" i="1"/>
  <c r="AJ216" i="1"/>
  <c r="AK216" i="1"/>
  <c r="Y216" i="1"/>
  <c r="Z216" i="1"/>
  <c r="AA216" i="1"/>
  <c r="AB216" i="1"/>
  <c r="AC216" i="1"/>
  <c r="R216" i="1"/>
  <c r="S216" i="1"/>
  <c r="T216" i="1"/>
  <c r="U216" i="1"/>
  <c r="V216" i="1"/>
  <c r="K216" i="1"/>
  <c r="L216" i="1"/>
  <c r="M216" i="1"/>
  <c r="N216" i="1"/>
  <c r="O216" i="1"/>
  <c r="DQ215" i="1"/>
  <c r="DR215" i="1"/>
  <c r="DS215" i="1"/>
  <c r="DT215" i="1"/>
  <c r="DU215" i="1"/>
  <c r="DI215" i="1"/>
  <c r="DJ215" i="1"/>
  <c r="DK215" i="1"/>
  <c r="DL215" i="1"/>
  <c r="DM215" i="1"/>
  <c r="DA215" i="1"/>
  <c r="DB215" i="1"/>
  <c r="DC215" i="1"/>
  <c r="DD215" i="1"/>
  <c r="DE215" i="1"/>
  <c r="CS215" i="1"/>
  <c r="CT215" i="1"/>
  <c r="CU215" i="1"/>
  <c r="CV215" i="1"/>
  <c r="CW215" i="1"/>
  <c r="CO215" i="1"/>
  <c r="CN215" i="1"/>
  <c r="CM215" i="1"/>
  <c r="CL215" i="1"/>
  <c r="CK215" i="1"/>
  <c r="CC215" i="1"/>
  <c r="CD215" i="1"/>
  <c r="CE215" i="1"/>
  <c r="CF215" i="1"/>
  <c r="CG215" i="1"/>
  <c r="BU215" i="1"/>
  <c r="BV215" i="1"/>
  <c r="BW215" i="1"/>
  <c r="BX215" i="1"/>
  <c r="BY215" i="1"/>
  <c r="BM215" i="1"/>
  <c r="BN215" i="1"/>
  <c r="BO215" i="1"/>
  <c r="BP215" i="1"/>
  <c r="BQ215" i="1"/>
  <c r="BE215" i="1"/>
  <c r="BF215" i="1"/>
  <c r="BG215" i="1"/>
  <c r="BH215" i="1"/>
  <c r="BI215" i="1"/>
  <c r="AW215" i="1"/>
  <c r="AX215" i="1"/>
  <c r="AY215" i="1"/>
  <c r="AZ215" i="1"/>
  <c r="BA215" i="1"/>
  <c r="AO215" i="1"/>
  <c r="AP215" i="1"/>
  <c r="AQ215" i="1"/>
  <c r="AR215" i="1"/>
  <c r="AS215" i="1"/>
  <c r="AG215" i="1"/>
  <c r="AH215" i="1"/>
  <c r="AI215" i="1"/>
  <c r="AJ215" i="1"/>
  <c r="AK215" i="1"/>
  <c r="Y215" i="1"/>
  <c r="Z215" i="1"/>
  <c r="AA215" i="1"/>
  <c r="AB215" i="1"/>
  <c r="AC215" i="1"/>
  <c r="R215" i="1"/>
  <c r="S215" i="1"/>
  <c r="T215" i="1"/>
  <c r="U215" i="1"/>
  <c r="V215" i="1"/>
  <c r="K215" i="1"/>
  <c r="L215" i="1"/>
  <c r="M215" i="1"/>
  <c r="N215" i="1"/>
  <c r="O215" i="1"/>
  <c r="DQ214" i="1"/>
  <c r="DR214" i="1"/>
  <c r="DS214" i="1"/>
  <c r="DT214" i="1"/>
  <c r="DU214" i="1"/>
  <c r="DI214" i="1"/>
  <c r="DJ214" i="1"/>
  <c r="DK214" i="1"/>
  <c r="DL214" i="1"/>
  <c r="DM214" i="1"/>
  <c r="DA214" i="1"/>
  <c r="DB214" i="1"/>
  <c r="DC214" i="1"/>
  <c r="DD214" i="1"/>
  <c r="DE214" i="1"/>
  <c r="CS214" i="1"/>
  <c r="CT214" i="1"/>
  <c r="CU214" i="1"/>
  <c r="CV214" i="1"/>
  <c r="CW214" i="1"/>
  <c r="CK214" i="1"/>
  <c r="CL214" i="1"/>
  <c r="CM214" i="1"/>
  <c r="CN214" i="1"/>
  <c r="CO214" i="1"/>
  <c r="CC214" i="1"/>
  <c r="CD214" i="1"/>
  <c r="CE214" i="1"/>
  <c r="CF214" i="1"/>
  <c r="CG214" i="1"/>
  <c r="BU214" i="1"/>
  <c r="BV214" i="1"/>
  <c r="BW214" i="1"/>
  <c r="BX214" i="1"/>
  <c r="BY214" i="1"/>
  <c r="BM214" i="1"/>
  <c r="BN214" i="1"/>
  <c r="BO214" i="1"/>
  <c r="BP214" i="1"/>
  <c r="BQ214" i="1"/>
  <c r="BE214" i="1"/>
  <c r="BF214" i="1"/>
  <c r="BG214" i="1"/>
  <c r="BH214" i="1"/>
  <c r="BI214" i="1"/>
  <c r="BA214" i="1"/>
  <c r="AZ214" i="1"/>
  <c r="AY214" i="1"/>
  <c r="AX214" i="1"/>
  <c r="AW214" i="1"/>
  <c r="AS214" i="1"/>
  <c r="AR214" i="1"/>
  <c r="AQ214" i="1"/>
  <c r="AP214" i="1"/>
  <c r="AO214" i="1"/>
  <c r="AK214" i="1"/>
  <c r="AJ214" i="1"/>
  <c r="AI214" i="1"/>
  <c r="AH214" i="1"/>
  <c r="AG214" i="1"/>
  <c r="AC214" i="1"/>
  <c r="AB214" i="1"/>
  <c r="AA214" i="1"/>
  <c r="Z214" i="1"/>
  <c r="Y214" i="1"/>
  <c r="V214" i="1"/>
  <c r="U214" i="1"/>
  <c r="T214" i="1"/>
  <c r="S214" i="1"/>
  <c r="R214" i="1"/>
  <c r="O214" i="1"/>
  <c r="N214" i="1"/>
  <c r="M214" i="1"/>
  <c r="L214" i="1"/>
  <c r="K214" i="1"/>
  <c r="DU213" i="1"/>
  <c r="DT213" i="1"/>
  <c r="DS213" i="1"/>
  <c r="DR213" i="1"/>
  <c r="DQ213" i="1"/>
  <c r="DM213" i="1"/>
  <c r="DL213" i="1"/>
  <c r="DK213" i="1"/>
  <c r="DJ213" i="1"/>
  <c r="DI213" i="1"/>
  <c r="DE213" i="1"/>
  <c r="DD213" i="1"/>
  <c r="DC213" i="1"/>
  <c r="DB213" i="1"/>
  <c r="DA213" i="1"/>
  <c r="CW213" i="1"/>
  <c r="CV213" i="1"/>
  <c r="CU213" i="1"/>
  <c r="CT213" i="1"/>
  <c r="CS213" i="1"/>
  <c r="CO213" i="1"/>
  <c r="CN213" i="1"/>
  <c r="CM213" i="1"/>
  <c r="CL213" i="1"/>
  <c r="CK213" i="1"/>
  <c r="CG213" i="1"/>
  <c r="CF213" i="1"/>
  <c r="CE213" i="1"/>
  <c r="CD213" i="1"/>
  <c r="CC213" i="1"/>
  <c r="BY213" i="1"/>
  <c r="BX213" i="1"/>
  <c r="BW213" i="1"/>
  <c r="BV213" i="1"/>
  <c r="BU213" i="1"/>
  <c r="BM213" i="1"/>
  <c r="BN213" i="1"/>
  <c r="BO213" i="1"/>
  <c r="BP213" i="1"/>
  <c r="BQ213" i="1"/>
  <c r="BE213" i="1"/>
  <c r="BF213" i="1"/>
  <c r="BG213" i="1"/>
  <c r="BH213" i="1"/>
  <c r="BI213" i="1"/>
  <c r="AW213" i="1"/>
  <c r="AX213" i="1"/>
  <c r="AY213" i="1"/>
  <c r="AZ213" i="1"/>
  <c r="BA213" i="1"/>
  <c r="AO213" i="1"/>
  <c r="AP213" i="1"/>
  <c r="AQ213" i="1"/>
  <c r="AR213" i="1"/>
  <c r="AS213" i="1"/>
  <c r="AG213" i="1"/>
  <c r="AH213" i="1"/>
  <c r="AI213" i="1"/>
  <c r="AJ213" i="1"/>
  <c r="AK213" i="1"/>
  <c r="Y213" i="1"/>
  <c r="Z213" i="1"/>
  <c r="AA213" i="1"/>
  <c r="AB213" i="1"/>
  <c r="AC213" i="1"/>
  <c r="R213" i="1"/>
  <c r="S213" i="1"/>
  <c r="T213" i="1"/>
  <c r="U213" i="1"/>
  <c r="V213" i="1"/>
  <c r="K213" i="1"/>
  <c r="L213" i="1"/>
  <c r="M213" i="1"/>
  <c r="N213" i="1"/>
  <c r="O213" i="1"/>
  <c r="DU212" i="1"/>
  <c r="DT212" i="1"/>
  <c r="DS212" i="1"/>
  <c r="DR212" i="1"/>
  <c r="DQ212" i="1"/>
  <c r="DM212" i="1"/>
  <c r="DL212" i="1"/>
  <c r="DK212" i="1"/>
  <c r="DJ212" i="1"/>
  <c r="DI212" i="1"/>
  <c r="DE212" i="1"/>
  <c r="DD212" i="1"/>
  <c r="DC212" i="1"/>
  <c r="DB212" i="1"/>
  <c r="DA212" i="1"/>
  <c r="CW212" i="1"/>
  <c r="CV212" i="1"/>
  <c r="CU212" i="1"/>
  <c r="CT212" i="1"/>
  <c r="CS212" i="1"/>
  <c r="CO212" i="1"/>
  <c r="CN212" i="1"/>
  <c r="CM212" i="1"/>
  <c r="CL212" i="1"/>
  <c r="CK212" i="1"/>
  <c r="CC212" i="1"/>
  <c r="CD212" i="1"/>
  <c r="CE212" i="1"/>
  <c r="CF212" i="1"/>
  <c r="CG212" i="1"/>
  <c r="BU212" i="1"/>
  <c r="BV212" i="1"/>
  <c r="BW212" i="1"/>
  <c r="BX212" i="1"/>
  <c r="BY212" i="1"/>
  <c r="BM212" i="1"/>
  <c r="BN212" i="1"/>
  <c r="BO212" i="1"/>
  <c r="BP212" i="1"/>
  <c r="BQ212" i="1"/>
  <c r="BE212" i="1"/>
  <c r="BF212" i="1"/>
  <c r="BG212" i="1"/>
  <c r="BH212" i="1"/>
  <c r="BI212" i="1"/>
  <c r="AW212" i="1"/>
  <c r="AX212" i="1"/>
  <c r="AY212" i="1"/>
  <c r="AZ212" i="1"/>
  <c r="BA212" i="1"/>
  <c r="AO212" i="1"/>
  <c r="AP212" i="1"/>
  <c r="AQ212" i="1"/>
  <c r="AR212" i="1"/>
  <c r="AS212" i="1"/>
  <c r="AG212" i="1"/>
  <c r="AH212" i="1"/>
  <c r="AI212" i="1"/>
  <c r="AJ212" i="1"/>
  <c r="AK212" i="1"/>
  <c r="Y212" i="1"/>
  <c r="Z212" i="1"/>
  <c r="AA212" i="1"/>
  <c r="AB212" i="1"/>
  <c r="AC212" i="1"/>
  <c r="R212" i="1"/>
  <c r="S212" i="1"/>
  <c r="T212" i="1"/>
  <c r="U212" i="1"/>
  <c r="V212" i="1"/>
  <c r="K212" i="1"/>
  <c r="L212" i="1"/>
  <c r="M212" i="1"/>
  <c r="N212" i="1"/>
  <c r="O212" i="1"/>
  <c r="DU211" i="1"/>
  <c r="DT211" i="1"/>
  <c r="DS211" i="1"/>
  <c r="DR211" i="1"/>
  <c r="DQ211" i="1"/>
  <c r="DM211" i="1"/>
  <c r="DL211" i="1"/>
  <c r="DK211" i="1"/>
  <c r="DJ211" i="1"/>
  <c r="DI211" i="1"/>
  <c r="DE211" i="1"/>
  <c r="DD211" i="1"/>
  <c r="DC211" i="1"/>
  <c r="DB211" i="1"/>
  <c r="DA211" i="1"/>
  <c r="CW211" i="1"/>
  <c r="CV211" i="1"/>
  <c r="CU211" i="1"/>
  <c r="CT211" i="1"/>
  <c r="CS211" i="1"/>
  <c r="CO211" i="1"/>
  <c r="CN211" i="1"/>
  <c r="CM211" i="1"/>
  <c r="CL211" i="1"/>
  <c r="CK211" i="1"/>
  <c r="CG211" i="1"/>
  <c r="CF211" i="1"/>
  <c r="CE211" i="1"/>
  <c r="CD211" i="1"/>
  <c r="CC211" i="1"/>
  <c r="BY211" i="1"/>
  <c r="BX211" i="1"/>
  <c r="BW211" i="1"/>
  <c r="BV211" i="1"/>
  <c r="BU211" i="1"/>
  <c r="BM211" i="1"/>
  <c r="BN211" i="1"/>
  <c r="BO211" i="1"/>
  <c r="BP211" i="1"/>
  <c r="BQ211" i="1"/>
  <c r="BE211" i="1"/>
  <c r="BF211" i="1"/>
  <c r="BG211" i="1"/>
  <c r="BH211" i="1"/>
  <c r="BI211" i="1"/>
  <c r="BA211" i="1"/>
  <c r="AZ211" i="1"/>
  <c r="AY211" i="1"/>
  <c r="AX211" i="1"/>
  <c r="AW211" i="1"/>
  <c r="AS211" i="1"/>
  <c r="AR211" i="1"/>
  <c r="AQ211" i="1"/>
  <c r="AP211" i="1"/>
  <c r="AO211" i="1"/>
  <c r="AK211" i="1"/>
  <c r="AJ211" i="1"/>
  <c r="AI211" i="1"/>
  <c r="AH211" i="1"/>
  <c r="AG211" i="1"/>
  <c r="AC211" i="1"/>
  <c r="AB211" i="1"/>
  <c r="AA211" i="1"/>
  <c r="Z211" i="1"/>
  <c r="Y211" i="1"/>
  <c r="V211" i="1"/>
  <c r="U211" i="1"/>
  <c r="T211" i="1"/>
  <c r="S211" i="1"/>
  <c r="R211" i="1"/>
  <c r="O211" i="1"/>
  <c r="N211" i="1"/>
  <c r="M211" i="1"/>
  <c r="L211" i="1"/>
  <c r="K211" i="1"/>
  <c r="DU210" i="1"/>
  <c r="DT210" i="1"/>
  <c r="DS210" i="1"/>
  <c r="DR210" i="1"/>
  <c r="DQ210" i="1"/>
  <c r="DM210" i="1"/>
  <c r="DL210" i="1"/>
  <c r="DK210" i="1"/>
  <c r="DJ210" i="1"/>
  <c r="DI210" i="1"/>
  <c r="DE210" i="1"/>
  <c r="DD210" i="1"/>
  <c r="DC210" i="1"/>
  <c r="DB210" i="1"/>
  <c r="DA210" i="1"/>
  <c r="CW210" i="1"/>
  <c r="CV210" i="1"/>
  <c r="CU210" i="1"/>
  <c r="CT210" i="1"/>
  <c r="CS210" i="1"/>
  <c r="CO210" i="1"/>
  <c r="CN210" i="1"/>
  <c r="CM210" i="1"/>
  <c r="CL210" i="1"/>
  <c r="CK210" i="1"/>
  <c r="CG210" i="1"/>
  <c r="CF210" i="1"/>
  <c r="CE210" i="1"/>
  <c r="CD210" i="1"/>
  <c r="CC210" i="1"/>
  <c r="BY210" i="1"/>
  <c r="BX210" i="1"/>
  <c r="BW210" i="1"/>
  <c r="BV210" i="1"/>
  <c r="BU210" i="1"/>
  <c r="BM210" i="1"/>
  <c r="BN210" i="1"/>
  <c r="BO210" i="1"/>
  <c r="BP210" i="1"/>
  <c r="BQ210" i="1"/>
  <c r="BE210" i="1"/>
  <c r="BF210" i="1"/>
  <c r="BG210" i="1"/>
  <c r="BH210" i="1"/>
  <c r="BI210" i="1"/>
  <c r="AW210" i="1"/>
  <c r="AX210" i="1"/>
  <c r="AY210" i="1"/>
  <c r="AZ210" i="1"/>
  <c r="BA210" i="1"/>
  <c r="AO210" i="1"/>
  <c r="AP210" i="1"/>
  <c r="AQ210" i="1"/>
  <c r="AR210" i="1"/>
  <c r="AS210" i="1"/>
  <c r="AG210" i="1"/>
  <c r="AH210" i="1"/>
  <c r="AI210" i="1"/>
  <c r="AJ210" i="1"/>
  <c r="AK210" i="1"/>
  <c r="Y210" i="1"/>
  <c r="Z210" i="1"/>
  <c r="AA210" i="1"/>
  <c r="AB210" i="1"/>
  <c r="AC210" i="1"/>
  <c r="R210" i="1"/>
  <c r="S210" i="1"/>
  <c r="T210" i="1"/>
  <c r="U210" i="1"/>
  <c r="V210" i="1"/>
  <c r="K210" i="1"/>
  <c r="L210" i="1"/>
  <c r="M210" i="1"/>
  <c r="N210" i="1"/>
  <c r="O210" i="1"/>
  <c r="DU209" i="1"/>
  <c r="DT209" i="1"/>
  <c r="DS209" i="1"/>
  <c r="DR209" i="1"/>
  <c r="DQ209" i="1"/>
  <c r="DM209" i="1"/>
  <c r="DL209" i="1"/>
  <c r="DK209" i="1"/>
  <c r="DJ209" i="1"/>
  <c r="DI209" i="1"/>
  <c r="DE209" i="1"/>
  <c r="DD209" i="1"/>
  <c r="DC209" i="1"/>
  <c r="DB209" i="1"/>
  <c r="DA209" i="1"/>
  <c r="CW209" i="1"/>
  <c r="CV209" i="1"/>
  <c r="CU209" i="1"/>
  <c r="CT209" i="1"/>
  <c r="CS209" i="1"/>
  <c r="CO209" i="1"/>
  <c r="CN209" i="1"/>
  <c r="CM209" i="1"/>
  <c r="CL209" i="1"/>
  <c r="CK209" i="1"/>
  <c r="CG209" i="1"/>
  <c r="CF209" i="1"/>
  <c r="CE209" i="1"/>
  <c r="CD209" i="1"/>
  <c r="CC209" i="1"/>
  <c r="BY209" i="1"/>
  <c r="BX209" i="1"/>
  <c r="BW209" i="1"/>
  <c r="BV209" i="1"/>
  <c r="BU209" i="1"/>
  <c r="BM209" i="1"/>
  <c r="BN209" i="1"/>
  <c r="BO209" i="1"/>
  <c r="BP209" i="1"/>
  <c r="BQ209" i="1"/>
  <c r="BI209" i="1"/>
  <c r="BH209" i="1"/>
  <c r="BG209" i="1"/>
  <c r="BF209" i="1"/>
  <c r="BE209" i="1"/>
  <c r="BA209" i="1"/>
  <c r="AZ209" i="1"/>
  <c r="AY209" i="1"/>
  <c r="AX209" i="1"/>
  <c r="AW209" i="1"/>
  <c r="AS209" i="1"/>
  <c r="AR209" i="1"/>
  <c r="AQ209" i="1"/>
  <c r="AP209" i="1"/>
  <c r="AO209" i="1"/>
  <c r="AK209" i="1"/>
  <c r="AJ209" i="1"/>
  <c r="AI209" i="1"/>
  <c r="AH209" i="1"/>
  <c r="AG209" i="1"/>
  <c r="Y209" i="1"/>
  <c r="Z209" i="1"/>
  <c r="AA209" i="1"/>
  <c r="AB209" i="1"/>
  <c r="AC209" i="1"/>
  <c r="R209" i="1"/>
  <c r="S209" i="1"/>
  <c r="T209" i="1"/>
  <c r="U209" i="1"/>
  <c r="V209" i="1"/>
  <c r="K209" i="1"/>
  <c r="L209" i="1"/>
  <c r="M209" i="1"/>
  <c r="N209" i="1"/>
  <c r="O209" i="1"/>
  <c r="DU208" i="1"/>
  <c r="DT208" i="1"/>
  <c r="DS208" i="1"/>
  <c r="DR208" i="1"/>
  <c r="DQ208" i="1"/>
  <c r="DM208" i="1"/>
  <c r="DL208" i="1"/>
  <c r="DK208" i="1"/>
  <c r="DJ208" i="1"/>
  <c r="DI208" i="1"/>
  <c r="DE208" i="1"/>
  <c r="DD208" i="1"/>
  <c r="DC208" i="1"/>
  <c r="DB208" i="1"/>
  <c r="DA208" i="1"/>
  <c r="CW208" i="1"/>
  <c r="CV208" i="1"/>
  <c r="CU208" i="1"/>
  <c r="CT208" i="1"/>
  <c r="CS208" i="1"/>
  <c r="CO208" i="1"/>
  <c r="CN208" i="1"/>
  <c r="CM208" i="1"/>
  <c r="CL208" i="1"/>
  <c r="CK208" i="1"/>
  <c r="CG208" i="1"/>
  <c r="CF208" i="1"/>
  <c r="CE208" i="1"/>
  <c r="CD208" i="1"/>
  <c r="CC208" i="1"/>
  <c r="BY208" i="1"/>
  <c r="BX208" i="1"/>
  <c r="BW208" i="1"/>
  <c r="BV208" i="1"/>
  <c r="BU208" i="1"/>
  <c r="BQ208" i="1"/>
  <c r="BP208" i="1"/>
  <c r="BO208" i="1"/>
  <c r="BN208" i="1"/>
  <c r="BM208" i="1"/>
  <c r="BE208" i="1"/>
  <c r="BF208" i="1"/>
  <c r="BG208" i="1"/>
  <c r="BH208" i="1"/>
  <c r="BI208" i="1"/>
  <c r="BA208" i="1"/>
  <c r="AZ208" i="1"/>
  <c r="AY208" i="1"/>
  <c r="AX208" i="1"/>
  <c r="AW208" i="1"/>
  <c r="AS208" i="1"/>
  <c r="AR208" i="1"/>
  <c r="AQ208" i="1"/>
  <c r="AP208" i="1"/>
  <c r="AO208" i="1"/>
  <c r="AK208" i="1"/>
  <c r="AJ208" i="1"/>
  <c r="AI208" i="1"/>
  <c r="AH208" i="1"/>
  <c r="AG208" i="1"/>
  <c r="Y208" i="1"/>
  <c r="Z208" i="1"/>
  <c r="AA208" i="1"/>
  <c r="AB208" i="1"/>
  <c r="AC208" i="1"/>
  <c r="R208" i="1"/>
  <c r="S208" i="1"/>
  <c r="T208" i="1"/>
  <c r="U208" i="1"/>
  <c r="V208" i="1"/>
  <c r="K208" i="1"/>
  <c r="L208" i="1"/>
  <c r="M208" i="1"/>
  <c r="N208" i="1"/>
  <c r="O208" i="1"/>
  <c r="DT207" i="1"/>
  <c r="DS207" i="1"/>
  <c r="DR207" i="1"/>
  <c r="DQ207" i="1"/>
  <c r="DL207" i="1"/>
  <c r="DK207" i="1"/>
  <c r="DJ207" i="1"/>
  <c r="DI207" i="1"/>
  <c r="DD207" i="1"/>
  <c r="DC207" i="1"/>
  <c r="DB207" i="1"/>
  <c r="DA207" i="1"/>
  <c r="CV207" i="1"/>
  <c r="CU207" i="1"/>
  <c r="CT207" i="1"/>
  <c r="CS207" i="1"/>
  <c r="CN207" i="1"/>
  <c r="CM207" i="1"/>
  <c r="CL207" i="1"/>
  <c r="CK207" i="1"/>
  <c r="CF207" i="1"/>
  <c r="CE207" i="1"/>
  <c r="CD207" i="1"/>
  <c r="CC207" i="1"/>
  <c r="DT206" i="1"/>
  <c r="DS206" i="1"/>
  <c r="DR206" i="1"/>
  <c r="DQ206" i="1"/>
  <c r="DL206" i="1"/>
  <c r="DK206" i="1"/>
  <c r="DJ206" i="1"/>
  <c r="DI206" i="1"/>
  <c r="DD206" i="1"/>
  <c r="DC206" i="1"/>
  <c r="DB206" i="1"/>
  <c r="DA206" i="1"/>
  <c r="CV206" i="1"/>
  <c r="CU206" i="1"/>
  <c r="CT206" i="1"/>
  <c r="CS206" i="1"/>
  <c r="CN206" i="1"/>
  <c r="CM206" i="1"/>
  <c r="CL206" i="1"/>
  <c r="CK206" i="1"/>
  <c r="CF206" i="1"/>
  <c r="CE206" i="1"/>
  <c r="CD206" i="1"/>
  <c r="CC206" i="1"/>
  <c r="CN205" i="1"/>
  <c r="CM205" i="1"/>
  <c r="CL205" i="1"/>
  <c r="CK205" i="1"/>
  <c r="CN204" i="1"/>
  <c r="CM204" i="1"/>
  <c r="CL204" i="1"/>
  <c r="CK204" i="1"/>
  <c r="AB204" i="1"/>
  <c r="AA204" i="1"/>
  <c r="Z204" i="1"/>
  <c r="Y204" i="1"/>
  <c r="U204" i="1"/>
  <c r="T204" i="1"/>
  <c r="S204" i="1"/>
  <c r="R204" i="1"/>
  <c r="N204" i="1"/>
  <c r="M204" i="1"/>
  <c r="L204" i="1"/>
  <c r="K204" i="1"/>
  <c r="DT203" i="1"/>
  <c r="DS203" i="1"/>
  <c r="DR203" i="1"/>
  <c r="DQ203" i="1"/>
  <c r="DL203" i="1"/>
  <c r="DK203" i="1"/>
  <c r="DJ203" i="1"/>
  <c r="DI203" i="1"/>
  <c r="DD203" i="1"/>
  <c r="DC203" i="1"/>
  <c r="DB203" i="1"/>
  <c r="DA203" i="1"/>
  <c r="CV203" i="1"/>
  <c r="CU203" i="1"/>
  <c r="CT203" i="1"/>
  <c r="CS203" i="1"/>
  <c r="CN203" i="1"/>
  <c r="CM203" i="1"/>
  <c r="CL203" i="1"/>
  <c r="CK203" i="1"/>
  <c r="CF203" i="1"/>
  <c r="CE203" i="1"/>
  <c r="CD203" i="1"/>
  <c r="CC203" i="1"/>
  <c r="BX203" i="1"/>
  <c r="BW203" i="1"/>
  <c r="BV203" i="1"/>
  <c r="BU203" i="1"/>
  <c r="BP203" i="1"/>
  <c r="BO203" i="1"/>
  <c r="BN203" i="1"/>
  <c r="BM203" i="1"/>
  <c r="AZ203" i="1"/>
  <c r="AY203" i="1"/>
  <c r="AX203" i="1"/>
  <c r="AW203" i="1"/>
  <c r="AR203" i="1"/>
  <c r="AQ203" i="1"/>
  <c r="AP203" i="1"/>
  <c r="AO203" i="1"/>
  <c r="AJ203" i="1"/>
  <c r="AI203" i="1"/>
  <c r="AH203" i="1"/>
  <c r="AG203" i="1"/>
  <c r="AB203" i="1"/>
  <c r="AA203" i="1"/>
  <c r="Z203" i="1"/>
  <c r="Y203" i="1"/>
  <c r="U203" i="1"/>
  <c r="T203" i="1"/>
  <c r="S203" i="1"/>
  <c r="R203" i="1"/>
  <c r="N203" i="1"/>
  <c r="M203" i="1"/>
  <c r="L203" i="1"/>
  <c r="K203" i="1"/>
  <c r="CN202" i="1"/>
  <c r="CM202" i="1"/>
  <c r="CL202" i="1"/>
  <c r="CK202" i="1"/>
  <c r="DT201" i="1"/>
  <c r="DS201" i="1"/>
  <c r="DR201" i="1"/>
  <c r="DQ201" i="1"/>
  <c r="DL201" i="1"/>
  <c r="DK201" i="1"/>
  <c r="DJ201" i="1"/>
  <c r="DI201" i="1"/>
  <c r="DD201" i="1"/>
  <c r="DC201" i="1"/>
  <c r="DB201" i="1"/>
  <c r="DA201" i="1"/>
  <c r="CV201" i="1"/>
  <c r="CU201" i="1"/>
  <c r="CT201" i="1"/>
  <c r="CS201" i="1"/>
  <c r="CN201" i="1"/>
  <c r="CM201" i="1"/>
  <c r="CL201" i="1"/>
  <c r="CK201" i="1"/>
  <c r="CF201" i="1"/>
  <c r="CE201" i="1"/>
  <c r="CD201" i="1"/>
  <c r="CC201" i="1"/>
  <c r="BX201" i="1"/>
  <c r="BW201" i="1"/>
  <c r="BV201" i="1"/>
  <c r="BU201" i="1"/>
  <c r="DT200" i="1"/>
  <c r="DS200" i="1"/>
  <c r="DR200" i="1"/>
  <c r="DQ200" i="1"/>
  <c r="DL200" i="1"/>
  <c r="DK200" i="1"/>
  <c r="DJ200" i="1"/>
  <c r="DI200" i="1"/>
  <c r="DD200" i="1"/>
  <c r="DC200" i="1"/>
  <c r="DB200" i="1"/>
  <c r="DA200" i="1"/>
  <c r="CV200" i="1"/>
  <c r="CU200" i="1"/>
  <c r="CT200" i="1"/>
  <c r="CS200" i="1"/>
  <c r="CN200" i="1"/>
  <c r="CM200" i="1"/>
  <c r="CL200" i="1"/>
  <c r="CK200" i="1"/>
  <c r="CF200" i="1"/>
  <c r="CE200" i="1"/>
  <c r="CD200" i="1"/>
  <c r="CC200" i="1"/>
  <c r="BX200" i="1"/>
  <c r="BW200" i="1"/>
  <c r="BV200" i="1"/>
  <c r="BU200" i="1"/>
  <c r="CN198" i="1"/>
  <c r="CM198" i="1"/>
  <c r="CL198" i="1"/>
  <c r="CK198" i="1"/>
  <c r="CF198" i="1"/>
  <c r="CE198" i="1"/>
  <c r="CD198" i="1"/>
  <c r="CC198" i="1"/>
  <c r="BX198" i="1"/>
  <c r="BW198" i="1"/>
  <c r="BV198" i="1"/>
  <c r="BU198" i="1"/>
  <c r="CN197" i="1"/>
  <c r="CM197" i="1"/>
  <c r="CL197" i="1"/>
  <c r="CK197" i="1"/>
  <c r="CF197" i="1"/>
  <c r="CE197" i="1"/>
  <c r="CD197" i="1"/>
  <c r="CC197" i="1"/>
  <c r="BX197" i="1"/>
  <c r="BW197" i="1"/>
  <c r="BV197" i="1"/>
  <c r="BU197" i="1"/>
  <c r="BP197" i="1"/>
  <c r="BO197" i="1"/>
  <c r="BN197" i="1"/>
  <c r="BM197" i="1"/>
  <c r="BH197" i="1"/>
  <c r="BG197" i="1"/>
  <c r="BF197" i="1"/>
  <c r="BE197" i="1"/>
  <c r="CN196" i="1"/>
  <c r="CM196" i="1"/>
  <c r="CL196" i="1"/>
  <c r="CK196" i="1"/>
  <c r="CF196" i="1"/>
  <c r="CE196" i="1"/>
  <c r="CD196" i="1"/>
  <c r="CC196" i="1"/>
  <c r="BX196" i="1"/>
  <c r="BW196" i="1"/>
  <c r="BV196" i="1"/>
  <c r="BU196" i="1"/>
  <c r="CN195" i="1"/>
  <c r="CM195" i="1"/>
  <c r="CL195" i="1"/>
  <c r="CK195" i="1"/>
  <c r="CF195" i="1"/>
  <c r="CE195" i="1"/>
  <c r="CD195" i="1"/>
  <c r="CC195" i="1"/>
  <c r="BX195" i="1"/>
  <c r="BW195" i="1"/>
  <c r="BV195" i="1"/>
  <c r="BU195" i="1"/>
  <c r="DT194" i="1"/>
  <c r="DS194" i="1"/>
  <c r="DR194" i="1"/>
  <c r="DQ194" i="1"/>
  <c r="DL194" i="1"/>
  <c r="DK194" i="1"/>
  <c r="DJ194" i="1"/>
  <c r="DI194" i="1"/>
  <c r="DD194" i="1"/>
  <c r="DC194" i="1"/>
  <c r="DB194" i="1"/>
  <c r="DA194" i="1"/>
  <c r="CV194" i="1"/>
  <c r="CU194" i="1"/>
  <c r="CT194" i="1"/>
  <c r="CS194" i="1"/>
  <c r="CN194" i="1"/>
  <c r="CM194" i="1"/>
  <c r="CL194" i="1"/>
  <c r="CK194" i="1"/>
  <c r="CF194" i="1"/>
  <c r="CE194" i="1"/>
  <c r="CD194" i="1"/>
  <c r="CC194" i="1"/>
  <c r="BX194" i="1"/>
  <c r="BW194" i="1"/>
  <c r="BV194" i="1"/>
  <c r="BU194" i="1"/>
  <c r="AB194" i="1"/>
  <c r="AA194" i="1"/>
  <c r="Z194" i="1"/>
  <c r="Y194" i="1"/>
  <c r="CN193" i="1"/>
  <c r="CM193" i="1"/>
  <c r="CL193" i="1"/>
  <c r="CK193" i="1"/>
  <c r="CF193" i="1"/>
  <c r="CE193" i="1"/>
  <c r="CD193" i="1"/>
  <c r="CC193" i="1"/>
  <c r="BX193" i="1"/>
  <c r="BW193" i="1"/>
  <c r="BV193" i="1"/>
  <c r="BU193" i="1"/>
  <c r="DT192" i="1"/>
  <c r="DS192" i="1"/>
  <c r="DR192" i="1"/>
  <c r="DQ192" i="1"/>
  <c r="DL192" i="1"/>
  <c r="DK192" i="1"/>
  <c r="DJ192" i="1"/>
  <c r="DI192" i="1"/>
  <c r="DD192" i="1"/>
  <c r="DC192" i="1"/>
  <c r="DB192" i="1"/>
  <c r="DA192" i="1"/>
  <c r="CV192" i="1"/>
  <c r="CU192" i="1"/>
  <c r="CT192" i="1"/>
  <c r="CS192" i="1"/>
  <c r="CN192" i="1"/>
  <c r="CM192" i="1"/>
  <c r="CL192" i="1"/>
  <c r="CK192" i="1"/>
  <c r="CF192" i="1"/>
  <c r="CE192" i="1"/>
  <c r="CD192" i="1"/>
  <c r="CC192" i="1"/>
  <c r="BX192" i="1"/>
  <c r="BW192" i="1"/>
  <c r="BV192" i="1"/>
  <c r="BU192" i="1"/>
  <c r="DT191" i="1"/>
  <c r="DS191" i="1"/>
  <c r="DR191" i="1"/>
  <c r="DQ191" i="1"/>
  <c r="DL191" i="1"/>
  <c r="DK191" i="1"/>
  <c r="DJ191" i="1"/>
  <c r="DI191" i="1"/>
  <c r="DD191" i="1"/>
  <c r="DC191" i="1"/>
  <c r="DB191" i="1"/>
  <c r="DA191" i="1"/>
  <c r="CV191" i="1"/>
  <c r="CU191" i="1"/>
  <c r="CT191" i="1"/>
  <c r="CS191" i="1"/>
  <c r="CN191" i="1"/>
  <c r="CM191" i="1"/>
  <c r="CL191" i="1"/>
  <c r="CK191" i="1"/>
  <c r="CF191" i="1"/>
  <c r="CE191" i="1"/>
  <c r="CD191" i="1"/>
  <c r="CC191" i="1"/>
  <c r="BX191" i="1"/>
  <c r="BW191" i="1"/>
  <c r="BV191" i="1"/>
  <c r="BU191" i="1"/>
  <c r="AB191" i="1"/>
  <c r="AA191" i="1"/>
  <c r="Z191" i="1"/>
  <c r="Y191" i="1"/>
  <c r="DT190" i="1"/>
  <c r="DS190" i="1"/>
  <c r="DR190" i="1"/>
  <c r="DQ190" i="1"/>
  <c r="DL190" i="1"/>
  <c r="DK190" i="1"/>
  <c r="DJ190" i="1"/>
  <c r="DI190" i="1"/>
  <c r="DD190" i="1"/>
  <c r="DC190" i="1"/>
  <c r="DB190" i="1"/>
  <c r="DA190" i="1"/>
  <c r="CV190" i="1"/>
  <c r="CU190" i="1"/>
  <c r="CT190" i="1"/>
  <c r="CS190" i="1"/>
  <c r="CN190" i="1"/>
  <c r="CM190" i="1"/>
  <c r="CL190" i="1"/>
  <c r="CK190" i="1"/>
  <c r="CF190" i="1"/>
  <c r="CE190" i="1"/>
  <c r="CD190" i="1"/>
  <c r="CC190" i="1"/>
  <c r="BX190" i="1"/>
  <c r="BW190" i="1"/>
  <c r="BV190" i="1"/>
  <c r="BU190" i="1"/>
  <c r="AB190" i="1"/>
  <c r="AA190" i="1"/>
  <c r="Z190" i="1"/>
  <c r="Y190" i="1"/>
  <c r="N190" i="1"/>
  <c r="M190" i="1"/>
  <c r="L190" i="1"/>
  <c r="K190" i="1"/>
  <c r="CN189" i="1"/>
  <c r="CM189" i="1"/>
  <c r="CL189" i="1"/>
  <c r="CK189" i="1"/>
  <c r="DT188" i="1"/>
  <c r="DS188" i="1"/>
  <c r="DR188" i="1"/>
  <c r="DQ188" i="1"/>
  <c r="DL188" i="1"/>
  <c r="DK188" i="1"/>
  <c r="DJ188" i="1"/>
  <c r="DI188" i="1"/>
  <c r="DD188" i="1"/>
  <c r="DC188" i="1"/>
  <c r="DB188" i="1"/>
  <c r="DA188" i="1"/>
  <c r="CV188" i="1"/>
  <c r="CU188" i="1"/>
  <c r="CT188" i="1"/>
  <c r="CS188" i="1"/>
  <c r="CN188" i="1"/>
  <c r="CM188" i="1"/>
  <c r="CL188" i="1"/>
  <c r="CK188" i="1"/>
  <c r="CF188" i="1"/>
  <c r="CE188" i="1"/>
  <c r="CD188" i="1"/>
  <c r="CC188" i="1"/>
  <c r="BX188" i="1"/>
  <c r="BW188" i="1"/>
  <c r="BV188" i="1"/>
  <c r="BU188" i="1"/>
  <c r="CN187" i="1"/>
  <c r="CM187" i="1"/>
  <c r="CL187" i="1"/>
  <c r="CK187" i="1"/>
  <c r="CN186" i="1"/>
  <c r="CM186" i="1"/>
  <c r="CL186" i="1"/>
  <c r="CK186" i="1"/>
  <c r="CF186" i="1"/>
  <c r="CE186" i="1"/>
  <c r="CD186" i="1"/>
  <c r="CC186" i="1"/>
  <c r="BX186" i="1"/>
  <c r="BW186" i="1"/>
  <c r="BV186" i="1"/>
  <c r="BU186" i="1"/>
  <c r="DT185" i="1"/>
  <c r="DS185" i="1"/>
  <c r="DR185" i="1"/>
  <c r="DQ185" i="1"/>
  <c r="DL185" i="1"/>
  <c r="DK185" i="1"/>
  <c r="DJ185" i="1"/>
  <c r="DI185" i="1"/>
  <c r="DD185" i="1"/>
  <c r="DC185" i="1"/>
  <c r="DB185" i="1"/>
  <c r="DA185" i="1"/>
  <c r="CV185" i="1"/>
  <c r="CU185" i="1"/>
  <c r="CT185" i="1"/>
  <c r="CS185" i="1"/>
  <c r="CN185" i="1"/>
  <c r="CM185" i="1"/>
  <c r="CL185" i="1"/>
  <c r="CK185" i="1"/>
  <c r="DT184" i="1"/>
  <c r="DS184" i="1"/>
  <c r="DR184" i="1"/>
  <c r="DQ184" i="1"/>
  <c r="DL184" i="1"/>
  <c r="DK184" i="1"/>
  <c r="DJ184" i="1"/>
  <c r="DI184" i="1"/>
  <c r="DD184" i="1"/>
  <c r="DC184" i="1"/>
  <c r="DB184" i="1"/>
  <c r="DA184" i="1"/>
  <c r="CV184" i="1"/>
  <c r="CU184" i="1"/>
  <c r="CT184" i="1"/>
  <c r="CS184" i="1"/>
  <c r="CN184" i="1"/>
  <c r="CM184" i="1"/>
  <c r="CL184" i="1"/>
  <c r="CK184" i="1"/>
  <c r="DT183" i="1"/>
  <c r="DS183" i="1"/>
  <c r="DR183" i="1"/>
  <c r="DQ183" i="1"/>
  <c r="DL183" i="1"/>
  <c r="DK183" i="1"/>
  <c r="DJ183" i="1"/>
  <c r="DI183" i="1"/>
  <c r="DD183" i="1"/>
  <c r="DC183" i="1"/>
  <c r="DB183" i="1"/>
  <c r="DA183" i="1"/>
  <c r="CV183" i="1"/>
  <c r="CU183" i="1"/>
  <c r="CT183" i="1"/>
  <c r="CS183" i="1"/>
  <c r="CN183" i="1"/>
  <c r="CM183" i="1"/>
  <c r="CL183" i="1"/>
  <c r="CK183" i="1"/>
  <c r="CF183" i="1"/>
  <c r="CE183" i="1"/>
  <c r="CD183" i="1"/>
  <c r="CC183" i="1"/>
  <c r="BX183" i="1"/>
  <c r="BW183" i="1"/>
  <c r="BV183" i="1"/>
  <c r="BU183" i="1"/>
  <c r="AZ183" i="1"/>
  <c r="AY183" i="1"/>
  <c r="AX183" i="1"/>
  <c r="AW183" i="1"/>
  <c r="AB183" i="1"/>
  <c r="AA183" i="1"/>
  <c r="Z183" i="1"/>
  <c r="Y183" i="1"/>
  <c r="U183" i="1"/>
  <c r="T183" i="1"/>
  <c r="S183" i="1"/>
  <c r="R183" i="1"/>
  <c r="N183" i="1"/>
  <c r="M183" i="1"/>
  <c r="L183" i="1"/>
  <c r="K183" i="1"/>
  <c r="CN182" i="1"/>
  <c r="CM182" i="1"/>
  <c r="CL182" i="1"/>
  <c r="CK182" i="1"/>
  <c r="CF182" i="1"/>
  <c r="CE182" i="1"/>
  <c r="CD182" i="1"/>
  <c r="CC182" i="1"/>
  <c r="BX182" i="1"/>
  <c r="BW182" i="1"/>
  <c r="BV182" i="1"/>
  <c r="BU182" i="1"/>
  <c r="DT181" i="1"/>
  <c r="DS181" i="1"/>
  <c r="DR181" i="1"/>
  <c r="DQ181" i="1"/>
  <c r="DL181" i="1"/>
  <c r="DK181" i="1"/>
  <c r="DJ181" i="1"/>
  <c r="DI181" i="1"/>
  <c r="DD181" i="1"/>
  <c r="DC181" i="1"/>
  <c r="DB181" i="1"/>
  <c r="DA181" i="1"/>
  <c r="CV181" i="1"/>
  <c r="CU181" i="1"/>
  <c r="CT181" i="1"/>
  <c r="CS181" i="1"/>
  <c r="CN181" i="1"/>
  <c r="CM181" i="1"/>
  <c r="CL181" i="1"/>
  <c r="CK181" i="1"/>
  <c r="CF181" i="1"/>
  <c r="CE181" i="1"/>
  <c r="CD181" i="1"/>
  <c r="CC181" i="1"/>
  <c r="BX181" i="1"/>
  <c r="BW181" i="1"/>
  <c r="BV181" i="1"/>
  <c r="BU181" i="1"/>
  <c r="BP181" i="1"/>
  <c r="BO181" i="1"/>
  <c r="BN181" i="1"/>
  <c r="BM181" i="1"/>
  <c r="BH181" i="1"/>
  <c r="BG181" i="1"/>
  <c r="BF181" i="1"/>
  <c r="BE181" i="1"/>
  <c r="DT180" i="1"/>
  <c r="DS180" i="1"/>
  <c r="DR180" i="1"/>
  <c r="DQ180" i="1"/>
  <c r="DL180" i="1"/>
  <c r="DK180" i="1"/>
  <c r="DJ180" i="1"/>
  <c r="DI180" i="1"/>
  <c r="DD180" i="1"/>
  <c r="DC180" i="1"/>
  <c r="DB180" i="1"/>
  <c r="DA180" i="1"/>
  <c r="CV180" i="1"/>
  <c r="CU180" i="1"/>
  <c r="CT180" i="1"/>
  <c r="CS180" i="1"/>
  <c r="CN180" i="1"/>
  <c r="CM180" i="1"/>
  <c r="CL180" i="1"/>
  <c r="CK180" i="1"/>
  <c r="CF180" i="1"/>
  <c r="CE180" i="1"/>
  <c r="CD180" i="1"/>
  <c r="CC180" i="1"/>
  <c r="BX180" i="1"/>
  <c r="BW180" i="1"/>
  <c r="BV180" i="1"/>
  <c r="BU180" i="1"/>
  <c r="AZ180" i="1"/>
  <c r="AY180" i="1"/>
  <c r="AX180" i="1"/>
  <c r="AW180" i="1"/>
  <c r="AR180" i="1"/>
  <c r="AQ180" i="1"/>
  <c r="AP180" i="1"/>
  <c r="AO180" i="1"/>
  <c r="AJ180" i="1"/>
  <c r="AI180" i="1"/>
  <c r="AH180" i="1"/>
  <c r="AG180" i="1"/>
  <c r="DT179" i="1"/>
  <c r="DS179" i="1"/>
  <c r="DR179" i="1"/>
  <c r="DQ179" i="1"/>
  <c r="CN179" i="1"/>
  <c r="CM179" i="1"/>
  <c r="CL179" i="1"/>
  <c r="CK179" i="1"/>
  <c r="CF179" i="1"/>
  <c r="CE179" i="1"/>
  <c r="CD179" i="1"/>
  <c r="CC179" i="1"/>
  <c r="BX179" i="1"/>
  <c r="BW179" i="1"/>
  <c r="BV179" i="1"/>
  <c r="BU179" i="1"/>
  <c r="AB179" i="1"/>
  <c r="AA179" i="1"/>
  <c r="Z179" i="1"/>
  <c r="Y179" i="1"/>
  <c r="DT178" i="1"/>
  <c r="DS178" i="1"/>
  <c r="DR178" i="1"/>
  <c r="DQ178" i="1"/>
  <c r="DL178" i="1"/>
  <c r="DK178" i="1"/>
  <c r="DJ178" i="1"/>
  <c r="DI178" i="1"/>
  <c r="DD178" i="1"/>
  <c r="DC178" i="1"/>
  <c r="DB178" i="1"/>
  <c r="DA178" i="1"/>
  <c r="CV178" i="1"/>
  <c r="CU178" i="1"/>
  <c r="CT178" i="1"/>
  <c r="CS178" i="1"/>
  <c r="CN178" i="1"/>
  <c r="CM178" i="1"/>
  <c r="CL178" i="1"/>
  <c r="CK178" i="1"/>
  <c r="CF178" i="1"/>
  <c r="CE178" i="1"/>
  <c r="CD178" i="1"/>
  <c r="CC178" i="1"/>
  <c r="BX178" i="1"/>
  <c r="BW178" i="1"/>
  <c r="BV178" i="1"/>
  <c r="BU178" i="1"/>
  <c r="AB178" i="1"/>
  <c r="AA178" i="1"/>
  <c r="Z178" i="1"/>
  <c r="Y178" i="1"/>
  <c r="DT177" i="1"/>
  <c r="DS177" i="1"/>
  <c r="DR177" i="1"/>
  <c r="DQ177" i="1"/>
  <c r="DL177" i="1"/>
  <c r="DK177" i="1"/>
  <c r="DJ177" i="1"/>
  <c r="DI177" i="1"/>
  <c r="DD177" i="1"/>
  <c r="DC177" i="1"/>
  <c r="DB177" i="1"/>
  <c r="DA177" i="1"/>
  <c r="CV177" i="1"/>
  <c r="CU177" i="1"/>
  <c r="CT177" i="1"/>
  <c r="CS177" i="1"/>
  <c r="CN177" i="1"/>
  <c r="CM177" i="1"/>
  <c r="CL177" i="1"/>
  <c r="CK177" i="1"/>
  <c r="CF177" i="1"/>
  <c r="CE177" i="1"/>
  <c r="CD177" i="1"/>
  <c r="CC177" i="1"/>
  <c r="BX177" i="1"/>
  <c r="BW177" i="1"/>
  <c r="BV177" i="1"/>
  <c r="BU177" i="1"/>
  <c r="AB177" i="1"/>
  <c r="AA177" i="1"/>
  <c r="Z177" i="1"/>
  <c r="Y177" i="1"/>
  <c r="N177" i="1"/>
  <c r="M177" i="1"/>
  <c r="L177" i="1"/>
  <c r="K177" i="1"/>
  <c r="DT176" i="1"/>
  <c r="DS176" i="1"/>
  <c r="DR176" i="1"/>
  <c r="DQ176" i="1"/>
  <c r="DL176" i="1"/>
  <c r="DK176" i="1"/>
  <c r="DJ176" i="1"/>
  <c r="DI176" i="1"/>
  <c r="DD176" i="1"/>
  <c r="DC176" i="1"/>
  <c r="DB176" i="1"/>
  <c r="DA176" i="1"/>
  <c r="CV176" i="1"/>
  <c r="CU176" i="1"/>
  <c r="CT176" i="1"/>
  <c r="CS176" i="1"/>
  <c r="CN176" i="1"/>
  <c r="CM176" i="1"/>
  <c r="CL176" i="1"/>
  <c r="CK176" i="1"/>
  <c r="CF176" i="1"/>
  <c r="CE176" i="1"/>
  <c r="CD176" i="1"/>
  <c r="CC176" i="1"/>
  <c r="BX176" i="1"/>
  <c r="BW176" i="1"/>
  <c r="BV176" i="1"/>
  <c r="BU176" i="1"/>
  <c r="AZ176" i="1"/>
  <c r="AY176" i="1"/>
  <c r="AX176" i="1"/>
  <c r="AW176" i="1"/>
  <c r="AR176" i="1"/>
  <c r="AQ176" i="1"/>
  <c r="AP176" i="1"/>
  <c r="AO176" i="1"/>
  <c r="AJ176" i="1"/>
  <c r="AI176" i="1"/>
  <c r="AH176" i="1"/>
  <c r="AG176" i="1"/>
  <c r="AB176" i="1"/>
  <c r="AA176" i="1"/>
  <c r="Z176" i="1"/>
  <c r="Y176" i="1"/>
  <c r="U176" i="1"/>
  <c r="T176" i="1"/>
  <c r="S176" i="1"/>
  <c r="R176" i="1"/>
  <c r="N176" i="1"/>
  <c r="M176" i="1"/>
  <c r="L176" i="1"/>
  <c r="K176" i="1"/>
  <c r="DT175" i="1"/>
  <c r="DS175" i="1"/>
  <c r="DR175" i="1"/>
  <c r="DQ175" i="1"/>
  <c r="DL175" i="1"/>
  <c r="DK175" i="1"/>
  <c r="DJ175" i="1"/>
  <c r="DI175" i="1"/>
  <c r="DD175" i="1"/>
  <c r="DC175" i="1"/>
  <c r="DB175" i="1"/>
  <c r="DA175" i="1"/>
  <c r="CV175" i="1"/>
  <c r="CU175" i="1"/>
  <c r="CT175" i="1"/>
  <c r="CS175" i="1"/>
  <c r="CN175" i="1"/>
  <c r="CM175" i="1"/>
  <c r="CL175" i="1"/>
  <c r="CK175" i="1"/>
  <c r="CF175" i="1"/>
  <c r="CE175" i="1"/>
  <c r="CD175" i="1"/>
  <c r="CC175" i="1"/>
  <c r="AB175" i="1"/>
  <c r="AA175" i="1"/>
  <c r="Z175" i="1"/>
  <c r="Y175" i="1"/>
  <c r="U175" i="1"/>
  <c r="T175" i="1"/>
  <c r="S175" i="1"/>
  <c r="R175" i="1"/>
  <c r="N175" i="1"/>
  <c r="M175" i="1"/>
  <c r="L175" i="1"/>
  <c r="K175" i="1"/>
  <c r="DT174" i="1"/>
  <c r="DS174" i="1"/>
  <c r="DR174" i="1"/>
  <c r="DQ174" i="1"/>
  <c r="DL174" i="1"/>
  <c r="DK174" i="1"/>
  <c r="DJ174" i="1"/>
  <c r="DI174" i="1"/>
  <c r="DD174" i="1"/>
  <c r="DC174" i="1"/>
  <c r="DB174" i="1"/>
  <c r="DA174" i="1"/>
  <c r="CV174" i="1"/>
  <c r="CU174" i="1"/>
  <c r="CT174" i="1"/>
  <c r="CS174" i="1"/>
  <c r="CN174" i="1"/>
  <c r="CM174" i="1"/>
  <c r="CL174" i="1"/>
  <c r="CK174" i="1"/>
  <c r="CF174" i="1"/>
  <c r="CE174" i="1"/>
  <c r="CD174" i="1"/>
  <c r="CC174" i="1"/>
  <c r="BX174" i="1"/>
  <c r="BW174" i="1"/>
  <c r="BV174" i="1"/>
  <c r="BU174" i="1"/>
  <c r="AZ174" i="1"/>
  <c r="AY174" i="1"/>
  <c r="AX174" i="1"/>
  <c r="AW174" i="1"/>
  <c r="AR174" i="1"/>
  <c r="AQ174" i="1"/>
  <c r="AP174" i="1"/>
  <c r="AO174" i="1"/>
  <c r="AJ174" i="1"/>
  <c r="AI174" i="1"/>
  <c r="AH174" i="1"/>
  <c r="AG174" i="1"/>
  <c r="AB174" i="1"/>
  <c r="AA174" i="1"/>
  <c r="Z174" i="1"/>
  <c r="Y174" i="1"/>
  <c r="U174" i="1"/>
  <c r="T174" i="1"/>
  <c r="S174" i="1"/>
  <c r="R174" i="1"/>
  <c r="N174" i="1"/>
  <c r="M174" i="1"/>
  <c r="L174" i="1"/>
  <c r="K174" i="1"/>
  <c r="DT173" i="1"/>
  <c r="DS173" i="1"/>
  <c r="DR173" i="1"/>
  <c r="DQ173" i="1"/>
  <c r="DL173" i="1"/>
  <c r="DK173" i="1"/>
  <c r="DJ173" i="1"/>
  <c r="DI173" i="1"/>
  <c r="DD173" i="1"/>
  <c r="DC173" i="1"/>
  <c r="DB173" i="1"/>
  <c r="DA173" i="1"/>
  <c r="CV173" i="1"/>
  <c r="CU173" i="1"/>
  <c r="CT173" i="1"/>
  <c r="CS173" i="1"/>
  <c r="CN173" i="1"/>
  <c r="CM173" i="1"/>
  <c r="CL173" i="1"/>
  <c r="CK173" i="1"/>
  <c r="CF173" i="1"/>
  <c r="CE173" i="1"/>
  <c r="CD173" i="1"/>
  <c r="CC173" i="1"/>
  <c r="BX173" i="1"/>
  <c r="BW173" i="1"/>
  <c r="BV173" i="1"/>
  <c r="BU173" i="1"/>
  <c r="AZ173" i="1"/>
  <c r="AY173" i="1"/>
  <c r="AX173" i="1"/>
  <c r="AW173" i="1"/>
  <c r="AR173" i="1"/>
  <c r="AQ173" i="1"/>
  <c r="AP173" i="1"/>
  <c r="AO173" i="1"/>
  <c r="AJ173" i="1"/>
  <c r="AI173" i="1"/>
  <c r="AH173" i="1"/>
  <c r="AG173" i="1"/>
  <c r="AB173" i="1"/>
  <c r="AA173" i="1"/>
  <c r="Z173" i="1"/>
  <c r="Y173" i="1"/>
  <c r="U173" i="1"/>
  <c r="T173" i="1"/>
  <c r="S173" i="1"/>
  <c r="R173" i="1"/>
  <c r="N173" i="1"/>
  <c r="M173" i="1"/>
  <c r="L173" i="1"/>
  <c r="K173" i="1"/>
  <c r="DT172" i="1"/>
  <c r="DS172" i="1"/>
  <c r="DR172" i="1"/>
  <c r="DQ172" i="1"/>
  <c r="DL172" i="1"/>
  <c r="DK172" i="1"/>
  <c r="DJ172" i="1"/>
  <c r="DI172" i="1"/>
  <c r="DD172" i="1"/>
  <c r="DC172" i="1"/>
  <c r="DB172" i="1"/>
  <c r="DA172" i="1"/>
  <c r="CV172" i="1"/>
  <c r="CU172" i="1"/>
  <c r="CT172" i="1"/>
  <c r="CS172" i="1"/>
  <c r="CN172" i="1"/>
  <c r="CM172" i="1"/>
  <c r="CL172" i="1"/>
  <c r="CK172" i="1"/>
  <c r="CF172" i="1"/>
  <c r="CE172" i="1"/>
  <c r="CD172" i="1"/>
  <c r="CC172" i="1"/>
  <c r="BX172" i="1"/>
  <c r="BW172" i="1"/>
  <c r="BV172" i="1"/>
  <c r="BU172" i="1"/>
  <c r="DT171" i="1"/>
  <c r="DS171" i="1"/>
  <c r="DR171" i="1"/>
  <c r="DQ171" i="1"/>
  <c r="DL171" i="1"/>
  <c r="DK171" i="1"/>
  <c r="DJ171" i="1"/>
  <c r="DI171" i="1"/>
  <c r="DD171" i="1"/>
  <c r="DC171" i="1"/>
  <c r="DB171" i="1"/>
  <c r="DA171" i="1"/>
  <c r="CV171" i="1"/>
  <c r="CU171" i="1"/>
  <c r="CT171" i="1"/>
  <c r="CS171" i="1"/>
  <c r="CN171" i="1"/>
  <c r="CM171" i="1"/>
  <c r="CL171" i="1"/>
  <c r="CK171" i="1"/>
  <c r="CF171" i="1"/>
  <c r="CE171" i="1"/>
  <c r="CD171" i="1"/>
  <c r="CC171" i="1"/>
  <c r="BX171" i="1"/>
  <c r="BW171" i="1"/>
  <c r="BV171" i="1"/>
  <c r="BU171" i="1"/>
  <c r="DT170" i="1"/>
  <c r="DS170" i="1"/>
  <c r="DR170" i="1"/>
  <c r="DQ170" i="1"/>
  <c r="DL170" i="1"/>
  <c r="DK170" i="1"/>
  <c r="DJ170" i="1"/>
  <c r="DI170" i="1"/>
  <c r="DD170" i="1"/>
  <c r="DC170" i="1"/>
  <c r="DB170" i="1"/>
  <c r="DA170" i="1"/>
  <c r="CV170" i="1"/>
  <c r="CU170" i="1"/>
  <c r="CT170" i="1"/>
  <c r="CS170" i="1"/>
  <c r="CN170" i="1"/>
  <c r="CM170" i="1"/>
  <c r="CL170" i="1"/>
  <c r="CK170" i="1"/>
  <c r="CF170" i="1"/>
  <c r="CE170" i="1"/>
  <c r="CD170" i="1"/>
  <c r="CC170" i="1"/>
  <c r="BX170" i="1"/>
  <c r="BW170" i="1"/>
  <c r="BV170" i="1"/>
  <c r="BU170" i="1"/>
  <c r="AB170" i="1"/>
  <c r="AA170" i="1"/>
  <c r="Z170" i="1"/>
  <c r="Y170" i="1"/>
  <c r="U170" i="1"/>
  <c r="T170" i="1"/>
  <c r="S170" i="1"/>
  <c r="R170" i="1"/>
  <c r="N170" i="1"/>
  <c r="M170" i="1"/>
  <c r="L170" i="1"/>
  <c r="K170" i="1"/>
  <c r="DT169" i="1"/>
  <c r="DS169" i="1"/>
  <c r="DR169" i="1"/>
  <c r="DQ169" i="1"/>
  <c r="DL169" i="1"/>
  <c r="DK169" i="1"/>
  <c r="DJ169" i="1"/>
  <c r="DI169" i="1"/>
  <c r="DD169" i="1"/>
  <c r="DC169" i="1"/>
  <c r="DB169" i="1"/>
  <c r="DA169" i="1"/>
  <c r="CV169" i="1"/>
  <c r="CU169" i="1"/>
  <c r="CT169" i="1"/>
  <c r="CS169" i="1"/>
  <c r="CN169" i="1"/>
  <c r="CM169" i="1"/>
  <c r="CL169" i="1"/>
  <c r="CK169" i="1"/>
  <c r="CF169" i="1"/>
  <c r="CE169" i="1"/>
  <c r="CD169" i="1"/>
  <c r="CC169" i="1"/>
  <c r="BX169" i="1"/>
  <c r="BW169" i="1"/>
  <c r="BV169" i="1"/>
  <c r="BU169" i="1"/>
  <c r="AZ169" i="1"/>
  <c r="AY169" i="1"/>
  <c r="AX169" i="1"/>
  <c r="AW169" i="1"/>
  <c r="AR169" i="1"/>
  <c r="AQ169" i="1"/>
  <c r="AP169" i="1"/>
  <c r="AO169" i="1"/>
  <c r="AJ169" i="1"/>
  <c r="AI169" i="1"/>
  <c r="AH169" i="1"/>
  <c r="AG169" i="1"/>
  <c r="AB169" i="1"/>
  <c r="AA169" i="1"/>
  <c r="Z169" i="1"/>
  <c r="Y169" i="1"/>
  <c r="DT168" i="1"/>
  <c r="DS168" i="1"/>
  <c r="DR168" i="1"/>
  <c r="DQ168" i="1"/>
  <c r="CN168" i="1"/>
  <c r="CM168" i="1"/>
  <c r="CL168" i="1"/>
  <c r="CK168" i="1"/>
  <c r="CF168" i="1"/>
  <c r="CE168" i="1"/>
  <c r="CD168" i="1"/>
  <c r="CC168" i="1"/>
  <c r="BX168" i="1"/>
  <c r="BW168" i="1"/>
  <c r="BV168" i="1"/>
  <c r="BU168" i="1"/>
  <c r="BH168" i="1"/>
  <c r="BG168" i="1"/>
  <c r="BF168" i="1"/>
  <c r="BE168" i="1"/>
  <c r="AB168" i="1"/>
  <c r="AA168" i="1"/>
  <c r="Z168" i="1"/>
  <c r="Y168" i="1"/>
  <c r="U168" i="1"/>
  <c r="T168" i="1"/>
  <c r="S168" i="1"/>
  <c r="R168" i="1"/>
  <c r="N168" i="1"/>
  <c r="M168" i="1"/>
  <c r="L168" i="1"/>
  <c r="K168" i="1"/>
  <c r="DT167" i="1"/>
  <c r="DS167" i="1"/>
  <c r="DR167" i="1"/>
  <c r="DQ167" i="1"/>
  <c r="DL167" i="1"/>
  <c r="DK167" i="1"/>
  <c r="DJ167" i="1"/>
  <c r="DI167" i="1"/>
  <c r="DD167" i="1"/>
  <c r="DC167" i="1"/>
  <c r="DB167" i="1"/>
  <c r="DA167" i="1"/>
  <c r="CV167" i="1"/>
  <c r="CU167" i="1"/>
  <c r="CT167" i="1"/>
  <c r="CS167" i="1"/>
  <c r="CN167" i="1"/>
  <c r="CM167" i="1"/>
  <c r="CL167" i="1"/>
  <c r="CK167" i="1"/>
  <c r="CF167" i="1"/>
  <c r="CE167" i="1"/>
  <c r="CD167" i="1"/>
  <c r="CC167" i="1"/>
  <c r="BX167" i="1"/>
  <c r="BW167" i="1"/>
  <c r="BV167" i="1"/>
  <c r="BU167" i="1"/>
  <c r="AB167" i="1"/>
  <c r="AA167" i="1"/>
  <c r="Z167" i="1"/>
  <c r="Y167" i="1"/>
  <c r="U167" i="1"/>
  <c r="T167" i="1"/>
  <c r="S167" i="1"/>
  <c r="R167" i="1"/>
  <c r="N167" i="1"/>
  <c r="M167" i="1"/>
  <c r="L167" i="1"/>
  <c r="K167" i="1"/>
  <c r="AB166" i="1"/>
  <c r="AA166" i="1"/>
  <c r="Z166" i="1"/>
  <c r="Y166" i="1"/>
  <c r="U166" i="1"/>
  <c r="T166" i="1"/>
  <c r="S166" i="1"/>
  <c r="R166" i="1"/>
  <c r="N166" i="1"/>
  <c r="M166" i="1"/>
  <c r="L166" i="1"/>
  <c r="K166" i="1"/>
  <c r="DT165" i="1"/>
  <c r="DS165" i="1"/>
  <c r="DR165" i="1"/>
  <c r="DQ165" i="1"/>
  <c r="DL165" i="1"/>
  <c r="DK165" i="1"/>
  <c r="DJ165" i="1"/>
  <c r="DI165" i="1"/>
  <c r="DD165" i="1"/>
  <c r="DC165" i="1"/>
  <c r="DB165" i="1"/>
  <c r="DA165" i="1"/>
  <c r="CV165" i="1"/>
  <c r="CU165" i="1"/>
  <c r="CT165" i="1"/>
  <c r="CS165" i="1"/>
  <c r="CN165" i="1"/>
  <c r="CM165" i="1"/>
  <c r="CL165" i="1"/>
  <c r="CK165" i="1"/>
  <c r="CF165" i="1"/>
  <c r="CE165" i="1"/>
  <c r="CD165" i="1"/>
  <c r="CC165" i="1"/>
  <c r="BH165" i="1"/>
  <c r="BG165" i="1"/>
  <c r="BF165" i="1"/>
  <c r="BE165" i="1"/>
  <c r="AZ165" i="1"/>
  <c r="AY165" i="1"/>
  <c r="AX165" i="1"/>
  <c r="AW165" i="1"/>
  <c r="AR165" i="1"/>
  <c r="AQ165" i="1"/>
  <c r="AP165" i="1"/>
  <c r="AO165" i="1"/>
  <c r="AJ165" i="1"/>
  <c r="AI165" i="1"/>
  <c r="AH165" i="1"/>
  <c r="AG165" i="1"/>
  <c r="AB165" i="1"/>
  <c r="AA165" i="1"/>
  <c r="Z165" i="1"/>
  <c r="Y165" i="1"/>
  <c r="U165" i="1"/>
  <c r="T165" i="1"/>
  <c r="S165" i="1"/>
  <c r="R165" i="1"/>
  <c r="N165" i="1"/>
  <c r="M165" i="1"/>
  <c r="L165" i="1"/>
  <c r="K165" i="1"/>
  <c r="DT164" i="1"/>
  <c r="DS164" i="1"/>
  <c r="DR164" i="1"/>
  <c r="DQ164" i="1"/>
  <c r="DL164" i="1"/>
  <c r="DK164" i="1"/>
  <c r="DJ164" i="1"/>
  <c r="DI164" i="1"/>
  <c r="DD164" i="1"/>
  <c r="DC164" i="1"/>
  <c r="DB164" i="1"/>
  <c r="DA164" i="1"/>
  <c r="CV164" i="1"/>
  <c r="CU164" i="1"/>
  <c r="CT164" i="1"/>
  <c r="CS164" i="1"/>
  <c r="CN164" i="1"/>
  <c r="CM164" i="1"/>
  <c r="CL164" i="1"/>
  <c r="CK164" i="1"/>
  <c r="CF164" i="1"/>
  <c r="CE164" i="1"/>
  <c r="CD164" i="1"/>
  <c r="CC164" i="1"/>
  <c r="BX164" i="1"/>
  <c r="BW164" i="1"/>
  <c r="BV164" i="1"/>
  <c r="BU164" i="1"/>
  <c r="BP164" i="1"/>
  <c r="BO164" i="1"/>
  <c r="BN164" i="1"/>
  <c r="BM164" i="1"/>
  <c r="BH164" i="1"/>
  <c r="BG164" i="1"/>
  <c r="BF164" i="1"/>
  <c r="BE164" i="1"/>
  <c r="DT163" i="1"/>
  <c r="DS163" i="1"/>
  <c r="DR163" i="1"/>
  <c r="DQ163" i="1"/>
  <c r="DL163" i="1"/>
  <c r="DK163" i="1"/>
  <c r="DJ163" i="1"/>
  <c r="DI163" i="1"/>
  <c r="DD163" i="1"/>
  <c r="DC163" i="1"/>
  <c r="DB163" i="1"/>
  <c r="DA163" i="1"/>
  <c r="CV163" i="1"/>
  <c r="CU163" i="1"/>
  <c r="CT163" i="1"/>
  <c r="CS163" i="1"/>
  <c r="CN163" i="1"/>
  <c r="CM163" i="1"/>
  <c r="CL163" i="1"/>
  <c r="CK163" i="1"/>
  <c r="DT162" i="1"/>
  <c r="DS162" i="1"/>
  <c r="DR162" i="1"/>
  <c r="DQ162" i="1"/>
  <c r="DL162" i="1"/>
  <c r="DK162" i="1"/>
  <c r="DJ162" i="1"/>
  <c r="DI162" i="1"/>
  <c r="DD162" i="1"/>
  <c r="DC162" i="1"/>
  <c r="DB162" i="1"/>
  <c r="DA162" i="1"/>
  <c r="CV162" i="1"/>
  <c r="CU162" i="1"/>
  <c r="CT162" i="1"/>
  <c r="CS162" i="1"/>
  <c r="CN162" i="1"/>
  <c r="CM162" i="1"/>
  <c r="CL162" i="1"/>
  <c r="CK162" i="1"/>
  <c r="CF162" i="1"/>
  <c r="CE162" i="1"/>
  <c r="CD162" i="1"/>
  <c r="CC162" i="1"/>
  <c r="BX162" i="1"/>
  <c r="BW162" i="1"/>
  <c r="BV162" i="1"/>
  <c r="BU162" i="1"/>
  <c r="DT161" i="1"/>
  <c r="DS161" i="1"/>
  <c r="DR161" i="1"/>
  <c r="DQ161" i="1"/>
  <c r="CN161" i="1"/>
  <c r="CM161" i="1"/>
  <c r="CL161" i="1"/>
  <c r="CK161" i="1"/>
  <c r="CF161" i="1"/>
  <c r="CE161" i="1"/>
  <c r="CD161" i="1"/>
  <c r="CC161" i="1"/>
  <c r="BX161" i="1"/>
  <c r="BW161" i="1"/>
  <c r="BV161" i="1"/>
  <c r="BU161" i="1"/>
  <c r="AB161" i="1"/>
  <c r="AA161" i="1"/>
  <c r="Z161" i="1"/>
  <c r="Y161" i="1"/>
  <c r="U161" i="1"/>
  <c r="T161" i="1"/>
  <c r="S161" i="1"/>
  <c r="R161" i="1"/>
  <c r="N161" i="1"/>
  <c r="M161" i="1"/>
  <c r="L161" i="1"/>
  <c r="K161" i="1"/>
  <c r="CN160" i="1"/>
  <c r="CM160" i="1"/>
  <c r="CL160" i="1"/>
  <c r="CK160" i="1"/>
  <c r="DT159" i="1"/>
  <c r="DS159" i="1"/>
  <c r="DR159" i="1"/>
  <c r="DQ159" i="1"/>
  <c r="DL159" i="1"/>
  <c r="DK159" i="1"/>
  <c r="DJ159" i="1"/>
  <c r="DI159" i="1"/>
  <c r="DD159" i="1"/>
  <c r="DC159" i="1"/>
  <c r="DB159" i="1"/>
  <c r="DA159" i="1"/>
  <c r="CV159" i="1"/>
  <c r="CU159" i="1"/>
  <c r="CT159" i="1"/>
  <c r="CS159" i="1"/>
  <c r="CN159" i="1"/>
  <c r="CM159" i="1"/>
  <c r="CL159" i="1"/>
  <c r="CK159" i="1"/>
  <c r="AB159" i="1"/>
  <c r="AA159" i="1"/>
  <c r="Z159" i="1"/>
  <c r="Y159" i="1"/>
  <c r="U159" i="1"/>
  <c r="T159" i="1"/>
  <c r="S159" i="1"/>
  <c r="R159" i="1"/>
  <c r="N159" i="1"/>
  <c r="M159" i="1"/>
  <c r="L159" i="1"/>
  <c r="K159" i="1"/>
  <c r="DT158" i="1"/>
  <c r="DS158" i="1"/>
  <c r="DR158" i="1"/>
  <c r="DQ158" i="1"/>
  <c r="DL158" i="1"/>
  <c r="DK158" i="1"/>
  <c r="DJ158" i="1"/>
  <c r="DI158" i="1"/>
  <c r="CN158" i="1"/>
  <c r="CM158" i="1"/>
  <c r="CL158" i="1"/>
  <c r="CK158" i="1"/>
  <c r="CF158" i="1"/>
  <c r="CE158" i="1"/>
  <c r="CD158" i="1"/>
  <c r="CC158" i="1"/>
  <c r="BX158" i="1"/>
  <c r="BW158" i="1"/>
  <c r="BV158" i="1"/>
  <c r="BU158" i="1"/>
  <c r="AB158" i="1"/>
  <c r="AA158" i="1"/>
  <c r="Z158" i="1"/>
  <c r="Y158" i="1"/>
  <c r="U158" i="1"/>
  <c r="T158" i="1"/>
  <c r="S158" i="1"/>
  <c r="R158" i="1"/>
  <c r="N158" i="1"/>
  <c r="M158" i="1"/>
  <c r="L158" i="1"/>
  <c r="K158" i="1"/>
  <c r="DU157" i="1"/>
  <c r="DT157" i="1"/>
  <c r="DS157" i="1"/>
  <c r="DR157" i="1"/>
  <c r="DQ157" i="1"/>
  <c r="DM157" i="1"/>
  <c r="DL157" i="1"/>
  <c r="DK157" i="1"/>
  <c r="DJ157" i="1"/>
  <c r="DI157" i="1"/>
  <c r="DE157" i="1"/>
  <c r="DD157" i="1"/>
  <c r="DC157" i="1"/>
  <c r="DB157" i="1"/>
  <c r="DA157" i="1"/>
  <c r="CW157" i="1"/>
  <c r="CV157" i="1"/>
  <c r="CU157" i="1"/>
  <c r="CT157" i="1"/>
  <c r="CS157" i="1"/>
  <c r="CO157" i="1"/>
  <c r="CN157" i="1"/>
  <c r="CM157" i="1"/>
  <c r="CL157" i="1"/>
  <c r="CK157" i="1"/>
  <c r="CG157" i="1"/>
  <c r="CF157" i="1"/>
  <c r="CE157" i="1"/>
  <c r="CD157" i="1"/>
  <c r="CC157" i="1"/>
  <c r="BY157" i="1"/>
  <c r="BX157" i="1"/>
  <c r="BW157" i="1"/>
  <c r="BV157" i="1"/>
  <c r="BU157" i="1"/>
  <c r="BM157" i="1"/>
  <c r="BN157" i="1"/>
  <c r="BO157" i="1"/>
  <c r="BP157" i="1"/>
  <c r="BQ157" i="1"/>
  <c r="BE157" i="1"/>
  <c r="BF157" i="1"/>
  <c r="BG157" i="1"/>
  <c r="BH157" i="1"/>
  <c r="BI157" i="1"/>
  <c r="AW157" i="1"/>
  <c r="AX157" i="1"/>
  <c r="AY157" i="1"/>
  <c r="AZ157" i="1"/>
  <c r="BA157" i="1"/>
  <c r="AO157" i="1"/>
  <c r="AP157" i="1"/>
  <c r="AQ157" i="1"/>
  <c r="AR157" i="1"/>
  <c r="AS157" i="1"/>
  <c r="AG157" i="1"/>
  <c r="AH157" i="1"/>
  <c r="AI157" i="1"/>
  <c r="AJ157" i="1"/>
  <c r="AK157" i="1"/>
  <c r="AC157" i="1"/>
  <c r="AB157" i="1"/>
  <c r="AA157" i="1"/>
  <c r="Z157" i="1"/>
  <c r="Y157" i="1"/>
  <c r="V157" i="1"/>
  <c r="U157" i="1"/>
  <c r="T157" i="1"/>
  <c r="S157" i="1"/>
  <c r="R157" i="1"/>
  <c r="O157" i="1"/>
  <c r="N157" i="1"/>
  <c r="M157" i="1"/>
  <c r="L157" i="1"/>
  <c r="K157" i="1"/>
  <c r="DU156" i="1"/>
  <c r="DT156" i="1"/>
  <c r="DS156" i="1"/>
  <c r="DR156" i="1"/>
  <c r="DQ156" i="1"/>
  <c r="DM156" i="1"/>
  <c r="DL156" i="1"/>
  <c r="DK156" i="1"/>
  <c r="DJ156" i="1"/>
  <c r="DI156" i="1"/>
  <c r="DE156" i="1"/>
  <c r="DD156" i="1"/>
  <c r="DC156" i="1"/>
  <c r="DB156" i="1"/>
  <c r="DA156" i="1"/>
  <c r="CW156" i="1"/>
  <c r="CV156" i="1"/>
  <c r="CU156" i="1"/>
  <c r="CT156" i="1"/>
  <c r="CS156" i="1"/>
  <c r="CO156" i="1"/>
  <c r="CN156" i="1"/>
  <c r="CM156" i="1"/>
  <c r="CL156" i="1"/>
  <c r="CK156" i="1"/>
  <c r="CC156" i="1"/>
  <c r="CD156" i="1"/>
  <c r="CE156" i="1"/>
  <c r="CF156" i="1"/>
  <c r="CG156" i="1"/>
  <c r="BU156" i="1"/>
  <c r="BV156" i="1"/>
  <c r="BW156" i="1"/>
  <c r="BX156" i="1"/>
  <c r="BY156" i="1"/>
  <c r="BM156" i="1"/>
  <c r="BN156" i="1"/>
  <c r="BO156" i="1"/>
  <c r="BP156" i="1"/>
  <c r="BQ156" i="1"/>
  <c r="BE156" i="1"/>
  <c r="BF156" i="1"/>
  <c r="BG156" i="1"/>
  <c r="BH156" i="1"/>
  <c r="BI156" i="1"/>
  <c r="AW156" i="1"/>
  <c r="AX156" i="1"/>
  <c r="AY156" i="1"/>
  <c r="AZ156" i="1"/>
  <c r="BA156" i="1"/>
  <c r="AO156" i="1"/>
  <c r="AP156" i="1"/>
  <c r="AQ156" i="1"/>
  <c r="AR156" i="1"/>
  <c r="AS156" i="1"/>
  <c r="AG156" i="1"/>
  <c r="AH156" i="1"/>
  <c r="AI156" i="1"/>
  <c r="AJ156" i="1"/>
  <c r="AK156" i="1"/>
  <c r="AC156" i="1"/>
  <c r="AB156" i="1"/>
  <c r="AA156" i="1"/>
  <c r="Z156" i="1"/>
  <c r="Y156" i="1"/>
  <c r="V156" i="1"/>
  <c r="U156" i="1"/>
  <c r="T156" i="1"/>
  <c r="S156" i="1"/>
  <c r="R156" i="1"/>
  <c r="O156" i="1"/>
  <c r="N156" i="1"/>
  <c r="M156" i="1"/>
  <c r="L156" i="1"/>
  <c r="K156" i="1"/>
  <c r="DU155" i="1"/>
  <c r="DT155" i="1"/>
  <c r="DS155" i="1"/>
  <c r="DR155" i="1"/>
  <c r="DQ155" i="1"/>
  <c r="DM155" i="1"/>
  <c r="DL155" i="1"/>
  <c r="DK155" i="1"/>
  <c r="DJ155" i="1"/>
  <c r="DI155" i="1"/>
  <c r="DE155" i="1"/>
  <c r="DD155" i="1"/>
  <c r="DC155" i="1"/>
  <c r="DB155" i="1"/>
  <c r="DA155" i="1"/>
  <c r="CW155" i="1"/>
  <c r="CV155" i="1"/>
  <c r="CU155" i="1"/>
  <c r="CT155" i="1"/>
  <c r="CS155" i="1"/>
  <c r="CO155" i="1"/>
  <c r="CN155" i="1"/>
  <c r="CM155" i="1"/>
  <c r="CL155" i="1"/>
  <c r="CK155" i="1"/>
  <c r="CG155" i="1"/>
  <c r="CF155" i="1"/>
  <c r="CE155" i="1"/>
  <c r="CD155" i="1"/>
  <c r="CC155" i="1"/>
  <c r="BY155" i="1"/>
  <c r="BX155" i="1"/>
  <c r="BW155" i="1"/>
  <c r="BV155" i="1"/>
  <c r="BU155" i="1"/>
  <c r="BM155" i="1"/>
  <c r="BN155" i="1"/>
  <c r="BO155" i="1"/>
  <c r="BP155" i="1"/>
  <c r="BQ155" i="1"/>
  <c r="BE155" i="1"/>
  <c r="BF155" i="1"/>
  <c r="BG155" i="1"/>
  <c r="BH155" i="1"/>
  <c r="BI155" i="1"/>
  <c r="AW155" i="1"/>
  <c r="AX155" i="1"/>
  <c r="AY155" i="1"/>
  <c r="AZ155" i="1"/>
  <c r="BA155" i="1"/>
  <c r="AO155" i="1"/>
  <c r="AP155" i="1"/>
  <c r="AQ155" i="1"/>
  <c r="AR155" i="1"/>
  <c r="AS155" i="1"/>
  <c r="AG155" i="1"/>
  <c r="AH155" i="1"/>
  <c r="AI155" i="1"/>
  <c r="AJ155" i="1"/>
  <c r="AK155" i="1"/>
  <c r="Y155" i="1"/>
  <c r="Z155" i="1"/>
  <c r="AA155" i="1"/>
  <c r="AB155" i="1"/>
  <c r="AC155" i="1"/>
  <c r="R155" i="1"/>
  <c r="S155" i="1"/>
  <c r="T155" i="1"/>
  <c r="U155" i="1"/>
  <c r="V155" i="1"/>
  <c r="K155" i="1"/>
  <c r="L155" i="1"/>
  <c r="M155" i="1"/>
  <c r="N155" i="1"/>
  <c r="O155" i="1"/>
  <c r="DU154" i="1"/>
  <c r="DT154" i="1"/>
  <c r="DS154" i="1"/>
  <c r="DR154" i="1"/>
  <c r="DQ154" i="1"/>
  <c r="DM154" i="1"/>
  <c r="DL154" i="1"/>
  <c r="DK154" i="1"/>
  <c r="DJ154" i="1"/>
  <c r="DI154" i="1"/>
  <c r="DE154" i="1"/>
  <c r="DD154" i="1"/>
  <c r="DC154" i="1"/>
  <c r="DB154" i="1"/>
  <c r="DA154" i="1"/>
  <c r="CW154" i="1"/>
  <c r="CV154" i="1"/>
  <c r="CU154" i="1"/>
  <c r="CT154" i="1"/>
  <c r="CS154" i="1"/>
  <c r="CO154" i="1"/>
  <c r="CN154" i="1"/>
  <c r="CM154" i="1"/>
  <c r="CL154" i="1"/>
  <c r="CK154" i="1"/>
  <c r="CG154" i="1"/>
  <c r="CF154" i="1"/>
  <c r="CE154" i="1"/>
  <c r="CD154" i="1"/>
  <c r="CC154" i="1"/>
  <c r="BU154" i="1"/>
  <c r="BV154" i="1"/>
  <c r="BW154" i="1"/>
  <c r="BX154" i="1"/>
  <c r="BY154" i="1"/>
  <c r="BM154" i="1"/>
  <c r="BN154" i="1"/>
  <c r="BO154" i="1"/>
  <c r="BP154" i="1"/>
  <c r="BQ154" i="1"/>
  <c r="BE154" i="1"/>
  <c r="BF154" i="1"/>
  <c r="BG154" i="1"/>
  <c r="BH154" i="1"/>
  <c r="BI154" i="1"/>
  <c r="AW154" i="1"/>
  <c r="AX154" i="1"/>
  <c r="AY154" i="1"/>
  <c r="AZ154" i="1"/>
  <c r="BA154" i="1"/>
  <c r="AO154" i="1"/>
  <c r="AP154" i="1"/>
  <c r="AQ154" i="1"/>
  <c r="AR154" i="1"/>
  <c r="AS154" i="1"/>
  <c r="AG154" i="1"/>
  <c r="AH154" i="1"/>
  <c r="AI154" i="1"/>
  <c r="AJ154" i="1"/>
  <c r="AK154" i="1"/>
  <c r="Y154" i="1"/>
  <c r="Z154" i="1"/>
  <c r="AA154" i="1"/>
  <c r="AB154" i="1"/>
  <c r="AC154" i="1"/>
  <c r="R154" i="1"/>
  <c r="S154" i="1"/>
  <c r="T154" i="1"/>
  <c r="U154" i="1"/>
  <c r="V154" i="1"/>
  <c r="K154" i="1"/>
  <c r="L154" i="1"/>
  <c r="M154" i="1"/>
  <c r="N154" i="1"/>
  <c r="O154" i="1"/>
  <c r="DU153" i="1"/>
  <c r="DT153" i="1"/>
  <c r="DS153" i="1"/>
  <c r="DR153" i="1"/>
  <c r="DQ153" i="1"/>
  <c r="DM153" i="1"/>
  <c r="DL153" i="1"/>
  <c r="DK153" i="1"/>
  <c r="DJ153" i="1"/>
  <c r="DI153" i="1"/>
  <c r="DE153" i="1"/>
  <c r="DD153" i="1"/>
  <c r="DC153" i="1"/>
  <c r="DB153" i="1"/>
  <c r="DA153" i="1"/>
  <c r="CW153" i="1"/>
  <c r="CV153" i="1"/>
  <c r="CU153" i="1"/>
  <c r="CT153" i="1"/>
  <c r="CS153" i="1"/>
  <c r="CO153" i="1"/>
  <c r="CN153" i="1"/>
  <c r="CM153" i="1"/>
  <c r="CL153" i="1"/>
  <c r="CK153" i="1"/>
  <c r="CG153" i="1"/>
  <c r="CF153" i="1"/>
  <c r="CE153" i="1"/>
  <c r="CD153" i="1"/>
  <c r="CC153" i="1"/>
  <c r="BY153" i="1"/>
  <c r="BX153" i="1"/>
  <c r="BW153" i="1"/>
  <c r="BV153" i="1"/>
  <c r="BU153" i="1"/>
  <c r="BM153" i="1"/>
  <c r="BN153" i="1"/>
  <c r="BO153" i="1"/>
  <c r="BP153" i="1"/>
  <c r="BQ153" i="1"/>
  <c r="BE153" i="1"/>
  <c r="BF153" i="1"/>
  <c r="BG153" i="1"/>
  <c r="BH153" i="1"/>
  <c r="BI153" i="1"/>
  <c r="AW153" i="1"/>
  <c r="AX153" i="1"/>
  <c r="AY153" i="1"/>
  <c r="AZ153" i="1"/>
  <c r="BA153" i="1"/>
  <c r="AO153" i="1"/>
  <c r="AP153" i="1"/>
  <c r="AQ153" i="1"/>
  <c r="AR153" i="1"/>
  <c r="AS153" i="1"/>
  <c r="AG153" i="1"/>
  <c r="AH153" i="1"/>
  <c r="AI153" i="1"/>
  <c r="AJ153" i="1"/>
  <c r="AK153" i="1"/>
  <c r="Y153" i="1"/>
  <c r="Z153" i="1"/>
  <c r="AA153" i="1"/>
  <c r="AB153" i="1"/>
  <c r="AC153" i="1"/>
  <c r="R153" i="1"/>
  <c r="S153" i="1"/>
  <c r="T153" i="1"/>
  <c r="U153" i="1"/>
  <c r="V153" i="1"/>
  <c r="K153" i="1"/>
  <c r="L153" i="1"/>
  <c r="M153" i="1"/>
  <c r="N153" i="1"/>
  <c r="O153" i="1"/>
  <c r="DU152" i="1"/>
  <c r="DT152" i="1"/>
  <c r="DS152" i="1"/>
  <c r="DR152" i="1"/>
  <c r="DQ152" i="1"/>
  <c r="DM152" i="1"/>
  <c r="DL152" i="1"/>
  <c r="DK152" i="1"/>
  <c r="DJ152" i="1"/>
  <c r="DI152" i="1"/>
  <c r="DE152" i="1"/>
  <c r="DD152" i="1"/>
  <c r="DC152" i="1"/>
  <c r="DB152" i="1"/>
  <c r="DA152" i="1"/>
  <c r="CW152" i="1"/>
  <c r="CV152" i="1"/>
  <c r="CU152" i="1"/>
  <c r="CT152" i="1"/>
  <c r="CS152" i="1"/>
  <c r="CO152" i="1"/>
  <c r="CN152" i="1"/>
  <c r="CM152" i="1"/>
  <c r="CL152" i="1"/>
  <c r="CK152" i="1"/>
  <c r="CG152" i="1"/>
  <c r="CF152" i="1"/>
  <c r="CE152" i="1"/>
  <c r="CD152" i="1"/>
  <c r="CC152" i="1"/>
  <c r="BY152" i="1"/>
  <c r="BX152" i="1"/>
  <c r="BW152" i="1"/>
  <c r="BV152" i="1"/>
  <c r="BU152" i="1"/>
  <c r="BM152" i="1"/>
  <c r="BN152" i="1"/>
  <c r="BO152" i="1"/>
  <c r="BP152" i="1"/>
  <c r="BQ152" i="1"/>
  <c r="BI152" i="1"/>
  <c r="BH152" i="1"/>
  <c r="BG152" i="1"/>
  <c r="BF152" i="1"/>
  <c r="BE152" i="1"/>
  <c r="BA152" i="1"/>
  <c r="AZ152" i="1"/>
  <c r="AY152" i="1"/>
  <c r="AX152" i="1"/>
  <c r="AW152" i="1"/>
  <c r="AS152" i="1"/>
  <c r="AR152" i="1"/>
  <c r="AQ152" i="1"/>
  <c r="AP152" i="1"/>
  <c r="AO152" i="1"/>
  <c r="AK152" i="1"/>
  <c r="AJ152" i="1"/>
  <c r="AI152" i="1"/>
  <c r="AH152" i="1"/>
  <c r="AG152" i="1"/>
  <c r="Y152" i="1"/>
  <c r="Z152" i="1"/>
  <c r="AA152" i="1"/>
  <c r="AB152" i="1"/>
  <c r="AC152" i="1"/>
  <c r="R152" i="1"/>
  <c r="S152" i="1"/>
  <c r="T152" i="1"/>
  <c r="U152" i="1"/>
  <c r="V152" i="1"/>
  <c r="K152" i="1"/>
  <c r="L152" i="1"/>
  <c r="M152" i="1"/>
  <c r="N152" i="1"/>
  <c r="O152" i="1"/>
  <c r="DU151" i="1"/>
  <c r="DT151" i="1"/>
  <c r="DS151" i="1"/>
  <c r="DR151" i="1"/>
  <c r="DQ151" i="1"/>
  <c r="DM151" i="1"/>
  <c r="DL151" i="1"/>
  <c r="DK151" i="1"/>
  <c r="DJ151" i="1"/>
  <c r="DI151" i="1"/>
  <c r="DE151" i="1"/>
  <c r="DD151" i="1"/>
  <c r="DC151" i="1"/>
  <c r="DB151" i="1"/>
  <c r="DA151" i="1"/>
  <c r="CW151" i="1"/>
  <c r="CV151" i="1"/>
  <c r="CU151" i="1"/>
  <c r="CT151" i="1"/>
  <c r="CS151" i="1"/>
  <c r="CO151" i="1"/>
  <c r="CN151" i="1"/>
  <c r="CM151" i="1"/>
  <c r="CL151" i="1"/>
  <c r="CK151" i="1"/>
  <c r="CG151" i="1"/>
  <c r="CF151" i="1"/>
  <c r="CE151" i="1"/>
  <c r="CD151" i="1"/>
  <c r="CC151" i="1"/>
  <c r="BY151" i="1"/>
  <c r="BX151" i="1"/>
  <c r="BW151" i="1"/>
  <c r="BV151" i="1"/>
  <c r="BU151" i="1"/>
  <c r="BM151" i="1"/>
  <c r="BN151" i="1"/>
  <c r="BO151" i="1"/>
  <c r="BP151" i="1"/>
  <c r="BQ151" i="1"/>
  <c r="BE151" i="1"/>
  <c r="BF151" i="1"/>
  <c r="BG151" i="1"/>
  <c r="BH151" i="1"/>
  <c r="BI151" i="1"/>
  <c r="AW151" i="1"/>
  <c r="AX151" i="1"/>
  <c r="AY151" i="1"/>
  <c r="AZ151" i="1"/>
  <c r="BA151" i="1"/>
  <c r="AO151" i="1"/>
  <c r="AP151" i="1"/>
  <c r="AQ151" i="1"/>
  <c r="AR151" i="1"/>
  <c r="AS151" i="1"/>
  <c r="AG151" i="1"/>
  <c r="AH151" i="1"/>
  <c r="AI151" i="1"/>
  <c r="AJ151" i="1"/>
  <c r="AK151" i="1"/>
  <c r="Y151" i="1"/>
  <c r="Z151" i="1"/>
  <c r="AA151" i="1"/>
  <c r="AB151" i="1"/>
  <c r="AC151" i="1"/>
  <c r="R151" i="1"/>
  <c r="S151" i="1"/>
  <c r="T151" i="1"/>
  <c r="U151" i="1"/>
  <c r="V151" i="1"/>
  <c r="K151" i="1"/>
  <c r="L151" i="1"/>
  <c r="M151" i="1"/>
  <c r="N151" i="1"/>
  <c r="O151" i="1"/>
  <c r="DU150" i="1"/>
  <c r="DT150" i="1"/>
  <c r="DS150" i="1"/>
  <c r="DR150" i="1"/>
  <c r="DQ150" i="1"/>
  <c r="DM150" i="1"/>
  <c r="DL150" i="1"/>
  <c r="DK150" i="1"/>
  <c r="DJ150" i="1"/>
  <c r="DI150" i="1"/>
  <c r="DE150" i="1"/>
  <c r="DD150" i="1"/>
  <c r="DC150" i="1"/>
  <c r="DB150" i="1"/>
  <c r="DA150" i="1"/>
  <c r="CW150" i="1"/>
  <c r="CV150" i="1"/>
  <c r="CU150" i="1"/>
  <c r="CT150" i="1"/>
  <c r="CS150" i="1"/>
  <c r="CO150" i="1"/>
  <c r="CN150" i="1"/>
  <c r="CM150" i="1"/>
  <c r="CL150" i="1"/>
  <c r="CK150" i="1"/>
  <c r="CG150" i="1"/>
  <c r="CF150" i="1"/>
  <c r="CE150" i="1"/>
  <c r="CD150" i="1"/>
  <c r="CC150" i="1"/>
  <c r="BY150" i="1"/>
  <c r="BX150" i="1"/>
  <c r="BW150" i="1"/>
  <c r="BV150" i="1"/>
  <c r="BU150" i="1"/>
  <c r="BM150" i="1"/>
  <c r="BN150" i="1"/>
  <c r="BO150" i="1"/>
  <c r="BP150" i="1"/>
  <c r="BQ150" i="1"/>
  <c r="BE150" i="1"/>
  <c r="BF150" i="1"/>
  <c r="BG150" i="1"/>
  <c r="BH150" i="1"/>
  <c r="BI150" i="1"/>
  <c r="AW150" i="1"/>
  <c r="AX150" i="1"/>
  <c r="AY150" i="1"/>
  <c r="AZ150" i="1"/>
  <c r="BA150" i="1"/>
  <c r="AO150" i="1"/>
  <c r="AP150" i="1"/>
  <c r="AQ150" i="1"/>
  <c r="AR150" i="1"/>
  <c r="AS150" i="1"/>
  <c r="AG150" i="1"/>
  <c r="AH150" i="1"/>
  <c r="AI150" i="1"/>
  <c r="AJ150" i="1"/>
  <c r="AK150" i="1"/>
  <c r="AC150" i="1"/>
  <c r="AB150" i="1"/>
  <c r="AA150" i="1"/>
  <c r="Z150" i="1"/>
  <c r="Y150" i="1"/>
  <c r="R150" i="1"/>
  <c r="S150" i="1"/>
  <c r="T150" i="1"/>
  <c r="U150" i="1"/>
  <c r="V150" i="1"/>
  <c r="K150" i="1"/>
  <c r="L150" i="1"/>
  <c r="M150" i="1"/>
  <c r="N150" i="1"/>
  <c r="O150" i="1"/>
  <c r="DU149" i="1"/>
  <c r="DT149" i="1"/>
  <c r="DS149" i="1"/>
  <c r="DR149" i="1"/>
  <c r="DQ149" i="1"/>
  <c r="DM149" i="1"/>
  <c r="DL149" i="1"/>
  <c r="DK149" i="1"/>
  <c r="DJ149" i="1"/>
  <c r="DI149" i="1"/>
  <c r="DE149" i="1"/>
  <c r="DD149" i="1"/>
  <c r="DC149" i="1"/>
  <c r="DB149" i="1"/>
  <c r="DA149" i="1"/>
  <c r="CW149" i="1"/>
  <c r="CV149" i="1"/>
  <c r="CU149" i="1"/>
  <c r="CT149" i="1"/>
  <c r="CS149" i="1"/>
  <c r="CO149" i="1"/>
  <c r="CN149" i="1"/>
  <c r="CM149" i="1"/>
  <c r="CL149" i="1"/>
  <c r="CK149" i="1"/>
  <c r="CC149" i="1"/>
  <c r="CD149" i="1"/>
  <c r="CE149" i="1"/>
  <c r="CF149" i="1"/>
  <c r="CG149" i="1"/>
  <c r="BU149" i="1"/>
  <c r="BV149" i="1"/>
  <c r="BW149" i="1"/>
  <c r="BX149" i="1"/>
  <c r="BY149" i="1"/>
  <c r="BM149" i="1"/>
  <c r="BN149" i="1"/>
  <c r="BO149" i="1"/>
  <c r="BP149" i="1"/>
  <c r="BQ149" i="1"/>
  <c r="BE149" i="1"/>
  <c r="BF149" i="1"/>
  <c r="BG149" i="1"/>
  <c r="BH149" i="1"/>
  <c r="BI149" i="1"/>
  <c r="AW149" i="1"/>
  <c r="AX149" i="1"/>
  <c r="AY149" i="1"/>
  <c r="AZ149" i="1"/>
  <c r="BA149" i="1"/>
  <c r="AO149" i="1"/>
  <c r="AP149" i="1"/>
  <c r="AQ149" i="1"/>
  <c r="AR149" i="1"/>
  <c r="AS149" i="1"/>
  <c r="AG149" i="1"/>
  <c r="AH149" i="1"/>
  <c r="AI149" i="1"/>
  <c r="AJ149" i="1"/>
  <c r="AK149" i="1"/>
  <c r="Y149" i="1"/>
  <c r="Z149" i="1"/>
  <c r="AA149" i="1"/>
  <c r="AB149" i="1"/>
  <c r="AC149" i="1"/>
  <c r="R149" i="1"/>
  <c r="S149" i="1"/>
  <c r="T149" i="1"/>
  <c r="U149" i="1"/>
  <c r="V149" i="1"/>
  <c r="K149" i="1"/>
  <c r="L149" i="1"/>
  <c r="M149" i="1"/>
  <c r="N149" i="1"/>
  <c r="O149" i="1"/>
  <c r="DQ148" i="1"/>
  <c r="DR148" i="1"/>
  <c r="DS148" i="1"/>
  <c r="DT148" i="1"/>
  <c r="DU148" i="1"/>
  <c r="DI148" i="1"/>
  <c r="DJ148" i="1"/>
  <c r="DK148" i="1"/>
  <c r="DL148" i="1"/>
  <c r="DM148" i="1"/>
  <c r="DA148" i="1"/>
  <c r="DB148" i="1"/>
  <c r="DC148" i="1"/>
  <c r="DD148" i="1"/>
  <c r="DE148" i="1"/>
  <c r="CS148" i="1"/>
  <c r="CT148" i="1"/>
  <c r="CU148" i="1"/>
  <c r="CV148" i="1"/>
  <c r="CW148" i="1"/>
  <c r="CO148" i="1"/>
  <c r="CN148" i="1"/>
  <c r="CM148" i="1"/>
  <c r="CL148" i="1"/>
  <c r="CK148" i="1"/>
  <c r="CC148" i="1"/>
  <c r="CD148" i="1"/>
  <c r="CE148" i="1"/>
  <c r="CF148" i="1"/>
  <c r="CG148" i="1"/>
  <c r="BU148" i="1"/>
  <c r="BV148" i="1"/>
  <c r="BW148" i="1"/>
  <c r="BX148" i="1"/>
  <c r="BY148" i="1"/>
  <c r="BM148" i="1"/>
  <c r="BN148" i="1"/>
  <c r="BO148" i="1"/>
  <c r="BP148" i="1"/>
  <c r="BQ148" i="1"/>
  <c r="BE148" i="1"/>
  <c r="BF148" i="1"/>
  <c r="BG148" i="1"/>
  <c r="BH148" i="1"/>
  <c r="BI148" i="1"/>
  <c r="AW148" i="1"/>
  <c r="AX148" i="1"/>
  <c r="AY148" i="1"/>
  <c r="AZ148" i="1"/>
  <c r="BA148" i="1"/>
  <c r="AO148" i="1"/>
  <c r="AP148" i="1"/>
  <c r="AQ148" i="1"/>
  <c r="AR148" i="1"/>
  <c r="AS148" i="1"/>
  <c r="AG148" i="1"/>
  <c r="AH148" i="1"/>
  <c r="AI148" i="1"/>
  <c r="AJ148" i="1"/>
  <c r="AK148" i="1"/>
  <c r="Y148" i="1"/>
  <c r="Z148" i="1"/>
  <c r="AA148" i="1"/>
  <c r="AB148" i="1"/>
  <c r="AC148" i="1"/>
  <c r="R148" i="1"/>
  <c r="S148" i="1"/>
  <c r="T148" i="1"/>
  <c r="U148" i="1"/>
  <c r="V148" i="1"/>
  <c r="K148" i="1"/>
  <c r="L148" i="1"/>
  <c r="M148" i="1"/>
  <c r="N148" i="1"/>
  <c r="O148" i="1"/>
  <c r="DU147" i="1"/>
  <c r="DT147" i="1"/>
  <c r="DS147" i="1"/>
  <c r="DR147" i="1"/>
  <c r="DQ147" i="1"/>
  <c r="DM147" i="1"/>
  <c r="DL147" i="1"/>
  <c r="DK147" i="1"/>
  <c r="DJ147" i="1"/>
  <c r="DI147" i="1"/>
  <c r="DE147" i="1"/>
  <c r="DD147" i="1"/>
  <c r="DC147" i="1"/>
  <c r="DB147" i="1"/>
  <c r="DA147" i="1"/>
  <c r="CW147" i="1"/>
  <c r="CV147" i="1"/>
  <c r="CU147" i="1"/>
  <c r="CT147" i="1"/>
  <c r="CS147" i="1"/>
  <c r="CO147" i="1"/>
  <c r="CN147" i="1"/>
  <c r="CM147" i="1"/>
  <c r="CL147" i="1"/>
  <c r="CK147" i="1"/>
  <c r="CG147" i="1"/>
  <c r="CF147" i="1"/>
  <c r="CE147" i="1"/>
  <c r="CD147" i="1"/>
  <c r="CC147" i="1"/>
  <c r="BY147" i="1"/>
  <c r="BX147" i="1"/>
  <c r="BW147" i="1"/>
  <c r="BV147" i="1"/>
  <c r="BU147" i="1"/>
  <c r="BM147" i="1"/>
  <c r="BN147" i="1"/>
  <c r="BO147" i="1"/>
  <c r="BP147" i="1"/>
  <c r="BQ147" i="1"/>
  <c r="BE147" i="1"/>
  <c r="BF147" i="1"/>
  <c r="BG147" i="1"/>
  <c r="BH147" i="1"/>
  <c r="BI147" i="1"/>
  <c r="AW147" i="1"/>
  <c r="AX147" i="1"/>
  <c r="AY147" i="1"/>
  <c r="AZ147" i="1"/>
  <c r="BA147" i="1"/>
  <c r="AO147" i="1"/>
  <c r="AP147" i="1"/>
  <c r="AQ147" i="1"/>
  <c r="AR147" i="1"/>
  <c r="AS147" i="1"/>
  <c r="AG147" i="1"/>
  <c r="AH147" i="1"/>
  <c r="AI147" i="1"/>
  <c r="AJ147" i="1"/>
  <c r="AK147" i="1"/>
  <c r="Y147" i="1"/>
  <c r="Z147" i="1"/>
  <c r="AA147" i="1"/>
  <c r="AB147" i="1"/>
  <c r="AC147" i="1"/>
  <c r="R147" i="1"/>
  <c r="S147" i="1"/>
  <c r="T147" i="1"/>
  <c r="U147" i="1"/>
  <c r="V147" i="1"/>
  <c r="K147" i="1"/>
  <c r="L147" i="1"/>
  <c r="M147" i="1"/>
  <c r="N147" i="1"/>
  <c r="O147" i="1"/>
  <c r="DU146" i="1"/>
  <c r="DT146" i="1"/>
  <c r="DS146" i="1"/>
  <c r="DR146" i="1"/>
  <c r="DQ146" i="1"/>
  <c r="DM146" i="1"/>
  <c r="DL146" i="1"/>
  <c r="DK146" i="1"/>
  <c r="DJ146" i="1"/>
  <c r="DI146" i="1"/>
  <c r="DE146" i="1"/>
  <c r="DD146" i="1"/>
  <c r="DC146" i="1"/>
  <c r="DB146" i="1"/>
  <c r="DA146" i="1"/>
  <c r="CW146" i="1"/>
  <c r="CV146" i="1"/>
  <c r="CU146" i="1"/>
  <c r="CT146" i="1"/>
  <c r="CS146" i="1"/>
  <c r="CO146" i="1"/>
  <c r="CN146" i="1"/>
  <c r="CM146" i="1"/>
  <c r="CL146" i="1"/>
  <c r="CK146" i="1"/>
  <c r="CG146" i="1"/>
  <c r="CF146" i="1"/>
  <c r="CE146" i="1"/>
  <c r="CD146" i="1"/>
  <c r="CC146" i="1"/>
  <c r="BY146" i="1"/>
  <c r="BX146" i="1"/>
  <c r="BW146" i="1"/>
  <c r="BV146" i="1"/>
  <c r="BU146" i="1"/>
  <c r="BQ146" i="1"/>
  <c r="BP146" i="1"/>
  <c r="BO146" i="1"/>
  <c r="BN146" i="1"/>
  <c r="BM146" i="1"/>
  <c r="BI146" i="1"/>
  <c r="BH146" i="1"/>
  <c r="BG146" i="1"/>
  <c r="BF146" i="1"/>
  <c r="BE146" i="1"/>
  <c r="AW146" i="1"/>
  <c r="AX146" i="1"/>
  <c r="AY146" i="1"/>
  <c r="AZ146" i="1"/>
  <c r="BA146" i="1"/>
  <c r="AO146" i="1"/>
  <c r="AP146" i="1"/>
  <c r="AQ146" i="1"/>
  <c r="AR146" i="1"/>
  <c r="AS146" i="1"/>
  <c r="AG146" i="1"/>
  <c r="AH146" i="1"/>
  <c r="AI146" i="1"/>
  <c r="AJ146" i="1"/>
  <c r="AK146" i="1"/>
  <c r="Y146" i="1"/>
  <c r="Z146" i="1"/>
  <c r="AA146" i="1"/>
  <c r="AB146" i="1"/>
  <c r="AC146" i="1"/>
  <c r="R146" i="1"/>
  <c r="S146" i="1"/>
  <c r="T146" i="1"/>
  <c r="U146" i="1"/>
  <c r="V146" i="1"/>
  <c r="K146" i="1"/>
  <c r="L146" i="1"/>
  <c r="M146" i="1"/>
  <c r="N146" i="1"/>
  <c r="O146" i="1"/>
  <c r="DU145" i="1"/>
  <c r="DT145" i="1"/>
  <c r="DS145" i="1"/>
  <c r="DR145" i="1"/>
  <c r="DQ145" i="1"/>
  <c r="DM145" i="1"/>
  <c r="DL145" i="1"/>
  <c r="DK145" i="1"/>
  <c r="DJ145" i="1"/>
  <c r="DI145" i="1"/>
  <c r="DE145" i="1"/>
  <c r="DD145" i="1"/>
  <c r="DC145" i="1"/>
  <c r="DB145" i="1"/>
  <c r="DA145" i="1"/>
  <c r="CW145" i="1"/>
  <c r="CV145" i="1"/>
  <c r="CU145" i="1"/>
  <c r="CT145" i="1"/>
  <c r="CS145" i="1"/>
  <c r="CO145" i="1"/>
  <c r="CN145" i="1"/>
  <c r="CM145" i="1"/>
  <c r="CL145" i="1"/>
  <c r="CK145" i="1"/>
  <c r="CG145" i="1"/>
  <c r="CF145" i="1"/>
  <c r="CE145" i="1"/>
  <c r="CD145" i="1"/>
  <c r="CC145" i="1"/>
  <c r="BU145" i="1"/>
  <c r="BV145" i="1"/>
  <c r="BW145" i="1"/>
  <c r="BX145" i="1"/>
  <c r="BY145" i="1"/>
  <c r="BM145" i="1"/>
  <c r="BN145" i="1"/>
  <c r="BO145" i="1"/>
  <c r="BP145" i="1"/>
  <c r="BQ145" i="1"/>
  <c r="BE145" i="1"/>
  <c r="BF145" i="1"/>
  <c r="BG145" i="1"/>
  <c r="BH145" i="1"/>
  <c r="BI145" i="1"/>
  <c r="AW145" i="1"/>
  <c r="AX145" i="1"/>
  <c r="AY145" i="1"/>
  <c r="AZ145" i="1"/>
  <c r="BA145" i="1"/>
  <c r="AO145" i="1"/>
  <c r="AP145" i="1"/>
  <c r="AQ145" i="1"/>
  <c r="AR145" i="1"/>
  <c r="AS145" i="1"/>
  <c r="AG145" i="1"/>
  <c r="AH145" i="1"/>
  <c r="AI145" i="1"/>
  <c r="AJ145" i="1"/>
  <c r="AK145" i="1"/>
  <c r="Y145" i="1"/>
  <c r="Z145" i="1"/>
  <c r="AA145" i="1"/>
  <c r="AB145" i="1"/>
  <c r="AC145" i="1"/>
  <c r="R145" i="1"/>
  <c r="S145" i="1"/>
  <c r="T145" i="1"/>
  <c r="U145" i="1"/>
  <c r="V145" i="1"/>
  <c r="K145" i="1"/>
  <c r="L145" i="1"/>
  <c r="M145" i="1"/>
  <c r="N145" i="1"/>
  <c r="O145" i="1"/>
  <c r="DU144" i="1"/>
  <c r="DT144" i="1"/>
  <c r="DS144" i="1"/>
  <c r="DR144" i="1"/>
  <c r="DQ144" i="1"/>
  <c r="DM144" i="1"/>
  <c r="DL144" i="1"/>
  <c r="DK144" i="1"/>
  <c r="DJ144" i="1"/>
  <c r="DI144" i="1"/>
  <c r="DE144" i="1"/>
  <c r="DD144" i="1"/>
  <c r="DC144" i="1"/>
  <c r="DB144" i="1"/>
  <c r="DA144" i="1"/>
  <c r="CW144" i="1"/>
  <c r="CV144" i="1"/>
  <c r="CU144" i="1"/>
  <c r="CT144" i="1"/>
  <c r="CS144" i="1"/>
  <c r="CO144" i="1"/>
  <c r="CN144" i="1"/>
  <c r="CM144" i="1"/>
  <c r="CL144" i="1"/>
  <c r="CK144" i="1"/>
  <c r="CG144" i="1"/>
  <c r="CF144" i="1"/>
  <c r="CE144" i="1"/>
  <c r="CD144" i="1"/>
  <c r="CC144" i="1"/>
  <c r="BY144" i="1"/>
  <c r="BX144" i="1"/>
  <c r="BW144" i="1"/>
  <c r="BV144" i="1"/>
  <c r="BU144" i="1"/>
  <c r="BM144" i="1"/>
  <c r="BN144" i="1"/>
  <c r="BO144" i="1"/>
  <c r="BP144" i="1"/>
  <c r="BQ144" i="1"/>
  <c r="BE144" i="1"/>
  <c r="BF144" i="1"/>
  <c r="BG144" i="1"/>
  <c r="BH144" i="1"/>
  <c r="BI144" i="1"/>
  <c r="AW144" i="1"/>
  <c r="AX144" i="1"/>
  <c r="AY144" i="1"/>
  <c r="AZ144" i="1"/>
  <c r="BA144" i="1"/>
  <c r="AO144" i="1"/>
  <c r="AP144" i="1"/>
  <c r="AQ144" i="1"/>
  <c r="AR144" i="1"/>
  <c r="AS144" i="1"/>
  <c r="AG144" i="1"/>
  <c r="AH144" i="1"/>
  <c r="AI144" i="1"/>
  <c r="AJ144" i="1"/>
  <c r="AK144" i="1"/>
  <c r="Y144" i="1"/>
  <c r="Z144" i="1"/>
  <c r="AA144" i="1"/>
  <c r="AB144" i="1"/>
  <c r="AC144" i="1"/>
  <c r="R144" i="1"/>
  <c r="S144" i="1"/>
  <c r="T144" i="1"/>
  <c r="U144" i="1"/>
  <c r="V144" i="1"/>
  <c r="K144" i="1"/>
  <c r="L144" i="1"/>
  <c r="M144" i="1"/>
  <c r="N144" i="1"/>
  <c r="O144" i="1"/>
  <c r="DU143" i="1"/>
  <c r="DT143" i="1"/>
  <c r="DS143" i="1"/>
  <c r="DR143" i="1"/>
  <c r="DQ143" i="1"/>
  <c r="DM143" i="1"/>
  <c r="DL143" i="1"/>
  <c r="DK143" i="1"/>
  <c r="DJ143" i="1"/>
  <c r="DI143" i="1"/>
  <c r="DE143" i="1"/>
  <c r="DD143" i="1"/>
  <c r="DC143" i="1"/>
  <c r="DB143" i="1"/>
  <c r="DA143" i="1"/>
  <c r="CW143" i="1"/>
  <c r="CV143" i="1"/>
  <c r="CU143" i="1"/>
  <c r="CT143" i="1"/>
  <c r="CS143" i="1"/>
  <c r="CO143" i="1"/>
  <c r="CN143" i="1"/>
  <c r="CM143" i="1"/>
  <c r="CL143" i="1"/>
  <c r="CK143" i="1"/>
  <c r="CG143" i="1"/>
  <c r="CF143" i="1"/>
  <c r="CE143" i="1"/>
  <c r="CD143" i="1"/>
  <c r="CC143" i="1"/>
  <c r="BY143" i="1"/>
  <c r="BX143" i="1"/>
  <c r="BW143" i="1"/>
  <c r="BV143" i="1"/>
  <c r="BU143" i="1"/>
  <c r="BM143" i="1"/>
  <c r="BN143" i="1"/>
  <c r="BO143" i="1"/>
  <c r="BP143" i="1"/>
  <c r="BQ143" i="1"/>
  <c r="BE143" i="1"/>
  <c r="BF143" i="1"/>
  <c r="BG143" i="1"/>
  <c r="BH143" i="1"/>
  <c r="BI143" i="1"/>
  <c r="AW143" i="1"/>
  <c r="AX143" i="1"/>
  <c r="AY143" i="1"/>
  <c r="AZ143" i="1"/>
  <c r="BA143" i="1"/>
  <c r="AO143" i="1"/>
  <c r="AP143" i="1"/>
  <c r="AQ143" i="1"/>
  <c r="AR143" i="1"/>
  <c r="AS143" i="1"/>
  <c r="AG143" i="1"/>
  <c r="AH143" i="1"/>
  <c r="AI143" i="1"/>
  <c r="AJ143" i="1"/>
  <c r="AK143" i="1"/>
  <c r="Y143" i="1"/>
  <c r="Z143" i="1"/>
  <c r="AA143" i="1"/>
  <c r="AB143" i="1"/>
  <c r="AC143" i="1"/>
  <c r="R143" i="1"/>
  <c r="S143" i="1"/>
  <c r="T143" i="1"/>
  <c r="U143" i="1"/>
  <c r="V143" i="1"/>
  <c r="K143" i="1"/>
  <c r="L143" i="1"/>
  <c r="M143" i="1"/>
  <c r="N143" i="1"/>
  <c r="O143" i="1"/>
  <c r="DU142" i="1"/>
  <c r="DT142" i="1"/>
  <c r="DS142" i="1"/>
  <c r="DR142" i="1"/>
  <c r="DQ142" i="1"/>
  <c r="DM142" i="1"/>
  <c r="DL142" i="1"/>
  <c r="DK142" i="1"/>
  <c r="DJ142" i="1"/>
  <c r="DI142" i="1"/>
  <c r="DE142" i="1"/>
  <c r="DD142" i="1"/>
  <c r="DC142" i="1"/>
  <c r="DB142" i="1"/>
  <c r="DA142" i="1"/>
  <c r="CW142" i="1"/>
  <c r="CV142" i="1"/>
  <c r="CU142" i="1"/>
  <c r="CT142" i="1"/>
  <c r="CS142" i="1"/>
  <c r="CO142" i="1"/>
  <c r="CN142" i="1"/>
  <c r="CM142" i="1"/>
  <c r="CL142" i="1"/>
  <c r="CK142" i="1"/>
  <c r="CG142" i="1"/>
  <c r="CF142" i="1"/>
  <c r="CE142" i="1"/>
  <c r="CD142" i="1"/>
  <c r="CC142" i="1"/>
  <c r="BY142" i="1"/>
  <c r="BX142" i="1"/>
  <c r="BW142" i="1"/>
  <c r="BV142" i="1"/>
  <c r="BU142" i="1"/>
  <c r="BM142" i="1"/>
  <c r="BN142" i="1"/>
  <c r="BO142" i="1"/>
  <c r="BP142" i="1"/>
  <c r="BQ142" i="1"/>
  <c r="BE142" i="1"/>
  <c r="BF142" i="1"/>
  <c r="BG142" i="1"/>
  <c r="BH142" i="1"/>
  <c r="BI142" i="1"/>
  <c r="AW142" i="1"/>
  <c r="AX142" i="1"/>
  <c r="AY142" i="1"/>
  <c r="AZ142" i="1"/>
  <c r="BA142" i="1"/>
  <c r="AO142" i="1"/>
  <c r="AP142" i="1"/>
  <c r="AQ142" i="1"/>
  <c r="AR142" i="1"/>
  <c r="AS142" i="1"/>
  <c r="AG142" i="1"/>
  <c r="AH142" i="1"/>
  <c r="AI142" i="1"/>
  <c r="AJ142" i="1"/>
  <c r="AK142" i="1"/>
  <c r="Y142" i="1"/>
  <c r="Z142" i="1"/>
  <c r="AA142" i="1"/>
  <c r="AB142" i="1"/>
  <c r="AC142" i="1"/>
  <c r="R142" i="1"/>
  <c r="S142" i="1"/>
  <c r="T142" i="1"/>
  <c r="U142" i="1"/>
  <c r="V142" i="1"/>
  <c r="K142" i="1"/>
  <c r="L142" i="1"/>
  <c r="M142" i="1"/>
  <c r="N142" i="1"/>
  <c r="O142" i="1"/>
  <c r="DU141" i="1"/>
  <c r="DT141" i="1"/>
  <c r="DS141" i="1"/>
  <c r="DR141" i="1"/>
  <c r="DQ141" i="1"/>
  <c r="DM141" i="1"/>
  <c r="DL141" i="1"/>
  <c r="DK141" i="1"/>
  <c r="DJ141" i="1"/>
  <c r="DI141" i="1"/>
  <c r="DE141" i="1"/>
  <c r="DD141" i="1"/>
  <c r="DC141" i="1"/>
  <c r="DB141" i="1"/>
  <c r="DA141" i="1"/>
  <c r="CW141" i="1"/>
  <c r="CV141" i="1"/>
  <c r="CU141" i="1"/>
  <c r="CT141" i="1"/>
  <c r="CS141" i="1"/>
  <c r="CO141" i="1"/>
  <c r="CN141" i="1"/>
  <c r="CM141" i="1"/>
  <c r="CL141" i="1"/>
  <c r="CK141" i="1"/>
  <c r="CG141" i="1"/>
  <c r="CF141" i="1"/>
  <c r="CE141" i="1"/>
  <c r="CD141" i="1"/>
  <c r="CC141" i="1"/>
  <c r="BY141" i="1"/>
  <c r="BX141" i="1"/>
  <c r="BW141" i="1"/>
  <c r="BV141" i="1"/>
  <c r="BU141" i="1"/>
  <c r="BM141" i="1"/>
  <c r="BN141" i="1"/>
  <c r="BO141" i="1"/>
  <c r="BP141" i="1"/>
  <c r="BQ141" i="1"/>
  <c r="BE141" i="1"/>
  <c r="BF141" i="1"/>
  <c r="BG141" i="1"/>
  <c r="BH141" i="1"/>
  <c r="BI141" i="1"/>
  <c r="BA141" i="1"/>
  <c r="AZ141" i="1"/>
  <c r="AY141" i="1"/>
  <c r="AX141" i="1"/>
  <c r="AW141" i="1"/>
  <c r="AS141" i="1"/>
  <c r="AR141" i="1"/>
  <c r="AQ141" i="1"/>
  <c r="AP141" i="1"/>
  <c r="AO141" i="1"/>
  <c r="AK141" i="1"/>
  <c r="AJ141" i="1"/>
  <c r="AI141" i="1"/>
  <c r="AH141" i="1"/>
  <c r="AG141" i="1"/>
  <c r="Y141" i="1"/>
  <c r="Z141" i="1"/>
  <c r="AA141" i="1"/>
  <c r="AB141" i="1"/>
  <c r="AC141" i="1"/>
  <c r="R141" i="1"/>
  <c r="S141" i="1"/>
  <c r="T141" i="1"/>
  <c r="U141" i="1"/>
  <c r="V141" i="1"/>
  <c r="K141" i="1"/>
  <c r="L141" i="1"/>
  <c r="M141" i="1"/>
  <c r="N141" i="1"/>
  <c r="O141" i="1"/>
  <c r="DU140" i="1"/>
  <c r="DT140" i="1"/>
  <c r="DS140" i="1"/>
  <c r="DR140" i="1"/>
  <c r="DQ140" i="1"/>
  <c r="DM140" i="1"/>
  <c r="DL140" i="1"/>
  <c r="DK140" i="1"/>
  <c r="DJ140" i="1"/>
  <c r="DI140" i="1"/>
  <c r="DE140" i="1"/>
  <c r="DD140" i="1"/>
  <c r="DC140" i="1"/>
  <c r="DB140" i="1"/>
  <c r="DA140" i="1"/>
  <c r="CW140" i="1"/>
  <c r="CV140" i="1"/>
  <c r="CU140" i="1"/>
  <c r="CT140" i="1"/>
  <c r="CS140" i="1"/>
  <c r="CO140" i="1"/>
  <c r="CN140" i="1"/>
  <c r="CM140" i="1"/>
  <c r="CL140" i="1"/>
  <c r="CK140" i="1"/>
  <c r="CC140" i="1"/>
  <c r="CD140" i="1"/>
  <c r="CE140" i="1"/>
  <c r="CF140" i="1"/>
  <c r="CG140" i="1"/>
  <c r="BU140" i="1"/>
  <c r="BV140" i="1"/>
  <c r="BW140" i="1"/>
  <c r="BX140" i="1"/>
  <c r="BY140" i="1"/>
  <c r="BM140" i="1"/>
  <c r="BN140" i="1"/>
  <c r="BO140" i="1"/>
  <c r="BP140" i="1"/>
  <c r="BQ140" i="1"/>
  <c r="BE140" i="1"/>
  <c r="BF140" i="1"/>
  <c r="BG140" i="1"/>
  <c r="BH140" i="1"/>
  <c r="BI140" i="1"/>
  <c r="BA140" i="1"/>
  <c r="AZ140" i="1"/>
  <c r="AY140" i="1"/>
  <c r="AX140" i="1"/>
  <c r="AW140" i="1"/>
  <c r="AS140" i="1"/>
  <c r="AR140" i="1"/>
  <c r="AQ140" i="1"/>
  <c r="AP140" i="1"/>
  <c r="AO140" i="1"/>
  <c r="AK140" i="1"/>
  <c r="AJ140" i="1"/>
  <c r="AI140" i="1"/>
  <c r="AH140" i="1"/>
  <c r="AG140" i="1"/>
  <c r="Y140" i="1"/>
  <c r="Z140" i="1"/>
  <c r="AA140" i="1"/>
  <c r="AB140" i="1"/>
  <c r="AC140" i="1"/>
  <c r="R140" i="1"/>
  <c r="S140" i="1"/>
  <c r="T140" i="1"/>
  <c r="U140" i="1"/>
  <c r="V140" i="1"/>
  <c r="K140" i="1"/>
  <c r="L140" i="1"/>
  <c r="M140" i="1"/>
  <c r="N140" i="1"/>
  <c r="O140" i="1"/>
  <c r="DQ139" i="1"/>
  <c r="DR139" i="1"/>
  <c r="DS139" i="1"/>
  <c r="DT139" i="1"/>
  <c r="DU139" i="1"/>
  <c r="DI139" i="1"/>
  <c r="DJ139" i="1"/>
  <c r="DK139" i="1"/>
  <c r="DL139" i="1"/>
  <c r="DM139" i="1"/>
  <c r="DA139" i="1"/>
  <c r="DB139" i="1"/>
  <c r="DC139" i="1"/>
  <c r="DD139" i="1"/>
  <c r="DE139" i="1"/>
  <c r="CS139" i="1"/>
  <c r="CT139" i="1"/>
  <c r="CU139" i="1"/>
  <c r="CV139" i="1"/>
  <c r="CW139" i="1"/>
  <c r="CK139" i="1"/>
  <c r="CL139" i="1"/>
  <c r="CM139" i="1"/>
  <c r="CN139" i="1"/>
  <c r="CO139" i="1"/>
  <c r="CC139" i="1"/>
  <c r="CD139" i="1"/>
  <c r="CE139" i="1"/>
  <c r="CF139" i="1"/>
  <c r="CG139" i="1"/>
  <c r="BU139" i="1"/>
  <c r="BV139" i="1"/>
  <c r="BW139" i="1"/>
  <c r="BX139" i="1"/>
  <c r="BY139" i="1"/>
  <c r="BM139" i="1"/>
  <c r="BN139" i="1"/>
  <c r="BO139" i="1"/>
  <c r="BP139" i="1"/>
  <c r="BQ139" i="1"/>
  <c r="BE139" i="1"/>
  <c r="BF139" i="1"/>
  <c r="BG139" i="1"/>
  <c r="BH139" i="1"/>
  <c r="BI139" i="1"/>
  <c r="AW139" i="1"/>
  <c r="AX139" i="1"/>
  <c r="AY139" i="1"/>
  <c r="AZ139" i="1"/>
  <c r="BA139" i="1"/>
  <c r="AO139" i="1"/>
  <c r="AP139" i="1"/>
  <c r="AQ139" i="1"/>
  <c r="AR139" i="1"/>
  <c r="AS139" i="1"/>
  <c r="AG139" i="1"/>
  <c r="AH139" i="1"/>
  <c r="AI139" i="1"/>
  <c r="AJ139" i="1"/>
  <c r="AK139" i="1"/>
  <c r="AC139" i="1"/>
  <c r="AB139" i="1"/>
  <c r="AA139" i="1"/>
  <c r="Z139" i="1"/>
  <c r="Y139" i="1"/>
  <c r="V139" i="1"/>
  <c r="U139" i="1"/>
  <c r="T139" i="1"/>
  <c r="S139" i="1"/>
  <c r="R139" i="1"/>
  <c r="O139" i="1"/>
  <c r="N139" i="1"/>
  <c r="M139" i="1"/>
  <c r="L139" i="1"/>
  <c r="K139" i="1"/>
  <c r="DU138" i="1"/>
  <c r="DT138" i="1"/>
  <c r="DS138" i="1"/>
  <c r="DR138" i="1"/>
  <c r="DQ138" i="1"/>
  <c r="DM138" i="1"/>
  <c r="DL138" i="1"/>
  <c r="DK138" i="1"/>
  <c r="DJ138" i="1"/>
  <c r="DI138" i="1"/>
  <c r="DE138" i="1"/>
  <c r="DD138" i="1"/>
  <c r="DC138" i="1"/>
  <c r="DB138" i="1"/>
  <c r="DA138" i="1"/>
  <c r="CW138" i="1"/>
  <c r="CV138" i="1"/>
  <c r="CU138" i="1"/>
  <c r="CT138" i="1"/>
  <c r="CS138" i="1"/>
  <c r="CO138" i="1"/>
  <c r="CN138" i="1"/>
  <c r="CM138" i="1"/>
  <c r="CL138" i="1"/>
  <c r="CK138" i="1"/>
  <c r="CG138" i="1"/>
  <c r="CF138" i="1"/>
  <c r="CE138" i="1"/>
  <c r="CD138" i="1"/>
  <c r="CC138" i="1"/>
  <c r="BY138" i="1"/>
  <c r="BX138" i="1"/>
  <c r="BW138" i="1"/>
  <c r="BV138" i="1"/>
  <c r="BU138" i="1"/>
  <c r="BM138" i="1"/>
  <c r="BN138" i="1"/>
  <c r="BO138" i="1"/>
  <c r="BP138" i="1"/>
  <c r="BQ138" i="1"/>
  <c r="BE138" i="1"/>
  <c r="BF138" i="1"/>
  <c r="BG138" i="1"/>
  <c r="BH138" i="1"/>
  <c r="BI138" i="1"/>
  <c r="AW138" i="1"/>
  <c r="AX138" i="1"/>
  <c r="AY138" i="1"/>
  <c r="AZ138" i="1"/>
  <c r="BA138" i="1"/>
  <c r="AO138" i="1"/>
  <c r="AP138" i="1"/>
  <c r="AQ138" i="1"/>
  <c r="AR138" i="1"/>
  <c r="AS138" i="1"/>
  <c r="AG138" i="1"/>
  <c r="AH138" i="1"/>
  <c r="AI138" i="1"/>
  <c r="AJ138" i="1"/>
  <c r="AK138" i="1"/>
  <c r="Y138" i="1"/>
  <c r="Z138" i="1"/>
  <c r="AA138" i="1"/>
  <c r="AB138" i="1"/>
  <c r="AC138" i="1"/>
  <c r="R138" i="1"/>
  <c r="S138" i="1"/>
  <c r="T138" i="1"/>
  <c r="U138" i="1"/>
  <c r="V138" i="1"/>
  <c r="K138" i="1"/>
  <c r="L138" i="1"/>
  <c r="M138" i="1"/>
  <c r="N138" i="1"/>
  <c r="O138" i="1"/>
  <c r="DU137" i="1"/>
  <c r="DT137" i="1"/>
  <c r="DS137" i="1"/>
  <c r="DR137" i="1"/>
  <c r="DQ137" i="1"/>
  <c r="DM137" i="1"/>
  <c r="DL137" i="1"/>
  <c r="DK137" i="1"/>
  <c r="DJ137" i="1"/>
  <c r="DI137" i="1"/>
  <c r="DE137" i="1"/>
  <c r="DD137" i="1"/>
  <c r="DC137" i="1"/>
  <c r="DB137" i="1"/>
  <c r="DA137" i="1"/>
  <c r="CW137" i="1"/>
  <c r="CV137" i="1"/>
  <c r="CU137" i="1"/>
  <c r="CT137" i="1"/>
  <c r="CS137" i="1"/>
  <c r="CO137" i="1"/>
  <c r="CN137" i="1"/>
  <c r="CM137" i="1"/>
  <c r="CL137" i="1"/>
  <c r="CK137" i="1"/>
  <c r="CG137" i="1"/>
  <c r="CF137" i="1"/>
  <c r="CE137" i="1"/>
  <c r="CD137" i="1"/>
  <c r="CC137" i="1"/>
  <c r="BY137" i="1"/>
  <c r="BX137" i="1"/>
  <c r="BW137" i="1"/>
  <c r="BV137" i="1"/>
  <c r="BU137" i="1"/>
  <c r="BM137" i="1"/>
  <c r="BN137" i="1"/>
  <c r="BO137" i="1"/>
  <c r="BP137" i="1"/>
  <c r="BQ137" i="1"/>
  <c r="BE137" i="1"/>
  <c r="BF137" i="1"/>
  <c r="BG137" i="1"/>
  <c r="BH137" i="1"/>
  <c r="BI137" i="1"/>
  <c r="BA137" i="1"/>
  <c r="AZ137" i="1"/>
  <c r="AY137" i="1"/>
  <c r="AX137" i="1"/>
  <c r="AW137" i="1"/>
  <c r="AS137" i="1"/>
  <c r="AR137" i="1"/>
  <c r="AQ137" i="1"/>
  <c r="AP137" i="1"/>
  <c r="AO137" i="1"/>
  <c r="AK137" i="1"/>
  <c r="AJ137" i="1"/>
  <c r="AI137" i="1"/>
  <c r="AH137" i="1"/>
  <c r="AG137" i="1"/>
  <c r="Y137" i="1"/>
  <c r="Z137" i="1"/>
  <c r="AA137" i="1"/>
  <c r="AB137" i="1"/>
  <c r="AC137" i="1"/>
  <c r="R137" i="1"/>
  <c r="S137" i="1"/>
  <c r="T137" i="1"/>
  <c r="U137" i="1"/>
  <c r="V137" i="1"/>
  <c r="K137" i="1"/>
  <c r="L137" i="1"/>
  <c r="M137" i="1"/>
  <c r="N137" i="1"/>
  <c r="O137" i="1"/>
  <c r="DU136" i="1"/>
  <c r="DT136" i="1"/>
  <c r="DS136" i="1"/>
  <c r="DR136" i="1"/>
  <c r="DQ136" i="1"/>
  <c r="DM136" i="1"/>
  <c r="DL136" i="1"/>
  <c r="DK136" i="1"/>
  <c r="DJ136" i="1"/>
  <c r="DI136" i="1"/>
  <c r="DE136" i="1"/>
  <c r="DD136" i="1"/>
  <c r="DC136" i="1"/>
  <c r="DB136" i="1"/>
  <c r="DA136" i="1"/>
  <c r="CW136" i="1"/>
  <c r="CV136" i="1"/>
  <c r="CU136" i="1"/>
  <c r="CT136" i="1"/>
  <c r="CS136" i="1"/>
  <c r="CO136" i="1"/>
  <c r="CN136" i="1"/>
  <c r="CM136" i="1"/>
  <c r="CL136" i="1"/>
  <c r="CK136" i="1"/>
  <c r="CC136" i="1"/>
  <c r="CD136" i="1"/>
  <c r="CE136" i="1"/>
  <c r="CF136" i="1"/>
  <c r="CG136" i="1"/>
  <c r="BU136" i="1"/>
  <c r="BV136" i="1"/>
  <c r="BW136" i="1"/>
  <c r="BX136" i="1"/>
  <c r="BY136" i="1"/>
  <c r="BM136" i="1"/>
  <c r="BN136" i="1"/>
  <c r="BO136" i="1"/>
  <c r="BP136" i="1"/>
  <c r="BQ136" i="1"/>
  <c r="BE136" i="1"/>
  <c r="BF136" i="1"/>
  <c r="BG136" i="1"/>
  <c r="BH136" i="1"/>
  <c r="BI136" i="1"/>
  <c r="AW136" i="1"/>
  <c r="AX136" i="1"/>
  <c r="AY136" i="1"/>
  <c r="AZ136" i="1"/>
  <c r="BA136" i="1"/>
  <c r="AO136" i="1"/>
  <c r="AP136" i="1"/>
  <c r="AQ136" i="1"/>
  <c r="AR136" i="1"/>
  <c r="AS136" i="1"/>
  <c r="AG136" i="1"/>
  <c r="AH136" i="1"/>
  <c r="AI136" i="1"/>
  <c r="AJ136" i="1"/>
  <c r="AK136" i="1"/>
  <c r="AC136" i="1"/>
  <c r="AB136" i="1"/>
  <c r="AA136" i="1"/>
  <c r="Z136" i="1"/>
  <c r="Y136" i="1"/>
  <c r="V136" i="1"/>
  <c r="U136" i="1"/>
  <c r="T136" i="1"/>
  <c r="S136" i="1"/>
  <c r="R136" i="1"/>
  <c r="O136" i="1"/>
  <c r="N136" i="1"/>
  <c r="M136" i="1"/>
  <c r="L136" i="1"/>
  <c r="K136" i="1"/>
  <c r="DU135" i="1"/>
  <c r="DT135" i="1"/>
  <c r="DS135" i="1"/>
  <c r="DR135" i="1"/>
  <c r="DQ135" i="1"/>
  <c r="DM135" i="1"/>
  <c r="DL135" i="1"/>
  <c r="DK135" i="1"/>
  <c r="DJ135" i="1"/>
  <c r="DI135" i="1"/>
  <c r="DE135" i="1"/>
  <c r="DD135" i="1"/>
  <c r="DC135" i="1"/>
  <c r="DB135" i="1"/>
  <c r="DA135" i="1"/>
  <c r="CW135" i="1"/>
  <c r="CV135" i="1"/>
  <c r="CU135" i="1"/>
  <c r="CT135" i="1"/>
  <c r="CS135" i="1"/>
  <c r="CO135" i="1"/>
  <c r="CN135" i="1"/>
  <c r="CM135" i="1"/>
  <c r="CL135" i="1"/>
  <c r="CK135" i="1"/>
  <c r="CG135" i="1"/>
  <c r="CF135" i="1"/>
  <c r="CE135" i="1"/>
  <c r="CD135" i="1"/>
  <c r="CC135" i="1"/>
  <c r="BY135" i="1"/>
  <c r="BX135" i="1"/>
  <c r="BW135" i="1"/>
  <c r="BV135" i="1"/>
  <c r="BU135" i="1"/>
  <c r="BM135" i="1"/>
  <c r="BN135" i="1"/>
  <c r="BO135" i="1"/>
  <c r="BP135" i="1"/>
  <c r="BQ135" i="1"/>
  <c r="BE135" i="1"/>
  <c r="BF135" i="1"/>
  <c r="BG135" i="1"/>
  <c r="BH135" i="1"/>
  <c r="BI135" i="1"/>
  <c r="AW135" i="1"/>
  <c r="AX135" i="1"/>
  <c r="AY135" i="1"/>
  <c r="AZ135" i="1"/>
  <c r="BA135" i="1"/>
  <c r="AO135" i="1"/>
  <c r="AP135" i="1"/>
  <c r="AQ135" i="1"/>
  <c r="AR135" i="1"/>
  <c r="AS135" i="1"/>
  <c r="AG135" i="1"/>
  <c r="AH135" i="1"/>
  <c r="AI135" i="1"/>
  <c r="AJ135" i="1"/>
  <c r="AK135" i="1"/>
  <c r="Y135" i="1"/>
  <c r="Z135" i="1"/>
  <c r="AA135" i="1"/>
  <c r="AB135" i="1"/>
  <c r="AC135" i="1"/>
  <c r="R135" i="1"/>
  <c r="S135" i="1"/>
  <c r="T135" i="1"/>
  <c r="U135" i="1"/>
  <c r="V135" i="1"/>
  <c r="K135" i="1"/>
  <c r="L135" i="1"/>
  <c r="M135" i="1"/>
  <c r="N135" i="1"/>
  <c r="O135" i="1"/>
  <c r="DU134" i="1"/>
  <c r="DT134" i="1"/>
  <c r="DS134" i="1"/>
  <c r="DR134" i="1"/>
  <c r="DQ134" i="1"/>
  <c r="DM134" i="1"/>
  <c r="DL134" i="1"/>
  <c r="DK134" i="1"/>
  <c r="DJ134" i="1"/>
  <c r="DI134" i="1"/>
  <c r="DE134" i="1"/>
  <c r="DD134" i="1"/>
  <c r="DC134" i="1"/>
  <c r="DB134" i="1"/>
  <c r="DA134" i="1"/>
  <c r="CW134" i="1"/>
  <c r="CV134" i="1"/>
  <c r="CU134" i="1"/>
  <c r="CT134" i="1"/>
  <c r="CS134" i="1"/>
  <c r="CO134" i="1"/>
  <c r="CN134" i="1"/>
  <c r="CM134" i="1"/>
  <c r="CL134" i="1"/>
  <c r="CK134" i="1"/>
  <c r="CG134" i="1"/>
  <c r="CF134" i="1"/>
  <c r="CE134" i="1"/>
  <c r="CD134" i="1"/>
  <c r="CC134" i="1"/>
  <c r="BY134" i="1"/>
  <c r="BX134" i="1"/>
  <c r="BW134" i="1"/>
  <c r="BV134" i="1"/>
  <c r="BU134" i="1"/>
  <c r="BM134" i="1"/>
  <c r="BN134" i="1"/>
  <c r="BO134" i="1"/>
  <c r="BP134" i="1"/>
  <c r="BQ134" i="1"/>
  <c r="BE134" i="1"/>
  <c r="BF134" i="1"/>
  <c r="BG134" i="1"/>
  <c r="BH134" i="1"/>
  <c r="BI134" i="1"/>
  <c r="BA134" i="1"/>
  <c r="AZ134" i="1"/>
  <c r="AY134" i="1"/>
  <c r="AX134" i="1"/>
  <c r="AW134" i="1"/>
  <c r="AS134" i="1"/>
  <c r="AR134" i="1"/>
  <c r="AQ134" i="1"/>
  <c r="AP134" i="1"/>
  <c r="AO134" i="1"/>
  <c r="AK134" i="1"/>
  <c r="AJ134" i="1"/>
  <c r="AI134" i="1"/>
  <c r="AH134" i="1"/>
  <c r="AG134" i="1"/>
  <c r="Y134" i="1"/>
  <c r="Z134" i="1"/>
  <c r="AA134" i="1"/>
  <c r="AB134" i="1"/>
  <c r="AC134" i="1"/>
  <c r="R134" i="1"/>
  <c r="S134" i="1"/>
  <c r="T134" i="1"/>
  <c r="U134" i="1"/>
  <c r="V134" i="1"/>
  <c r="K134" i="1"/>
  <c r="L134" i="1"/>
  <c r="M134" i="1"/>
  <c r="N134" i="1"/>
  <c r="O134" i="1"/>
  <c r="DU133" i="1"/>
  <c r="DT133" i="1"/>
  <c r="DS133" i="1"/>
  <c r="DR133" i="1"/>
  <c r="DQ133" i="1"/>
  <c r="DM133" i="1"/>
  <c r="DL133" i="1"/>
  <c r="DK133" i="1"/>
  <c r="DJ133" i="1"/>
  <c r="DI133" i="1"/>
  <c r="DE133" i="1"/>
  <c r="DD133" i="1"/>
  <c r="DC133" i="1"/>
  <c r="DB133" i="1"/>
  <c r="DA133" i="1"/>
  <c r="CW133" i="1"/>
  <c r="CV133" i="1"/>
  <c r="CU133" i="1"/>
  <c r="CT133" i="1"/>
  <c r="CS133" i="1"/>
  <c r="CO133" i="1"/>
  <c r="CN133" i="1"/>
  <c r="CM133" i="1"/>
  <c r="CL133" i="1"/>
  <c r="CK133" i="1"/>
  <c r="CG133" i="1"/>
  <c r="CF133" i="1"/>
  <c r="CE133" i="1"/>
  <c r="CD133" i="1"/>
  <c r="CC133" i="1"/>
  <c r="BU133" i="1"/>
  <c r="BV133" i="1"/>
  <c r="BW133" i="1"/>
  <c r="BX133" i="1"/>
  <c r="BY133" i="1"/>
  <c r="BM133" i="1"/>
  <c r="BN133" i="1"/>
  <c r="BO133" i="1"/>
  <c r="BP133" i="1"/>
  <c r="BQ133" i="1"/>
  <c r="BE133" i="1"/>
  <c r="BF133" i="1"/>
  <c r="BG133" i="1"/>
  <c r="BH133" i="1"/>
  <c r="BI133" i="1"/>
  <c r="AW133" i="1"/>
  <c r="AX133" i="1"/>
  <c r="AY133" i="1"/>
  <c r="AZ133" i="1"/>
  <c r="BA133" i="1"/>
  <c r="AO133" i="1"/>
  <c r="AP133" i="1"/>
  <c r="AQ133" i="1"/>
  <c r="AR133" i="1"/>
  <c r="AS133" i="1"/>
  <c r="AG133" i="1"/>
  <c r="AH133" i="1"/>
  <c r="AI133" i="1"/>
  <c r="AJ133" i="1"/>
  <c r="AK133" i="1"/>
  <c r="Y133" i="1"/>
  <c r="Z133" i="1"/>
  <c r="AA133" i="1"/>
  <c r="AB133" i="1"/>
  <c r="AC133" i="1"/>
  <c r="R133" i="1"/>
  <c r="S133" i="1"/>
  <c r="T133" i="1"/>
  <c r="U133" i="1"/>
  <c r="V133" i="1"/>
  <c r="K133" i="1"/>
  <c r="L133" i="1"/>
  <c r="M133" i="1"/>
  <c r="N133" i="1"/>
  <c r="O133" i="1"/>
  <c r="DU132" i="1"/>
  <c r="DT132" i="1"/>
  <c r="DS132" i="1"/>
  <c r="DR132" i="1"/>
  <c r="DQ132" i="1"/>
  <c r="DM132" i="1"/>
  <c r="DL132" i="1"/>
  <c r="DK132" i="1"/>
  <c r="DJ132" i="1"/>
  <c r="DI132" i="1"/>
  <c r="DE132" i="1"/>
  <c r="DD132" i="1"/>
  <c r="DC132" i="1"/>
  <c r="DB132" i="1"/>
  <c r="DA132" i="1"/>
  <c r="CW132" i="1"/>
  <c r="CV132" i="1"/>
  <c r="CU132" i="1"/>
  <c r="CT132" i="1"/>
  <c r="CS132" i="1"/>
  <c r="CO132" i="1"/>
  <c r="CN132" i="1"/>
  <c r="CM132" i="1"/>
  <c r="CL132" i="1"/>
  <c r="CK132" i="1"/>
  <c r="CC132" i="1"/>
  <c r="CD132" i="1"/>
  <c r="CE132" i="1"/>
  <c r="CF132" i="1"/>
  <c r="CG132" i="1"/>
  <c r="BU132" i="1"/>
  <c r="BV132" i="1"/>
  <c r="BW132" i="1"/>
  <c r="BX132" i="1"/>
  <c r="BY132" i="1"/>
  <c r="BM132" i="1"/>
  <c r="BN132" i="1"/>
  <c r="BO132" i="1"/>
  <c r="BP132" i="1"/>
  <c r="BQ132" i="1"/>
  <c r="BE132" i="1"/>
  <c r="BF132" i="1"/>
  <c r="BG132" i="1"/>
  <c r="BH132" i="1"/>
  <c r="BI132" i="1"/>
  <c r="BA132" i="1"/>
  <c r="AZ132" i="1"/>
  <c r="AY132" i="1"/>
  <c r="AX132" i="1"/>
  <c r="AW132" i="1"/>
  <c r="AS132" i="1"/>
  <c r="AR132" i="1"/>
  <c r="AQ132" i="1"/>
  <c r="AP132" i="1"/>
  <c r="AO132" i="1"/>
  <c r="AK132" i="1"/>
  <c r="AJ132" i="1"/>
  <c r="AI132" i="1"/>
  <c r="AH132" i="1"/>
  <c r="AG132" i="1"/>
  <c r="Y132" i="1"/>
  <c r="Z132" i="1"/>
  <c r="AA132" i="1"/>
  <c r="AB132" i="1"/>
  <c r="AC132" i="1"/>
  <c r="R132" i="1"/>
  <c r="S132" i="1"/>
  <c r="T132" i="1"/>
  <c r="U132" i="1"/>
  <c r="V132" i="1"/>
  <c r="K132" i="1"/>
  <c r="L132" i="1"/>
  <c r="M132" i="1"/>
  <c r="N132" i="1"/>
  <c r="O132" i="1"/>
  <c r="DU131" i="1"/>
  <c r="DT131" i="1"/>
  <c r="DS131" i="1"/>
  <c r="DR131" i="1"/>
  <c r="DQ131" i="1"/>
  <c r="DM131" i="1"/>
  <c r="DL131" i="1"/>
  <c r="DK131" i="1"/>
  <c r="DJ131" i="1"/>
  <c r="DI131" i="1"/>
  <c r="DE131" i="1"/>
  <c r="DD131" i="1"/>
  <c r="DC131" i="1"/>
  <c r="DB131" i="1"/>
  <c r="DA131" i="1"/>
  <c r="CW131" i="1"/>
  <c r="CV131" i="1"/>
  <c r="CU131" i="1"/>
  <c r="CT131" i="1"/>
  <c r="CS131" i="1"/>
  <c r="CO131" i="1"/>
  <c r="CN131" i="1"/>
  <c r="CM131" i="1"/>
  <c r="CL131" i="1"/>
  <c r="CK131" i="1"/>
  <c r="CG131" i="1"/>
  <c r="CF131" i="1"/>
  <c r="CE131" i="1"/>
  <c r="CD131" i="1"/>
  <c r="CC131" i="1"/>
  <c r="BY131" i="1"/>
  <c r="BX131" i="1"/>
  <c r="BW131" i="1"/>
  <c r="BV131" i="1"/>
  <c r="BU131" i="1"/>
  <c r="BM131" i="1"/>
  <c r="BN131" i="1"/>
  <c r="BO131" i="1"/>
  <c r="BP131" i="1"/>
  <c r="BQ131" i="1"/>
  <c r="BE131" i="1"/>
  <c r="BF131" i="1"/>
  <c r="BG131" i="1"/>
  <c r="BH131" i="1"/>
  <c r="BI131" i="1"/>
  <c r="AW131" i="1"/>
  <c r="AX131" i="1"/>
  <c r="AY131" i="1"/>
  <c r="AZ131" i="1"/>
  <c r="BA131" i="1"/>
  <c r="AO131" i="1"/>
  <c r="AP131" i="1"/>
  <c r="AQ131" i="1"/>
  <c r="AR131" i="1"/>
  <c r="AS131" i="1"/>
  <c r="AG131" i="1"/>
  <c r="AH131" i="1"/>
  <c r="AI131" i="1"/>
  <c r="AJ131" i="1"/>
  <c r="AK131" i="1"/>
  <c r="Y131" i="1"/>
  <c r="Z131" i="1"/>
  <c r="AA131" i="1"/>
  <c r="AB131" i="1"/>
  <c r="AC131" i="1"/>
  <c r="R131" i="1"/>
  <c r="S131" i="1"/>
  <c r="T131" i="1"/>
  <c r="U131" i="1"/>
  <c r="V131" i="1"/>
  <c r="K131" i="1"/>
  <c r="L131" i="1"/>
  <c r="M131" i="1"/>
  <c r="N131" i="1"/>
  <c r="O131" i="1"/>
  <c r="DU130" i="1"/>
  <c r="DT130" i="1"/>
  <c r="DS130" i="1"/>
  <c r="DR130" i="1"/>
  <c r="DQ130" i="1"/>
  <c r="DM130" i="1"/>
  <c r="DL130" i="1"/>
  <c r="DK130" i="1"/>
  <c r="DJ130" i="1"/>
  <c r="DI130" i="1"/>
  <c r="DE130" i="1"/>
  <c r="DD130" i="1"/>
  <c r="DC130" i="1"/>
  <c r="DB130" i="1"/>
  <c r="DA130" i="1"/>
  <c r="CW130" i="1"/>
  <c r="CV130" i="1"/>
  <c r="CU130" i="1"/>
  <c r="CT130" i="1"/>
  <c r="CS130" i="1"/>
  <c r="CK130" i="1"/>
  <c r="CL130" i="1"/>
  <c r="CM130" i="1"/>
  <c r="CN130" i="1"/>
  <c r="CO130" i="1"/>
  <c r="CC130" i="1"/>
  <c r="CD130" i="1"/>
  <c r="CE130" i="1"/>
  <c r="CF130" i="1"/>
  <c r="CG130" i="1"/>
  <c r="BU130" i="1"/>
  <c r="BV130" i="1"/>
  <c r="BW130" i="1"/>
  <c r="BX130" i="1"/>
  <c r="BY130" i="1"/>
  <c r="BM130" i="1"/>
  <c r="BN130" i="1"/>
  <c r="BO130" i="1"/>
  <c r="BP130" i="1"/>
  <c r="BQ130" i="1"/>
  <c r="BE130" i="1"/>
  <c r="BF130" i="1"/>
  <c r="BG130" i="1"/>
  <c r="BH130" i="1"/>
  <c r="BI130" i="1"/>
  <c r="BA130" i="1"/>
  <c r="AZ130" i="1"/>
  <c r="AY130" i="1"/>
  <c r="AX130" i="1"/>
  <c r="AW130" i="1"/>
  <c r="AS130" i="1"/>
  <c r="AR130" i="1"/>
  <c r="AQ130" i="1"/>
  <c r="AP130" i="1"/>
  <c r="AO130" i="1"/>
  <c r="AK130" i="1"/>
  <c r="AJ130" i="1"/>
  <c r="AI130" i="1"/>
  <c r="AH130" i="1"/>
  <c r="AG130" i="1"/>
  <c r="Y130" i="1"/>
  <c r="Z130" i="1"/>
  <c r="AA130" i="1"/>
  <c r="AB130" i="1"/>
  <c r="AC130" i="1"/>
  <c r="V130" i="1"/>
  <c r="U130" i="1"/>
  <c r="T130" i="1"/>
  <c r="S130" i="1"/>
  <c r="R130" i="1"/>
  <c r="O130" i="1"/>
  <c r="N130" i="1"/>
  <c r="M130" i="1"/>
  <c r="L130" i="1"/>
  <c r="K130" i="1"/>
  <c r="DU129" i="1"/>
  <c r="DT129" i="1"/>
  <c r="DS129" i="1"/>
  <c r="DR129" i="1"/>
  <c r="DQ129" i="1"/>
  <c r="DM129" i="1"/>
  <c r="DL129" i="1"/>
  <c r="DK129" i="1"/>
  <c r="DJ129" i="1"/>
  <c r="DI129" i="1"/>
  <c r="DE129" i="1"/>
  <c r="DD129" i="1"/>
  <c r="DC129" i="1"/>
  <c r="DB129" i="1"/>
  <c r="DA129" i="1"/>
  <c r="CW129" i="1"/>
  <c r="CV129" i="1"/>
  <c r="CU129" i="1"/>
  <c r="CT129" i="1"/>
  <c r="CS129" i="1"/>
  <c r="CO129" i="1"/>
  <c r="CN129" i="1"/>
  <c r="CM129" i="1"/>
  <c r="CL129" i="1"/>
  <c r="CK129" i="1"/>
  <c r="CC129" i="1"/>
  <c r="CD129" i="1"/>
  <c r="CE129" i="1"/>
  <c r="CF129" i="1"/>
  <c r="CG129" i="1"/>
  <c r="BU129" i="1"/>
  <c r="BV129" i="1"/>
  <c r="BW129" i="1"/>
  <c r="BX129" i="1"/>
  <c r="BY129" i="1"/>
  <c r="BM129" i="1"/>
  <c r="BN129" i="1"/>
  <c r="BO129" i="1"/>
  <c r="BP129" i="1"/>
  <c r="BQ129" i="1"/>
  <c r="BE129" i="1"/>
  <c r="BF129" i="1"/>
  <c r="BG129" i="1"/>
  <c r="BH129" i="1"/>
  <c r="BI129" i="1"/>
  <c r="AW129" i="1"/>
  <c r="AX129" i="1"/>
  <c r="AY129" i="1"/>
  <c r="AZ129" i="1"/>
  <c r="BA129" i="1"/>
  <c r="AO129" i="1"/>
  <c r="AP129" i="1"/>
  <c r="AQ129" i="1"/>
  <c r="AR129" i="1"/>
  <c r="AS129" i="1"/>
  <c r="AG129" i="1"/>
  <c r="AH129" i="1"/>
  <c r="AI129" i="1"/>
  <c r="AJ129" i="1"/>
  <c r="AK129" i="1"/>
  <c r="Y129" i="1"/>
  <c r="Z129" i="1"/>
  <c r="AA129" i="1"/>
  <c r="AB129" i="1"/>
  <c r="AC129" i="1"/>
  <c r="R129" i="1"/>
  <c r="S129" i="1"/>
  <c r="T129" i="1"/>
  <c r="U129" i="1"/>
  <c r="V129" i="1"/>
  <c r="O129" i="1"/>
  <c r="N129" i="1"/>
  <c r="M129" i="1"/>
  <c r="L129" i="1"/>
  <c r="K129" i="1"/>
  <c r="DU128" i="1"/>
  <c r="DT128" i="1"/>
  <c r="DS128" i="1"/>
  <c r="DR128" i="1"/>
  <c r="DQ128" i="1"/>
  <c r="DM128" i="1"/>
  <c r="DL128" i="1"/>
  <c r="DK128" i="1"/>
  <c r="DJ128" i="1"/>
  <c r="DI128" i="1"/>
  <c r="DE128" i="1"/>
  <c r="DD128" i="1"/>
  <c r="DC128" i="1"/>
  <c r="DB128" i="1"/>
  <c r="DA128" i="1"/>
  <c r="CW128" i="1"/>
  <c r="CV128" i="1"/>
  <c r="CU128" i="1"/>
  <c r="CT128" i="1"/>
  <c r="CS128" i="1"/>
  <c r="CO128" i="1"/>
  <c r="CN128" i="1"/>
  <c r="CM128" i="1"/>
  <c r="CL128" i="1"/>
  <c r="CK128" i="1"/>
  <c r="CG128" i="1"/>
  <c r="CF128" i="1"/>
  <c r="CE128" i="1"/>
  <c r="CD128" i="1"/>
  <c r="CC128" i="1"/>
  <c r="BY128" i="1"/>
  <c r="BX128" i="1"/>
  <c r="BW128" i="1"/>
  <c r="BV128" i="1"/>
  <c r="BU128" i="1"/>
  <c r="BQ128" i="1"/>
  <c r="BP128" i="1"/>
  <c r="BO128" i="1"/>
  <c r="BN128" i="1"/>
  <c r="BM128" i="1"/>
  <c r="BI128" i="1"/>
  <c r="BH128" i="1"/>
  <c r="BG128" i="1"/>
  <c r="BF128" i="1"/>
  <c r="BE128" i="1"/>
  <c r="AW128" i="1"/>
  <c r="AX128" i="1"/>
  <c r="AY128" i="1"/>
  <c r="AZ128" i="1"/>
  <c r="BA128" i="1"/>
  <c r="AO128" i="1"/>
  <c r="AP128" i="1"/>
  <c r="AQ128" i="1"/>
  <c r="AR128" i="1"/>
  <c r="AS128" i="1"/>
  <c r="AG128" i="1"/>
  <c r="AH128" i="1"/>
  <c r="AI128" i="1"/>
  <c r="AJ128" i="1"/>
  <c r="AK128" i="1"/>
  <c r="Y128" i="1"/>
  <c r="Z128" i="1"/>
  <c r="AA128" i="1"/>
  <c r="AB128" i="1"/>
  <c r="AC128" i="1"/>
  <c r="R128" i="1"/>
  <c r="S128" i="1"/>
  <c r="T128" i="1"/>
  <c r="U128" i="1"/>
  <c r="V128" i="1"/>
  <c r="K128" i="1"/>
  <c r="L128" i="1"/>
  <c r="M128" i="1"/>
  <c r="N128" i="1"/>
  <c r="O128" i="1"/>
  <c r="DU127" i="1"/>
  <c r="DT127" i="1"/>
  <c r="DS127" i="1"/>
  <c r="DR127" i="1"/>
  <c r="DQ127" i="1"/>
  <c r="DM127" i="1"/>
  <c r="DL127" i="1"/>
  <c r="DK127" i="1"/>
  <c r="DJ127" i="1"/>
  <c r="DI127" i="1"/>
  <c r="DE127" i="1"/>
  <c r="DD127" i="1"/>
  <c r="DC127" i="1"/>
  <c r="DB127" i="1"/>
  <c r="DA127" i="1"/>
  <c r="CW127" i="1"/>
  <c r="CV127" i="1"/>
  <c r="CU127" i="1"/>
  <c r="CT127" i="1"/>
  <c r="CS127" i="1"/>
  <c r="CO127" i="1"/>
  <c r="CN127" i="1"/>
  <c r="CM127" i="1"/>
  <c r="CL127" i="1"/>
  <c r="CK127" i="1"/>
  <c r="CG127" i="1"/>
  <c r="CF127" i="1"/>
  <c r="CE127" i="1"/>
  <c r="CD127" i="1"/>
  <c r="CC127" i="1"/>
  <c r="BY127" i="1"/>
  <c r="BX127" i="1"/>
  <c r="BW127" i="1"/>
  <c r="BV127" i="1"/>
  <c r="BU127" i="1"/>
  <c r="BM127" i="1"/>
  <c r="BN127" i="1"/>
  <c r="BO127" i="1"/>
  <c r="BP127" i="1"/>
  <c r="BQ127" i="1"/>
  <c r="BE127" i="1"/>
  <c r="BF127" i="1"/>
  <c r="BG127" i="1"/>
  <c r="BH127" i="1"/>
  <c r="BI127" i="1"/>
  <c r="AW127" i="1"/>
  <c r="AX127" i="1"/>
  <c r="AY127" i="1"/>
  <c r="AZ127" i="1"/>
  <c r="BA127" i="1"/>
  <c r="AO127" i="1"/>
  <c r="AP127" i="1"/>
  <c r="AQ127" i="1"/>
  <c r="AR127" i="1"/>
  <c r="AS127" i="1"/>
  <c r="AG127" i="1"/>
  <c r="AH127" i="1"/>
  <c r="AI127" i="1"/>
  <c r="AJ127" i="1"/>
  <c r="AK127" i="1"/>
  <c r="Y127" i="1"/>
  <c r="Z127" i="1"/>
  <c r="AA127" i="1"/>
  <c r="AB127" i="1"/>
  <c r="AC127" i="1"/>
  <c r="R127" i="1"/>
  <c r="S127" i="1"/>
  <c r="T127" i="1"/>
  <c r="U127" i="1"/>
  <c r="V127" i="1"/>
  <c r="K127" i="1"/>
  <c r="L127" i="1"/>
  <c r="M127" i="1"/>
  <c r="N127" i="1"/>
  <c r="O127" i="1"/>
  <c r="DU126" i="1"/>
  <c r="DT126" i="1"/>
  <c r="DS126" i="1"/>
  <c r="DR126" i="1"/>
  <c r="DQ126" i="1"/>
  <c r="DM126" i="1"/>
  <c r="DL126" i="1"/>
  <c r="DK126" i="1"/>
  <c r="DJ126" i="1"/>
  <c r="DI126" i="1"/>
  <c r="DE126" i="1"/>
  <c r="DD126" i="1"/>
  <c r="DC126" i="1"/>
  <c r="DB126" i="1"/>
  <c r="DA126" i="1"/>
  <c r="CW126" i="1"/>
  <c r="CV126" i="1"/>
  <c r="CU126" i="1"/>
  <c r="CT126" i="1"/>
  <c r="CS126" i="1"/>
  <c r="CK126" i="1"/>
  <c r="CL126" i="1"/>
  <c r="CM126" i="1"/>
  <c r="CN126" i="1"/>
  <c r="CO126" i="1"/>
  <c r="CC126" i="1"/>
  <c r="CD126" i="1"/>
  <c r="CE126" i="1"/>
  <c r="CF126" i="1"/>
  <c r="CG126" i="1"/>
  <c r="BU126" i="1"/>
  <c r="BV126" i="1"/>
  <c r="BW126" i="1"/>
  <c r="BX126" i="1"/>
  <c r="BY126" i="1"/>
  <c r="BM126" i="1"/>
  <c r="BN126" i="1"/>
  <c r="BO126" i="1"/>
  <c r="BP126" i="1"/>
  <c r="BQ126" i="1"/>
  <c r="BE126" i="1"/>
  <c r="BF126" i="1"/>
  <c r="BG126" i="1"/>
  <c r="BH126" i="1"/>
  <c r="BI126" i="1"/>
  <c r="AW126" i="1"/>
  <c r="AX126" i="1"/>
  <c r="AY126" i="1"/>
  <c r="AZ126" i="1"/>
  <c r="BA126" i="1"/>
  <c r="AO126" i="1"/>
  <c r="AP126" i="1"/>
  <c r="AQ126" i="1"/>
  <c r="AR126" i="1"/>
  <c r="AS126" i="1"/>
  <c r="AG126" i="1"/>
  <c r="AH126" i="1"/>
  <c r="AI126" i="1"/>
  <c r="AJ126" i="1"/>
  <c r="AK126" i="1"/>
  <c r="Y126" i="1"/>
  <c r="Z126" i="1"/>
  <c r="AA126" i="1"/>
  <c r="AB126" i="1"/>
  <c r="AC126" i="1"/>
  <c r="V126" i="1"/>
  <c r="U126" i="1"/>
  <c r="T126" i="1"/>
  <c r="S126" i="1"/>
  <c r="R126" i="1"/>
  <c r="O126" i="1"/>
  <c r="N126" i="1"/>
  <c r="M126" i="1"/>
  <c r="L126" i="1"/>
  <c r="K126" i="1"/>
  <c r="DU125" i="1"/>
  <c r="DT125" i="1"/>
  <c r="DS125" i="1"/>
  <c r="DR125" i="1"/>
  <c r="DQ125" i="1"/>
  <c r="DM125" i="1"/>
  <c r="DL125" i="1"/>
  <c r="DK125" i="1"/>
  <c r="DJ125" i="1"/>
  <c r="DI125" i="1"/>
  <c r="DE125" i="1"/>
  <c r="DD125" i="1"/>
  <c r="DC125" i="1"/>
  <c r="DB125" i="1"/>
  <c r="DA125" i="1"/>
  <c r="CW125" i="1"/>
  <c r="CV125" i="1"/>
  <c r="CU125" i="1"/>
  <c r="CT125" i="1"/>
  <c r="CS125" i="1"/>
  <c r="CO125" i="1"/>
  <c r="CN125" i="1"/>
  <c r="CM125" i="1"/>
  <c r="CL125" i="1"/>
  <c r="CK125" i="1"/>
  <c r="CG125" i="1"/>
  <c r="CF125" i="1"/>
  <c r="CE125" i="1"/>
  <c r="CD125" i="1"/>
  <c r="CC125" i="1"/>
  <c r="BY125" i="1"/>
  <c r="BX125" i="1"/>
  <c r="BW125" i="1"/>
  <c r="BV125" i="1"/>
  <c r="BU125" i="1"/>
  <c r="BM125" i="1"/>
  <c r="BN125" i="1"/>
  <c r="BO125" i="1"/>
  <c r="BP125" i="1"/>
  <c r="BQ125" i="1"/>
  <c r="BE125" i="1"/>
  <c r="BF125" i="1"/>
  <c r="BG125" i="1"/>
  <c r="BH125" i="1"/>
  <c r="BI125" i="1"/>
  <c r="AW125" i="1"/>
  <c r="AX125" i="1"/>
  <c r="AY125" i="1"/>
  <c r="AZ125" i="1"/>
  <c r="BA125" i="1"/>
  <c r="AO125" i="1"/>
  <c r="AP125" i="1"/>
  <c r="AQ125" i="1"/>
  <c r="AR125" i="1"/>
  <c r="AS125" i="1"/>
  <c r="AG125" i="1"/>
  <c r="AH125" i="1"/>
  <c r="AI125" i="1"/>
  <c r="AJ125" i="1"/>
  <c r="AK125" i="1"/>
  <c r="Y125" i="1"/>
  <c r="Z125" i="1"/>
  <c r="AA125" i="1"/>
  <c r="AB125" i="1"/>
  <c r="AC125" i="1"/>
  <c r="R125" i="1"/>
  <c r="S125" i="1"/>
  <c r="T125" i="1"/>
  <c r="U125" i="1"/>
  <c r="V125" i="1"/>
  <c r="K125" i="1"/>
  <c r="L125" i="1"/>
  <c r="M125" i="1"/>
  <c r="N125" i="1"/>
  <c r="O125" i="1"/>
  <c r="DU124" i="1"/>
  <c r="DT124" i="1"/>
  <c r="DS124" i="1"/>
  <c r="DR124" i="1"/>
  <c r="DQ124" i="1"/>
  <c r="DM124" i="1"/>
  <c r="DL124" i="1"/>
  <c r="DK124" i="1"/>
  <c r="DJ124" i="1"/>
  <c r="DI124" i="1"/>
  <c r="DE124" i="1"/>
  <c r="DD124" i="1"/>
  <c r="DC124" i="1"/>
  <c r="DB124" i="1"/>
  <c r="DA124" i="1"/>
  <c r="CW124" i="1"/>
  <c r="CV124" i="1"/>
  <c r="CU124" i="1"/>
  <c r="CT124" i="1"/>
  <c r="CS124" i="1"/>
  <c r="CO124" i="1"/>
  <c r="CN124" i="1"/>
  <c r="CM124" i="1"/>
  <c r="CL124" i="1"/>
  <c r="CK124" i="1"/>
  <c r="CG124" i="1"/>
  <c r="CF124" i="1"/>
  <c r="CE124" i="1"/>
  <c r="CD124" i="1"/>
  <c r="CC124" i="1"/>
  <c r="BY124" i="1"/>
  <c r="BX124" i="1"/>
  <c r="BW124" i="1"/>
  <c r="BV124" i="1"/>
  <c r="BU124" i="1"/>
  <c r="BM124" i="1"/>
  <c r="BN124" i="1"/>
  <c r="BO124" i="1"/>
  <c r="BP124" i="1"/>
  <c r="BQ124" i="1"/>
  <c r="BE124" i="1"/>
  <c r="BF124" i="1"/>
  <c r="BG124" i="1"/>
  <c r="BH124" i="1"/>
  <c r="BI124" i="1"/>
  <c r="BA124" i="1"/>
  <c r="AZ124" i="1"/>
  <c r="AY124" i="1"/>
  <c r="AX124" i="1"/>
  <c r="AW124" i="1"/>
  <c r="AS124" i="1"/>
  <c r="AR124" i="1"/>
  <c r="AQ124" i="1"/>
  <c r="AP124" i="1"/>
  <c r="AO124" i="1"/>
  <c r="AK124" i="1"/>
  <c r="AJ124" i="1"/>
  <c r="AI124" i="1"/>
  <c r="AH124" i="1"/>
  <c r="AG124" i="1"/>
  <c r="Y124" i="1"/>
  <c r="Z124" i="1"/>
  <c r="AA124" i="1"/>
  <c r="AB124" i="1"/>
  <c r="AC124" i="1"/>
  <c r="R124" i="1"/>
  <c r="S124" i="1"/>
  <c r="T124" i="1"/>
  <c r="U124" i="1"/>
  <c r="V124" i="1"/>
  <c r="K124" i="1"/>
  <c r="L124" i="1"/>
  <c r="M124" i="1"/>
  <c r="N124" i="1"/>
  <c r="O124" i="1"/>
  <c r="DU123" i="1"/>
  <c r="DT123" i="1"/>
  <c r="DS123" i="1"/>
  <c r="DR123" i="1"/>
  <c r="DQ123" i="1"/>
  <c r="DM123" i="1"/>
  <c r="DL123" i="1"/>
  <c r="DK123" i="1"/>
  <c r="DJ123" i="1"/>
  <c r="DI123" i="1"/>
  <c r="DE123" i="1"/>
  <c r="DD123" i="1"/>
  <c r="DC123" i="1"/>
  <c r="DB123" i="1"/>
  <c r="DA123" i="1"/>
  <c r="CW123" i="1"/>
  <c r="CV123" i="1"/>
  <c r="CU123" i="1"/>
  <c r="CT123" i="1"/>
  <c r="CS123" i="1"/>
  <c r="CO123" i="1"/>
  <c r="CN123" i="1"/>
  <c r="CM123" i="1"/>
  <c r="CL123" i="1"/>
  <c r="CK123" i="1"/>
  <c r="CG123" i="1"/>
  <c r="CF123" i="1"/>
  <c r="CE123" i="1"/>
  <c r="CD123" i="1"/>
  <c r="CC123" i="1"/>
  <c r="BY123" i="1"/>
  <c r="BX123" i="1"/>
  <c r="BW123" i="1"/>
  <c r="BV123" i="1"/>
  <c r="BU123" i="1"/>
  <c r="BM123" i="1"/>
  <c r="BN123" i="1"/>
  <c r="BO123" i="1"/>
  <c r="BP123" i="1"/>
  <c r="BQ123" i="1"/>
  <c r="BE123" i="1"/>
  <c r="BF123" i="1"/>
  <c r="BG123" i="1"/>
  <c r="BH123" i="1"/>
  <c r="BI123" i="1"/>
  <c r="BA123" i="1"/>
  <c r="AZ123" i="1"/>
  <c r="AY123" i="1"/>
  <c r="AX123" i="1"/>
  <c r="AW123" i="1"/>
  <c r="AS123" i="1"/>
  <c r="AR123" i="1"/>
  <c r="AQ123" i="1"/>
  <c r="AP123" i="1"/>
  <c r="AO123" i="1"/>
  <c r="AK123" i="1"/>
  <c r="AJ123" i="1"/>
  <c r="AI123" i="1"/>
  <c r="AH123" i="1"/>
  <c r="AG123" i="1"/>
  <c r="AC123" i="1"/>
  <c r="AB123" i="1"/>
  <c r="AA123" i="1"/>
  <c r="Z123" i="1"/>
  <c r="Y123" i="1"/>
  <c r="R123" i="1"/>
  <c r="S123" i="1"/>
  <c r="T123" i="1"/>
  <c r="U123" i="1"/>
  <c r="V123" i="1"/>
  <c r="K123" i="1"/>
  <c r="L123" i="1"/>
  <c r="M123" i="1"/>
  <c r="N123" i="1"/>
  <c r="O123" i="1"/>
  <c r="DU122" i="1"/>
  <c r="DT122" i="1"/>
  <c r="DS122" i="1"/>
  <c r="DR122" i="1"/>
  <c r="DQ122" i="1"/>
  <c r="DM122" i="1"/>
  <c r="DL122" i="1"/>
  <c r="DK122" i="1"/>
  <c r="DJ122" i="1"/>
  <c r="DI122" i="1"/>
  <c r="DE122" i="1"/>
  <c r="DD122" i="1"/>
  <c r="DC122" i="1"/>
  <c r="DB122" i="1"/>
  <c r="DA122" i="1"/>
  <c r="CW122" i="1"/>
  <c r="CV122" i="1"/>
  <c r="CU122" i="1"/>
  <c r="CT122" i="1"/>
  <c r="CS122" i="1"/>
  <c r="CO122" i="1"/>
  <c r="CN122" i="1"/>
  <c r="CM122" i="1"/>
  <c r="CL122" i="1"/>
  <c r="CK122" i="1"/>
  <c r="CG122" i="1"/>
  <c r="CF122" i="1"/>
  <c r="CE122" i="1"/>
  <c r="CD122" i="1"/>
  <c r="CC122" i="1"/>
  <c r="BY122" i="1"/>
  <c r="BX122" i="1"/>
  <c r="BW122" i="1"/>
  <c r="BV122" i="1"/>
  <c r="BU122" i="1"/>
  <c r="BM122" i="1"/>
  <c r="BN122" i="1"/>
  <c r="BO122" i="1"/>
  <c r="BP122" i="1"/>
  <c r="BQ122" i="1"/>
  <c r="BE122" i="1"/>
  <c r="BF122" i="1"/>
  <c r="BG122" i="1"/>
  <c r="BH122" i="1"/>
  <c r="BI122" i="1"/>
  <c r="AW122" i="1"/>
  <c r="AX122" i="1"/>
  <c r="AY122" i="1"/>
  <c r="AZ122" i="1"/>
  <c r="BA122" i="1"/>
  <c r="AO122" i="1"/>
  <c r="AP122" i="1"/>
  <c r="AQ122" i="1"/>
  <c r="AR122" i="1"/>
  <c r="AS122" i="1"/>
  <c r="AG122" i="1"/>
  <c r="AH122" i="1"/>
  <c r="AI122" i="1"/>
  <c r="AJ122" i="1"/>
  <c r="AK122" i="1"/>
  <c r="Y122" i="1"/>
  <c r="Z122" i="1"/>
  <c r="AA122" i="1"/>
  <c r="AB122" i="1"/>
  <c r="AC122" i="1"/>
  <c r="R122" i="1"/>
  <c r="S122" i="1"/>
  <c r="T122" i="1"/>
  <c r="U122" i="1"/>
  <c r="V122" i="1"/>
  <c r="O122" i="1"/>
  <c r="N122" i="1"/>
  <c r="M122" i="1"/>
  <c r="L122" i="1"/>
  <c r="K122" i="1"/>
  <c r="DU121" i="1"/>
  <c r="DT121" i="1"/>
  <c r="DS121" i="1"/>
  <c r="DR121" i="1"/>
  <c r="DQ121" i="1"/>
  <c r="DM121" i="1"/>
  <c r="DL121" i="1"/>
  <c r="DK121" i="1"/>
  <c r="DJ121" i="1"/>
  <c r="DI121" i="1"/>
  <c r="DE121" i="1"/>
  <c r="DD121" i="1"/>
  <c r="DC121" i="1"/>
  <c r="DB121" i="1"/>
  <c r="DA121" i="1"/>
  <c r="CW121" i="1"/>
  <c r="CV121" i="1"/>
  <c r="CU121" i="1"/>
  <c r="CT121" i="1"/>
  <c r="CS121" i="1"/>
  <c r="CO121" i="1"/>
  <c r="CN121" i="1"/>
  <c r="CM121" i="1"/>
  <c r="CL121" i="1"/>
  <c r="CK121" i="1"/>
  <c r="CG121" i="1"/>
  <c r="CF121" i="1"/>
  <c r="CE121" i="1"/>
  <c r="CD121" i="1"/>
  <c r="CC121" i="1"/>
  <c r="BU121" i="1"/>
  <c r="BV121" i="1"/>
  <c r="BW121" i="1"/>
  <c r="BX121" i="1"/>
  <c r="BY121" i="1"/>
  <c r="BM121" i="1"/>
  <c r="BN121" i="1"/>
  <c r="BO121" i="1"/>
  <c r="BP121" i="1"/>
  <c r="BQ121" i="1"/>
  <c r="BE121" i="1"/>
  <c r="BF121" i="1"/>
  <c r="BG121" i="1"/>
  <c r="BH121" i="1"/>
  <c r="BI121" i="1"/>
  <c r="AW121" i="1"/>
  <c r="AX121" i="1"/>
  <c r="AY121" i="1"/>
  <c r="AZ121" i="1"/>
  <c r="BA121" i="1"/>
  <c r="AO121" i="1"/>
  <c r="AP121" i="1"/>
  <c r="AQ121" i="1"/>
  <c r="AR121" i="1"/>
  <c r="AS121" i="1"/>
  <c r="AG121" i="1"/>
  <c r="AH121" i="1"/>
  <c r="AI121" i="1"/>
  <c r="AJ121" i="1"/>
  <c r="AK121" i="1"/>
  <c r="Y121" i="1"/>
  <c r="Z121" i="1"/>
  <c r="AA121" i="1"/>
  <c r="AB121" i="1"/>
  <c r="AC121" i="1"/>
  <c r="R121" i="1"/>
  <c r="S121" i="1"/>
  <c r="T121" i="1"/>
  <c r="U121" i="1"/>
  <c r="V121" i="1"/>
  <c r="K121" i="1"/>
  <c r="L121" i="1"/>
  <c r="M121" i="1"/>
  <c r="N121" i="1"/>
  <c r="O121" i="1"/>
  <c r="DU120" i="1"/>
  <c r="DT120" i="1"/>
  <c r="DS120" i="1"/>
  <c r="DR120" i="1"/>
  <c r="DQ120" i="1"/>
  <c r="DM120" i="1"/>
  <c r="DL120" i="1"/>
  <c r="DK120" i="1"/>
  <c r="DJ120" i="1"/>
  <c r="DI120" i="1"/>
  <c r="DE120" i="1"/>
  <c r="DD120" i="1"/>
  <c r="DC120" i="1"/>
  <c r="DB120" i="1"/>
  <c r="DA120" i="1"/>
  <c r="CW120" i="1"/>
  <c r="CV120" i="1"/>
  <c r="CU120" i="1"/>
  <c r="CT120" i="1"/>
  <c r="CS120" i="1"/>
  <c r="CO120" i="1"/>
  <c r="CN120" i="1"/>
  <c r="CM120" i="1"/>
  <c r="CL120" i="1"/>
  <c r="CK120" i="1"/>
  <c r="CG120" i="1"/>
  <c r="CF120" i="1"/>
  <c r="CE120" i="1"/>
  <c r="CD120" i="1"/>
  <c r="CC120" i="1"/>
  <c r="BY120" i="1"/>
  <c r="BX120" i="1"/>
  <c r="BW120" i="1"/>
  <c r="BV120" i="1"/>
  <c r="BU120" i="1"/>
  <c r="BQ120" i="1"/>
  <c r="BP120" i="1"/>
  <c r="BO120" i="1"/>
  <c r="BN120" i="1"/>
  <c r="BM120" i="1"/>
  <c r="BI120" i="1"/>
  <c r="BH120" i="1"/>
  <c r="BG120" i="1"/>
  <c r="BF120" i="1"/>
  <c r="BE120" i="1"/>
  <c r="AW120" i="1"/>
  <c r="AX120" i="1"/>
  <c r="AY120" i="1"/>
  <c r="AZ120" i="1"/>
  <c r="BA120" i="1"/>
  <c r="AO120" i="1"/>
  <c r="AP120" i="1"/>
  <c r="AQ120" i="1"/>
  <c r="AR120" i="1"/>
  <c r="AS120" i="1"/>
  <c r="AG120" i="1"/>
  <c r="AH120" i="1"/>
  <c r="AI120" i="1"/>
  <c r="AJ120" i="1"/>
  <c r="AK120" i="1"/>
  <c r="AC120" i="1"/>
  <c r="AB120" i="1"/>
  <c r="AA120" i="1"/>
  <c r="Z120" i="1"/>
  <c r="Y120" i="1"/>
  <c r="V120" i="1"/>
  <c r="U120" i="1"/>
  <c r="T120" i="1"/>
  <c r="S120" i="1"/>
  <c r="R120" i="1"/>
  <c r="O120" i="1"/>
  <c r="N120" i="1"/>
  <c r="M120" i="1"/>
  <c r="L120" i="1"/>
  <c r="K120" i="1"/>
  <c r="DU119" i="1"/>
  <c r="DT119" i="1"/>
  <c r="DS119" i="1"/>
  <c r="DR119" i="1"/>
  <c r="DQ119" i="1"/>
  <c r="DM119" i="1"/>
  <c r="DL119" i="1"/>
  <c r="DK119" i="1"/>
  <c r="DJ119" i="1"/>
  <c r="DI119" i="1"/>
  <c r="DE119" i="1"/>
  <c r="DD119" i="1"/>
  <c r="DC119" i="1"/>
  <c r="DB119" i="1"/>
  <c r="DA119" i="1"/>
  <c r="CW119" i="1"/>
  <c r="CV119" i="1"/>
  <c r="CU119" i="1"/>
  <c r="CT119" i="1"/>
  <c r="CS119" i="1"/>
  <c r="CO119" i="1"/>
  <c r="CN119" i="1"/>
  <c r="CM119" i="1"/>
  <c r="CL119" i="1"/>
  <c r="CK119" i="1"/>
  <c r="CG119" i="1"/>
  <c r="CF119" i="1"/>
  <c r="CE119" i="1"/>
  <c r="CD119" i="1"/>
  <c r="CC119" i="1"/>
  <c r="BY119" i="1"/>
  <c r="BX119" i="1"/>
  <c r="BW119" i="1"/>
  <c r="BV119" i="1"/>
  <c r="BU119" i="1"/>
  <c r="BM119" i="1"/>
  <c r="BN119" i="1"/>
  <c r="BO119" i="1"/>
  <c r="BP119" i="1"/>
  <c r="BQ119" i="1"/>
  <c r="BE119" i="1"/>
  <c r="BF119" i="1"/>
  <c r="BG119" i="1"/>
  <c r="BH119" i="1"/>
  <c r="BI119" i="1"/>
  <c r="AW119" i="1"/>
  <c r="AX119" i="1"/>
  <c r="AY119" i="1"/>
  <c r="AZ119" i="1"/>
  <c r="BA119" i="1"/>
  <c r="AO119" i="1"/>
  <c r="AP119" i="1"/>
  <c r="AQ119" i="1"/>
  <c r="AR119" i="1"/>
  <c r="AS119" i="1"/>
  <c r="AG119" i="1"/>
  <c r="AH119" i="1"/>
  <c r="AI119" i="1"/>
  <c r="AJ119" i="1"/>
  <c r="AK119" i="1"/>
  <c r="Y119" i="1"/>
  <c r="Z119" i="1"/>
  <c r="AA119" i="1"/>
  <c r="AB119" i="1"/>
  <c r="AC119" i="1"/>
  <c r="R119" i="1"/>
  <c r="S119" i="1"/>
  <c r="T119" i="1"/>
  <c r="U119" i="1"/>
  <c r="V119" i="1"/>
  <c r="K119" i="1"/>
  <c r="L119" i="1"/>
  <c r="M119" i="1"/>
  <c r="N119" i="1"/>
  <c r="O119" i="1"/>
  <c r="DU118" i="1"/>
  <c r="DT118" i="1"/>
  <c r="DS118" i="1"/>
  <c r="DR118" i="1"/>
  <c r="DQ118" i="1"/>
  <c r="DM118" i="1"/>
  <c r="DL118" i="1"/>
  <c r="DK118" i="1"/>
  <c r="DJ118" i="1"/>
  <c r="DI118" i="1"/>
  <c r="DE118" i="1"/>
  <c r="DD118" i="1"/>
  <c r="DC118" i="1"/>
  <c r="DB118" i="1"/>
  <c r="DA118" i="1"/>
  <c r="CW118" i="1"/>
  <c r="CV118" i="1"/>
  <c r="CU118" i="1"/>
  <c r="CT118" i="1"/>
  <c r="CS118" i="1"/>
  <c r="CO118" i="1"/>
  <c r="CN118" i="1"/>
  <c r="CM118" i="1"/>
  <c r="CL118" i="1"/>
  <c r="CK118" i="1"/>
  <c r="CG118" i="1"/>
  <c r="CF118" i="1"/>
  <c r="CE118" i="1"/>
  <c r="CD118" i="1"/>
  <c r="CC118" i="1"/>
  <c r="BU118" i="1"/>
  <c r="BV118" i="1"/>
  <c r="BW118" i="1"/>
  <c r="BX118" i="1"/>
  <c r="BY118" i="1"/>
  <c r="BM118" i="1"/>
  <c r="BN118" i="1"/>
  <c r="BO118" i="1"/>
  <c r="BP118" i="1"/>
  <c r="BQ118" i="1"/>
  <c r="BE118" i="1"/>
  <c r="BF118" i="1"/>
  <c r="BG118" i="1"/>
  <c r="BH118" i="1"/>
  <c r="BI118" i="1"/>
  <c r="AW118" i="1"/>
  <c r="AX118" i="1"/>
  <c r="AY118" i="1"/>
  <c r="AZ118" i="1"/>
  <c r="BA118" i="1"/>
  <c r="AO118" i="1"/>
  <c r="AP118" i="1"/>
  <c r="AQ118" i="1"/>
  <c r="AR118" i="1"/>
  <c r="AS118" i="1"/>
  <c r="AG118" i="1"/>
  <c r="AH118" i="1"/>
  <c r="AI118" i="1"/>
  <c r="AJ118" i="1"/>
  <c r="AK118" i="1"/>
  <c r="Y118" i="1"/>
  <c r="Z118" i="1"/>
  <c r="AA118" i="1"/>
  <c r="AB118" i="1"/>
  <c r="AC118" i="1"/>
  <c r="R118" i="1"/>
  <c r="S118" i="1"/>
  <c r="T118" i="1"/>
  <c r="U118" i="1"/>
  <c r="V118" i="1"/>
  <c r="K118" i="1"/>
  <c r="L118" i="1"/>
  <c r="M118" i="1"/>
  <c r="N118" i="1"/>
  <c r="O118" i="1"/>
  <c r="DU117" i="1"/>
  <c r="DT117" i="1"/>
  <c r="DS117" i="1"/>
  <c r="DR117" i="1"/>
  <c r="DQ117" i="1"/>
  <c r="DM117" i="1"/>
  <c r="DL117" i="1"/>
  <c r="DK117" i="1"/>
  <c r="DJ117" i="1"/>
  <c r="DI117" i="1"/>
  <c r="DE117" i="1"/>
  <c r="DD117" i="1"/>
  <c r="DC117" i="1"/>
  <c r="DB117" i="1"/>
  <c r="DA117" i="1"/>
  <c r="CW117" i="1"/>
  <c r="CV117" i="1"/>
  <c r="CU117" i="1"/>
  <c r="CT117" i="1"/>
  <c r="CS117" i="1"/>
  <c r="CO117" i="1"/>
  <c r="CN117" i="1"/>
  <c r="CM117" i="1"/>
  <c r="CL117" i="1"/>
  <c r="CK117" i="1"/>
  <c r="CG117" i="1"/>
  <c r="CF117" i="1"/>
  <c r="CE117" i="1"/>
  <c r="CD117" i="1"/>
  <c r="CC117" i="1"/>
  <c r="BY117" i="1"/>
  <c r="BX117" i="1"/>
  <c r="BW117" i="1"/>
  <c r="BV117" i="1"/>
  <c r="BU117" i="1"/>
  <c r="BM117" i="1"/>
  <c r="BN117" i="1"/>
  <c r="BO117" i="1"/>
  <c r="BP117" i="1"/>
  <c r="BQ117" i="1"/>
  <c r="BE117" i="1"/>
  <c r="BF117" i="1"/>
  <c r="BG117" i="1"/>
  <c r="BH117" i="1"/>
  <c r="BI117" i="1"/>
  <c r="BA117" i="1"/>
  <c r="AZ117" i="1"/>
  <c r="AY117" i="1"/>
  <c r="AX117" i="1"/>
  <c r="AW117" i="1"/>
  <c r="AS117" i="1"/>
  <c r="AR117" i="1"/>
  <c r="AQ117" i="1"/>
  <c r="AP117" i="1"/>
  <c r="AO117" i="1"/>
  <c r="AK117" i="1"/>
  <c r="AJ117" i="1"/>
  <c r="AI117" i="1"/>
  <c r="AH117" i="1"/>
  <c r="AG117" i="1"/>
  <c r="AC117" i="1"/>
  <c r="AB117" i="1"/>
  <c r="AA117" i="1"/>
  <c r="Z117" i="1"/>
  <c r="Y117" i="1"/>
  <c r="V117" i="1"/>
  <c r="U117" i="1"/>
  <c r="T117" i="1"/>
  <c r="S117" i="1"/>
  <c r="R117" i="1"/>
  <c r="O117" i="1"/>
  <c r="N117" i="1"/>
  <c r="M117" i="1"/>
  <c r="L117" i="1"/>
  <c r="K117" i="1"/>
  <c r="DU116" i="1"/>
  <c r="DT116" i="1"/>
  <c r="DS116" i="1"/>
  <c r="DR116" i="1"/>
  <c r="DQ116" i="1"/>
  <c r="DM116" i="1"/>
  <c r="DL116" i="1"/>
  <c r="DK116" i="1"/>
  <c r="DJ116" i="1"/>
  <c r="DI116" i="1"/>
  <c r="DE116" i="1"/>
  <c r="DD116" i="1"/>
  <c r="DC116" i="1"/>
  <c r="DB116" i="1"/>
  <c r="DA116" i="1"/>
  <c r="CW116" i="1"/>
  <c r="CV116" i="1"/>
  <c r="CU116" i="1"/>
  <c r="CT116" i="1"/>
  <c r="CS116" i="1"/>
  <c r="CO116" i="1"/>
  <c r="CN116" i="1"/>
  <c r="CM116" i="1"/>
  <c r="CL116" i="1"/>
  <c r="CK116" i="1"/>
  <c r="CG116" i="1"/>
  <c r="CF116" i="1"/>
  <c r="CE116" i="1"/>
  <c r="CD116" i="1"/>
  <c r="CC116" i="1"/>
  <c r="BY116" i="1"/>
  <c r="BX116" i="1"/>
  <c r="BW116" i="1"/>
  <c r="BV116" i="1"/>
  <c r="BU116" i="1"/>
  <c r="BQ116" i="1"/>
  <c r="BP116" i="1"/>
  <c r="BO116" i="1"/>
  <c r="BN116" i="1"/>
  <c r="BM116" i="1"/>
  <c r="BE116" i="1"/>
  <c r="BF116" i="1"/>
  <c r="BG116" i="1"/>
  <c r="BH116" i="1"/>
  <c r="BI116" i="1"/>
  <c r="BA116" i="1"/>
  <c r="AZ116" i="1"/>
  <c r="AY116" i="1"/>
  <c r="AX116" i="1"/>
  <c r="AW116" i="1"/>
  <c r="AS116" i="1"/>
  <c r="AR116" i="1"/>
  <c r="AQ116" i="1"/>
  <c r="AP116" i="1"/>
  <c r="AO116" i="1"/>
  <c r="AG116" i="1"/>
  <c r="AH116" i="1"/>
  <c r="AI116" i="1"/>
  <c r="AJ116" i="1"/>
  <c r="AK116" i="1"/>
  <c r="Y116" i="1"/>
  <c r="Z116" i="1"/>
  <c r="AA116" i="1"/>
  <c r="AB116" i="1"/>
  <c r="AC116" i="1"/>
  <c r="R116" i="1"/>
  <c r="S116" i="1"/>
  <c r="T116" i="1"/>
  <c r="U116" i="1"/>
  <c r="V116" i="1"/>
  <c r="K116" i="1"/>
  <c r="L116" i="1"/>
  <c r="M116" i="1"/>
  <c r="N116" i="1"/>
  <c r="O116" i="1"/>
  <c r="DU115" i="1"/>
  <c r="DT115" i="1"/>
  <c r="DS115" i="1"/>
  <c r="DR115" i="1"/>
  <c r="DQ115" i="1"/>
  <c r="DM115" i="1"/>
  <c r="DL115" i="1"/>
  <c r="DK115" i="1"/>
  <c r="DJ115" i="1"/>
  <c r="DI115" i="1"/>
  <c r="DE115" i="1"/>
  <c r="DD115" i="1"/>
  <c r="DC115" i="1"/>
  <c r="DB115" i="1"/>
  <c r="DA115" i="1"/>
  <c r="CW115" i="1"/>
  <c r="CV115" i="1"/>
  <c r="CU115" i="1"/>
  <c r="CT115" i="1"/>
  <c r="CS115" i="1"/>
  <c r="CO115" i="1"/>
  <c r="CN115" i="1"/>
  <c r="CM115" i="1"/>
  <c r="CL115" i="1"/>
  <c r="CK115" i="1"/>
  <c r="CG115" i="1"/>
  <c r="CF115" i="1"/>
  <c r="CE115" i="1"/>
  <c r="CD115" i="1"/>
  <c r="CC115" i="1"/>
  <c r="BU115" i="1"/>
  <c r="BV115" i="1"/>
  <c r="BW115" i="1"/>
  <c r="BX115" i="1"/>
  <c r="BY115" i="1"/>
  <c r="BM115" i="1"/>
  <c r="BN115" i="1"/>
  <c r="BO115" i="1"/>
  <c r="BP115" i="1"/>
  <c r="BQ115" i="1"/>
  <c r="BE115" i="1"/>
  <c r="BF115" i="1"/>
  <c r="BG115" i="1"/>
  <c r="BH115" i="1"/>
  <c r="BI115" i="1"/>
  <c r="BA115" i="1"/>
  <c r="AZ115" i="1"/>
  <c r="AY115" i="1"/>
  <c r="AX115" i="1"/>
  <c r="AW115" i="1"/>
  <c r="AS115" i="1"/>
  <c r="AR115" i="1"/>
  <c r="AQ115" i="1"/>
  <c r="AP115" i="1"/>
  <c r="AO115" i="1"/>
  <c r="AK115" i="1"/>
  <c r="AJ115" i="1"/>
  <c r="AI115" i="1"/>
  <c r="AH115" i="1"/>
  <c r="AG115" i="1"/>
  <c r="Y115" i="1"/>
  <c r="Z115" i="1"/>
  <c r="AA115" i="1"/>
  <c r="AB115" i="1"/>
  <c r="AC115" i="1"/>
  <c r="R115" i="1"/>
  <c r="S115" i="1"/>
  <c r="T115" i="1"/>
  <c r="U115" i="1"/>
  <c r="V115" i="1"/>
  <c r="K115" i="1"/>
  <c r="L115" i="1"/>
  <c r="M115" i="1"/>
  <c r="N115" i="1"/>
  <c r="O115" i="1"/>
  <c r="DU114" i="1"/>
  <c r="DT114" i="1"/>
  <c r="DS114" i="1"/>
  <c r="DR114" i="1"/>
  <c r="DQ114" i="1"/>
  <c r="DM114" i="1"/>
  <c r="DL114" i="1"/>
  <c r="DK114" i="1"/>
  <c r="DJ114" i="1"/>
  <c r="DI114" i="1"/>
  <c r="DE114" i="1"/>
  <c r="DD114" i="1"/>
  <c r="DC114" i="1"/>
  <c r="DB114" i="1"/>
  <c r="DA114" i="1"/>
  <c r="CW114" i="1"/>
  <c r="CV114" i="1"/>
  <c r="CU114" i="1"/>
  <c r="CT114" i="1"/>
  <c r="CS114" i="1"/>
  <c r="CO114" i="1"/>
  <c r="CN114" i="1"/>
  <c r="CM114" i="1"/>
  <c r="CL114" i="1"/>
  <c r="CK114" i="1"/>
  <c r="CG114" i="1"/>
  <c r="CF114" i="1"/>
  <c r="CE114" i="1"/>
  <c r="CD114" i="1"/>
  <c r="CC114" i="1"/>
  <c r="BU114" i="1"/>
  <c r="BV114" i="1"/>
  <c r="BW114" i="1"/>
  <c r="BX114" i="1"/>
  <c r="BY114" i="1"/>
  <c r="BM114" i="1"/>
  <c r="BN114" i="1"/>
  <c r="BO114" i="1"/>
  <c r="BP114" i="1"/>
  <c r="BQ114" i="1"/>
  <c r="BE114" i="1"/>
  <c r="BF114" i="1"/>
  <c r="BG114" i="1"/>
  <c r="BH114" i="1"/>
  <c r="BI114" i="1"/>
  <c r="AW114" i="1"/>
  <c r="AX114" i="1"/>
  <c r="AY114" i="1"/>
  <c r="AZ114" i="1"/>
  <c r="BA114" i="1"/>
  <c r="AO114" i="1"/>
  <c r="AP114" i="1"/>
  <c r="AQ114" i="1"/>
  <c r="AR114" i="1"/>
  <c r="AS114" i="1"/>
  <c r="AG114" i="1"/>
  <c r="AH114" i="1"/>
  <c r="AI114" i="1"/>
  <c r="AJ114" i="1"/>
  <c r="AK114" i="1"/>
  <c r="Y114" i="1"/>
  <c r="Z114" i="1"/>
  <c r="AA114" i="1"/>
  <c r="AB114" i="1"/>
  <c r="AC114" i="1"/>
  <c r="R114" i="1"/>
  <c r="S114" i="1"/>
  <c r="T114" i="1"/>
  <c r="U114" i="1"/>
  <c r="V114" i="1"/>
  <c r="K114" i="1"/>
  <c r="L114" i="1"/>
  <c r="M114" i="1"/>
  <c r="N114" i="1"/>
  <c r="O114" i="1"/>
  <c r="DU113" i="1"/>
  <c r="DT113" i="1"/>
  <c r="DS113" i="1"/>
  <c r="DR113" i="1"/>
  <c r="DQ113" i="1"/>
  <c r="DM113" i="1"/>
  <c r="DL113" i="1"/>
  <c r="DK113" i="1"/>
  <c r="DJ113" i="1"/>
  <c r="DI113" i="1"/>
  <c r="DE113" i="1"/>
  <c r="DD113" i="1"/>
  <c r="DC113" i="1"/>
  <c r="DB113" i="1"/>
  <c r="DA113" i="1"/>
  <c r="CW113" i="1"/>
  <c r="CV113" i="1"/>
  <c r="CU113" i="1"/>
  <c r="CT113" i="1"/>
  <c r="CS113" i="1"/>
  <c r="CO113" i="1"/>
  <c r="CN113" i="1"/>
  <c r="CM113" i="1"/>
  <c r="CL113" i="1"/>
  <c r="CK113" i="1"/>
  <c r="CG113" i="1"/>
  <c r="CF113" i="1"/>
  <c r="CE113" i="1"/>
  <c r="CD113" i="1"/>
  <c r="CC113" i="1"/>
  <c r="BY113" i="1"/>
  <c r="BX113" i="1"/>
  <c r="BW113" i="1"/>
  <c r="BV113" i="1"/>
  <c r="BU113" i="1"/>
  <c r="BM113" i="1"/>
  <c r="BN113" i="1"/>
  <c r="BO113" i="1"/>
  <c r="BP113" i="1"/>
  <c r="BQ113" i="1"/>
  <c r="BI113" i="1"/>
  <c r="BH113" i="1"/>
  <c r="BG113" i="1"/>
  <c r="BF113" i="1"/>
  <c r="BE113" i="1"/>
  <c r="BA113" i="1"/>
  <c r="AZ113" i="1"/>
  <c r="AY113" i="1"/>
  <c r="AX113" i="1"/>
  <c r="AW113" i="1"/>
  <c r="AS113" i="1"/>
  <c r="AR113" i="1"/>
  <c r="AQ113" i="1"/>
  <c r="AP113" i="1"/>
  <c r="AO113" i="1"/>
  <c r="AK113" i="1"/>
  <c r="AJ113" i="1"/>
  <c r="AI113" i="1"/>
  <c r="AH113" i="1"/>
  <c r="AG113" i="1"/>
  <c r="Y113" i="1"/>
  <c r="Z113" i="1"/>
  <c r="AA113" i="1"/>
  <c r="AB113" i="1"/>
  <c r="AC113" i="1"/>
  <c r="R113" i="1"/>
  <c r="S113" i="1"/>
  <c r="T113" i="1"/>
  <c r="U113" i="1"/>
  <c r="V113" i="1"/>
  <c r="K113" i="1"/>
  <c r="L113" i="1"/>
  <c r="M113" i="1"/>
  <c r="N113" i="1"/>
  <c r="O113" i="1"/>
  <c r="DU112" i="1"/>
  <c r="DT112" i="1"/>
  <c r="DS112" i="1"/>
  <c r="DR112" i="1"/>
  <c r="DQ112" i="1"/>
  <c r="DM112" i="1"/>
  <c r="DL112" i="1"/>
  <c r="DK112" i="1"/>
  <c r="DJ112" i="1"/>
  <c r="DI112" i="1"/>
  <c r="DE112" i="1"/>
  <c r="DD112" i="1"/>
  <c r="DC112" i="1"/>
  <c r="DB112" i="1"/>
  <c r="DA112" i="1"/>
  <c r="CW112" i="1"/>
  <c r="CV112" i="1"/>
  <c r="CU112" i="1"/>
  <c r="CT112" i="1"/>
  <c r="CS112" i="1"/>
  <c r="CO112" i="1"/>
  <c r="CN112" i="1"/>
  <c r="CM112" i="1"/>
  <c r="CL112" i="1"/>
  <c r="CK112" i="1"/>
  <c r="CG112" i="1"/>
  <c r="CF112" i="1"/>
  <c r="CE112" i="1"/>
  <c r="CD112" i="1"/>
  <c r="CC112" i="1"/>
  <c r="BY112" i="1"/>
  <c r="BX112" i="1"/>
  <c r="BW112" i="1"/>
  <c r="BV112" i="1"/>
  <c r="BU112" i="1"/>
  <c r="BM112" i="1"/>
  <c r="BN112" i="1"/>
  <c r="BO112" i="1"/>
  <c r="BP112" i="1"/>
  <c r="BQ112" i="1"/>
  <c r="BE112" i="1"/>
  <c r="BF112" i="1"/>
  <c r="BG112" i="1"/>
  <c r="BH112" i="1"/>
  <c r="BI112" i="1"/>
  <c r="AW112" i="1"/>
  <c r="AX112" i="1"/>
  <c r="AY112" i="1"/>
  <c r="AZ112" i="1"/>
  <c r="BA112" i="1"/>
  <c r="AO112" i="1"/>
  <c r="AP112" i="1"/>
  <c r="AQ112" i="1"/>
  <c r="AR112" i="1"/>
  <c r="AS112" i="1"/>
  <c r="AG112" i="1"/>
  <c r="AH112" i="1"/>
  <c r="AI112" i="1"/>
  <c r="AJ112" i="1"/>
  <c r="AK112" i="1"/>
  <c r="Y112" i="1"/>
  <c r="Z112" i="1"/>
  <c r="AA112" i="1"/>
  <c r="AB112" i="1"/>
  <c r="AC112" i="1"/>
  <c r="R112" i="1"/>
  <c r="S112" i="1"/>
  <c r="T112" i="1"/>
  <c r="U112" i="1"/>
  <c r="V112" i="1"/>
  <c r="K112" i="1"/>
  <c r="L112" i="1"/>
  <c r="M112" i="1"/>
  <c r="N112" i="1"/>
  <c r="O112" i="1"/>
  <c r="DU111" i="1"/>
  <c r="DT111" i="1"/>
  <c r="DS111" i="1"/>
  <c r="DR111" i="1"/>
  <c r="DQ111" i="1"/>
  <c r="DM111" i="1"/>
  <c r="DL111" i="1"/>
  <c r="DK111" i="1"/>
  <c r="DJ111" i="1"/>
  <c r="DI111" i="1"/>
  <c r="DE111" i="1"/>
  <c r="DD111" i="1"/>
  <c r="DC111" i="1"/>
  <c r="DB111" i="1"/>
  <c r="DA111" i="1"/>
  <c r="CW111" i="1"/>
  <c r="CV111" i="1"/>
  <c r="CU111" i="1"/>
  <c r="CT111" i="1"/>
  <c r="CS111" i="1"/>
  <c r="CO111" i="1"/>
  <c r="CN111" i="1"/>
  <c r="CM111" i="1"/>
  <c r="CL111" i="1"/>
  <c r="CK111" i="1"/>
  <c r="CG111" i="1"/>
  <c r="CF111" i="1"/>
  <c r="CE111" i="1"/>
  <c r="CD111" i="1"/>
  <c r="CC111" i="1"/>
  <c r="BU111" i="1"/>
  <c r="BV111" i="1"/>
  <c r="BW111" i="1"/>
  <c r="BX111" i="1"/>
  <c r="BY111" i="1"/>
  <c r="BM111" i="1"/>
  <c r="BN111" i="1"/>
  <c r="BO111" i="1"/>
  <c r="BP111" i="1"/>
  <c r="BQ111" i="1"/>
  <c r="BE111" i="1"/>
  <c r="BF111" i="1"/>
  <c r="BG111" i="1"/>
  <c r="BH111" i="1"/>
  <c r="BI111" i="1"/>
  <c r="AW111" i="1"/>
  <c r="AX111" i="1"/>
  <c r="AY111" i="1"/>
  <c r="AZ111" i="1"/>
  <c r="BA111" i="1"/>
  <c r="AO111" i="1"/>
  <c r="AP111" i="1"/>
  <c r="AQ111" i="1"/>
  <c r="AR111" i="1"/>
  <c r="AS111" i="1"/>
  <c r="AG111" i="1"/>
  <c r="AH111" i="1"/>
  <c r="AI111" i="1"/>
  <c r="AJ111" i="1"/>
  <c r="AK111" i="1"/>
  <c r="Y111" i="1"/>
  <c r="Z111" i="1"/>
  <c r="AA111" i="1"/>
  <c r="AB111" i="1"/>
  <c r="AC111" i="1"/>
  <c r="R111" i="1"/>
  <c r="S111" i="1"/>
  <c r="T111" i="1"/>
  <c r="U111" i="1"/>
  <c r="V111" i="1"/>
  <c r="K111" i="1"/>
  <c r="L111" i="1"/>
  <c r="M111" i="1"/>
  <c r="N111" i="1"/>
  <c r="O111" i="1"/>
  <c r="DU110" i="1"/>
  <c r="DT110" i="1"/>
  <c r="DS110" i="1"/>
  <c r="DR110" i="1"/>
  <c r="DQ110" i="1"/>
  <c r="DM110" i="1"/>
  <c r="DL110" i="1"/>
  <c r="DK110" i="1"/>
  <c r="DJ110" i="1"/>
  <c r="DI110" i="1"/>
  <c r="DE110" i="1"/>
  <c r="DD110" i="1"/>
  <c r="DC110" i="1"/>
  <c r="DB110" i="1"/>
  <c r="DA110" i="1"/>
  <c r="CW110" i="1"/>
  <c r="CV110" i="1"/>
  <c r="CU110" i="1"/>
  <c r="CT110" i="1"/>
  <c r="CS110" i="1"/>
  <c r="CO110" i="1"/>
  <c r="CN110" i="1"/>
  <c r="CM110" i="1"/>
  <c r="CL110" i="1"/>
  <c r="CK110" i="1"/>
  <c r="CG110" i="1"/>
  <c r="CF110" i="1"/>
  <c r="CE110" i="1"/>
  <c r="CD110" i="1"/>
  <c r="CC110" i="1"/>
  <c r="BY110" i="1"/>
  <c r="BX110" i="1"/>
  <c r="BW110" i="1"/>
  <c r="BV110" i="1"/>
  <c r="BU110" i="1"/>
  <c r="BQ110" i="1"/>
  <c r="BP110" i="1"/>
  <c r="BO110" i="1"/>
  <c r="BN110" i="1"/>
  <c r="BM110" i="1"/>
  <c r="BI110" i="1"/>
  <c r="BH110" i="1"/>
  <c r="BG110" i="1"/>
  <c r="BF110" i="1"/>
  <c r="BE110" i="1"/>
  <c r="AW110" i="1"/>
  <c r="AX110" i="1"/>
  <c r="AY110" i="1"/>
  <c r="AZ110" i="1"/>
  <c r="BA110" i="1"/>
  <c r="AO110" i="1"/>
  <c r="AP110" i="1"/>
  <c r="AQ110" i="1"/>
  <c r="AR110" i="1"/>
  <c r="AS110" i="1"/>
  <c r="AG110" i="1"/>
  <c r="AH110" i="1"/>
  <c r="AI110" i="1"/>
  <c r="AJ110" i="1"/>
  <c r="AK110" i="1"/>
  <c r="Y110" i="1"/>
  <c r="Z110" i="1"/>
  <c r="AA110" i="1"/>
  <c r="AB110" i="1"/>
  <c r="AC110" i="1"/>
  <c r="R110" i="1"/>
  <c r="S110" i="1"/>
  <c r="T110" i="1"/>
  <c r="U110" i="1"/>
  <c r="V110" i="1"/>
  <c r="K110" i="1"/>
  <c r="L110" i="1"/>
  <c r="M110" i="1"/>
  <c r="N110" i="1"/>
  <c r="O110" i="1"/>
  <c r="DU109" i="1"/>
  <c r="DT109" i="1"/>
  <c r="DS109" i="1"/>
  <c r="DR109" i="1"/>
  <c r="DQ109" i="1"/>
  <c r="DM109" i="1"/>
  <c r="DL109" i="1"/>
  <c r="DK109" i="1"/>
  <c r="DJ109" i="1"/>
  <c r="DI109" i="1"/>
  <c r="DE109" i="1"/>
  <c r="DD109" i="1"/>
  <c r="DC109" i="1"/>
  <c r="DB109" i="1"/>
  <c r="DA109" i="1"/>
  <c r="CW109" i="1"/>
  <c r="CV109" i="1"/>
  <c r="CU109" i="1"/>
  <c r="CT109" i="1"/>
  <c r="CS109" i="1"/>
  <c r="CO109" i="1"/>
  <c r="CN109" i="1"/>
  <c r="CM109" i="1"/>
  <c r="CL109" i="1"/>
  <c r="CK109" i="1"/>
  <c r="CG109" i="1"/>
  <c r="CF109" i="1"/>
  <c r="CE109" i="1"/>
  <c r="CD109" i="1"/>
  <c r="CC109" i="1"/>
  <c r="BY109" i="1"/>
  <c r="BX109" i="1"/>
  <c r="BW109" i="1"/>
  <c r="BV109" i="1"/>
  <c r="BU109" i="1"/>
  <c r="BM109" i="1"/>
  <c r="BN109" i="1"/>
  <c r="BO109" i="1"/>
  <c r="BP109" i="1"/>
  <c r="BQ109" i="1"/>
  <c r="BE109" i="1"/>
  <c r="BF109" i="1"/>
  <c r="BG109" i="1"/>
  <c r="BH109" i="1"/>
  <c r="BI109" i="1"/>
  <c r="BA109" i="1"/>
  <c r="AZ109" i="1"/>
  <c r="AY109" i="1"/>
  <c r="AX109" i="1"/>
  <c r="AW109" i="1"/>
  <c r="AS109" i="1"/>
  <c r="AR109" i="1"/>
  <c r="AQ109" i="1"/>
  <c r="AP109" i="1"/>
  <c r="AO109" i="1"/>
  <c r="AK109" i="1"/>
  <c r="AJ109" i="1"/>
  <c r="AI109" i="1"/>
  <c r="AH109" i="1"/>
  <c r="AG109" i="1"/>
  <c r="AC109" i="1"/>
  <c r="AB109" i="1"/>
  <c r="AA109" i="1"/>
  <c r="Z109" i="1"/>
  <c r="Y109" i="1"/>
  <c r="R109" i="1"/>
  <c r="S109" i="1"/>
  <c r="T109" i="1"/>
  <c r="U109" i="1"/>
  <c r="V109" i="1"/>
  <c r="K109" i="1"/>
  <c r="L109" i="1"/>
  <c r="M109" i="1"/>
  <c r="N109" i="1"/>
  <c r="O109" i="1"/>
  <c r="DU108" i="1"/>
  <c r="DT108" i="1"/>
  <c r="DS108" i="1"/>
  <c r="DR108" i="1"/>
  <c r="DQ108" i="1"/>
  <c r="DM108" i="1"/>
  <c r="DL108" i="1"/>
  <c r="DK108" i="1"/>
  <c r="DJ108" i="1"/>
  <c r="DI108" i="1"/>
  <c r="DE108" i="1"/>
  <c r="DD108" i="1"/>
  <c r="DC108" i="1"/>
  <c r="DB108" i="1"/>
  <c r="DA108" i="1"/>
  <c r="CW108" i="1"/>
  <c r="CV108" i="1"/>
  <c r="CU108" i="1"/>
  <c r="CT108" i="1"/>
  <c r="CS108" i="1"/>
  <c r="CO108" i="1"/>
  <c r="CN108" i="1"/>
  <c r="CM108" i="1"/>
  <c r="CL108" i="1"/>
  <c r="CK108" i="1"/>
  <c r="CG108" i="1"/>
  <c r="CF108" i="1"/>
  <c r="CE108" i="1"/>
  <c r="CD108" i="1"/>
  <c r="CC108" i="1"/>
  <c r="BY108" i="1"/>
  <c r="BX108" i="1"/>
  <c r="BW108" i="1"/>
  <c r="BV108" i="1"/>
  <c r="BU108" i="1"/>
  <c r="BM108" i="1"/>
  <c r="BN108" i="1"/>
  <c r="BO108" i="1"/>
  <c r="BP108" i="1"/>
  <c r="BQ108" i="1"/>
  <c r="BE108" i="1"/>
  <c r="BF108" i="1"/>
  <c r="BG108" i="1"/>
  <c r="BH108" i="1"/>
  <c r="BI108" i="1"/>
  <c r="AW108" i="1"/>
  <c r="AX108" i="1"/>
  <c r="AY108" i="1"/>
  <c r="AZ108" i="1"/>
  <c r="BA108" i="1"/>
  <c r="AO108" i="1"/>
  <c r="AP108" i="1"/>
  <c r="AQ108" i="1"/>
  <c r="AR108" i="1"/>
  <c r="AS108" i="1"/>
  <c r="AG108" i="1"/>
  <c r="AH108" i="1"/>
  <c r="AI108" i="1"/>
  <c r="AJ108" i="1"/>
  <c r="AK108" i="1"/>
  <c r="AC108" i="1"/>
  <c r="AB108" i="1"/>
  <c r="AA108" i="1"/>
  <c r="Z108" i="1"/>
  <c r="Y108" i="1"/>
  <c r="R108" i="1"/>
  <c r="S108" i="1"/>
  <c r="T108" i="1"/>
  <c r="U108" i="1"/>
  <c r="V108" i="1"/>
  <c r="O108" i="1"/>
  <c r="N108" i="1"/>
  <c r="M108" i="1"/>
  <c r="L108" i="1"/>
  <c r="K108" i="1"/>
  <c r="DQ107" i="1"/>
  <c r="DR107" i="1"/>
  <c r="DS107" i="1"/>
  <c r="DT107" i="1"/>
  <c r="DU107" i="1"/>
  <c r="DI107" i="1"/>
  <c r="DJ107" i="1"/>
  <c r="DK107" i="1"/>
  <c r="DL107" i="1"/>
  <c r="DM107" i="1"/>
  <c r="DA107" i="1"/>
  <c r="DB107" i="1"/>
  <c r="DC107" i="1"/>
  <c r="DD107" i="1"/>
  <c r="DE107" i="1"/>
  <c r="CS107" i="1"/>
  <c r="CT107" i="1"/>
  <c r="CU107" i="1"/>
  <c r="CV107" i="1"/>
  <c r="CW107" i="1"/>
  <c r="CK107" i="1"/>
  <c r="CL107" i="1"/>
  <c r="CM107" i="1"/>
  <c r="CN107" i="1"/>
  <c r="CO107" i="1"/>
  <c r="CG107" i="1"/>
  <c r="CF107" i="1"/>
  <c r="CE107" i="1"/>
  <c r="CD107" i="1"/>
  <c r="CC107" i="1"/>
  <c r="BY107" i="1"/>
  <c r="BX107" i="1"/>
  <c r="BW107" i="1"/>
  <c r="BV107" i="1"/>
  <c r="BU107" i="1"/>
  <c r="BQ107" i="1"/>
  <c r="BP107" i="1"/>
  <c r="BO107" i="1"/>
  <c r="BN107" i="1"/>
  <c r="BM107" i="1"/>
  <c r="BI107" i="1"/>
  <c r="BH107" i="1"/>
  <c r="BG107" i="1"/>
  <c r="BF107" i="1"/>
  <c r="BE107" i="1"/>
  <c r="AW107" i="1"/>
  <c r="AX107" i="1"/>
  <c r="AY107" i="1"/>
  <c r="AZ107" i="1"/>
  <c r="BA107" i="1"/>
  <c r="AO107" i="1"/>
  <c r="AP107" i="1"/>
  <c r="AQ107" i="1"/>
  <c r="AR107" i="1"/>
  <c r="AS107" i="1"/>
  <c r="AG107" i="1"/>
  <c r="AH107" i="1"/>
  <c r="AI107" i="1"/>
  <c r="AJ107" i="1"/>
  <c r="AK107" i="1"/>
  <c r="Y107" i="1"/>
  <c r="Z107" i="1"/>
  <c r="AA107" i="1"/>
  <c r="AB107" i="1"/>
  <c r="AC107" i="1"/>
  <c r="R107" i="1"/>
  <c r="S107" i="1"/>
  <c r="T107" i="1"/>
  <c r="U107" i="1"/>
  <c r="V107" i="1"/>
  <c r="K107" i="1"/>
  <c r="L107" i="1"/>
  <c r="M107" i="1"/>
  <c r="N107" i="1"/>
  <c r="O107" i="1"/>
  <c r="DU106" i="1"/>
  <c r="DT106" i="1"/>
  <c r="DS106" i="1"/>
  <c r="DR106" i="1"/>
  <c r="DQ106" i="1"/>
  <c r="DM106" i="1"/>
  <c r="DL106" i="1"/>
  <c r="DK106" i="1"/>
  <c r="DJ106" i="1"/>
  <c r="DI106" i="1"/>
  <c r="DE106" i="1"/>
  <c r="DD106" i="1"/>
  <c r="DC106" i="1"/>
  <c r="DB106" i="1"/>
  <c r="DA106" i="1"/>
  <c r="CW106" i="1"/>
  <c r="CV106" i="1"/>
  <c r="CU106" i="1"/>
  <c r="CT106" i="1"/>
  <c r="CS106" i="1"/>
  <c r="CO106" i="1"/>
  <c r="CN106" i="1"/>
  <c r="CM106" i="1"/>
  <c r="CL106" i="1"/>
  <c r="CK106" i="1"/>
  <c r="CG106" i="1"/>
  <c r="CF106" i="1"/>
  <c r="CE106" i="1"/>
  <c r="CD106" i="1"/>
  <c r="CC106" i="1"/>
  <c r="BY106" i="1"/>
  <c r="BX106" i="1"/>
  <c r="BW106" i="1"/>
  <c r="BV106" i="1"/>
  <c r="BU106" i="1"/>
  <c r="BM106" i="1"/>
  <c r="BN106" i="1"/>
  <c r="BO106" i="1"/>
  <c r="BP106" i="1"/>
  <c r="BQ106" i="1"/>
  <c r="BE106" i="1"/>
  <c r="BF106" i="1"/>
  <c r="BG106" i="1"/>
  <c r="BH106" i="1"/>
  <c r="BI106" i="1"/>
  <c r="BA106" i="1"/>
  <c r="AZ106" i="1"/>
  <c r="AY106" i="1"/>
  <c r="AX106" i="1"/>
  <c r="AW106" i="1"/>
  <c r="AS106" i="1"/>
  <c r="AR106" i="1"/>
  <c r="AQ106" i="1"/>
  <c r="AP106" i="1"/>
  <c r="AO106" i="1"/>
  <c r="AK106" i="1"/>
  <c r="AJ106" i="1"/>
  <c r="AI106" i="1"/>
  <c r="AH106" i="1"/>
  <c r="AG106" i="1"/>
  <c r="AC106" i="1"/>
  <c r="AB106" i="1"/>
  <c r="AA106" i="1"/>
  <c r="Z106" i="1"/>
  <c r="Y106" i="1"/>
  <c r="R106" i="1"/>
  <c r="S106" i="1"/>
  <c r="T106" i="1"/>
  <c r="U106" i="1"/>
  <c r="V106" i="1"/>
  <c r="O106" i="1"/>
  <c r="N106" i="1"/>
  <c r="M106" i="1"/>
  <c r="L106" i="1"/>
  <c r="K106" i="1"/>
  <c r="DU105" i="1"/>
  <c r="DT105" i="1"/>
  <c r="DS105" i="1"/>
  <c r="DR105" i="1"/>
  <c r="DQ105" i="1"/>
  <c r="DM105" i="1"/>
  <c r="DL105" i="1"/>
  <c r="DK105" i="1"/>
  <c r="DJ105" i="1"/>
  <c r="DI105" i="1"/>
  <c r="DE105" i="1"/>
  <c r="DD105" i="1"/>
  <c r="DC105" i="1"/>
  <c r="DB105" i="1"/>
  <c r="DA105" i="1"/>
  <c r="CW105" i="1"/>
  <c r="CV105" i="1"/>
  <c r="CU105" i="1"/>
  <c r="CT105" i="1"/>
  <c r="CS105" i="1"/>
  <c r="CO105" i="1"/>
  <c r="CN105" i="1"/>
  <c r="CM105" i="1"/>
  <c r="CL105" i="1"/>
  <c r="CK105" i="1"/>
  <c r="CG105" i="1"/>
  <c r="CF105" i="1"/>
  <c r="CE105" i="1"/>
  <c r="CD105" i="1"/>
  <c r="CC105" i="1"/>
  <c r="BY105" i="1"/>
  <c r="BX105" i="1"/>
  <c r="BW105" i="1"/>
  <c r="BV105" i="1"/>
  <c r="BU105" i="1"/>
  <c r="BM105" i="1"/>
  <c r="BN105" i="1"/>
  <c r="BO105" i="1"/>
  <c r="BP105" i="1"/>
  <c r="BQ105" i="1"/>
  <c r="BE105" i="1"/>
  <c r="BF105" i="1"/>
  <c r="BG105" i="1"/>
  <c r="BH105" i="1"/>
  <c r="BI105" i="1"/>
  <c r="AW105" i="1"/>
  <c r="AX105" i="1"/>
  <c r="AY105" i="1"/>
  <c r="AZ105" i="1"/>
  <c r="BA105" i="1"/>
  <c r="AO105" i="1"/>
  <c r="AP105" i="1"/>
  <c r="AQ105" i="1"/>
  <c r="AR105" i="1"/>
  <c r="AS105" i="1"/>
  <c r="AG105" i="1"/>
  <c r="AH105" i="1"/>
  <c r="AI105" i="1"/>
  <c r="AJ105" i="1"/>
  <c r="AK105" i="1"/>
  <c r="Y105" i="1"/>
  <c r="Z105" i="1"/>
  <c r="AA105" i="1"/>
  <c r="AB105" i="1"/>
  <c r="AC105" i="1"/>
  <c r="R105" i="1"/>
  <c r="S105" i="1"/>
  <c r="T105" i="1"/>
  <c r="U105" i="1"/>
  <c r="V105" i="1"/>
  <c r="K105" i="1"/>
  <c r="L105" i="1"/>
  <c r="M105" i="1"/>
  <c r="N105" i="1"/>
  <c r="O105" i="1"/>
  <c r="DU104" i="1"/>
  <c r="DT104" i="1"/>
  <c r="DS104" i="1"/>
  <c r="DR104" i="1"/>
  <c r="DQ104" i="1"/>
  <c r="DM104" i="1"/>
  <c r="DL104" i="1"/>
  <c r="DK104" i="1"/>
  <c r="DJ104" i="1"/>
  <c r="DI104" i="1"/>
  <c r="DE104" i="1"/>
  <c r="DD104" i="1"/>
  <c r="DC104" i="1"/>
  <c r="DB104" i="1"/>
  <c r="DA104" i="1"/>
  <c r="CW104" i="1"/>
  <c r="CV104" i="1"/>
  <c r="CU104" i="1"/>
  <c r="CT104" i="1"/>
  <c r="CS104" i="1"/>
  <c r="CO104" i="1"/>
  <c r="CN104" i="1"/>
  <c r="CM104" i="1"/>
  <c r="CL104" i="1"/>
  <c r="CK104" i="1"/>
  <c r="CG104" i="1"/>
  <c r="CF104" i="1"/>
  <c r="CE104" i="1"/>
  <c r="CD104" i="1"/>
  <c r="CC104" i="1"/>
  <c r="BY104" i="1"/>
  <c r="BX104" i="1"/>
  <c r="BW104" i="1"/>
  <c r="BV104" i="1"/>
  <c r="BU104" i="1"/>
  <c r="BM104" i="1"/>
  <c r="BN104" i="1"/>
  <c r="BO104" i="1"/>
  <c r="BP104" i="1"/>
  <c r="BQ104" i="1"/>
  <c r="BE104" i="1"/>
  <c r="BF104" i="1"/>
  <c r="BG104" i="1"/>
  <c r="BH104" i="1"/>
  <c r="BI104" i="1"/>
  <c r="AW104" i="1"/>
  <c r="AX104" i="1"/>
  <c r="AY104" i="1"/>
  <c r="AZ104" i="1"/>
  <c r="BA104" i="1"/>
  <c r="AO104" i="1"/>
  <c r="AP104" i="1"/>
  <c r="AQ104" i="1"/>
  <c r="AR104" i="1"/>
  <c r="AS104" i="1"/>
  <c r="AG104" i="1"/>
  <c r="AH104" i="1"/>
  <c r="AI104" i="1"/>
  <c r="AJ104" i="1"/>
  <c r="AK104" i="1"/>
  <c r="Y104" i="1"/>
  <c r="Z104" i="1"/>
  <c r="AA104" i="1"/>
  <c r="AB104" i="1"/>
  <c r="AC104" i="1"/>
  <c r="R104" i="1"/>
  <c r="S104" i="1"/>
  <c r="T104" i="1"/>
  <c r="U104" i="1"/>
  <c r="V104" i="1"/>
  <c r="K104" i="1"/>
  <c r="L104" i="1"/>
  <c r="M104" i="1"/>
  <c r="N104" i="1"/>
  <c r="O104" i="1"/>
  <c r="DU103" i="1"/>
  <c r="DT103" i="1"/>
  <c r="DS103" i="1"/>
  <c r="DR103" i="1"/>
  <c r="DQ103" i="1"/>
  <c r="DM103" i="1"/>
  <c r="DL103" i="1"/>
  <c r="DK103" i="1"/>
  <c r="DJ103" i="1"/>
  <c r="DI103" i="1"/>
  <c r="DE103" i="1"/>
  <c r="DD103" i="1"/>
  <c r="DC103" i="1"/>
  <c r="DB103" i="1"/>
  <c r="DA103" i="1"/>
  <c r="CW103" i="1"/>
  <c r="CV103" i="1"/>
  <c r="CU103" i="1"/>
  <c r="CT103" i="1"/>
  <c r="CS103" i="1"/>
  <c r="CO103" i="1"/>
  <c r="CN103" i="1"/>
  <c r="CM103" i="1"/>
  <c r="CL103" i="1"/>
  <c r="CK103" i="1"/>
  <c r="CG103" i="1"/>
  <c r="CF103" i="1"/>
  <c r="CE103" i="1"/>
  <c r="CD103" i="1"/>
  <c r="CC103" i="1"/>
  <c r="BY103" i="1"/>
  <c r="BX103" i="1"/>
  <c r="BW103" i="1"/>
  <c r="BV103" i="1"/>
  <c r="BU103" i="1"/>
  <c r="BQ103" i="1"/>
  <c r="BP103" i="1"/>
  <c r="BO103" i="1"/>
  <c r="BN103" i="1"/>
  <c r="BM103" i="1"/>
  <c r="BI103" i="1"/>
  <c r="BH103" i="1"/>
  <c r="BG103" i="1"/>
  <c r="BF103" i="1"/>
  <c r="BE103" i="1"/>
  <c r="AW103" i="1"/>
  <c r="AX103" i="1"/>
  <c r="AY103" i="1"/>
  <c r="AZ103" i="1"/>
  <c r="BA103" i="1"/>
  <c r="AO103" i="1"/>
  <c r="AP103" i="1"/>
  <c r="AQ103" i="1"/>
  <c r="AR103" i="1"/>
  <c r="AS103" i="1"/>
  <c r="AG103" i="1"/>
  <c r="AH103" i="1"/>
  <c r="AI103" i="1"/>
  <c r="AJ103" i="1"/>
  <c r="AK103" i="1"/>
  <c r="Y103" i="1"/>
  <c r="Z103" i="1"/>
  <c r="AA103" i="1"/>
  <c r="AB103" i="1"/>
  <c r="AC103" i="1"/>
  <c r="R103" i="1"/>
  <c r="S103" i="1"/>
  <c r="T103" i="1"/>
  <c r="U103" i="1"/>
  <c r="V103" i="1"/>
  <c r="K103" i="1"/>
  <c r="L103" i="1"/>
  <c r="M103" i="1"/>
  <c r="N103" i="1"/>
  <c r="O103" i="1"/>
  <c r="DU102" i="1"/>
  <c r="DT102" i="1"/>
  <c r="DS102" i="1"/>
  <c r="DR102" i="1"/>
  <c r="DQ102" i="1"/>
  <c r="DM102" i="1"/>
  <c r="DL102" i="1"/>
  <c r="DK102" i="1"/>
  <c r="DJ102" i="1"/>
  <c r="DI102" i="1"/>
  <c r="DE102" i="1"/>
  <c r="DD102" i="1"/>
  <c r="DC102" i="1"/>
  <c r="DB102" i="1"/>
  <c r="DA102" i="1"/>
  <c r="CW102" i="1"/>
  <c r="CV102" i="1"/>
  <c r="CU102" i="1"/>
  <c r="CT102" i="1"/>
  <c r="CS102" i="1"/>
  <c r="CO102" i="1"/>
  <c r="CN102" i="1"/>
  <c r="CM102" i="1"/>
  <c r="CL102" i="1"/>
  <c r="CK102" i="1"/>
  <c r="CG102" i="1"/>
  <c r="CF102" i="1"/>
  <c r="CE102" i="1"/>
  <c r="CD102" i="1"/>
  <c r="CC102" i="1"/>
  <c r="BY102" i="1"/>
  <c r="BX102" i="1"/>
  <c r="BW102" i="1"/>
  <c r="BV102" i="1"/>
  <c r="BU102" i="1"/>
  <c r="BQ102" i="1"/>
  <c r="BP102" i="1"/>
  <c r="BO102" i="1"/>
  <c r="BN102" i="1"/>
  <c r="BM102" i="1"/>
  <c r="BI102" i="1"/>
  <c r="BH102" i="1"/>
  <c r="BG102" i="1"/>
  <c r="BF102" i="1"/>
  <c r="BE102" i="1"/>
  <c r="AW102" i="1"/>
  <c r="AX102" i="1"/>
  <c r="AY102" i="1"/>
  <c r="AZ102" i="1"/>
  <c r="BA102" i="1"/>
  <c r="AO102" i="1"/>
  <c r="AP102" i="1"/>
  <c r="AQ102" i="1"/>
  <c r="AR102" i="1"/>
  <c r="AS102" i="1"/>
  <c r="AG102" i="1"/>
  <c r="AH102" i="1"/>
  <c r="AI102" i="1"/>
  <c r="AJ102" i="1"/>
  <c r="AK102" i="1"/>
  <c r="Y102" i="1"/>
  <c r="Z102" i="1"/>
  <c r="AA102" i="1"/>
  <c r="AB102" i="1"/>
  <c r="AC102" i="1"/>
  <c r="R102" i="1"/>
  <c r="S102" i="1"/>
  <c r="T102" i="1"/>
  <c r="U102" i="1"/>
  <c r="V102" i="1"/>
  <c r="K102" i="1"/>
  <c r="L102" i="1"/>
  <c r="M102" i="1"/>
  <c r="N102" i="1"/>
  <c r="O102" i="1"/>
  <c r="DU101" i="1"/>
  <c r="DT101" i="1"/>
  <c r="DS101" i="1"/>
  <c r="DR101" i="1"/>
  <c r="DQ101" i="1"/>
  <c r="DM101" i="1"/>
  <c r="DL101" i="1"/>
  <c r="DK101" i="1"/>
  <c r="DJ101" i="1"/>
  <c r="DI101" i="1"/>
  <c r="DE101" i="1"/>
  <c r="DD101" i="1"/>
  <c r="DC101" i="1"/>
  <c r="DB101" i="1"/>
  <c r="DA101" i="1"/>
  <c r="CW101" i="1"/>
  <c r="CV101" i="1"/>
  <c r="CU101" i="1"/>
  <c r="CT101" i="1"/>
  <c r="CS101" i="1"/>
  <c r="CO101" i="1"/>
  <c r="CN101" i="1"/>
  <c r="CM101" i="1"/>
  <c r="CL101" i="1"/>
  <c r="CK101" i="1"/>
  <c r="CG101" i="1"/>
  <c r="CF101" i="1"/>
  <c r="CE101" i="1"/>
  <c r="CD101" i="1"/>
  <c r="CC101" i="1"/>
  <c r="BY101" i="1"/>
  <c r="BX101" i="1"/>
  <c r="BW101" i="1"/>
  <c r="BV101" i="1"/>
  <c r="BU101" i="1"/>
  <c r="BM101" i="1"/>
  <c r="BN101" i="1"/>
  <c r="BO101" i="1"/>
  <c r="BP101" i="1"/>
  <c r="BQ101" i="1"/>
  <c r="BE101" i="1"/>
  <c r="BF101" i="1"/>
  <c r="BG101" i="1"/>
  <c r="BH101" i="1"/>
  <c r="BI101" i="1"/>
  <c r="AW101" i="1"/>
  <c r="AX101" i="1"/>
  <c r="AY101" i="1"/>
  <c r="AZ101" i="1"/>
  <c r="BA101" i="1"/>
  <c r="AO101" i="1"/>
  <c r="AP101" i="1"/>
  <c r="AQ101" i="1"/>
  <c r="AR101" i="1"/>
  <c r="AS101" i="1"/>
  <c r="AG101" i="1"/>
  <c r="AH101" i="1"/>
  <c r="AI101" i="1"/>
  <c r="AJ101" i="1"/>
  <c r="AK101" i="1"/>
  <c r="Y101" i="1"/>
  <c r="Z101" i="1"/>
  <c r="AA101" i="1"/>
  <c r="AB101" i="1"/>
  <c r="AC101" i="1"/>
  <c r="R101" i="1"/>
  <c r="S101" i="1"/>
  <c r="T101" i="1"/>
  <c r="U101" i="1"/>
  <c r="V101" i="1"/>
  <c r="K101" i="1"/>
  <c r="L101" i="1"/>
  <c r="M101" i="1"/>
  <c r="N101" i="1"/>
  <c r="O101" i="1"/>
  <c r="DQ100" i="1"/>
  <c r="DR100" i="1"/>
  <c r="DS100" i="1"/>
  <c r="DT100" i="1"/>
  <c r="DU100" i="1"/>
  <c r="DI100" i="1"/>
  <c r="DJ100" i="1"/>
  <c r="DK100" i="1"/>
  <c r="DL100" i="1"/>
  <c r="DM100" i="1"/>
  <c r="DA100" i="1"/>
  <c r="DB100" i="1"/>
  <c r="DC100" i="1"/>
  <c r="DD100" i="1"/>
  <c r="DE100" i="1"/>
  <c r="CS100" i="1"/>
  <c r="CT100" i="1"/>
  <c r="CU100" i="1"/>
  <c r="CV100" i="1"/>
  <c r="CW100" i="1"/>
  <c r="CO100" i="1"/>
  <c r="CN100" i="1"/>
  <c r="CM100" i="1"/>
  <c r="CL100" i="1"/>
  <c r="CK100" i="1"/>
  <c r="CG100" i="1"/>
  <c r="CF100" i="1"/>
  <c r="CE100" i="1"/>
  <c r="CD100" i="1"/>
  <c r="CC100" i="1"/>
  <c r="BY100" i="1"/>
  <c r="BX100" i="1"/>
  <c r="BW100" i="1"/>
  <c r="BV100" i="1"/>
  <c r="BU100" i="1"/>
  <c r="BQ100" i="1"/>
  <c r="BP100" i="1"/>
  <c r="BO100" i="1"/>
  <c r="BN100" i="1"/>
  <c r="BM100" i="1"/>
  <c r="BI100" i="1"/>
  <c r="BH100" i="1"/>
  <c r="BG100" i="1"/>
  <c r="BF100" i="1"/>
  <c r="BE100" i="1"/>
  <c r="AW100" i="1"/>
  <c r="AX100" i="1"/>
  <c r="AY100" i="1"/>
  <c r="AZ100" i="1"/>
  <c r="BA100" i="1"/>
  <c r="AO100" i="1"/>
  <c r="AP100" i="1"/>
  <c r="AQ100" i="1"/>
  <c r="AR100" i="1"/>
  <c r="AS100" i="1"/>
  <c r="AG100" i="1"/>
  <c r="AH100" i="1"/>
  <c r="AI100" i="1"/>
  <c r="AJ100" i="1"/>
  <c r="AK100" i="1"/>
  <c r="Y100" i="1"/>
  <c r="Z100" i="1"/>
  <c r="AA100" i="1"/>
  <c r="AB100" i="1"/>
  <c r="AC100" i="1"/>
  <c r="R100" i="1"/>
  <c r="S100" i="1"/>
  <c r="T100" i="1"/>
  <c r="U100" i="1"/>
  <c r="V100" i="1"/>
  <c r="K100" i="1"/>
  <c r="L100" i="1"/>
  <c r="M100" i="1"/>
  <c r="N100" i="1"/>
  <c r="O100" i="1"/>
  <c r="DU99" i="1"/>
  <c r="DT99" i="1"/>
  <c r="DS99" i="1"/>
  <c r="DR99" i="1"/>
  <c r="DQ99" i="1"/>
  <c r="DM99" i="1"/>
  <c r="DL99" i="1"/>
  <c r="DK99" i="1"/>
  <c r="DJ99" i="1"/>
  <c r="DI99" i="1"/>
  <c r="DE99" i="1"/>
  <c r="DD99" i="1"/>
  <c r="DC99" i="1"/>
  <c r="DB99" i="1"/>
  <c r="DA99" i="1"/>
  <c r="CW99" i="1"/>
  <c r="CV99" i="1"/>
  <c r="CU99" i="1"/>
  <c r="CT99" i="1"/>
  <c r="CS99" i="1"/>
  <c r="CO99" i="1"/>
  <c r="CN99" i="1"/>
  <c r="CM99" i="1"/>
  <c r="CL99" i="1"/>
  <c r="CK99" i="1"/>
  <c r="CG99" i="1"/>
  <c r="CF99" i="1"/>
  <c r="CE99" i="1"/>
  <c r="CD99" i="1"/>
  <c r="CC99" i="1"/>
  <c r="BY99" i="1"/>
  <c r="BX99" i="1"/>
  <c r="BW99" i="1"/>
  <c r="BV99" i="1"/>
  <c r="BU99" i="1"/>
  <c r="BM99" i="1"/>
  <c r="BN99" i="1"/>
  <c r="BO99" i="1"/>
  <c r="BP99" i="1"/>
  <c r="BQ99" i="1"/>
  <c r="BE99" i="1"/>
  <c r="BF99" i="1"/>
  <c r="BG99" i="1"/>
  <c r="BH99" i="1"/>
  <c r="BI99" i="1"/>
  <c r="BA99" i="1"/>
  <c r="AZ99" i="1"/>
  <c r="AY99" i="1"/>
  <c r="AX99" i="1"/>
  <c r="AW99" i="1"/>
  <c r="AS99" i="1"/>
  <c r="AR99" i="1"/>
  <c r="AQ99" i="1"/>
  <c r="AP99" i="1"/>
  <c r="AO99" i="1"/>
  <c r="AK99" i="1"/>
  <c r="AJ99" i="1"/>
  <c r="AI99" i="1"/>
  <c r="AH99" i="1"/>
  <c r="AG99" i="1"/>
  <c r="Y99" i="1"/>
  <c r="Z99" i="1"/>
  <c r="AA99" i="1"/>
  <c r="AB99" i="1"/>
  <c r="AC99" i="1"/>
  <c r="R99" i="1"/>
  <c r="S99" i="1"/>
  <c r="T99" i="1"/>
  <c r="U99" i="1"/>
  <c r="V99" i="1"/>
  <c r="K99" i="1"/>
  <c r="L99" i="1"/>
  <c r="M99" i="1"/>
  <c r="N99" i="1"/>
  <c r="O99" i="1"/>
  <c r="DU98" i="1"/>
  <c r="DT98" i="1"/>
  <c r="DS98" i="1"/>
  <c r="DR98" i="1"/>
  <c r="DQ98" i="1"/>
  <c r="DM98" i="1"/>
  <c r="DL98" i="1"/>
  <c r="DK98" i="1"/>
  <c r="DJ98" i="1"/>
  <c r="DI98" i="1"/>
  <c r="DE98" i="1"/>
  <c r="DD98" i="1"/>
  <c r="DC98" i="1"/>
  <c r="DB98" i="1"/>
  <c r="DA98" i="1"/>
  <c r="CW98" i="1"/>
  <c r="CV98" i="1"/>
  <c r="CU98" i="1"/>
  <c r="CT98" i="1"/>
  <c r="CS98" i="1"/>
  <c r="CO98" i="1"/>
  <c r="CN98" i="1"/>
  <c r="CM98" i="1"/>
  <c r="CL98" i="1"/>
  <c r="CK98" i="1"/>
  <c r="CG98" i="1"/>
  <c r="CF98" i="1"/>
  <c r="CE98" i="1"/>
  <c r="CD98" i="1"/>
  <c r="CC98" i="1"/>
  <c r="BY98" i="1"/>
  <c r="BX98" i="1"/>
  <c r="BW98" i="1"/>
  <c r="BV98" i="1"/>
  <c r="BU98" i="1"/>
  <c r="BM98" i="1"/>
  <c r="BN98" i="1"/>
  <c r="BO98" i="1"/>
  <c r="BP98" i="1"/>
  <c r="BQ98" i="1"/>
  <c r="BE98" i="1"/>
  <c r="BF98" i="1"/>
  <c r="BG98" i="1"/>
  <c r="BH98" i="1"/>
  <c r="BI98" i="1"/>
  <c r="AW98" i="1"/>
  <c r="AX98" i="1"/>
  <c r="AY98" i="1"/>
  <c r="AZ98" i="1"/>
  <c r="BA98" i="1"/>
  <c r="AO98" i="1"/>
  <c r="AP98" i="1"/>
  <c r="AQ98" i="1"/>
  <c r="AR98" i="1"/>
  <c r="AS98" i="1"/>
  <c r="AG98" i="1"/>
  <c r="AH98" i="1"/>
  <c r="AI98" i="1"/>
  <c r="AJ98" i="1"/>
  <c r="AK98" i="1"/>
  <c r="Y98" i="1"/>
  <c r="Z98" i="1"/>
  <c r="AA98" i="1"/>
  <c r="AB98" i="1"/>
  <c r="AC98" i="1"/>
  <c r="R98" i="1"/>
  <c r="S98" i="1"/>
  <c r="T98" i="1"/>
  <c r="U98" i="1"/>
  <c r="V98" i="1"/>
  <c r="K98" i="1"/>
  <c r="L98" i="1"/>
  <c r="M98" i="1"/>
  <c r="N98" i="1"/>
  <c r="O98" i="1"/>
  <c r="DU97" i="1"/>
  <c r="DT97" i="1"/>
  <c r="DS97" i="1"/>
  <c r="DR97" i="1"/>
  <c r="DQ97" i="1"/>
  <c r="DM97" i="1"/>
  <c r="DL97" i="1"/>
  <c r="DK97" i="1"/>
  <c r="DJ97" i="1"/>
  <c r="DI97" i="1"/>
  <c r="DE97" i="1"/>
  <c r="DD97" i="1"/>
  <c r="DC97" i="1"/>
  <c r="DB97" i="1"/>
  <c r="DA97" i="1"/>
  <c r="CW97" i="1"/>
  <c r="CV97" i="1"/>
  <c r="CU97" i="1"/>
  <c r="CT97" i="1"/>
  <c r="CS97" i="1"/>
  <c r="CO97" i="1"/>
  <c r="CN97" i="1"/>
  <c r="CM97" i="1"/>
  <c r="CL97" i="1"/>
  <c r="CK97" i="1"/>
  <c r="CG97" i="1"/>
  <c r="CF97" i="1"/>
  <c r="CE97" i="1"/>
  <c r="CD97" i="1"/>
  <c r="CC97" i="1"/>
  <c r="BY97" i="1"/>
  <c r="BX97" i="1"/>
  <c r="BW97" i="1"/>
  <c r="BV97" i="1"/>
  <c r="BU97" i="1"/>
  <c r="BM97" i="1"/>
  <c r="BN97" i="1"/>
  <c r="BO97" i="1"/>
  <c r="BP97" i="1"/>
  <c r="BQ97" i="1"/>
  <c r="BE97" i="1"/>
  <c r="BF97" i="1"/>
  <c r="BG97" i="1"/>
  <c r="BH97" i="1"/>
  <c r="BI97" i="1"/>
  <c r="AW97" i="1"/>
  <c r="AX97" i="1"/>
  <c r="AY97" i="1"/>
  <c r="AZ97" i="1"/>
  <c r="BA97" i="1"/>
  <c r="AO97" i="1"/>
  <c r="AP97" i="1"/>
  <c r="AQ97" i="1"/>
  <c r="AR97" i="1"/>
  <c r="AS97" i="1"/>
  <c r="AG97" i="1"/>
  <c r="AH97" i="1"/>
  <c r="AI97" i="1"/>
  <c r="AJ97" i="1"/>
  <c r="AK97" i="1"/>
  <c r="Y97" i="1"/>
  <c r="Z97" i="1"/>
  <c r="AA97" i="1"/>
  <c r="AB97" i="1"/>
  <c r="AC97" i="1"/>
  <c r="R97" i="1"/>
  <c r="S97" i="1"/>
  <c r="T97" i="1"/>
  <c r="U97" i="1"/>
  <c r="V97" i="1"/>
  <c r="K97" i="1"/>
  <c r="L97" i="1"/>
  <c r="M97" i="1"/>
  <c r="N97" i="1"/>
  <c r="O97" i="1"/>
  <c r="DQ96" i="1"/>
  <c r="DR96" i="1"/>
  <c r="DS96" i="1"/>
  <c r="DT96" i="1"/>
  <c r="DU96" i="1"/>
  <c r="DI96" i="1"/>
  <c r="DJ96" i="1"/>
  <c r="DK96" i="1"/>
  <c r="DL96" i="1"/>
  <c r="DM96" i="1"/>
  <c r="DA96" i="1"/>
  <c r="DB96" i="1"/>
  <c r="DC96" i="1"/>
  <c r="DD96" i="1"/>
  <c r="DE96" i="1"/>
  <c r="CS96" i="1"/>
  <c r="CT96" i="1"/>
  <c r="CU96" i="1"/>
  <c r="CV96" i="1"/>
  <c r="CW96" i="1"/>
  <c r="CO96" i="1"/>
  <c r="CN96" i="1"/>
  <c r="CM96" i="1"/>
  <c r="CL96" i="1"/>
  <c r="CK96" i="1"/>
  <c r="CC96" i="1"/>
  <c r="CD96" i="1"/>
  <c r="CE96" i="1"/>
  <c r="CF96" i="1"/>
  <c r="CG96" i="1"/>
  <c r="BY96" i="1"/>
  <c r="BX96" i="1"/>
  <c r="BW96" i="1"/>
  <c r="BV96" i="1"/>
  <c r="BU96" i="1"/>
  <c r="BM96" i="1"/>
  <c r="BN96" i="1"/>
  <c r="BO96" i="1"/>
  <c r="BP96" i="1"/>
  <c r="BQ96" i="1"/>
  <c r="BI96" i="1"/>
  <c r="BH96" i="1"/>
  <c r="BG96" i="1"/>
  <c r="BF96" i="1"/>
  <c r="BE96" i="1"/>
  <c r="AW96" i="1"/>
  <c r="AX96" i="1"/>
  <c r="AY96" i="1"/>
  <c r="AZ96" i="1"/>
  <c r="BA96" i="1"/>
  <c r="AO96" i="1"/>
  <c r="AP96" i="1"/>
  <c r="AQ96" i="1"/>
  <c r="AR96" i="1"/>
  <c r="AS96" i="1"/>
  <c r="AG96" i="1"/>
  <c r="AH96" i="1"/>
  <c r="AI96" i="1"/>
  <c r="AJ96" i="1"/>
  <c r="AK96" i="1"/>
  <c r="Y96" i="1"/>
  <c r="Z96" i="1"/>
  <c r="AA96" i="1"/>
  <c r="AB96" i="1"/>
  <c r="AC96" i="1"/>
  <c r="R96" i="1"/>
  <c r="S96" i="1"/>
  <c r="T96" i="1"/>
  <c r="U96" i="1"/>
  <c r="V96" i="1"/>
  <c r="K96" i="1"/>
  <c r="L96" i="1"/>
  <c r="M96" i="1"/>
  <c r="N96" i="1"/>
  <c r="O96" i="1"/>
  <c r="DQ95" i="1"/>
  <c r="DR95" i="1"/>
  <c r="DS95" i="1"/>
  <c r="DT95" i="1"/>
  <c r="DU95" i="1"/>
  <c r="DI95" i="1"/>
  <c r="DJ95" i="1"/>
  <c r="DK95" i="1"/>
  <c r="DL95" i="1"/>
  <c r="DM95" i="1"/>
  <c r="DA95" i="1"/>
  <c r="DB95" i="1"/>
  <c r="DC95" i="1"/>
  <c r="DD95" i="1"/>
  <c r="DE95" i="1"/>
  <c r="CS95" i="1"/>
  <c r="CT95" i="1"/>
  <c r="CU95" i="1"/>
  <c r="CV95" i="1"/>
  <c r="CW95" i="1"/>
  <c r="CO95" i="1"/>
  <c r="CN95" i="1"/>
  <c r="CM95" i="1"/>
  <c r="CL95" i="1"/>
  <c r="CK95" i="1"/>
  <c r="CG95" i="1"/>
  <c r="CF95" i="1"/>
  <c r="CE95" i="1"/>
  <c r="CD95" i="1"/>
  <c r="CC95" i="1"/>
  <c r="BY95" i="1"/>
  <c r="BX95" i="1"/>
  <c r="BW95" i="1"/>
  <c r="BV95" i="1"/>
  <c r="BU95" i="1"/>
  <c r="BQ95" i="1"/>
  <c r="BP95" i="1"/>
  <c r="BO95" i="1"/>
  <c r="BN95" i="1"/>
  <c r="BM95" i="1"/>
  <c r="BI95" i="1"/>
  <c r="BH95" i="1"/>
  <c r="BG95" i="1"/>
  <c r="BF95" i="1"/>
  <c r="BE95" i="1"/>
  <c r="AW95" i="1"/>
  <c r="AX95" i="1"/>
  <c r="AY95" i="1"/>
  <c r="AZ95" i="1"/>
  <c r="BA95" i="1"/>
  <c r="AO95" i="1"/>
  <c r="AP95" i="1"/>
  <c r="AQ95" i="1"/>
  <c r="AR95" i="1"/>
  <c r="AS95" i="1"/>
  <c r="AG95" i="1"/>
  <c r="AH95" i="1"/>
  <c r="AI95" i="1"/>
  <c r="AJ95" i="1"/>
  <c r="AK95" i="1"/>
  <c r="AC95" i="1"/>
  <c r="AB95" i="1"/>
  <c r="AA95" i="1"/>
  <c r="Z95" i="1"/>
  <c r="Y95" i="1"/>
  <c r="R95" i="1"/>
  <c r="S95" i="1"/>
  <c r="T95" i="1"/>
  <c r="U95" i="1"/>
  <c r="V95" i="1"/>
  <c r="K95" i="1"/>
  <c r="L95" i="1"/>
  <c r="M95" i="1"/>
  <c r="N95" i="1"/>
  <c r="O95" i="1"/>
  <c r="DU94" i="1"/>
  <c r="DT94" i="1"/>
  <c r="DS94" i="1"/>
  <c r="DR94" i="1"/>
  <c r="DQ94" i="1"/>
  <c r="DM94" i="1"/>
  <c r="DL94" i="1"/>
  <c r="DK94" i="1"/>
  <c r="DJ94" i="1"/>
  <c r="DI94" i="1"/>
  <c r="DE94" i="1"/>
  <c r="DD94" i="1"/>
  <c r="DC94" i="1"/>
  <c r="DB94" i="1"/>
  <c r="DA94" i="1"/>
  <c r="CW94" i="1"/>
  <c r="CV94" i="1"/>
  <c r="CU94" i="1"/>
  <c r="CT94" i="1"/>
  <c r="CS94" i="1"/>
  <c r="CO94" i="1"/>
  <c r="CN94" i="1"/>
  <c r="CM94" i="1"/>
  <c r="CL94" i="1"/>
  <c r="CK94" i="1"/>
  <c r="CG94" i="1"/>
  <c r="CF94" i="1"/>
  <c r="CE94" i="1"/>
  <c r="CD94" i="1"/>
  <c r="CC94" i="1"/>
  <c r="BY94" i="1"/>
  <c r="BX94" i="1"/>
  <c r="BW94" i="1"/>
  <c r="BV94" i="1"/>
  <c r="BU94" i="1"/>
  <c r="BM94" i="1"/>
  <c r="BN94" i="1"/>
  <c r="BO94" i="1"/>
  <c r="BP94" i="1"/>
  <c r="BQ94" i="1"/>
  <c r="BE94" i="1"/>
  <c r="BF94" i="1"/>
  <c r="BG94" i="1"/>
  <c r="BH94" i="1"/>
  <c r="BI94" i="1"/>
  <c r="AW94" i="1"/>
  <c r="AX94" i="1"/>
  <c r="AY94" i="1"/>
  <c r="AZ94" i="1"/>
  <c r="BA94" i="1"/>
  <c r="AO94" i="1"/>
  <c r="AP94" i="1"/>
  <c r="AQ94" i="1"/>
  <c r="AR94" i="1"/>
  <c r="AS94" i="1"/>
  <c r="AG94" i="1"/>
  <c r="AH94" i="1"/>
  <c r="AI94" i="1"/>
  <c r="AJ94" i="1"/>
  <c r="AK94" i="1"/>
  <c r="Y94" i="1"/>
  <c r="Z94" i="1"/>
  <c r="AA94" i="1"/>
  <c r="AB94" i="1"/>
  <c r="AC94" i="1"/>
  <c r="R94" i="1"/>
  <c r="S94" i="1"/>
  <c r="T94" i="1"/>
  <c r="U94" i="1"/>
  <c r="V94" i="1"/>
  <c r="K94" i="1"/>
  <c r="L94" i="1"/>
  <c r="M94" i="1"/>
  <c r="N94" i="1"/>
  <c r="O94" i="1"/>
  <c r="DU93" i="1"/>
  <c r="DT93" i="1"/>
  <c r="DS93" i="1"/>
  <c r="DR93" i="1"/>
  <c r="DQ93" i="1"/>
  <c r="DM93" i="1"/>
  <c r="DL93" i="1"/>
  <c r="DK93" i="1"/>
  <c r="DJ93" i="1"/>
  <c r="DI93" i="1"/>
  <c r="DE93" i="1"/>
  <c r="DD93" i="1"/>
  <c r="DC93" i="1"/>
  <c r="DB93" i="1"/>
  <c r="DA93" i="1"/>
  <c r="CW93" i="1"/>
  <c r="CV93" i="1"/>
  <c r="CU93" i="1"/>
  <c r="CT93" i="1"/>
  <c r="CS93" i="1"/>
  <c r="CO93" i="1"/>
  <c r="CN93" i="1"/>
  <c r="CM93" i="1"/>
  <c r="CL93" i="1"/>
  <c r="CK93" i="1"/>
  <c r="CG93" i="1"/>
  <c r="CF93" i="1"/>
  <c r="CE93" i="1"/>
  <c r="CD93" i="1"/>
  <c r="CC93" i="1"/>
  <c r="BY93" i="1"/>
  <c r="BX93" i="1"/>
  <c r="BW93" i="1"/>
  <c r="BV93" i="1"/>
  <c r="BU93" i="1"/>
  <c r="BQ93" i="1"/>
  <c r="BP93" i="1"/>
  <c r="BO93" i="1"/>
  <c r="BN93" i="1"/>
  <c r="BM93" i="1"/>
  <c r="BI93" i="1"/>
  <c r="BH93" i="1"/>
  <c r="BG93" i="1"/>
  <c r="BF93" i="1"/>
  <c r="BE93" i="1"/>
  <c r="AW93" i="1"/>
  <c r="AX93" i="1"/>
  <c r="AY93" i="1"/>
  <c r="AZ93" i="1"/>
  <c r="BA93" i="1"/>
  <c r="AO93" i="1"/>
  <c r="AP93" i="1"/>
  <c r="AQ93" i="1"/>
  <c r="AR93" i="1"/>
  <c r="AS93" i="1"/>
  <c r="AG93" i="1"/>
  <c r="AH93" i="1"/>
  <c r="AI93" i="1"/>
  <c r="AJ93" i="1"/>
  <c r="AK93" i="1"/>
  <c r="Y93" i="1"/>
  <c r="Z93" i="1"/>
  <c r="AA93" i="1"/>
  <c r="AB93" i="1"/>
  <c r="AC93" i="1"/>
  <c r="R93" i="1"/>
  <c r="S93" i="1"/>
  <c r="T93" i="1"/>
  <c r="U93" i="1"/>
  <c r="V93" i="1"/>
  <c r="K93" i="1"/>
  <c r="L93" i="1"/>
  <c r="M93" i="1"/>
  <c r="N93" i="1"/>
  <c r="O93" i="1"/>
  <c r="DU92" i="1"/>
  <c r="DT92" i="1"/>
  <c r="DS92" i="1"/>
  <c r="DR92" i="1"/>
  <c r="DQ92" i="1"/>
  <c r="DM92" i="1"/>
  <c r="DL92" i="1"/>
  <c r="DK92" i="1"/>
  <c r="DJ92" i="1"/>
  <c r="DI92" i="1"/>
  <c r="DE92" i="1"/>
  <c r="DD92" i="1"/>
  <c r="DC92" i="1"/>
  <c r="DB92" i="1"/>
  <c r="DA92" i="1"/>
  <c r="CW92" i="1"/>
  <c r="CV92" i="1"/>
  <c r="CU92" i="1"/>
  <c r="CT92" i="1"/>
  <c r="CS92" i="1"/>
  <c r="CO92" i="1"/>
  <c r="CN92" i="1"/>
  <c r="CM92" i="1"/>
  <c r="CL92" i="1"/>
  <c r="CK92" i="1"/>
  <c r="CG92" i="1"/>
  <c r="CF92" i="1"/>
  <c r="CE92" i="1"/>
  <c r="CD92" i="1"/>
  <c r="CC92" i="1"/>
  <c r="BY92" i="1"/>
  <c r="BX92" i="1"/>
  <c r="BW92" i="1"/>
  <c r="BV92" i="1"/>
  <c r="BU92" i="1"/>
  <c r="BM92" i="1"/>
  <c r="BN92" i="1"/>
  <c r="BO92" i="1"/>
  <c r="BP92" i="1"/>
  <c r="BQ92" i="1"/>
  <c r="BE92" i="1"/>
  <c r="BF92" i="1"/>
  <c r="BG92" i="1"/>
  <c r="BH92" i="1"/>
  <c r="BI92" i="1"/>
  <c r="AW92" i="1"/>
  <c r="AX92" i="1"/>
  <c r="AY92" i="1"/>
  <c r="AZ92" i="1"/>
  <c r="BA92" i="1"/>
  <c r="AO92" i="1"/>
  <c r="AP92" i="1"/>
  <c r="AQ92" i="1"/>
  <c r="AR92" i="1"/>
  <c r="AS92" i="1"/>
  <c r="AG92" i="1"/>
  <c r="AH92" i="1"/>
  <c r="AI92" i="1"/>
  <c r="AJ92" i="1"/>
  <c r="AK92" i="1"/>
  <c r="Y92" i="1"/>
  <c r="Z92" i="1"/>
  <c r="AA92" i="1"/>
  <c r="AB92" i="1"/>
  <c r="AC92" i="1"/>
  <c r="R92" i="1"/>
  <c r="S92" i="1"/>
  <c r="T92" i="1"/>
  <c r="U92" i="1"/>
  <c r="V92" i="1"/>
  <c r="K92" i="1"/>
  <c r="L92" i="1"/>
  <c r="M92" i="1"/>
  <c r="N92" i="1"/>
  <c r="O92" i="1"/>
  <c r="DU91" i="1"/>
  <c r="DT91" i="1"/>
  <c r="DS91" i="1"/>
  <c r="DR91" i="1"/>
  <c r="DQ91" i="1"/>
  <c r="DM91" i="1"/>
  <c r="DL91" i="1"/>
  <c r="DK91" i="1"/>
  <c r="DJ91" i="1"/>
  <c r="DI91" i="1"/>
  <c r="DE91" i="1"/>
  <c r="DD91" i="1"/>
  <c r="DC91" i="1"/>
  <c r="DB91" i="1"/>
  <c r="DA91" i="1"/>
  <c r="CW91" i="1"/>
  <c r="CV91" i="1"/>
  <c r="CU91" i="1"/>
  <c r="CT91" i="1"/>
  <c r="CS91" i="1"/>
  <c r="CO91" i="1"/>
  <c r="CN91" i="1"/>
  <c r="CM91" i="1"/>
  <c r="CL91" i="1"/>
  <c r="CK91" i="1"/>
  <c r="CG91" i="1"/>
  <c r="CF91" i="1"/>
  <c r="CE91" i="1"/>
  <c r="CD91" i="1"/>
  <c r="CC91" i="1"/>
  <c r="BY91" i="1"/>
  <c r="BX91" i="1"/>
  <c r="BW91" i="1"/>
  <c r="BV91" i="1"/>
  <c r="BU91" i="1"/>
  <c r="BM91" i="1"/>
  <c r="BN91" i="1"/>
  <c r="BO91" i="1"/>
  <c r="BP91" i="1"/>
  <c r="BQ91" i="1"/>
  <c r="BI91" i="1"/>
  <c r="BH91" i="1"/>
  <c r="BG91" i="1"/>
  <c r="BF91" i="1"/>
  <c r="BE91" i="1"/>
  <c r="AW91" i="1"/>
  <c r="AX91" i="1"/>
  <c r="AY91" i="1"/>
  <c r="AZ91" i="1"/>
  <c r="BA91" i="1"/>
  <c r="AO91" i="1"/>
  <c r="AP91" i="1"/>
  <c r="AQ91" i="1"/>
  <c r="AR91" i="1"/>
  <c r="AS91" i="1"/>
  <c r="AG91" i="1"/>
  <c r="AH91" i="1"/>
  <c r="AI91" i="1"/>
  <c r="AJ91" i="1"/>
  <c r="AK91" i="1"/>
  <c r="Y91" i="1"/>
  <c r="Z91" i="1"/>
  <c r="AA91" i="1"/>
  <c r="AB91" i="1"/>
  <c r="AC91" i="1"/>
  <c r="R91" i="1"/>
  <c r="S91" i="1"/>
  <c r="T91" i="1"/>
  <c r="U91" i="1"/>
  <c r="V91" i="1"/>
  <c r="K91" i="1"/>
  <c r="L91" i="1"/>
  <c r="M91" i="1"/>
  <c r="N91" i="1"/>
  <c r="O91" i="1"/>
  <c r="DU90" i="1"/>
  <c r="DT90" i="1"/>
  <c r="DS90" i="1"/>
  <c r="DR90" i="1"/>
  <c r="DQ90" i="1"/>
  <c r="DM90" i="1"/>
  <c r="DL90" i="1"/>
  <c r="DK90" i="1"/>
  <c r="DJ90" i="1"/>
  <c r="DI90" i="1"/>
  <c r="DE90" i="1"/>
  <c r="DD90" i="1"/>
  <c r="DC90" i="1"/>
  <c r="DB90" i="1"/>
  <c r="DA90" i="1"/>
  <c r="CW90" i="1"/>
  <c r="CV90" i="1"/>
  <c r="CU90" i="1"/>
  <c r="CT90" i="1"/>
  <c r="CS90" i="1"/>
  <c r="CO90" i="1"/>
  <c r="CN90" i="1"/>
  <c r="CM90" i="1"/>
  <c r="CL90" i="1"/>
  <c r="CK90" i="1"/>
  <c r="CG90" i="1"/>
  <c r="CF90" i="1"/>
  <c r="CE90" i="1"/>
  <c r="CD90" i="1"/>
  <c r="CC90" i="1"/>
  <c r="BY90" i="1"/>
  <c r="BX90" i="1"/>
  <c r="BW90" i="1"/>
  <c r="BV90" i="1"/>
  <c r="BU90" i="1"/>
  <c r="BM90" i="1"/>
  <c r="BN90" i="1"/>
  <c r="BO90" i="1"/>
  <c r="BP90" i="1"/>
  <c r="BQ90" i="1"/>
  <c r="BE90" i="1"/>
  <c r="BF90" i="1"/>
  <c r="BG90" i="1"/>
  <c r="BH90" i="1"/>
  <c r="BI90" i="1"/>
  <c r="BA90" i="1"/>
  <c r="AZ90" i="1"/>
  <c r="AY90" i="1"/>
  <c r="AX90" i="1"/>
  <c r="AW90" i="1"/>
  <c r="AS90" i="1"/>
  <c r="AR90" i="1"/>
  <c r="AQ90" i="1"/>
  <c r="AP90" i="1"/>
  <c r="AO90" i="1"/>
  <c r="AK90" i="1"/>
  <c r="AJ90" i="1"/>
  <c r="AI90" i="1"/>
  <c r="AH90" i="1"/>
  <c r="AG90" i="1"/>
  <c r="Y90" i="1"/>
  <c r="Z90" i="1"/>
  <c r="AA90" i="1"/>
  <c r="AB90" i="1"/>
  <c r="AC90" i="1"/>
  <c r="R90" i="1"/>
  <c r="S90" i="1"/>
  <c r="T90" i="1"/>
  <c r="U90" i="1"/>
  <c r="V90" i="1"/>
  <c r="K90" i="1"/>
  <c r="L90" i="1"/>
  <c r="M90" i="1"/>
  <c r="N90" i="1"/>
  <c r="O90" i="1"/>
  <c r="DU89" i="1"/>
  <c r="DT89" i="1"/>
  <c r="DS89" i="1"/>
  <c r="DR89" i="1"/>
  <c r="DQ89" i="1"/>
  <c r="DM89" i="1"/>
  <c r="DL89" i="1"/>
  <c r="DK89" i="1"/>
  <c r="DJ89" i="1"/>
  <c r="DI89" i="1"/>
  <c r="DE89" i="1"/>
  <c r="DD89" i="1"/>
  <c r="DC89" i="1"/>
  <c r="DB89" i="1"/>
  <c r="DA89" i="1"/>
  <c r="CW89" i="1"/>
  <c r="CV89" i="1"/>
  <c r="CU89" i="1"/>
  <c r="CT89" i="1"/>
  <c r="CS89" i="1"/>
  <c r="CO89" i="1"/>
  <c r="CN89" i="1"/>
  <c r="CM89" i="1"/>
  <c r="CL89" i="1"/>
  <c r="CK89" i="1"/>
  <c r="CG89" i="1"/>
  <c r="CF89" i="1"/>
  <c r="CE89" i="1"/>
  <c r="CD89" i="1"/>
  <c r="CC89" i="1"/>
  <c r="BY89" i="1"/>
  <c r="BX89" i="1"/>
  <c r="BW89" i="1"/>
  <c r="BV89" i="1"/>
  <c r="BU89" i="1"/>
  <c r="BM89" i="1"/>
  <c r="BN89" i="1"/>
  <c r="BO89" i="1"/>
  <c r="BP89" i="1"/>
  <c r="BQ89" i="1"/>
  <c r="BE89" i="1"/>
  <c r="BF89" i="1"/>
  <c r="BG89" i="1"/>
  <c r="BH89" i="1"/>
  <c r="BI89" i="1"/>
  <c r="AW89" i="1"/>
  <c r="AX89" i="1"/>
  <c r="AY89" i="1"/>
  <c r="AZ89" i="1"/>
  <c r="BA89" i="1"/>
  <c r="AO89" i="1"/>
  <c r="AP89" i="1"/>
  <c r="AQ89" i="1"/>
  <c r="AR89" i="1"/>
  <c r="AS89" i="1"/>
  <c r="AG89" i="1"/>
  <c r="AH89" i="1"/>
  <c r="AI89" i="1"/>
  <c r="AJ89" i="1"/>
  <c r="AK89" i="1"/>
  <c r="Y89" i="1"/>
  <c r="Z89" i="1"/>
  <c r="AA89" i="1"/>
  <c r="AB89" i="1"/>
  <c r="AC89" i="1"/>
  <c r="R89" i="1"/>
  <c r="S89" i="1"/>
  <c r="T89" i="1"/>
  <c r="U89" i="1"/>
  <c r="V89" i="1"/>
  <c r="K89" i="1"/>
  <c r="L89" i="1"/>
  <c r="M89" i="1"/>
  <c r="N89" i="1"/>
  <c r="O89" i="1"/>
  <c r="DU88" i="1"/>
  <c r="DT88" i="1"/>
  <c r="DS88" i="1"/>
  <c r="DR88" i="1"/>
  <c r="DQ88" i="1"/>
  <c r="DM88" i="1"/>
  <c r="DL88" i="1"/>
  <c r="DK88" i="1"/>
  <c r="DJ88" i="1"/>
  <c r="DI88" i="1"/>
  <c r="DE88" i="1"/>
  <c r="DD88" i="1"/>
  <c r="DC88" i="1"/>
  <c r="DB88" i="1"/>
  <c r="DA88" i="1"/>
  <c r="CW88" i="1"/>
  <c r="CV88" i="1"/>
  <c r="CU88" i="1"/>
  <c r="CT88" i="1"/>
  <c r="CS88" i="1"/>
  <c r="CO88" i="1"/>
  <c r="CN88" i="1"/>
  <c r="CM88" i="1"/>
  <c r="CL88" i="1"/>
  <c r="CK88" i="1"/>
  <c r="CG88" i="1"/>
  <c r="CF88" i="1"/>
  <c r="CE88" i="1"/>
  <c r="CD88" i="1"/>
  <c r="CC88" i="1"/>
  <c r="BU88" i="1"/>
  <c r="BV88" i="1"/>
  <c r="BW88" i="1"/>
  <c r="BX88" i="1"/>
  <c r="BY88" i="1"/>
  <c r="BM88" i="1"/>
  <c r="BN88" i="1"/>
  <c r="BO88" i="1"/>
  <c r="BP88" i="1"/>
  <c r="BQ88" i="1"/>
  <c r="BE88" i="1"/>
  <c r="BF88" i="1"/>
  <c r="BG88" i="1"/>
  <c r="BH88" i="1"/>
  <c r="BI88" i="1"/>
  <c r="AW88" i="1"/>
  <c r="AX88" i="1"/>
  <c r="AY88" i="1"/>
  <c r="AZ88" i="1"/>
  <c r="BA88" i="1"/>
  <c r="AO88" i="1"/>
  <c r="AP88" i="1"/>
  <c r="AQ88" i="1"/>
  <c r="AR88" i="1"/>
  <c r="AS88" i="1"/>
  <c r="AG88" i="1"/>
  <c r="AH88" i="1"/>
  <c r="AI88" i="1"/>
  <c r="AJ88" i="1"/>
  <c r="AK88" i="1"/>
  <c r="Y88" i="1"/>
  <c r="Z88" i="1"/>
  <c r="AA88" i="1"/>
  <c r="AB88" i="1"/>
  <c r="AC88" i="1"/>
  <c r="R88" i="1"/>
  <c r="S88" i="1"/>
  <c r="T88" i="1"/>
  <c r="U88" i="1"/>
  <c r="V88" i="1"/>
  <c r="K88" i="1"/>
  <c r="L88" i="1"/>
  <c r="M88" i="1"/>
  <c r="N88" i="1"/>
  <c r="O88" i="1"/>
  <c r="DU87" i="1"/>
  <c r="DT87" i="1"/>
  <c r="DS87" i="1"/>
  <c r="DR87" i="1"/>
  <c r="DQ87" i="1"/>
  <c r="DM87" i="1"/>
  <c r="DL87" i="1"/>
  <c r="DK87" i="1"/>
  <c r="DJ87" i="1"/>
  <c r="DI87" i="1"/>
  <c r="DE87" i="1"/>
  <c r="DD87" i="1"/>
  <c r="DC87" i="1"/>
  <c r="DB87" i="1"/>
  <c r="DA87" i="1"/>
  <c r="CW87" i="1"/>
  <c r="CV87" i="1"/>
  <c r="CU87" i="1"/>
  <c r="CT87" i="1"/>
  <c r="CS87" i="1"/>
  <c r="CO87" i="1"/>
  <c r="CN87" i="1"/>
  <c r="CM87" i="1"/>
  <c r="CL87" i="1"/>
  <c r="CK87" i="1"/>
  <c r="CG87" i="1"/>
  <c r="CF87" i="1"/>
  <c r="CE87" i="1"/>
  <c r="CD87" i="1"/>
  <c r="CC87" i="1"/>
  <c r="BY87" i="1"/>
  <c r="BX87" i="1"/>
  <c r="BW87" i="1"/>
  <c r="BV87" i="1"/>
  <c r="BU87" i="1"/>
  <c r="BM87" i="1"/>
  <c r="BN87" i="1"/>
  <c r="BO87" i="1"/>
  <c r="BP87" i="1"/>
  <c r="BQ87" i="1"/>
  <c r="BE87" i="1"/>
  <c r="BF87" i="1"/>
  <c r="BG87" i="1"/>
  <c r="BH87" i="1"/>
  <c r="BI87" i="1"/>
  <c r="AW87" i="1"/>
  <c r="AX87" i="1"/>
  <c r="AY87" i="1"/>
  <c r="AZ87" i="1"/>
  <c r="BA87" i="1"/>
  <c r="AO87" i="1"/>
  <c r="AP87" i="1"/>
  <c r="AQ87" i="1"/>
  <c r="AR87" i="1"/>
  <c r="AS87" i="1"/>
  <c r="AG87" i="1"/>
  <c r="AH87" i="1"/>
  <c r="AI87" i="1"/>
  <c r="AJ87" i="1"/>
  <c r="AK87" i="1"/>
  <c r="Y87" i="1"/>
  <c r="Z87" i="1"/>
  <c r="AA87" i="1"/>
  <c r="AB87" i="1"/>
  <c r="AC87" i="1"/>
  <c r="R87" i="1"/>
  <c r="S87" i="1"/>
  <c r="T87" i="1"/>
  <c r="U87" i="1"/>
  <c r="V87" i="1"/>
  <c r="K87" i="1"/>
  <c r="L87" i="1"/>
  <c r="M87" i="1"/>
  <c r="N87" i="1"/>
  <c r="O87" i="1"/>
  <c r="DU86" i="1"/>
  <c r="DT86" i="1"/>
  <c r="DS86" i="1"/>
  <c r="DR86" i="1"/>
  <c r="DQ86" i="1"/>
  <c r="DM86" i="1"/>
  <c r="DL86" i="1"/>
  <c r="DK86" i="1"/>
  <c r="DJ86" i="1"/>
  <c r="DI86" i="1"/>
  <c r="DE86" i="1"/>
  <c r="DD86" i="1"/>
  <c r="DC86" i="1"/>
  <c r="DB86" i="1"/>
  <c r="DA86" i="1"/>
  <c r="CW86" i="1"/>
  <c r="CV86" i="1"/>
  <c r="CU86" i="1"/>
  <c r="CT86" i="1"/>
  <c r="CS86" i="1"/>
  <c r="CO86" i="1"/>
  <c r="CN86" i="1"/>
  <c r="CM86" i="1"/>
  <c r="CL86" i="1"/>
  <c r="CK86" i="1"/>
  <c r="CG86" i="1"/>
  <c r="CF86" i="1"/>
  <c r="CE86" i="1"/>
  <c r="CD86" i="1"/>
  <c r="CC86" i="1"/>
  <c r="BU86" i="1"/>
  <c r="BV86" i="1"/>
  <c r="BW86" i="1"/>
  <c r="BX86" i="1"/>
  <c r="BY86" i="1"/>
  <c r="BM86" i="1"/>
  <c r="BN86" i="1"/>
  <c r="BO86" i="1"/>
  <c r="BP86" i="1"/>
  <c r="BQ86" i="1"/>
  <c r="BE86" i="1"/>
  <c r="BF86" i="1"/>
  <c r="BG86" i="1"/>
  <c r="BH86" i="1"/>
  <c r="BI86" i="1"/>
  <c r="AW86" i="1"/>
  <c r="AX86" i="1"/>
  <c r="AY86" i="1"/>
  <c r="AZ86" i="1"/>
  <c r="BA86" i="1"/>
  <c r="AO86" i="1"/>
  <c r="AP86" i="1"/>
  <c r="AQ86" i="1"/>
  <c r="AR86" i="1"/>
  <c r="AS86" i="1"/>
  <c r="AG86" i="1"/>
  <c r="AH86" i="1"/>
  <c r="AI86" i="1"/>
  <c r="AJ86" i="1"/>
  <c r="AK86" i="1"/>
  <c r="Y86" i="1"/>
  <c r="Z86" i="1"/>
  <c r="AA86" i="1"/>
  <c r="AB86" i="1"/>
  <c r="AC86" i="1"/>
  <c r="R86" i="1"/>
  <c r="S86" i="1"/>
  <c r="T86" i="1"/>
  <c r="U86" i="1"/>
  <c r="V86" i="1"/>
  <c r="K86" i="1"/>
  <c r="L86" i="1"/>
  <c r="M86" i="1"/>
  <c r="N86" i="1"/>
  <c r="O86" i="1"/>
  <c r="DU85" i="1"/>
  <c r="DT85" i="1"/>
  <c r="DS85" i="1"/>
  <c r="DR85" i="1"/>
  <c r="DQ85" i="1"/>
  <c r="DM85" i="1"/>
  <c r="DL85" i="1"/>
  <c r="DK85" i="1"/>
  <c r="DJ85" i="1"/>
  <c r="DI85" i="1"/>
  <c r="DE85" i="1"/>
  <c r="DD85" i="1"/>
  <c r="DC85" i="1"/>
  <c r="DB85" i="1"/>
  <c r="DA85" i="1"/>
  <c r="CW85" i="1"/>
  <c r="CV85" i="1"/>
  <c r="CU85" i="1"/>
  <c r="CT85" i="1"/>
  <c r="CS85" i="1"/>
  <c r="CO85" i="1"/>
  <c r="CN85" i="1"/>
  <c r="CM85" i="1"/>
  <c r="CL85" i="1"/>
  <c r="CK85" i="1"/>
  <c r="CG85" i="1"/>
  <c r="CF85" i="1"/>
  <c r="CE85" i="1"/>
  <c r="CD85" i="1"/>
  <c r="CC85" i="1"/>
  <c r="BY85" i="1"/>
  <c r="BX85" i="1"/>
  <c r="BW85" i="1"/>
  <c r="BV85" i="1"/>
  <c r="BU85" i="1"/>
  <c r="BQ85" i="1"/>
  <c r="BP85" i="1"/>
  <c r="BO85" i="1"/>
  <c r="BN85" i="1"/>
  <c r="BM85" i="1"/>
  <c r="BI85" i="1"/>
  <c r="BH85" i="1"/>
  <c r="BG85" i="1"/>
  <c r="BF85" i="1"/>
  <c r="BE85" i="1"/>
  <c r="AW85" i="1"/>
  <c r="AX85" i="1"/>
  <c r="AY85" i="1"/>
  <c r="AZ85" i="1"/>
  <c r="BA85" i="1"/>
  <c r="AO85" i="1"/>
  <c r="AP85" i="1"/>
  <c r="AQ85" i="1"/>
  <c r="AR85" i="1"/>
  <c r="AS85" i="1"/>
  <c r="AG85" i="1"/>
  <c r="AH85" i="1"/>
  <c r="AI85" i="1"/>
  <c r="AJ85" i="1"/>
  <c r="AK85" i="1"/>
  <c r="Y85" i="1"/>
  <c r="Z85" i="1"/>
  <c r="AA85" i="1"/>
  <c r="AB85" i="1"/>
  <c r="AC85" i="1"/>
  <c r="R85" i="1"/>
  <c r="S85" i="1"/>
  <c r="T85" i="1"/>
  <c r="U85" i="1"/>
  <c r="V85" i="1"/>
  <c r="K85" i="1"/>
  <c r="L85" i="1"/>
  <c r="M85" i="1"/>
  <c r="N85" i="1"/>
  <c r="O85" i="1"/>
  <c r="DQ84" i="1"/>
  <c r="DR84" i="1"/>
  <c r="DS84" i="1"/>
  <c r="DT84" i="1"/>
  <c r="DU84" i="1"/>
  <c r="DI84" i="1"/>
  <c r="DJ84" i="1"/>
  <c r="DK84" i="1"/>
  <c r="DL84" i="1"/>
  <c r="DM84" i="1"/>
  <c r="DA84" i="1"/>
  <c r="DB84" i="1"/>
  <c r="DC84" i="1"/>
  <c r="DD84" i="1"/>
  <c r="DE84" i="1"/>
  <c r="CS84" i="1"/>
  <c r="CT84" i="1"/>
  <c r="CU84" i="1"/>
  <c r="CV84" i="1"/>
  <c r="CW84" i="1"/>
  <c r="CO84" i="1"/>
  <c r="CN84" i="1"/>
  <c r="CM84" i="1"/>
  <c r="CL84" i="1"/>
  <c r="CK84" i="1"/>
  <c r="CC84" i="1"/>
  <c r="CD84" i="1"/>
  <c r="CE84" i="1"/>
  <c r="CF84" i="1"/>
  <c r="CG84" i="1"/>
  <c r="BU84" i="1"/>
  <c r="BV84" i="1"/>
  <c r="BW84" i="1"/>
  <c r="BX84" i="1"/>
  <c r="BY84" i="1"/>
  <c r="BM84" i="1"/>
  <c r="BN84" i="1"/>
  <c r="BO84" i="1"/>
  <c r="BP84" i="1"/>
  <c r="BQ84" i="1"/>
  <c r="BE84" i="1"/>
  <c r="BF84" i="1"/>
  <c r="BG84" i="1"/>
  <c r="BH84" i="1"/>
  <c r="BI84" i="1"/>
  <c r="AW84" i="1"/>
  <c r="AX84" i="1"/>
  <c r="AY84" i="1"/>
  <c r="AZ84" i="1"/>
  <c r="BA84" i="1"/>
  <c r="AO84" i="1"/>
  <c r="AP84" i="1"/>
  <c r="AQ84" i="1"/>
  <c r="AR84" i="1"/>
  <c r="AS84" i="1"/>
  <c r="AG84" i="1"/>
  <c r="AH84" i="1"/>
  <c r="AI84" i="1"/>
  <c r="AJ84" i="1"/>
  <c r="AK84" i="1"/>
  <c r="Y84" i="1"/>
  <c r="Z84" i="1"/>
  <c r="AA84" i="1"/>
  <c r="AB84" i="1"/>
  <c r="AC84" i="1"/>
  <c r="R84" i="1"/>
  <c r="S84" i="1"/>
  <c r="T84" i="1"/>
  <c r="U84" i="1"/>
  <c r="V84" i="1"/>
  <c r="K84" i="1"/>
  <c r="L84" i="1"/>
  <c r="M84" i="1"/>
  <c r="N84" i="1"/>
  <c r="O84" i="1"/>
  <c r="DQ83" i="1"/>
  <c r="DR83" i="1"/>
  <c r="DS83" i="1"/>
  <c r="DT83" i="1"/>
  <c r="DU83" i="1"/>
  <c r="DI83" i="1"/>
  <c r="DJ83" i="1"/>
  <c r="DK83" i="1"/>
  <c r="DL83" i="1"/>
  <c r="DM83" i="1"/>
  <c r="DA83" i="1"/>
  <c r="DB83" i="1"/>
  <c r="DC83" i="1"/>
  <c r="DD83" i="1"/>
  <c r="DE83" i="1"/>
  <c r="CS83" i="1"/>
  <c r="CT83" i="1"/>
  <c r="CU83" i="1"/>
  <c r="CV83" i="1"/>
  <c r="CW83" i="1"/>
  <c r="CK83" i="1"/>
  <c r="CL83" i="1"/>
  <c r="CM83" i="1"/>
  <c r="CN83" i="1"/>
  <c r="CO83" i="1"/>
  <c r="CC83" i="1"/>
  <c r="CD83" i="1"/>
  <c r="CE83" i="1"/>
  <c r="CF83" i="1"/>
  <c r="CG83" i="1"/>
  <c r="BU83" i="1"/>
  <c r="BV83" i="1"/>
  <c r="BW83" i="1"/>
  <c r="BX83" i="1"/>
  <c r="BY83" i="1"/>
  <c r="BM83" i="1"/>
  <c r="BN83" i="1"/>
  <c r="BO83" i="1"/>
  <c r="BP83" i="1"/>
  <c r="BQ83" i="1"/>
  <c r="BE83" i="1"/>
  <c r="BF83" i="1"/>
  <c r="BG83" i="1"/>
  <c r="BH83" i="1"/>
  <c r="BI83" i="1"/>
  <c r="AW83" i="1"/>
  <c r="AX83" i="1"/>
  <c r="AY83" i="1"/>
  <c r="AZ83" i="1"/>
  <c r="BA83" i="1"/>
  <c r="AO83" i="1"/>
  <c r="AP83" i="1"/>
  <c r="AQ83" i="1"/>
  <c r="AR83" i="1"/>
  <c r="AS83" i="1"/>
  <c r="AG83" i="1"/>
  <c r="AH83" i="1"/>
  <c r="AI83" i="1"/>
  <c r="AJ83" i="1"/>
  <c r="AK83" i="1"/>
  <c r="Y83" i="1"/>
  <c r="Z83" i="1"/>
  <c r="AA83" i="1"/>
  <c r="AB83" i="1"/>
  <c r="AC83" i="1"/>
  <c r="R83" i="1"/>
  <c r="S83" i="1"/>
  <c r="T83" i="1"/>
  <c r="U83" i="1"/>
  <c r="V83" i="1"/>
  <c r="K83" i="1"/>
  <c r="L83" i="1"/>
  <c r="M83" i="1"/>
  <c r="N83" i="1"/>
  <c r="O83" i="1"/>
  <c r="DU82" i="1"/>
  <c r="DT82" i="1"/>
  <c r="DS82" i="1"/>
  <c r="DR82" i="1"/>
  <c r="DQ82" i="1"/>
  <c r="DM82" i="1"/>
  <c r="DL82" i="1"/>
  <c r="DK82" i="1"/>
  <c r="DJ82" i="1"/>
  <c r="DI82" i="1"/>
  <c r="DE82" i="1"/>
  <c r="DD82" i="1"/>
  <c r="DC82" i="1"/>
  <c r="DB82" i="1"/>
  <c r="DA82" i="1"/>
  <c r="CW82" i="1"/>
  <c r="CV82" i="1"/>
  <c r="CU82" i="1"/>
  <c r="CT82" i="1"/>
  <c r="CS82" i="1"/>
  <c r="CO82" i="1"/>
  <c r="CN82" i="1"/>
  <c r="CM82" i="1"/>
  <c r="CL82" i="1"/>
  <c r="CK82" i="1"/>
  <c r="CG82" i="1"/>
  <c r="CF82" i="1"/>
  <c r="CE82" i="1"/>
  <c r="CD82" i="1"/>
  <c r="CC82" i="1"/>
  <c r="BY82" i="1"/>
  <c r="BX82" i="1"/>
  <c r="BW82" i="1"/>
  <c r="BV82" i="1"/>
  <c r="BU82" i="1"/>
  <c r="BQ82" i="1"/>
  <c r="BP82" i="1"/>
  <c r="BO82" i="1"/>
  <c r="BN82" i="1"/>
  <c r="BM82" i="1"/>
  <c r="BI82" i="1"/>
  <c r="BH82" i="1"/>
  <c r="BG82" i="1"/>
  <c r="BF82" i="1"/>
  <c r="BE82" i="1"/>
  <c r="AW82" i="1"/>
  <c r="AX82" i="1"/>
  <c r="AY82" i="1"/>
  <c r="AZ82" i="1"/>
  <c r="BA82" i="1"/>
  <c r="AO82" i="1"/>
  <c r="AP82" i="1"/>
  <c r="AQ82" i="1"/>
  <c r="AR82" i="1"/>
  <c r="AS82" i="1"/>
  <c r="AG82" i="1"/>
  <c r="AH82" i="1"/>
  <c r="AI82" i="1"/>
  <c r="AJ82" i="1"/>
  <c r="AK82" i="1"/>
  <c r="Y82" i="1"/>
  <c r="Z82" i="1"/>
  <c r="AA82" i="1"/>
  <c r="AB82" i="1"/>
  <c r="AC82" i="1"/>
  <c r="R82" i="1"/>
  <c r="S82" i="1"/>
  <c r="T82" i="1"/>
  <c r="U82" i="1"/>
  <c r="V82" i="1"/>
  <c r="K82" i="1"/>
  <c r="L82" i="1"/>
  <c r="M82" i="1"/>
  <c r="N82" i="1"/>
  <c r="O82" i="1"/>
  <c r="DQ81" i="1"/>
  <c r="DR81" i="1"/>
  <c r="DS81" i="1"/>
  <c r="DT81" i="1"/>
  <c r="DU81" i="1"/>
  <c r="DI81" i="1"/>
  <c r="DJ81" i="1"/>
  <c r="DK81" i="1"/>
  <c r="DL81" i="1"/>
  <c r="DM81" i="1"/>
  <c r="DA81" i="1"/>
  <c r="DB81" i="1"/>
  <c r="DC81" i="1"/>
  <c r="DD81" i="1"/>
  <c r="DE81" i="1"/>
  <c r="CS81" i="1"/>
  <c r="CT81" i="1"/>
  <c r="CU81" i="1"/>
  <c r="CV81" i="1"/>
  <c r="CW81" i="1"/>
  <c r="CO81" i="1"/>
  <c r="CN81" i="1"/>
  <c r="CM81" i="1"/>
  <c r="CL81" i="1"/>
  <c r="CK81" i="1"/>
  <c r="CG81" i="1"/>
  <c r="CF81" i="1"/>
  <c r="CE81" i="1"/>
  <c r="CD81" i="1"/>
  <c r="CC81" i="1"/>
  <c r="BY81" i="1"/>
  <c r="BX81" i="1"/>
  <c r="BW81" i="1"/>
  <c r="BV81" i="1"/>
  <c r="BU81" i="1"/>
  <c r="BQ81" i="1"/>
  <c r="BP81" i="1"/>
  <c r="BO81" i="1"/>
  <c r="BN81" i="1"/>
  <c r="BM81" i="1"/>
  <c r="BI81" i="1"/>
  <c r="BH81" i="1"/>
  <c r="BG81" i="1"/>
  <c r="BF81" i="1"/>
  <c r="BE81" i="1"/>
  <c r="AW81" i="1"/>
  <c r="AX81" i="1"/>
  <c r="AY81" i="1"/>
  <c r="AZ81" i="1"/>
  <c r="BA81" i="1"/>
  <c r="AO81" i="1"/>
  <c r="AP81" i="1"/>
  <c r="AQ81" i="1"/>
  <c r="AR81" i="1"/>
  <c r="AS81" i="1"/>
  <c r="AG81" i="1"/>
  <c r="AH81" i="1"/>
  <c r="AI81" i="1"/>
  <c r="AJ81" i="1"/>
  <c r="AK81" i="1"/>
  <c r="AC81" i="1"/>
  <c r="AB81" i="1"/>
  <c r="AA81" i="1"/>
  <c r="Z81" i="1"/>
  <c r="Y81" i="1"/>
  <c r="R81" i="1"/>
  <c r="S81" i="1"/>
  <c r="T81" i="1"/>
  <c r="U81" i="1"/>
  <c r="V81" i="1"/>
  <c r="O81" i="1"/>
  <c r="N81" i="1"/>
  <c r="M81" i="1"/>
  <c r="L81" i="1"/>
  <c r="K81" i="1"/>
  <c r="DQ80" i="1"/>
  <c r="DR80" i="1"/>
  <c r="DS80" i="1"/>
  <c r="DT80" i="1"/>
  <c r="DU80" i="1"/>
  <c r="DI80" i="1"/>
  <c r="DJ80" i="1"/>
  <c r="DK80" i="1"/>
  <c r="DL80" i="1"/>
  <c r="DM80" i="1"/>
  <c r="DA80" i="1"/>
  <c r="DB80" i="1"/>
  <c r="DC80" i="1"/>
  <c r="DD80" i="1"/>
  <c r="DE80" i="1"/>
  <c r="CS80" i="1"/>
  <c r="CT80" i="1"/>
  <c r="CU80" i="1"/>
  <c r="CV80" i="1"/>
  <c r="CW80" i="1"/>
  <c r="CO80" i="1"/>
  <c r="CN80" i="1"/>
  <c r="CM80" i="1"/>
  <c r="CL80" i="1"/>
  <c r="CK80" i="1"/>
  <c r="CC80" i="1"/>
  <c r="CD80" i="1"/>
  <c r="CE80" i="1"/>
  <c r="CF80" i="1"/>
  <c r="CG80" i="1"/>
  <c r="BU80" i="1"/>
  <c r="BV80" i="1"/>
  <c r="BW80" i="1"/>
  <c r="BX80" i="1"/>
  <c r="BY80" i="1"/>
  <c r="BM80" i="1"/>
  <c r="BN80" i="1"/>
  <c r="BO80" i="1"/>
  <c r="BP80" i="1"/>
  <c r="BQ80" i="1"/>
  <c r="BE80" i="1"/>
  <c r="BF80" i="1"/>
  <c r="BG80" i="1"/>
  <c r="BH80" i="1"/>
  <c r="BI80" i="1"/>
  <c r="AW80" i="1"/>
  <c r="AX80" i="1"/>
  <c r="AY80" i="1"/>
  <c r="AZ80" i="1"/>
  <c r="BA80" i="1"/>
  <c r="AO80" i="1"/>
  <c r="AP80" i="1"/>
  <c r="AQ80" i="1"/>
  <c r="AR80" i="1"/>
  <c r="AS80" i="1"/>
  <c r="AG80" i="1"/>
  <c r="AH80" i="1"/>
  <c r="AI80" i="1"/>
  <c r="AJ80" i="1"/>
  <c r="AK80" i="1"/>
  <c r="Y80" i="1"/>
  <c r="Z80" i="1"/>
  <c r="AA80" i="1"/>
  <c r="AB80" i="1"/>
  <c r="AC80" i="1"/>
  <c r="R80" i="1"/>
  <c r="S80" i="1"/>
  <c r="T80" i="1"/>
  <c r="U80" i="1"/>
  <c r="V80" i="1"/>
  <c r="K80" i="1"/>
  <c r="L80" i="1"/>
  <c r="M80" i="1"/>
  <c r="N80" i="1"/>
  <c r="O80" i="1"/>
  <c r="DU79" i="1"/>
  <c r="DT79" i="1"/>
  <c r="DS79" i="1"/>
  <c r="DR79" i="1"/>
  <c r="DQ79" i="1"/>
  <c r="DM79" i="1"/>
  <c r="DL79" i="1"/>
  <c r="DK79" i="1"/>
  <c r="DJ79" i="1"/>
  <c r="DI79" i="1"/>
  <c r="DE79" i="1"/>
  <c r="DD79" i="1"/>
  <c r="DC79" i="1"/>
  <c r="DB79" i="1"/>
  <c r="DA79" i="1"/>
  <c r="CW79" i="1"/>
  <c r="CV79" i="1"/>
  <c r="CU79" i="1"/>
  <c r="CT79" i="1"/>
  <c r="CS79" i="1"/>
  <c r="CO79" i="1"/>
  <c r="CN79" i="1"/>
  <c r="CM79" i="1"/>
  <c r="CL79" i="1"/>
  <c r="CK79" i="1"/>
  <c r="CG79" i="1"/>
  <c r="CF79" i="1"/>
  <c r="CE79" i="1"/>
  <c r="CD79" i="1"/>
  <c r="CC79" i="1"/>
  <c r="BY79" i="1"/>
  <c r="BX79" i="1"/>
  <c r="BW79" i="1"/>
  <c r="BV79" i="1"/>
  <c r="BU79" i="1"/>
  <c r="BM79" i="1"/>
  <c r="BN79" i="1"/>
  <c r="BO79" i="1"/>
  <c r="BP79" i="1"/>
  <c r="BQ79" i="1"/>
  <c r="BI79" i="1"/>
  <c r="BH79" i="1"/>
  <c r="BG79" i="1"/>
  <c r="BF79" i="1"/>
  <c r="BE79" i="1"/>
  <c r="BA79" i="1"/>
  <c r="AZ79" i="1"/>
  <c r="AY79" i="1"/>
  <c r="AX79" i="1"/>
  <c r="AW79" i="1"/>
  <c r="AS79" i="1"/>
  <c r="AR79" i="1"/>
  <c r="AQ79" i="1"/>
  <c r="AP79" i="1"/>
  <c r="AO79" i="1"/>
  <c r="AK79" i="1"/>
  <c r="AJ79" i="1"/>
  <c r="AI79" i="1"/>
  <c r="AH79" i="1"/>
  <c r="AG79" i="1"/>
  <c r="AC79" i="1"/>
  <c r="AB79" i="1"/>
  <c r="AA79" i="1"/>
  <c r="Z79" i="1"/>
  <c r="Y79" i="1"/>
  <c r="R79" i="1"/>
  <c r="S79" i="1"/>
  <c r="T79" i="1"/>
  <c r="U79" i="1"/>
  <c r="V79" i="1"/>
  <c r="K79" i="1"/>
  <c r="L79" i="1"/>
  <c r="M79" i="1"/>
  <c r="N79" i="1"/>
  <c r="O79" i="1"/>
  <c r="DU78" i="1"/>
  <c r="DT78" i="1"/>
  <c r="DS78" i="1"/>
  <c r="DR78" i="1"/>
  <c r="DQ78" i="1"/>
  <c r="DM78" i="1"/>
  <c r="DL78" i="1"/>
  <c r="DK78" i="1"/>
  <c r="DJ78" i="1"/>
  <c r="DI78" i="1"/>
  <c r="DE78" i="1"/>
  <c r="DD78" i="1"/>
  <c r="DC78" i="1"/>
  <c r="DB78" i="1"/>
  <c r="DA78" i="1"/>
  <c r="CW78" i="1"/>
  <c r="CV78" i="1"/>
  <c r="CU78" i="1"/>
  <c r="CT78" i="1"/>
  <c r="CS78" i="1"/>
  <c r="CO78" i="1"/>
  <c r="CN78" i="1"/>
  <c r="CM78" i="1"/>
  <c r="CL78" i="1"/>
  <c r="CK78" i="1"/>
  <c r="CG78" i="1"/>
  <c r="CF78" i="1"/>
  <c r="CE78" i="1"/>
  <c r="CD78" i="1"/>
  <c r="CC78" i="1"/>
  <c r="BY78" i="1"/>
  <c r="BX78" i="1"/>
  <c r="BW78" i="1"/>
  <c r="BV78" i="1"/>
  <c r="BU78" i="1"/>
  <c r="BQ78" i="1"/>
  <c r="BP78" i="1"/>
  <c r="BO78" i="1"/>
  <c r="BN78" i="1"/>
  <c r="BM78" i="1"/>
  <c r="BI78" i="1"/>
  <c r="BH78" i="1"/>
  <c r="BG78" i="1"/>
  <c r="BF78" i="1"/>
  <c r="BE78" i="1"/>
  <c r="AW78" i="1"/>
  <c r="AX78" i="1"/>
  <c r="AY78" i="1"/>
  <c r="AZ78" i="1"/>
  <c r="BA78" i="1"/>
  <c r="AO78" i="1"/>
  <c r="AP78" i="1"/>
  <c r="AQ78" i="1"/>
  <c r="AR78" i="1"/>
  <c r="AS78" i="1"/>
  <c r="AG78" i="1"/>
  <c r="AH78" i="1"/>
  <c r="AI78" i="1"/>
  <c r="AJ78" i="1"/>
  <c r="AK78" i="1"/>
  <c r="Y78" i="1"/>
  <c r="Z78" i="1"/>
  <c r="AA78" i="1"/>
  <c r="AB78" i="1"/>
  <c r="AC78" i="1"/>
  <c r="R78" i="1"/>
  <c r="S78" i="1"/>
  <c r="T78" i="1"/>
  <c r="U78" i="1"/>
  <c r="V78" i="1"/>
  <c r="K78" i="1"/>
  <c r="L78" i="1"/>
  <c r="M78" i="1"/>
  <c r="N78" i="1"/>
  <c r="O78" i="1"/>
  <c r="DU77" i="1"/>
  <c r="DT77" i="1"/>
  <c r="DS77" i="1"/>
  <c r="DR77" i="1"/>
  <c r="DQ77" i="1"/>
  <c r="DM77" i="1"/>
  <c r="DL77" i="1"/>
  <c r="DK77" i="1"/>
  <c r="DJ77" i="1"/>
  <c r="DI77" i="1"/>
  <c r="DE77" i="1"/>
  <c r="DD77" i="1"/>
  <c r="DC77" i="1"/>
  <c r="DB77" i="1"/>
  <c r="DA77" i="1"/>
  <c r="CW77" i="1"/>
  <c r="CV77" i="1"/>
  <c r="CU77" i="1"/>
  <c r="CT77" i="1"/>
  <c r="CS77" i="1"/>
  <c r="CO77" i="1"/>
  <c r="CN77" i="1"/>
  <c r="CM77" i="1"/>
  <c r="CL77" i="1"/>
  <c r="CK77" i="1"/>
  <c r="CG77" i="1"/>
  <c r="CF77" i="1"/>
  <c r="CE77" i="1"/>
  <c r="CD77" i="1"/>
  <c r="CC77" i="1"/>
  <c r="BY77" i="1"/>
  <c r="BX77" i="1"/>
  <c r="BW77" i="1"/>
  <c r="BV77" i="1"/>
  <c r="BU77" i="1"/>
  <c r="BQ77" i="1"/>
  <c r="BP77" i="1"/>
  <c r="BO77" i="1"/>
  <c r="BN77" i="1"/>
  <c r="BM77" i="1"/>
  <c r="BI77" i="1"/>
  <c r="BH77" i="1"/>
  <c r="BG77" i="1"/>
  <c r="BF77" i="1"/>
  <c r="BE77" i="1"/>
  <c r="AW77" i="1"/>
  <c r="AX77" i="1"/>
  <c r="AY77" i="1"/>
  <c r="AZ77" i="1"/>
  <c r="BA77" i="1"/>
  <c r="AO77" i="1"/>
  <c r="AP77" i="1"/>
  <c r="AQ77" i="1"/>
  <c r="AR77" i="1"/>
  <c r="AS77" i="1"/>
  <c r="AG77" i="1"/>
  <c r="AH77" i="1"/>
  <c r="AI77" i="1"/>
  <c r="AJ77" i="1"/>
  <c r="AK77" i="1"/>
  <c r="Y77" i="1"/>
  <c r="Z77" i="1"/>
  <c r="AA77" i="1"/>
  <c r="AB77" i="1"/>
  <c r="AC77" i="1"/>
  <c r="R77" i="1"/>
  <c r="S77" i="1"/>
  <c r="T77" i="1"/>
  <c r="U77" i="1"/>
  <c r="V77" i="1"/>
  <c r="K77" i="1"/>
  <c r="L77" i="1"/>
  <c r="M77" i="1"/>
  <c r="N77" i="1"/>
  <c r="O77" i="1"/>
  <c r="DQ76" i="1"/>
  <c r="DR76" i="1"/>
  <c r="DS76" i="1"/>
  <c r="DT76" i="1"/>
  <c r="DU76" i="1"/>
  <c r="DI76" i="1"/>
  <c r="DJ76" i="1"/>
  <c r="DK76" i="1"/>
  <c r="DL76" i="1"/>
  <c r="DM76" i="1"/>
  <c r="DA76" i="1"/>
  <c r="DB76" i="1"/>
  <c r="DC76" i="1"/>
  <c r="DD76" i="1"/>
  <c r="DE76" i="1"/>
  <c r="CS76" i="1"/>
  <c r="CT76" i="1"/>
  <c r="CU76" i="1"/>
  <c r="CV76" i="1"/>
  <c r="CW76" i="1"/>
  <c r="CK76" i="1"/>
  <c r="CL76" i="1"/>
  <c r="CM76" i="1"/>
  <c r="CN76" i="1"/>
  <c r="CO76" i="1"/>
  <c r="CG76" i="1"/>
  <c r="CF76" i="1"/>
  <c r="CE76" i="1"/>
  <c r="CD76" i="1"/>
  <c r="CC76" i="1"/>
  <c r="BY76" i="1"/>
  <c r="BX76" i="1"/>
  <c r="BW76" i="1"/>
  <c r="BV76" i="1"/>
  <c r="BU76" i="1"/>
  <c r="BQ76" i="1"/>
  <c r="BP76" i="1"/>
  <c r="BO76" i="1"/>
  <c r="BN76" i="1"/>
  <c r="BM76" i="1"/>
  <c r="BI76" i="1"/>
  <c r="BH76" i="1"/>
  <c r="BG76" i="1"/>
  <c r="BF76" i="1"/>
  <c r="BE76" i="1"/>
  <c r="AW76" i="1"/>
  <c r="AX76" i="1"/>
  <c r="AY76" i="1"/>
  <c r="AZ76" i="1"/>
  <c r="BA76" i="1"/>
  <c r="AO76" i="1"/>
  <c r="AP76" i="1"/>
  <c r="AQ76" i="1"/>
  <c r="AR76" i="1"/>
  <c r="AS76" i="1"/>
  <c r="AG76" i="1"/>
  <c r="AH76" i="1"/>
  <c r="AI76" i="1"/>
  <c r="AJ76" i="1"/>
  <c r="AK76" i="1"/>
  <c r="Y76" i="1"/>
  <c r="Z76" i="1"/>
  <c r="AA76" i="1"/>
  <c r="AB76" i="1"/>
  <c r="AC76" i="1"/>
  <c r="R76" i="1"/>
  <c r="S76" i="1"/>
  <c r="T76" i="1"/>
  <c r="U76" i="1"/>
  <c r="V76" i="1"/>
  <c r="K76" i="1"/>
  <c r="L76" i="1"/>
  <c r="M76" i="1"/>
  <c r="N76" i="1"/>
  <c r="O76" i="1"/>
  <c r="DU75" i="1"/>
  <c r="DT75" i="1"/>
  <c r="DS75" i="1"/>
  <c r="DR75" i="1"/>
  <c r="DQ75" i="1"/>
  <c r="DM75" i="1"/>
  <c r="DL75" i="1"/>
  <c r="DK75" i="1"/>
  <c r="DJ75" i="1"/>
  <c r="DI75" i="1"/>
  <c r="DE75" i="1"/>
  <c r="DD75" i="1"/>
  <c r="DC75" i="1"/>
  <c r="DB75" i="1"/>
  <c r="DA75" i="1"/>
  <c r="CW75" i="1"/>
  <c r="CV75" i="1"/>
  <c r="CU75" i="1"/>
  <c r="CT75" i="1"/>
  <c r="CS75" i="1"/>
  <c r="CO75" i="1"/>
  <c r="CN75" i="1"/>
  <c r="CM75" i="1"/>
  <c r="CL75" i="1"/>
  <c r="CK75" i="1"/>
  <c r="CG75" i="1"/>
  <c r="CF75" i="1"/>
  <c r="CE75" i="1"/>
  <c r="CD75" i="1"/>
  <c r="CC75" i="1"/>
  <c r="BU75" i="1"/>
  <c r="BV75" i="1"/>
  <c r="BW75" i="1"/>
  <c r="BX75" i="1"/>
  <c r="BY75" i="1"/>
  <c r="BM75" i="1"/>
  <c r="BN75" i="1"/>
  <c r="BO75" i="1"/>
  <c r="BP75" i="1"/>
  <c r="BQ75" i="1"/>
  <c r="BE75" i="1"/>
  <c r="BF75" i="1"/>
  <c r="BG75" i="1"/>
  <c r="BH75" i="1"/>
  <c r="BI75" i="1"/>
  <c r="AW75" i="1"/>
  <c r="AX75" i="1"/>
  <c r="AY75" i="1"/>
  <c r="AZ75" i="1"/>
  <c r="BA75" i="1"/>
  <c r="AO75" i="1"/>
  <c r="AP75" i="1"/>
  <c r="AQ75" i="1"/>
  <c r="AR75" i="1"/>
  <c r="AS75" i="1"/>
  <c r="AG75" i="1"/>
  <c r="AH75" i="1"/>
  <c r="AI75" i="1"/>
  <c r="AJ75" i="1"/>
  <c r="AK75" i="1"/>
  <c r="Y75" i="1"/>
  <c r="Z75" i="1"/>
  <c r="AA75" i="1"/>
  <c r="AB75" i="1"/>
  <c r="AC75" i="1"/>
  <c r="R75" i="1"/>
  <c r="S75" i="1"/>
  <c r="T75" i="1"/>
  <c r="U75" i="1"/>
  <c r="V75" i="1"/>
  <c r="K75" i="1"/>
  <c r="L75" i="1"/>
  <c r="M75" i="1"/>
  <c r="N75" i="1"/>
  <c r="O75" i="1"/>
  <c r="DU74" i="1"/>
  <c r="DT74" i="1"/>
  <c r="DS74" i="1"/>
  <c r="DR74" i="1"/>
  <c r="DQ74" i="1"/>
  <c r="DM74" i="1"/>
  <c r="DL74" i="1"/>
  <c r="DK74" i="1"/>
  <c r="DJ74" i="1"/>
  <c r="DI74" i="1"/>
  <c r="DE74" i="1"/>
  <c r="DD74" i="1"/>
  <c r="DC74" i="1"/>
  <c r="DB74" i="1"/>
  <c r="DA74" i="1"/>
  <c r="CW74" i="1"/>
  <c r="CV74" i="1"/>
  <c r="CU74" i="1"/>
  <c r="CT74" i="1"/>
  <c r="CS74" i="1"/>
  <c r="CO74" i="1"/>
  <c r="CN74" i="1"/>
  <c r="CM74" i="1"/>
  <c r="CL74" i="1"/>
  <c r="CK74" i="1"/>
  <c r="CG74" i="1"/>
  <c r="CF74" i="1"/>
  <c r="CE74" i="1"/>
  <c r="CD74" i="1"/>
  <c r="CC74" i="1"/>
  <c r="BY74" i="1"/>
  <c r="BX74" i="1"/>
  <c r="BW74" i="1"/>
  <c r="BV74" i="1"/>
  <c r="BU74" i="1"/>
  <c r="BQ74" i="1"/>
  <c r="BP74" i="1"/>
  <c r="BO74" i="1"/>
  <c r="BN74" i="1"/>
  <c r="BM74" i="1"/>
  <c r="BE74" i="1"/>
  <c r="BF74" i="1"/>
  <c r="BG74" i="1"/>
  <c r="BH74" i="1"/>
  <c r="BI74" i="1"/>
  <c r="AW74" i="1"/>
  <c r="AX74" i="1"/>
  <c r="AY74" i="1"/>
  <c r="AZ74" i="1"/>
  <c r="BA74" i="1"/>
  <c r="AO74" i="1"/>
  <c r="AP74" i="1"/>
  <c r="AQ74" i="1"/>
  <c r="AR74" i="1"/>
  <c r="AS74" i="1"/>
  <c r="AG74" i="1"/>
  <c r="AH74" i="1"/>
  <c r="AI74" i="1"/>
  <c r="AJ74" i="1"/>
  <c r="AK74" i="1"/>
  <c r="Y74" i="1"/>
  <c r="Z74" i="1"/>
  <c r="AA74" i="1"/>
  <c r="AB74" i="1"/>
  <c r="AC74" i="1"/>
  <c r="R74" i="1"/>
  <c r="S74" i="1"/>
  <c r="T74" i="1"/>
  <c r="U74" i="1"/>
  <c r="V74" i="1"/>
  <c r="K74" i="1"/>
  <c r="L74" i="1"/>
  <c r="M74" i="1"/>
  <c r="N74" i="1"/>
  <c r="O74" i="1"/>
  <c r="DU73" i="1"/>
  <c r="DT73" i="1"/>
  <c r="DS73" i="1"/>
  <c r="DR73" i="1"/>
  <c r="DQ73" i="1"/>
  <c r="DM73" i="1"/>
  <c r="DL73" i="1"/>
  <c r="DK73" i="1"/>
  <c r="DJ73" i="1"/>
  <c r="DI73" i="1"/>
  <c r="DE73" i="1"/>
  <c r="DD73" i="1"/>
  <c r="DC73" i="1"/>
  <c r="DB73" i="1"/>
  <c r="DA73" i="1"/>
  <c r="CW73" i="1"/>
  <c r="CV73" i="1"/>
  <c r="CU73" i="1"/>
  <c r="CT73" i="1"/>
  <c r="CS73" i="1"/>
  <c r="CO73" i="1"/>
  <c r="CN73" i="1"/>
  <c r="CM73" i="1"/>
  <c r="CL73" i="1"/>
  <c r="CK73" i="1"/>
  <c r="CG73" i="1"/>
  <c r="CF73" i="1"/>
  <c r="CE73" i="1"/>
  <c r="CD73" i="1"/>
  <c r="CC73" i="1"/>
  <c r="BY73" i="1"/>
  <c r="BX73" i="1"/>
  <c r="BW73" i="1"/>
  <c r="BV73" i="1"/>
  <c r="BU73" i="1"/>
  <c r="BQ73" i="1"/>
  <c r="BP73" i="1"/>
  <c r="BO73" i="1"/>
  <c r="BN73" i="1"/>
  <c r="BM73" i="1"/>
  <c r="BI73" i="1"/>
  <c r="BH73" i="1"/>
  <c r="BG73" i="1"/>
  <c r="BF73" i="1"/>
  <c r="BE73" i="1"/>
  <c r="AW73" i="1"/>
  <c r="AX73" i="1"/>
  <c r="AY73" i="1"/>
  <c r="AZ73" i="1"/>
  <c r="BA73" i="1"/>
  <c r="AO73" i="1"/>
  <c r="AP73" i="1"/>
  <c r="AQ73" i="1"/>
  <c r="AR73" i="1"/>
  <c r="AS73" i="1"/>
  <c r="AG73" i="1"/>
  <c r="AH73" i="1"/>
  <c r="AI73" i="1"/>
  <c r="AJ73" i="1"/>
  <c r="AK73" i="1"/>
  <c r="Y73" i="1"/>
  <c r="Z73" i="1"/>
  <c r="AA73" i="1"/>
  <c r="AB73" i="1"/>
  <c r="AC73" i="1"/>
  <c r="R73" i="1"/>
  <c r="S73" i="1"/>
  <c r="T73" i="1"/>
  <c r="U73" i="1"/>
  <c r="V73" i="1"/>
  <c r="K73" i="1"/>
  <c r="L73" i="1"/>
  <c r="M73" i="1"/>
  <c r="N73" i="1"/>
  <c r="O73" i="1"/>
  <c r="DU72" i="1"/>
  <c r="DT72" i="1"/>
  <c r="DS72" i="1"/>
  <c r="DR72" i="1"/>
  <c r="DQ72" i="1"/>
  <c r="DM72" i="1"/>
  <c r="DL72" i="1"/>
  <c r="DK72" i="1"/>
  <c r="DJ72" i="1"/>
  <c r="DI72" i="1"/>
  <c r="DE72" i="1"/>
  <c r="DD72" i="1"/>
  <c r="DC72" i="1"/>
  <c r="DB72" i="1"/>
  <c r="DA72" i="1"/>
  <c r="CW72" i="1"/>
  <c r="CV72" i="1"/>
  <c r="CU72" i="1"/>
  <c r="CT72" i="1"/>
  <c r="CS72" i="1"/>
  <c r="CO72" i="1"/>
  <c r="CN72" i="1"/>
  <c r="CM72" i="1"/>
  <c r="CL72" i="1"/>
  <c r="CK72" i="1"/>
  <c r="CC72" i="1"/>
  <c r="CD72" i="1"/>
  <c r="CE72" i="1"/>
  <c r="CF72" i="1"/>
  <c r="CG72" i="1"/>
  <c r="BU72" i="1"/>
  <c r="BV72" i="1"/>
  <c r="BW72" i="1"/>
  <c r="BX72" i="1"/>
  <c r="BY72" i="1"/>
  <c r="BM72" i="1"/>
  <c r="BN72" i="1"/>
  <c r="BO72" i="1"/>
  <c r="BP72" i="1"/>
  <c r="BQ72" i="1"/>
  <c r="BE72" i="1"/>
  <c r="BF72" i="1"/>
  <c r="BG72" i="1"/>
  <c r="BH72" i="1"/>
  <c r="BI72" i="1"/>
  <c r="AW72" i="1"/>
  <c r="AX72" i="1"/>
  <c r="AY72" i="1"/>
  <c r="AZ72" i="1"/>
  <c r="BA72" i="1"/>
  <c r="AO72" i="1"/>
  <c r="AP72" i="1"/>
  <c r="AQ72" i="1"/>
  <c r="AR72" i="1"/>
  <c r="AS72" i="1"/>
  <c r="AG72" i="1"/>
  <c r="AH72" i="1"/>
  <c r="AI72" i="1"/>
  <c r="AJ72" i="1"/>
  <c r="AK72" i="1"/>
  <c r="Y72" i="1"/>
  <c r="Z72" i="1"/>
  <c r="AA72" i="1"/>
  <c r="AB72" i="1"/>
  <c r="AC72" i="1"/>
  <c r="R72" i="1"/>
  <c r="S72" i="1"/>
  <c r="T72" i="1"/>
  <c r="U72" i="1"/>
  <c r="V72" i="1"/>
  <c r="K72" i="1"/>
  <c r="L72" i="1"/>
  <c r="M72" i="1"/>
  <c r="N72" i="1"/>
  <c r="O72" i="1"/>
  <c r="DU71" i="1"/>
  <c r="DT71" i="1"/>
  <c r="DS71" i="1"/>
  <c r="DR71" i="1"/>
  <c r="DQ71" i="1"/>
  <c r="DM71" i="1"/>
  <c r="DL71" i="1"/>
  <c r="DK71" i="1"/>
  <c r="DJ71" i="1"/>
  <c r="DI71" i="1"/>
  <c r="DE71" i="1"/>
  <c r="DD71" i="1"/>
  <c r="DC71" i="1"/>
  <c r="DB71" i="1"/>
  <c r="DA71" i="1"/>
  <c r="CW71" i="1"/>
  <c r="CV71" i="1"/>
  <c r="CU71" i="1"/>
  <c r="CT71" i="1"/>
  <c r="CS71" i="1"/>
  <c r="CO71" i="1"/>
  <c r="CN71" i="1"/>
  <c r="CM71" i="1"/>
  <c r="CL71" i="1"/>
  <c r="CK71" i="1"/>
  <c r="CG71" i="1"/>
  <c r="CF71" i="1"/>
  <c r="CE71" i="1"/>
  <c r="CD71" i="1"/>
  <c r="CC71" i="1"/>
  <c r="BY71" i="1"/>
  <c r="BX71" i="1"/>
  <c r="BW71" i="1"/>
  <c r="BV71" i="1"/>
  <c r="BU71" i="1"/>
  <c r="BM71" i="1"/>
  <c r="BN71" i="1"/>
  <c r="BO71" i="1"/>
  <c r="BP71" i="1"/>
  <c r="BQ71" i="1"/>
  <c r="BI71" i="1"/>
  <c r="BH71" i="1"/>
  <c r="BG71" i="1"/>
  <c r="BF71" i="1"/>
  <c r="BE71" i="1"/>
  <c r="AW71" i="1"/>
  <c r="AX71" i="1"/>
  <c r="AY71" i="1"/>
  <c r="AZ71" i="1"/>
  <c r="BA71" i="1"/>
  <c r="AO71" i="1"/>
  <c r="AP71" i="1"/>
  <c r="AQ71" i="1"/>
  <c r="AR71" i="1"/>
  <c r="AS71" i="1"/>
  <c r="AG71" i="1"/>
  <c r="AH71" i="1"/>
  <c r="AI71" i="1"/>
  <c r="AJ71" i="1"/>
  <c r="AK71" i="1"/>
  <c r="Y71" i="1"/>
  <c r="Z71" i="1"/>
  <c r="AA71" i="1"/>
  <c r="AB71" i="1"/>
  <c r="AC71" i="1"/>
  <c r="R71" i="1"/>
  <c r="S71" i="1"/>
  <c r="T71" i="1"/>
  <c r="U71" i="1"/>
  <c r="V71" i="1"/>
  <c r="K71" i="1"/>
  <c r="L71" i="1"/>
  <c r="M71" i="1"/>
  <c r="N71" i="1"/>
  <c r="O71" i="1"/>
  <c r="DQ70" i="1"/>
  <c r="DR70" i="1"/>
  <c r="DS70" i="1"/>
  <c r="DT70" i="1"/>
  <c r="DU70" i="1"/>
  <c r="DI70" i="1"/>
  <c r="DJ70" i="1"/>
  <c r="DK70" i="1"/>
  <c r="DL70" i="1"/>
  <c r="DM70" i="1"/>
  <c r="DA70" i="1"/>
  <c r="DB70" i="1"/>
  <c r="DC70" i="1"/>
  <c r="DD70" i="1"/>
  <c r="DE70" i="1"/>
  <c r="CS70" i="1"/>
  <c r="CT70" i="1"/>
  <c r="CU70" i="1"/>
  <c r="CV70" i="1"/>
  <c r="CW70" i="1"/>
  <c r="CO70" i="1"/>
  <c r="CN70" i="1"/>
  <c r="CM70" i="1"/>
  <c r="CL70" i="1"/>
  <c r="CK70" i="1"/>
  <c r="CC70" i="1"/>
  <c r="CD70" i="1"/>
  <c r="CE70" i="1"/>
  <c r="CF70" i="1"/>
  <c r="CG70" i="1"/>
  <c r="BU70" i="1"/>
  <c r="BV70" i="1"/>
  <c r="BW70" i="1"/>
  <c r="BX70" i="1"/>
  <c r="BY70" i="1"/>
  <c r="BM70" i="1"/>
  <c r="BN70" i="1"/>
  <c r="BO70" i="1"/>
  <c r="BP70" i="1"/>
  <c r="BQ70" i="1"/>
  <c r="BE70" i="1"/>
  <c r="BF70" i="1"/>
  <c r="BG70" i="1"/>
  <c r="BH70" i="1"/>
  <c r="BI70" i="1"/>
  <c r="AW70" i="1"/>
  <c r="AX70" i="1"/>
  <c r="AY70" i="1"/>
  <c r="AZ70" i="1"/>
  <c r="BA70" i="1"/>
  <c r="AO70" i="1"/>
  <c r="AP70" i="1"/>
  <c r="AQ70" i="1"/>
  <c r="AR70" i="1"/>
  <c r="AS70" i="1"/>
  <c r="AG70" i="1"/>
  <c r="AH70" i="1"/>
  <c r="AI70" i="1"/>
  <c r="AJ70" i="1"/>
  <c r="AK70" i="1"/>
  <c r="Y70" i="1"/>
  <c r="Z70" i="1"/>
  <c r="AA70" i="1"/>
  <c r="AB70" i="1"/>
  <c r="AC70" i="1"/>
  <c r="R70" i="1"/>
  <c r="S70" i="1"/>
  <c r="T70" i="1"/>
  <c r="U70" i="1"/>
  <c r="V70" i="1"/>
  <c r="K70" i="1"/>
  <c r="L70" i="1"/>
  <c r="M70" i="1"/>
  <c r="N70" i="1"/>
  <c r="O70" i="1"/>
  <c r="DU69" i="1"/>
  <c r="DT69" i="1"/>
  <c r="DS69" i="1"/>
  <c r="DR69" i="1"/>
  <c r="DQ69" i="1"/>
  <c r="DM69" i="1"/>
  <c r="DL69" i="1"/>
  <c r="DK69" i="1"/>
  <c r="DJ69" i="1"/>
  <c r="DI69" i="1"/>
  <c r="DE69" i="1"/>
  <c r="DD69" i="1"/>
  <c r="DC69" i="1"/>
  <c r="DB69" i="1"/>
  <c r="DA69" i="1"/>
  <c r="CW69" i="1"/>
  <c r="CV69" i="1"/>
  <c r="CU69" i="1"/>
  <c r="CT69" i="1"/>
  <c r="CS69" i="1"/>
  <c r="CO69" i="1"/>
  <c r="CN69" i="1"/>
  <c r="CM69" i="1"/>
  <c r="CL69" i="1"/>
  <c r="CK69" i="1"/>
  <c r="CG69" i="1"/>
  <c r="CF69" i="1"/>
  <c r="CE69" i="1"/>
  <c r="CD69" i="1"/>
  <c r="CC69" i="1"/>
  <c r="BY69" i="1"/>
  <c r="BX69" i="1"/>
  <c r="BW69" i="1"/>
  <c r="BV69" i="1"/>
  <c r="BU69" i="1"/>
  <c r="BQ69" i="1"/>
  <c r="BP69" i="1"/>
  <c r="BO69" i="1"/>
  <c r="BN69" i="1"/>
  <c r="BM69" i="1"/>
  <c r="BI69" i="1"/>
  <c r="BH69" i="1"/>
  <c r="BG69" i="1"/>
  <c r="BF69" i="1"/>
  <c r="BE69" i="1"/>
  <c r="AW69" i="1"/>
  <c r="AX69" i="1"/>
  <c r="AY69" i="1"/>
  <c r="AZ69" i="1"/>
  <c r="BA69" i="1"/>
  <c r="AO69" i="1"/>
  <c r="AP69" i="1"/>
  <c r="AQ69" i="1"/>
  <c r="AR69" i="1"/>
  <c r="AS69" i="1"/>
  <c r="AG69" i="1"/>
  <c r="AH69" i="1"/>
  <c r="AI69" i="1"/>
  <c r="AJ69" i="1"/>
  <c r="AK69" i="1"/>
  <c r="Y69" i="1"/>
  <c r="Z69" i="1"/>
  <c r="AA69" i="1"/>
  <c r="AB69" i="1"/>
  <c r="AC69" i="1"/>
  <c r="R69" i="1"/>
  <c r="S69" i="1"/>
  <c r="T69" i="1"/>
  <c r="U69" i="1"/>
  <c r="V69" i="1"/>
  <c r="K69" i="1"/>
  <c r="L69" i="1"/>
  <c r="M69" i="1"/>
  <c r="N69" i="1"/>
  <c r="O69" i="1"/>
  <c r="DU68" i="1"/>
  <c r="DT68" i="1"/>
  <c r="DS68" i="1"/>
  <c r="DR68" i="1"/>
  <c r="DQ68" i="1"/>
  <c r="DM68" i="1"/>
  <c r="DL68" i="1"/>
  <c r="DK68" i="1"/>
  <c r="DJ68" i="1"/>
  <c r="DI68" i="1"/>
  <c r="DE68" i="1"/>
  <c r="DD68" i="1"/>
  <c r="DC68" i="1"/>
  <c r="DB68" i="1"/>
  <c r="DA68" i="1"/>
  <c r="CW68" i="1"/>
  <c r="CV68" i="1"/>
  <c r="CU68" i="1"/>
  <c r="CT68" i="1"/>
  <c r="CS68" i="1"/>
  <c r="CO68" i="1"/>
  <c r="CN68" i="1"/>
  <c r="CM68" i="1"/>
  <c r="CL68" i="1"/>
  <c r="CK68" i="1"/>
  <c r="CG68" i="1"/>
  <c r="CF68" i="1"/>
  <c r="CE68" i="1"/>
  <c r="CD68" i="1"/>
  <c r="CC68" i="1"/>
  <c r="BY68" i="1"/>
  <c r="BX68" i="1"/>
  <c r="BW68" i="1"/>
  <c r="BV68" i="1"/>
  <c r="BU68" i="1"/>
  <c r="BM68" i="1"/>
  <c r="BN68" i="1"/>
  <c r="BO68" i="1"/>
  <c r="BP68" i="1"/>
  <c r="BQ68" i="1"/>
  <c r="BE68" i="1"/>
  <c r="BF68" i="1"/>
  <c r="BG68" i="1"/>
  <c r="BH68" i="1"/>
  <c r="BI68" i="1"/>
  <c r="BA68" i="1"/>
  <c r="AZ68" i="1"/>
  <c r="AY68" i="1"/>
  <c r="AX68" i="1"/>
  <c r="AW68" i="1"/>
  <c r="AS68" i="1"/>
  <c r="AR68" i="1"/>
  <c r="AQ68" i="1"/>
  <c r="AP68" i="1"/>
  <c r="AO68" i="1"/>
  <c r="AK68" i="1"/>
  <c r="AJ68" i="1"/>
  <c r="AI68" i="1"/>
  <c r="AH68" i="1"/>
  <c r="AG68" i="1"/>
  <c r="Y68" i="1"/>
  <c r="Z68" i="1"/>
  <c r="AA68" i="1"/>
  <c r="AB68" i="1"/>
  <c r="AC68" i="1"/>
  <c r="R68" i="1"/>
  <c r="S68" i="1"/>
  <c r="T68" i="1"/>
  <c r="U68" i="1"/>
  <c r="V68" i="1"/>
  <c r="K68" i="1"/>
  <c r="L68" i="1"/>
  <c r="M68" i="1"/>
  <c r="N68" i="1"/>
  <c r="O68" i="1"/>
  <c r="DU67" i="1"/>
  <c r="DT67" i="1"/>
  <c r="DS67" i="1"/>
  <c r="DR67" i="1"/>
  <c r="DQ67" i="1"/>
  <c r="DM67" i="1"/>
  <c r="DL67" i="1"/>
  <c r="DK67" i="1"/>
  <c r="DJ67" i="1"/>
  <c r="DI67" i="1"/>
  <c r="DE67" i="1"/>
  <c r="DD67" i="1"/>
  <c r="DC67" i="1"/>
  <c r="DB67" i="1"/>
  <c r="DA67" i="1"/>
  <c r="CW67" i="1"/>
  <c r="CV67" i="1"/>
  <c r="CU67" i="1"/>
  <c r="CT67" i="1"/>
  <c r="CS67" i="1"/>
  <c r="CO67" i="1"/>
  <c r="CN67" i="1"/>
  <c r="CM67" i="1"/>
  <c r="CL67" i="1"/>
  <c r="CK67" i="1"/>
  <c r="CG67" i="1"/>
  <c r="CF67" i="1"/>
  <c r="CE67" i="1"/>
  <c r="CD67" i="1"/>
  <c r="CC67" i="1"/>
  <c r="BY67" i="1"/>
  <c r="BX67" i="1"/>
  <c r="BW67" i="1"/>
  <c r="BV67" i="1"/>
  <c r="BU67" i="1"/>
  <c r="BQ67" i="1"/>
  <c r="BP67" i="1"/>
  <c r="BO67" i="1"/>
  <c r="BN67" i="1"/>
  <c r="BM67" i="1"/>
  <c r="BI67" i="1"/>
  <c r="BH67" i="1"/>
  <c r="BG67" i="1"/>
  <c r="BF67" i="1"/>
  <c r="BE67" i="1"/>
  <c r="AW67" i="1"/>
  <c r="AX67" i="1"/>
  <c r="AY67" i="1"/>
  <c r="AZ67" i="1"/>
  <c r="BA67" i="1"/>
  <c r="AO67" i="1"/>
  <c r="AP67" i="1"/>
  <c r="AQ67" i="1"/>
  <c r="AR67" i="1"/>
  <c r="AS67" i="1"/>
  <c r="AG67" i="1"/>
  <c r="AH67" i="1"/>
  <c r="AI67" i="1"/>
  <c r="AJ67" i="1"/>
  <c r="AK67" i="1"/>
  <c r="Y67" i="1"/>
  <c r="Z67" i="1"/>
  <c r="AA67" i="1"/>
  <c r="AB67" i="1"/>
  <c r="AC67" i="1"/>
  <c r="R67" i="1"/>
  <c r="S67" i="1"/>
  <c r="T67" i="1"/>
  <c r="U67" i="1"/>
  <c r="V67" i="1"/>
  <c r="K67" i="1"/>
  <c r="L67" i="1"/>
  <c r="M67" i="1"/>
  <c r="N67" i="1"/>
  <c r="O67" i="1"/>
  <c r="DU66" i="1"/>
  <c r="DT66" i="1"/>
  <c r="DS66" i="1"/>
  <c r="DR66" i="1"/>
  <c r="DQ66" i="1"/>
  <c r="DM66" i="1"/>
  <c r="DL66" i="1"/>
  <c r="DK66" i="1"/>
  <c r="DJ66" i="1"/>
  <c r="DI66" i="1"/>
  <c r="DE66" i="1"/>
  <c r="DD66" i="1"/>
  <c r="DC66" i="1"/>
  <c r="DB66" i="1"/>
  <c r="DA66" i="1"/>
  <c r="CW66" i="1"/>
  <c r="CV66" i="1"/>
  <c r="CU66" i="1"/>
  <c r="CT66" i="1"/>
  <c r="CS66" i="1"/>
  <c r="CO66" i="1"/>
  <c r="CN66" i="1"/>
  <c r="CM66" i="1"/>
  <c r="CL66" i="1"/>
  <c r="CK66" i="1"/>
  <c r="CG66" i="1"/>
  <c r="CF66" i="1"/>
  <c r="CE66" i="1"/>
  <c r="CD66" i="1"/>
  <c r="CC66" i="1"/>
  <c r="BU66" i="1"/>
  <c r="BV66" i="1"/>
  <c r="BW66" i="1"/>
  <c r="BX66" i="1"/>
  <c r="BY66" i="1"/>
  <c r="BM66" i="1"/>
  <c r="BN66" i="1"/>
  <c r="BO66" i="1"/>
  <c r="BP66" i="1"/>
  <c r="BQ66" i="1"/>
  <c r="BE66" i="1"/>
  <c r="BF66" i="1"/>
  <c r="BG66" i="1"/>
  <c r="BH66" i="1"/>
  <c r="BI66" i="1"/>
  <c r="AW66" i="1"/>
  <c r="AX66" i="1"/>
  <c r="AY66" i="1"/>
  <c r="AZ66" i="1"/>
  <c r="BA66" i="1"/>
  <c r="AO66" i="1"/>
  <c r="AP66" i="1"/>
  <c r="AQ66" i="1"/>
  <c r="AR66" i="1"/>
  <c r="AS66" i="1"/>
  <c r="AG66" i="1"/>
  <c r="AH66" i="1"/>
  <c r="AI66" i="1"/>
  <c r="AJ66" i="1"/>
  <c r="AK66" i="1"/>
  <c r="Y66" i="1"/>
  <c r="Z66" i="1"/>
  <c r="AA66" i="1"/>
  <c r="AB66" i="1"/>
  <c r="AC66" i="1"/>
  <c r="R66" i="1"/>
  <c r="S66" i="1"/>
  <c r="T66" i="1"/>
  <c r="U66" i="1"/>
  <c r="V66" i="1"/>
  <c r="K66" i="1"/>
  <c r="L66" i="1"/>
  <c r="M66" i="1"/>
  <c r="N66" i="1"/>
  <c r="O66" i="1"/>
  <c r="DU65" i="1"/>
  <c r="DT65" i="1"/>
  <c r="DS65" i="1"/>
  <c r="DR65" i="1"/>
  <c r="DQ65" i="1"/>
  <c r="DM65" i="1"/>
  <c r="DL65" i="1"/>
  <c r="DK65" i="1"/>
  <c r="DJ65" i="1"/>
  <c r="DI65" i="1"/>
  <c r="DE65" i="1"/>
  <c r="DD65" i="1"/>
  <c r="DC65" i="1"/>
  <c r="DB65" i="1"/>
  <c r="DA65" i="1"/>
  <c r="CW65" i="1"/>
  <c r="CV65" i="1"/>
  <c r="CU65" i="1"/>
  <c r="CT65" i="1"/>
  <c r="CS65" i="1"/>
  <c r="CO65" i="1"/>
  <c r="CN65" i="1"/>
  <c r="CM65" i="1"/>
  <c r="CL65" i="1"/>
  <c r="CK65" i="1"/>
  <c r="CG65" i="1"/>
  <c r="CF65" i="1"/>
  <c r="CE65" i="1"/>
  <c r="CD65" i="1"/>
  <c r="CC65" i="1"/>
  <c r="BU65" i="1"/>
  <c r="BV65" i="1"/>
  <c r="BW65" i="1"/>
  <c r="BX65" i="1"/>
  <c r="BY65" i="1"/>
  <c r="BM65" i="1"/>
  <c r="BN65" i="1"/>
  <c r="BO65" i="1"/>
  <c r="BP65" i="1"/>
  <c r="BQ65" i="1"/>
  <c r="BE65" i="1"/>
  <c r="BF65" i="1"/>
  <c r="BG65" i="1"/>
  <c r="BH65" i="1"/>
  <c r="BI65" i="1"/>
  <c r="AW65" i="1"/>
  <c r="AX65" i="1"/>
  <c r="AY65" i="1"/>
  <c r="AZ65" i="1"/>
  <c r="BA65" i="1"/>
  <c r="AO65" i="1"/>
  <c r="AP65" i="1"/>
  <c r="AQ65" i="1"/>
  <c r="AR65" i="1"/>
  <c r="AS65" i="1"/>
  <c r="AG65" i="1"/>
  <c r="AH65" i="1"/>
  <c r="AI65" i="1"/>
  <c r="AJ65" i="1"/>
  <c r="AK65" i="1"/>
  <c r="Y65" i="1"/>
  <c r="Z65" i="1"/>
  <c r="AA65" i="1"/>
  <c r="AB65" i="1"/>
  <c r="AC65" i="1"/>
  <c r="R65" i="1"/>
  <c r="S65" i="1"/>
  <c r="T65" i="1"/>
  <c r="U65" i="1"/>
  <c r="V65" i="1"/>
  <c r="K65" i="1"/>
  <c r="L65" i="1"/>
  <c r="M65" i="1"/>
  <c r="N65" i="1"/>
  <c r="O65" i="1"/>
  <c r="DU64" i="1"/>
  <c r="DT64" i="1"/>
  <c r="DS64" i="1"/>
  <c r="DR64" i="1"/>
  <c r="DQ64" i="1"/>
  <c r="DM64" i="1"/>
  <c r="DL64" i="1"/>
  <c r="DK64" i="1"/>
  <c r="DJ64" i="1"/>
  <c r="DI64" i="1"/>
  <c r="DE64" i="1"/>
  <c r="DD64" i="1"/>
  <c r="DC64" i="1"/>
  <c r="DB64" i="1"/>
  <c r="DA64" i="1"/>
  <c r="CW64" i="1"/>
  <c r="CV64" i="1"/>
  <c r="CU64" i="1"/>
  <c r="CT64" i="1"/>
  <c r="CS64" i="1"/>
  <c r="CO64" i="1"/>
  <c r="CN64" i="1"/>
  <c r="CM64" i="1"/>
  <c r="CL64" i="1"/>
  <c r="CK64" i="1"/>
  <c r="CG64" i="1"/>
  <c r="CF64" i="1"/>
  <c r="CE64" i="1"/>
  <c r="CD64" i="1"/>
  <c r="CC64" i="1"/>
  <c r="BY64" i="1"/>
  <c r="BX64" i="1"/>
  <c r="BW64" i="1"/>
  <c r="BV64" i="1"/>
  <c r="BU64" i="1"/>
  <c r="BM64" i="1"/>
  <c r="BN64" i="1"/>
  <c r="BO64" i="1"/>
  <c r="BP64" i="1"/>
  <c r="BQ64" i="1"/>
  <c r="BE64" i="1"/>
  <c r="BF64" i="1"/>
  <c r="BG64" i="1"/>
  <c r="BH64" i="1"/>
  <c r="BI64" i="1"/>
  <c r="AW64" i="1"/>
  <c r="AX64" i="1"/>
  <c r="AY64" i="1"/>
  <c r="AZ64" i="1"/>
  <c r="BA64" i="1"/>
  <c r="AO64" i="1"/>
  <c r="AP64" i="1"/>
  <c r="AQ64" i="1"/>
  <c r="AR64" i="1"/>
  <c r="AS64" i="1"/>
  <c r="AG64" i="1"/>
  <c r="AH64" i="1"/>
  <c r="AI64" i="1"/>
  <c r="AJ64" i="1"/>
  <c r="AK64" i="1"/>
  <c r="Y64" i="1"/>
  <c r="Z64" i="1"/>
  <c r="AA64" i="1"/>
  <c r="AB64" i="1"/>
  <c r="AC64" i="1"/>
  <c r="R64" i="1"/>
  <c r="S64" i="1"/>
  <c r="T64" i="1"/>
  <c r="U64" i="1"/>
  <c r="V64" i="1"/>
  <c r="K64" i="1"/>
  <c r="L64" i="1"/>
  <c r="M64" i="1"/>
  <c r="N64" i="1"/>
  <c r="O64" i="1"/>
  <c r="DU63" i="1"/>
  <c r="DT63" i="1"/>
  <c r="DS63" i="1"/>
  <c r="DR63" i="1"/>
  <c r="DQ63" i="1"/>
  <c r="DM63" i="1"/>
  <c r="DL63" i="1"/>
  <c r="DK63" i="1"/>
  <c r="DJ63" i="1"/>
  <c r="DI63" i="1"/>
  <c r="DE63" i="1"/>
  <c r="DD63" i="1"/>
  <c r="DC63" i="1"/>
  <c r="DB63" i="1"/>
  <c r="DA63" i="1"/>
  <c r="CW63" i="1"/>
  <c r="CV63" i="1"/>
  <c r="CU63" i="1"/>
  <c r="CT63" i="1"/>
  <c r="CS63" i="1"/>
  <c r="CO63" i="1"/>
  <c r="CN63" i="1"/>
  <c r="CM63" i="1"/>
  <c r="CL63" i="1"/>
  <c r="CK63" i="1"/>
  <c r="CC63" i="1"/>
  <c r="CD63" i="1"/>
  <c r="CE63" i="1"/>
  <c r="CF63" i="1"/>
  <c r="CG63" i="1"/>
  <c r="BU63" i="1"/>
  <c r="BV63" i="1"/>
  <c r="BW63" i="1"/>
  <c r="BX63" i="1"/>
  <c r="BY63" i="1"/>
  <c r="BM63" i="1"/>
  <c r="BN63" i="1"/>
  <c r="BO63" i="1"/>
  <c r="BP63" i="1"/>
  <c r="BQ63" i="1"/>
  <c r="BE63" i="1"/>
  <c r="BF63" i="1"/>
  <c r="BG63" i="1"/>
  <c r="BH63" i="1"/>
  <c r="BI63" i="1"/>
  <c r="BA63" i="1"/>
  <c r="AZ63" i="1"/>
  <c r="AY63" i="1"/>
  <c r="AX63" i="1"/>
  <c r="AW63" i="1"/>
  <c r="AS63" i="1"/>
  <c r="AR63" i="1"/>
  <c r="AQ63" i="1"/>
  <c r="AP63" i="1"/>
  <c r="AO63" i="1"/>
  <c r="AK63" i="1"/>
  <c r="AJ63" i="1"/>
  <c r="AI63" i="1"/>
  <c r="AH63" i="1"/>
  <c r="AG63" i="1"/>
  <c r="Y63" i="1"/>
  <c r="Z63" i="1"/>
  <c r="AA63" i="1"/>
  <c r="AB63" i="1"/>
  <c r="AC63" i="1"/>
  <c r="R63" i="1"/>
  <c r="S63" i="1"/>
  <c r="T63" i="1"/>
  <c r="U63" i="1"/>
  <c r="V63" i="1"/>
  <c r="K63" i="1"/>
  <c r="L63" i="1"/>
  <c r="M63" i="1"/>
  <c r="N63" i="1"/>
  <c r="O63" i="1"/>
  <c r="DU62" i="1"/>
  <c r="DT62" i="1"/>
  <c r="DS62" i="1"/>
  <c r="DR62" i="1"/>
  <c r="DQ62" i="1"/>
  <c r="DM62" i="1"/>
  <c r="DL62" i="1"/>
  <c r="DK62" i="1"/>
  <c r="DJ62" i="1"/>
  <c r="DI62" i="1"/>
  <c r="DE62" i="1"/>
  <c r="DD62" i="1"/>
  <c r="DC62" i="1"/>
  <c r="DB62" i="1"/>
  <c r="DA62" i="1"/>
  <c r="CW62" i="1"/>
  <c r="CV62" i="1"/>
  <c r="CU62" i="1"/>
  <c r="CT62" i="1"/>
  <c r="CS62" i="1"/>
  <c r="CO62" i="1"/>
  <c r="CN62" i="1"/>
  <c r="CM62" i="1"/>
  <c r="CL62" i="1"/>
  <c r="CK62" i="1"/>
  <c r="CG62" i="1"/>
  <c r="CF62" i="1"/>
  <c r="CE62" i="1"/>
  <c r="CD62" i="1"/>
  <c r="CC62" i="1"/>
  <c r="BU62" i="1"/>
  <c r="BV62" i="1"/>
  <c r="BW62" i="1"/>
  <c r="BX62" i="1"/>
  <c r="BY62" i="1"/>
  <c r="BM62" i="1"/>
  <c r="BN62" i="1"/>
  <c r="BO62" i="1"/>
  <c r="BP62" i="1"/>
  <c r="BQ62" i="1"/>
  <c r="BE62" i="1"/>
  <c r="BF62" i="1"/>
  <c r="BG62" i="1"/>
  <c r="BH62" i="1"/>
  <c r="BI62" i="1"/>
  <c r="AW62" i="1"/>
  <c r="AX62" i="1"/>
  <c r="AY62" i="1"/>
  <c r="AZ62" i="1"/>
  <c r="BA62" i="1"/>
  <c r="AO62" i="1"/>
  <c r="AP62" i="1"/>
  <c r="AQ62" i="1"/>
  <c r="AR62" i="1"/>
  <c r="AS62" i="1"/>
  <c r="AG62" i="1"/>
  <c r="AH62" i="1"/>
  <c r="AI62" i="1"/>
  <c r="AJ62" i="1"/>
  <c r="AK62" i="1"/>
  <c r="Y62" i="1"/>
  <c r="Z62" i="1"/>
  <c r="AA62" i="1"/>
  <c r="AB62" i="1"/>
  <c r="AC62" i="1"/>
  <c r="R62" i="1"/>
  <c r="S62" i="1"/>
  <c r="T62" i="1"/>
  <c r="U62" i="1"/>
  <c r="V62" i="1"/>
  <c r="K62" i="1"/>
  <c r="L62" i="1"/>
  <c r="M62" i="1"/>
  <c r="N62" i="1"/>
  <c r="O62" i="1"/>
  <c r="DU61" i="1"/>
  <c r="DT61" i="1"/>
  <c r="DS61" i="1"/>
  <c r="DR61" i="1"/>
  <c r="DQ61" i="1"/>
  <c r="DM61" i="1"/>
  <c r="DL61" i="1"/>
  <c r="DK61" i="1"/>
  <c r="DJ61" i="1"/>
  <c r="DI61" i="1"/>
  <c r="DE61" i="1"/>
  <c r="DD61" i="1"/>
  <c r="DC61" i="1"/>
  <c r="DB61" i="1"/>
  <c r="DA61" i="1"/>
  <c r="CW61" i="1"/>
  <c r="CV61" i="1"/>
  <c r="CU61" i="1"/>
  <c r="CT61" i="1"/>
  <c r="CS61" i="1"/>
  <c r="CO61" i="1"/>
  <c r="CN61" i="1"/>
  <c r="CM61" i="1"/>
  <c r="CL61" i="1"/>
  <c r="CK61" i="1"/>
  <c r="CG61" i="1"/>
  <c r="CF61" i="1"/>
  <c r="CE61" i="1"/>
  <c r="CD61" i="1"/>
  <c r="CC61" i="1"/>
  <c r="BY61" i="1"/>
  <c r="BX61" i="1"/>
  <c r="BW61" i="1"/>
  <c r="BV61" i="1"/>
  <c r="BU61" i="1"/>
  <c r="BQ61" i="1"/>
  <c r="BP61" i="1"/>
  <c r="BO61" i="1"/>
  <c r="BN61" i="1"/>
  <c r="BM61" i="1"/>
  <c r="BI61" i="1"/>
  <c r="BH61" i="1"/>
  <c r="BG61" i="1"/>
  <c r="BF61" i="1"/>
  <c r="BE61" i="1"/>
  <c r="AW61" i="1"/>
  <c r="AX61" i="1"/>
  <c r="AY61" i="1"/>
  <c r="AZ61" i="1"/>
  <c r="BA61" i="1"/>
  <c r="AO61" i="1"/>
  <c r="AP61" i="1"/>
  <c r="AQ61" i="1"/>
  <c r="AR61" i="1"/>
  <c r="AS61" i="1"/>
  <c r="AG61" i="1"/>
  <c r="AH61" i="1"/>
  <c r="AI61" i="1"/>
  <c r="AJ61" i="1"/>
  <c r="AK61" i="1"/>
  <c r="Y61" i="1"/>
  <c r="Z61" i="1"/>
  <c r="AA61" i="1"/>
  <c r="AB61" i="1"/>
  <c r="AC61" i="1"/>
  <c r="R61" i="1"/>
  <c r="S61" i="1"/>
  <c r="T61" i="1"/>
  <c r="U61" i="1"/>
  <c r="V61" i="1"/>
  <c r="K61" i="1"/>
  <c r="L61" i="1"/>
  <c r="M61" i="1"/>
  <c r="N61" i="1"/>
  <c r="O61" i="1"/>
  <c r="DQ60" i="1"/>
  <c r="DR60" i="1"/>
  <c r="DS60" i="1"/>
  <c r="DT60" i="1"/>
  <c r="DU60" i="1"/>
  <c r="DI60" i="1"/>
  <c r="DJ60" i="1"/>
  <c r="DK60" i="1"/>
  <c r="DL60" i="1"/>
  <c r="DM60" i="1"/>
  <c r="DA60" i="1"/>
  <c r="DB60" i="1"/>
  <c r="DC60" i="1"/>
  <c r="DD60" i="1"/>
  <c r="DE60" i="1"/>
  <c r="CS60" i="1"/>
  <c r="CT60" i="1"/>
  <c r="CU60" i="1"/>
  <c r="CV60" i="1"/>
  <c r="CW60" i="1"/>
  <c r="CO60" i="1"/>
  <c r="CN60" i="1"/>
  <c r="CM60" i="1"/>
  <c r="CL60" i="1"/>
  <c r="CK60" i="1"/>
  <c r="CG60" i="1"/>
  <c r="CF60" i="1"/>
  <c r="CE60" i="1"/>
  <c r="CD60" i="1"/>
  <c r="CC60" i="1"/>
  <c r="BY60" i="1"/>
  <c r="BX60" i="1"/>
  <c r="BW60" i="1"/>
  <c r="BV60" i="1"/>
  <c r="BU60" i="1"/>
  <c r="BQ60" i="1"/>
  <c r="BP60" i="1"/>
  <c r="BO60" i="1"/>
  <c r="BN60" i="1"/>
  <c r="BM60" i="1"/>
  <c r="BI60" i="1"/>
  <c r="BH60" i="1"/>
  <c r="BG60" i="1"/>
  <c r="BF60" i="1"/>
  <c r="BE60" i="1"/>
  <c r="AW60" i="1"/>
  <c r="AX60" i="1"/>
  <c r="AY60" i="1"/>
  <c r="AZ60" i="1"/>
  <c r="BA60" i="1"/>
  <c r="AO60" i="1"/>
  <c r="AP60" i="1"/>
  <c r="AQ60" i="1"/>
  <c r="AR60" i="1"/>
  <c r="AS60" i="1"/>
  <c r="AG60" i="1"/>
  <c r="AH60" i="1"/>
  <c r="AI60" i="1"/>
  <c r="AJ60" i="1"/>
  <c r="AK60" i="1"/>
  <c r="Y60" i="1"/>
  <c r="Z60" i="1"/>
  <c r="AA60" i="1"/>
  <c r="AB60" i="1"/>
  <c r="AC60" i="1"/>
  <c r="R60" i="1"/>
  <c r="S60" i="1"/>
  <c r="T60" i="1"/>
  <c r="U60" i="1"/>
  <c r="V60" i="1"/>
  <c r="K60" i="1"/>
  <c r="L60" i="1"/>
  <c r="M60" i="1"/>
  <c r="N60" i="1"/>
  <c r="O60" i="1"/>
  <c r="DQ59" i="1"/>
  <c r="DR59" i="1"/>
  <c r="DS59" i="1"/>
  <c r="DT59" i="1"/>
  <c r="DU59" i="1"/>
  <c r="DI59" i="1"/>
  <c r="DJ59" i="1"/>
  <c r="DK59" i="1"/>
  <c r="DL59" i="1"/>
  <c r="DM59" i="1"/>
  <c r="DA59" i="1"/>
  <c r="DB59" i="1"/>
  <c r="DC59" i="1"/>
  <c r="DD59" i="1"/>
  <c r="DE59" i="1"/>
  <c r="CS59" i="1"/>
  <c r="CT59" i="1"/>
  <c r="CU59" i="1"/>
  <c r="CV59" i="1"/>
  <c r="CW59" i="1"/>
  <c r="CO59" i="1"/>
  <c r="CN59" i="1"/>
  <c r="CM59" i="1"/>
  <c r="CL59" i="1"/>
  <c r="CK59" i="1"/>
  <c r="CG59" i="1"/>
  <c r="CF59" i="1"/>
  <c r="CE59" i="1"/>
  <c r="CD59" i="1"/>
  <c r="CC59" i="1"/>
  <c r="BY59" i="1"/>
  <c r="BX59" i="1"/>
  <c r="BW59" i="1"/>
  <c r="BV59" i="1"/>
  <c r="BU59" i="1"/>
  <c r="BQ59" i="1"/>
  <c r="BP59" i="1"/>
  <c r="BO59" i="1"/>
  <c r="BN59" i="1"/>
  <c r="BM59" i="1"/>
  <c r="BI59" i="1"/>
  <c r="BH59" i="1"/>
  <c r="BG59" i="1"/>
  <c r="BF59" i="1"/>
  <c r="BE59" i="1"/>
  <c r="AW59" i="1"/>
  <c r="AX59" i="1"/>
  <c r="AY59" i="1"/>
  <c r="AZ59" i="1"/>
  <c r="BA59" i="1"/>
  <c r="AO59" i="1"/>
  <c r="AP59" i="1"/>
  <c r="AQ59" i="1"/>
  <c r="AR59" i="1"/>
  <c r="AS59" i="1"/>
  <c r="AG59" i="1"/>
  <c r="AH59" i="1"/>
  <c r="AI59" i="1"/>
  <c r="AJ59" i="1"/>
  <c r="AK59" i="1"/>
  <c r="Y59" i="1"/>
  <c r="Z59" i="1"/>
  <c r="AA59" i="1"/>
  <c r="AB59" i="1"/>
  <c r="AC59" i="1"/>
  <c r="R59" i="1"/>
  <c r="S59" i="1"/>
  <c r="T59" i="1"/>
  <c r="U59" i="1"/>
  <c r="V59" i="1"/>
  <c r="K59" i="1"/>
  <c r="L59" i="1"/>
  <c r="M59" i="1"/>
  <c r="N59" i="1"/>
  <c r="O59" i="1"/>
  <c r="DQ58" i="1"/>
  <c r="DR58" i="1"/>
  <c r="DS58" i="1"/>
  <c r="DT58" i="1"/>
  <c r="DU58" i="1"/>
  <c r="DI58" i="1"/>
  <c r="DJ58" i="1"/>
  <c r="DK58" i="1"/>
  <c r="DL58" i="1"/>
  <c r="DM58" i="1"/>
  <c r="DA58" i="1"/>
  <c r="DB58" i="1"/>
  <c r="DC58" i="1"/>
  <c r="DD58" i="1"/>
  <c r="DE58" i="1"/>
  <c r="CS58" i="1"/>
  <c r="CT58" i="1"/>
  <c r="CU58" i="1"/>
  <c r="CV58" i="1"/>
  <c r="CW58" i="1"/>
  <c r="CK58" i="1"/>
  <c r="CL58" i="1"/>
  <c r="CM58" i="1"/>
  <c r="CN58" i="1"/>
  <c r="CO58" i="1"/>
  <c r="CC58" i="1"/>
  <c r="CD58" i="1"/>
  <c r="CE58" i="1"/>
  <c r="CF58" i="1"/>
  <c r="CG58" i="1"/>
  <c r="BU58" i="1"/>
  <c r="BV58" i="1"/>
  <c r="BW58" i="1"/>
  <c r="BX58" i="1"/>
  <c r="BY58" i="1"/>
  <c r="BM58" i="1"/>
  <c r="BN58" i="1"/>
  <c r="BO58" i="1"/>
  <c r="BP58" i="1"/>
  <c r="BQ58" i="1"/>
  <c r="BE58" i="1"/>
  <c r="BF58" i="1"/>
  <c r="BG58" i="1"/>
  <c r="BH58" i="1"/>
  <c r="BI58" i="1"/>
  <c r="AW58" i="1"/>
  <c r="AX58" i="1"/>
  <c r="AY58" i="1"/>
  <c r="AZ58" i="1"/>
  <c r="BA58" i="1"/>
  <c r="AO58" i="1"/>
  <c r="AP58" i="1"/>
  <c r="AQ58" i="1"/>
  <c r="AR58" i="1"/>
  <c r="AS58" i="1"/>
  <c r="AG58" i="1"/>
  <c r="AH58" i="1"/>
  <c r="AI58" i="1"/>
  <c r="AJ58" i="1"/>
  <c r="AK58" i="1"/>
  <c r="Y58" i="1"/>
  <c r="Z58" i="1"/>
  <c r="AA58" i="1"/>
  <c r="AB58" i="1"/>
  <c r="AC58" i="1"/>
  <c r="R58" i="1"/>
  <c r="S58" i="1"/>
  <c r="T58" i="1"/>
  <c r="U58" i="1"/>
  <c r="V58" i="1"/>
  <c r="K58" i="1"/>
  <c r="L58" i="1"/>
  <c r="M58" i="1"/>
  <c r="N58" i="1"/>
  <c r="O58" i="1"/>
  <c r="DU57" i="1"/>
  <c r="DT57" i="1"/>
  <c r="DS57" i="1"/>
  <c r="DR57" i="1"/>
  <c r="DQ57" i="1"/>
  <c r="DM57" i="1"/>
  <c r="DL57" i="1"/>
  <c r="DK57" i="1"/>
  <c r="DJ57" i="1"/>
  <c r="DI57" i="1"/>
  <c r="DE57" i="1"/>
  <c r="DD57" i="1"/>
  <c r="DC57" i="1"/>
  <c r="DB57" i="1"/>
  <c r="DA57" i="1"/>
  <c r="CW57" i="1"/>
  <c r="CV57" i="1"/>
  <c r="CU57" i="1"/>
  <c r="CT57" i="1"/>
  <c r="CS57" i="1"/>
  <c r="CO57" i="1"/>
  <c r="CN57" i="1"/>
  <c r="CM57" i="1"/>
  <c r="CL57" i="1"/>
  <c r="CK57" i="1"/>
  <c r="CG57" i="1"/>
  <c r="CF57" i="1"/>
  <c r="CE57" i="1"/>
  <c r="CD57" i="1"/>
  <c r="CC57" i="1"/>
  <c r="BY57" i="1"/>
  <c r="BX57" i="1"/>
  <c r="BW57" i="1"/>
  <c r="BV57" i="1"/>
  <c r="BU57" i="1"/>
  <c r="BQ57" i="1"/>
  <c r="BP57" i="1"/>
  <c r="BO57" i="1"/>
  <c r="BN57" i="1"/>
  <c r="BM57" i="1"/>
  <c r="BI57" i="1"/>
  <c r="BH57" i="1"/>
  <c r="BG57" i="1"/>
  <c r="BF57" i="1"/>
  <c r="BE57" i="1"/>
  <c r="AW57" i="1"/>
  <c r="AX57" i="1"/>
  <c r="AY57" i="1"/>
  <c r="AZ57" i="1"/>
  <c r="BA57" i="1"/>
  <c r="AO57" i="1"/>
  <c r="AP57" i="1"/>
  <c r="AQ57" i="1"/>
  <c r="AR57" i="1"/>
  <c r="AS57" i="1"/>
  <c r="AG57" i="1"/>
  <c r="AH57" i="1"/>
  <c r="AI57" i="1"/>
  <c r="AJ57" i="1"/>
  <c r="AK57" i="1"/>
  <c r="AC57" i="1"/>
  <c r="AB57" i="1"/>
  <c r="AA57" i="1"/>
  <c r="Z57" i="1"/>
  <c r="Y57" i="1"/>
  <c r="R57" i="1"/>
  <c r="S57" i="1"/>
  <c r="T57" i="1"/>
  <c r="U57" i="1"/>
  <c r="V57" i="1"/>
  <c r="K57" i="1"/>
  <c r="L57" i="1"/>
  <c r="M57" i="1"/>
  <c r="N57" i="1"/>
  <c r="O57" i="1"/>
  <c r="DU56" i="1"/>
  <c r="DT56" i="1"/>
  <c r="DS56" i="1"/>
  <c r="DR56" i="1"/>
  <c r="DQ56" i="1"/>
  <c r="DM56" i="1"/>
  <c r="DL56" i="1"/>
  <c r="DK56" i="1"/>
  <c r="DJ56" i="1"/>
  <c r="DI56" i="1"/>
  <c r="DE56" i="1"/>
  <c r="DD56" i="1"/>
  <c r="DC56" i="1"/>
  <c r="DB56" i="1"/>
  <c r="DA56" i="1"/>
  <c r="CW56" i="1"/>
  <c r="CV56" i="1"/>
  <c r="CU56" i="1"/>
  <c r="CT56" i="1"/>
  <c r="CS56" i="1"/>
  <c r="CO56" i="1"/>
  <c r="CN56" i="1"/>
  <c r="CM56" i="1"/>
  <c r="CL56" i="1"/>
  <c r="CK56" i="1"/>
  <c r="CG56" i="1"/>
  <c r="CF56" i="1"/>
  <c r="CE56" i="1"/>
  <c r="CD56" i="1"/>
  <c r="CC56" i="1"/>
  <c r="BY56" i="1"/>
  <c r="BX56" i="1"/>
  <c r="BW56" i="1"/>
  <c r="BV56" i="1"/>
  <c r="BU56" i="1"/>
  <c r="BM56" i="1"/>
  <c r="BN56" i="1"/>
  <c r="BO56" i="1"/>
  <c r="BP56" i="1"/>
  <c r="BQ56" i="1"/>
  <c r="BI56" i="1"/>
  <c r="BH56" i="1"/>
  <c r="BG56" i="1"/>
  <c r="BF56" i="1"/>
  <c r="BE56" i="1"/>
  <c r="BA56" i="1"/>
  <c r="AZ56" i="1"/>
  <c r="AY56" i="1"/>
  <c r="AX56" i="1"/>
  <c r="AW56" i="1"/>
  <c r="AS56" i="1"/>
  <c r="AR56" i="1"/>
  <c r="AQ56" i="1"/>
  <c r="AP56" i="1"/>
  <c r="AO56" i="1"/>
  <c r="AK56" i="1"/>
  <c r="AJ56" i="1"/>
  <c r="AI56" i="1"/>
  <c r="AH56" i="1"/>
  <c r="AG56" i="1"/>
  <c r="Y56" i="1"/>
  <c r="Z56" i="1"/>
  <c r="AA56" i="1"/>
  <c r="AB56" i="1"/>
  <c r="AC56" i="1"/>
  <c r="R56" i="1"/>
  <c r="S56" i="1"/>
  <c r="T56" i="1"/>
  <c r="U56" i="1"/>
  <c r="V56" i="1"/>
  <c r="K56" i="1"/>
  <c r="L56" i="1"/>
  <c r="M56" i="1"/>
  <c r="N56" i="1"/>
  <c r="O56" i="1"/>
  <c r="DU55" i="1"/>
  <c r="DT55" i="1"/>
  <c r="DS55" i="1"/>
  <c r="DR55" i="1"/>
  <c r="DQ55" i="1"/>
  <c r="DM55" i="1"/>
  <c r="DL55" i="1"/>
  <c r="DK55" i="1"/>
  <c r="DJ55" i="1"/>
  <c r="DI55" i="1"/>
  <c r="DE55" i="1"/>
  <c r="DD55" i="1"/>
  <c r="DC55" i="1"/>
  <c r="DB55" i="1"/>
  <c r="DA55" i="1"/>
  <c r="CW55" i="1"/>
  <c r="CV55" i="1"/>
  <c r="CU55" i="1"/>
  <c r="CT55" i="1"/>
  <c r="CS55" i="1"/>
  <c r="CK55" i="1"/>
  <c r="CL55" i="1"/>
  <c r="CM55" i="1"/>
  <c r="CN55" i="1"/>
  <c r="CO55" i="1"/>
  <c r="CC55" i="1"/>
  <c r="CD55" i="1"/>
  <c r="CE55" i="1"/>
  <c r="CF55" i="1"/>
  <c r="CG55" i="1"/>
  <c r="BU55" i="1"/>
  <c r="BV55" i="1"/>
  <c r="BW55" i="1"/>
  <c r="BX55" i="1"/>
  <c r="BY55" i="1"/>
  <c r="BM55" i="1"/>
  <c r="BN55" i="1"/>
  <c r="BO55" i="1"/>
  <c r="BP55" i="1"/>
  <c r="BQ55" i="1"/>
  <c r="BE55" i="1"/>
  <c r="BF55" i="1"/>
  <c r="BG55" i="1"/>
  <c r="BH55" i="1"/>
  <c r="BI55" i="1"/>
  <c r="AW55" i="1"/>
  <c r="AX55" i="1"/>
  <c r="AY55" i="1"/>
  <c r="AZ55" i="1"/>
  <c r="BA55" i="1"/>
  <c r="AO55" i="1"/>
  <c r="AP55" i="1"/>
  <c r="AQ55" i="1"/>
  <c r="AR55" i="1"/>
  <c r="AS55" i="1"/>
  <c r="AG55" i="1"/>
  <c r="AH55" i="1"/>
  <c r="AI55" i="1"/>
  <c r="AJ55" i="1"/>
  <c r="AK55" i="1"/>
  <c r="Y55" i="1"/>
  <c r="Z55" i="1"/>
  <c r="AA55" i="1"/>
  <c r="AB55" i="1"/>
  <c r="AC55" i="1"/>
  <c r="R55" i="1"/>
  <c r="S55" i="1"/>
  <c r="T55" i="1"/>
  <c r="U55" i="1"/>
  <c r="V55" i="1"/>
  <c r="K55" i="1"/>
  <c r="L55" i="1"/>
  <c r="M55" i="1"/>
  <c r="N55" i="1"/>
  <c r="O55" i="1"/>
  <c r="DQ54" i="1"/>
  <c r="DR54" i="1"/>
  <c r="DS54" i="1"/>
  <c r="DT54" i="1"/>
  <c r="DU54" i="1"/>
  <c r="DI54" i="1"/>
  <c r="DJ54" i="1"/>
  <c r="DK54" i="1"/>
  <c r="DL54" i="1"/>
  <c r="DM54" i="1"/>
  <c r="DA54" i="1"/>
  <c r="DB54" i="1"/>
  <c r="DC54" i="1"/>
  <c r="DD54" i="1"/>
  <c r="DE54" i="1"/>
  <c r="CS54" i="1"/>
  <c r="CT54" i="1"/>
  <c r="CU54" i="1"/>
  <c r="CV54" i="1"/>
  <c r="CW54" i="1"/>
  <c r="CK54" i="1"/>
  <c r="CL54" i="1"/>
  <c r="CM54" i="1"/>
  <c r="CN54" i="1"/>
  <c r="CO54" i="1"/>
  <c r="CC54" i="1"/>
  <c r="CD54" i="1"/>
  <c r="CE54" i="1"/>
  <c r="CF54" i="1"/>
  <c r="CG54" i="1"/>
  <c r="BY54" i="1"/>
  <c r="BX54" i="1"/>
  <c r="BW54" i="1"/>
  <c r="BV54" i="1"/>
  <c r="BU54" i="1"/>
  <c r="BM54" i="1"/>
  <c r="BN54" i="1"/>
  <c r="BO54" i="1"/>
  <c r="BP54" i="1"/>
  <c r="BQ54" i="1"/>
  <c r="BI54" i="1"/>
  <c r="BH54" i="1"/>
  <c r="BG54" i="1"/>
  <c r="BF54" i="1"/>
  <c r="BE54" i="1"/>
  <c r="AW54" i="1"/>
  <c r="AX54" i="1"/>
  <c r="AY54" i="1"/>
  <c r="AZ54" i="1"/>
  <c r="BA54" i="1"/>
  <c r="AO54" i="1"/>
  <c r="AP54" i="1"/>
  <c r="AQ54" i="1"/>
  <c r="AR54" i="1"/>
  <c r="AS54" i="1"/>
  <c r="AG54" i="1"/>
  <c r="AH54" i="1"/>
  <c r="AI54" i="1"/>
  <c r="AJ54" i="1"/>
  <c r="AK54" i="1"/>
  <c r="Y54" i="1"/>
  <c r="Z54" i="1"/>
  <c r="AA54" i="1"/>
  <c r="AB54" i="1"/>
  <c r="AC54" i="1"/>
  <c r="R54" i="1"/>
  <c r="S54" i="1"/>
  <c r="T54" i="1"/>
  <c r="U54" i="1"/>
  <c r="V54" i="1"/>
  <c r="K54" i="1"/>
  <c r="L54" i="1"/>
  <c r="M54" i="1"/>
  <c r="N54" i="1"/>
  <c r="O54" i="1"/>
  <c r="DQ53" i="1"/>
  <c r="DR53" i="1"/>
  <c r="DS53" i="1"/>
  <c r="DT53" i="1"/>
  <c r="DU53" i="1"/>
  <c r="DI53" i="1"/>
  <c r="DJ53" i="1"/>
  <c r="DK53" i="1"/>
  <c r="DL53" i="1"/>
  <c r="DM53" i="1"/>
  <c r="DA53" i="1"/>
  <c r="DB53" i="1"/>
  <c r="DC53" i="1"/>
  <c r="DD53" i="1"/>
  <c r="DE53" i="1"/>
  <c r="CS53" i="1"/>
  <c r="CT53" i="1"/>
  <c r="CU53" i="1"/>
  <c r="CV53" i="1"/>
  <c r="CW53" i="1"/>
  <c r="CO53" i="1"/>
  <c r="CN53" i="1"/>
  <c r="CM53" i="1"/>
  <c r="CL53" i="1"/>
  <c r="CK53" i="1"/>
  <c r="CG53" i="1"/>
  <c r="CF53" i="1"/>
  <c r="CE53" i="1"/>
  <c r="CD53" i="1"/>
  <c r="CC53" i="1"/>
  <c r="BY53" i="1"/>
  <c r="BX53" i="1"/>
  <c r="BW53" i="1"/>
  <c r="BV53" i="1"/>
  <c r="BU53" i="1"/>
  <c r="BM53" i="1"/>
  <c r="BN53" i="1"/>
  <c r="BO53" i="1"/>
  <c r="BP53" i="1"/>
  <c r="BQ53" i="1"/>
  <c r="BI53" i="1"/>
  <c r="BH53" i="1"/>
  <c r="BG53" i="1"/>
  <c r="BF53" i="1"/>
  <c r="BE53" i="1"/>
  <c r="BA53" i="1"/>
  <c r="AZ53" i="1"/>
  <c r="AY53" i="1"/>
  <c r="AX53" i="1"/>
  <c r="AW53" i="1"/>
  <c r="AS53" i="1"/>
  <c r="AR53" i="1"/>
  <c r="AQ53" i="1"/>
  <c r="AP53" i="1"/>
  <c r="AO53" i="1"/>
  <c r="AK53" i="1"/>
  <c r="AJ53" i="1"/>
  <c r="AI53" i="1"/>
  <c r="AH53" i="1"/>
  <c r="AG53" i="1"/>
  <c r="Y53" i="1"/>
  <c r="Z53" i="1"/>
  <c r="AA53" i="1"/>
  <c r="AB53" i="1"/>
  <c r="AC53" i="1"/>
  <c r="R53" i="1"/>
  <c r="S53" i="1"/>
  <c r="T53" i="1"/>
  <c r="U53" i="1"/>
  <c r="V53" i="1"/>
  <c r="K53" i="1"/>
  <c r="L53" i="1"/>
  <c r="M53" i="1"/>
  <c r="N53" i="1"/>
  <c r="O53" i="1"/>
  <c r="DQ52" i="1"/>
  <c r="DR52" i="1"/>
  <c r="DS52" i="1"/>
  <c r="DT52" i="1"/>
  <c r="DU52" i="1"/>
  <c r="DI52" i="1"/>
  <c r="DJ52" i="1"/>
  <c r="DK52" i="1"/>
  <c r="DL52" i="1"/>
  <c r="DM52" i="1"/>
  <c r="DA52" i="1"/>
  <c r="DB52" i="1"/>
  <c r="DC52" i="1"/>
  <c r="DD52" i="1"/>
  <c r="DE52" i="1"/>
  <c r="CS52" i="1"/>
  <c r="CT52" i="1"/>
  <c r="CU52" i="1"/>
  <c r="CV52" i="1"/>
  <c r="CW52" i="1"/>
  <c r="CK52" i="1"/>
  <c r="CL52" i="1"/>
  <c r="CM52" i="1"/>
  <c r="CN52" i="1"/>
  <c r="CO52" i="1"/>
  <c r="CG52" i="1"/>
  <c r="CF52" i="1"/>
  <c r="CE52" i="1"/>
  <c r="CD52" i="1"/>
  <c r="CC52" i="1"/>
  <c r="BY52" i="1"/>
  <c r="BX52" i="1"/>
  <c r="BW52" i="1"/>
  <c r="BV52" i="1"/>
  <c r="BU52" i="1"/>
  <c r="BQ52" i="1"/>
  <c r="BP52" i="1"/>
  <c r="BO52" i="1"/>
  <c r="BN52" i="1"/>
  <c r="BM52" i="1"/>
  <c r="BI52" i="1"/>
  <c r="BH52" i="1"/>
  <c r="BG52" i="1"/>
  <c r="BF52" i="1"/>
  <c r="BE52" i="1"/>
  <c r="AW52" i="1"/>
  <c r="AX52" i="1"/>
  <c r="AY52" i="1"/>
  <c r="AZ52" i="1"/>
  <c r="BA52" i="1"/>
  <c r="AO52" i="1"/>
  <c r="AP52" i="1"/>
  <c r="AQ52" i="1"/>
  <c r="AR52" i="1"/>
  <c r="AS52" i="1"/>
  <c r="AG52" i="1"/>
  <c r="AH52" i="1"/>
  <c r="AI52" i="1"/>
  <c r="AJ52" i="1"/>
  <c r="AK52" i="1"/>
  <c r="Y52" i="1"/>
  <c r="Z52" i="1"/>
  <c r="AA52" i="1"/>
  <c r="AB52" i="1"/>
  <c r="AC52" i="1"/>
  <c r="R52" i="1"/>
  <c r="S52" i="1"/>
  <c r="T52" i="1"/>
  <c r="U52" i="1"/>
  <c r="V52" i="1"/>
  <c r="K52" i="1"/>
  <c r="L52" i="1"/>
  <c r="M52" i="1"/>
  <c r="N52" i="1"/>
  <c r="O52" i="1"/>
  <c r="DQ51" i="1"/>
  <c r="DR51" i="1"/>
  <c r="DS51" i="1"/>
  <c r="DT51" i="1"/>
  <c r="DU51" i="1"/>
  <c r="DI51" i="1"/>
  <c r="DJ51" i="1"/>
  <c r="DK51" i="1"/>
  <c r="DL51" i="1"/>
  <c r="DM51" i="1"/>
  <c r="DA51" i="1"/>
  <c r="DB51" i="1"/>
  <c r="DC51" i="1"/>
  <c r="DD51" i="1"/>
  <c r="DE51" i="1"/>
  <c r="CS51" i="1"/>
  <c r="CT51" i="1"/>
  <c r="CU51" i="1"/>
  <c r="CV51" i="1"/>
  <c r="CW51" i="1"/>
  <c r="CK51" i="1"/>
  <c r="CL51" i="1"/>
  <c r="CM51" i="1"/>
  <c r="CN51" i="1"/>
  <c r="CO51" i="1"/>
  <c r="CC51" i="1"/>
  <c r="CD51" i="1"/>
  <c r="CE51" i="1"/>
  <c r="CF51" i="1"/>
  <c r="CG51" i="1"/>
  <c r="BY51" i="1"/>
  <c r="BX51" i="1"/>
  <c r="BW51" i="1"/>
  <c r="BV51" i="1"/>
  <c r="BU51" i="1"/>
  <c r="BM51" i="1"/>
  <c r="BN51" i="1"/>
  <c r="BO51" i="1"/>
  <c r="BP51" i="1"/>
  <c r="BQ51" i="1"/>
  <c r="BI51" i="1"/>
  <c r="BH51" i="1"/>
  <c r="BG51" i="1"/>
  <c r="BF51" i="1"/>
  <c r="BE51" i="1"/>
  <c r="AW51" i="1"/>
  <c r="AX51" i="1"/>
  <c r="AY51" i="1"/>
  <c r="AZ51" i="1"/>
  <c r="BA51" i="1"/>
  <c r="AO51" i="1"/>
  <c r="AP51" i="1"/>
  <c r="AQ51" i="1"/>
  <c r="AR51" i="1"/>
  <c r="AS51" i="1"/>
  <c r="AG51" i="1"/>
  <c r="AH51" i="1"/>
  <c r="AI51" i="1"/>
  <c r="AJ51" i="1"/>
  <c r="AK51" i="1"/>
  <c r="Y51" i="1"/>
  <c r="Z51" i="1"/>
  <c r="AA51" i="1"/>
  <c r="AB51" i="1"/>
  <c r="AC51" i="1"/>
  <c r="R51" i="1"/>
  <c r="S51" i="1"/>
  <c r="T51" i="1"/>
  <c r="U51" i="1"/>
  <c r="V51" i="1"/>
  <c r="K51" i="1"/>
  <c r="L51" i="1"/>
  <c r="M51" i="1"/>
  <c r="N51" i="1"/>
  <c r="O51" i="1"/>
  <c r="DQ50" i="1"/>
  <c r="DR50" i="1"/>
  <c r="DS50" i="1"/>
  <c r="DT50" i="1"/>
  <c r="DU50" i="1"/>
  <c r="DI50" i="1"/>
  <c r="DJ50" i="1"/>
  <c r="DK50" i="1"/>
  <c r="DL50" i="1"/>
  <c r="DM50" i="1"/>
  <c r="DA50" i="1"/>
  <c r="DB50" i="1"/>
  <c r="DC50" i="1"/>
  <c r="DD50" i="1"/>
  <c r="DE50" i="1"/>
  <c r="CS50" i="1"/>
  <c r="CT50" i="1"/>
  <c r="CU50" i="1"/>
  <c r="CV50" i="1"/>
  <c r="CW50" i="1"/>
  <c r="CK50" i="1"/>
  <c r="CL50" i="1"/>
  <c r="CM50" i="1"/>
  <c r="CN50" i="1"/>
  <c r="CO50" i="1"/>
  <c r="CG50" i="1"/>
  <c r="CF50" i="1"/>
  <c r="CE50" i="1"/>
  <c r="CD50" i="1"/>
  <c r="CC50" i="1"/>
  <c r="BY50" i="1"/>
  <c r="BX50" i="1"/>
  <c r="BW50" i="1"/>
  <c r="BV50" i="1"/>
  <c r="BU50" i="1"/>
  <c r="BQ50" i="1"/>
  <c r="BP50" i="1"/>
  <c r="BO50" i="1"/>
  <c r="BN50" i="1"/>
  <c r="BM50" i="1"/>
  <c r="BI50" i="1"/>
  <c r="BH50" i="1"/>
  <c r="BG50" i="1"/>
  <c r="BF50" i="1"/>
  <c r="BE50" i="1"/>
  <c r="AW50" i="1"/>
  <c r="AX50" i="1"/>
  <c r="AY50" i="1"/>
  <c r="AZ50" i="1"/>
  <c r="BA50" i="1"/>
  <c r="AO50" i="1"/>
  <c r="AP50" i="1"/>
  <c r="AQ50" i="1"/>
  <c r="AR50" i="1"/>
  <c r="AS50" i="1"/>
  <c r="AG50" i="1"/>
  <c r="AH50" i="1"/>
  <c r="AI50" i="1"/>
  <c r="AJ50" i="1"/>
  <c r="AK50" i="1"/>
  <c r="Y50" i="1"/>
  <c r="Z50" i="1"/>
  <c r="AA50" i="1"/>
  <c r="AB50" i="1"/>
  <c r="AC50" i="1"/>
  <c r="R50" i="1"/>
  <c r="S50" i="1"/>
  <c r="T50" i="1"/>
  <c r="U50" i="1"/>
  <c r="V50" i="1"/>
  <c r="K50" i="1"/>
  <c r="L50" i="1"/>
  <c r="M50" i="1"/>
  <c r="N50" i="1"/>
  <c r="O50" i="1"/>
  <c r="DQ49" i="1"/>
  <c r="DR49" i="1"/>
  <c r="DS49" i="1"/>
  <c r="DT49" i="1"/>
  <c r="DU49" i="1"/>
  <c r="DI49" i="1"/>
  <c r="DJ49" i="1"/>
  <c r="DK49" i="1"/>
  <c r="DL49" i="1"/>
  <c r="DM49" i="1"/>
  <c r="DA49" i="1"/>
  <c r="DB49" i="1"/>
  <c r="DC49" i="1"/>
  <c r="DD49" i="1"/>
  <c r="DE49" i="1"/>
  <c r="CS49" i="1"/>
  <c r="CT49" i="1"/>
  <c r="CU49" i="1"/>
  <c r="CV49" i="1"/>
  <c r="CW49" i="1"/>
  <c r="CK49" i="1"/>
  <c r="CL49" i="1"/>
  <c r="CM49" i="1"/>
  <c r="CN49" i="1"/>
  <c r="CO49" i="1"/>
  <c r="CG49" i="1"/>
  <c r="CF49" i="1"/>
  <c r="CE49" i="1"/>
  <c r="CD49" i="1"/>
  <c r="CC49" i="1"/>
  <c r="BY49" i="1"/>
  <c r="BX49" i="1"/>
  <c r="BW49" i="1"/>
  <c r="BV49" i="1"/>
  <c r="BU49" i="1"/>
  <c r="BQ49" i="1"/>
  <c r="BP49" i="1"/>
  <c r="BO49" i="1"/>
  <c r="BN49" i="1"/>
  <c r="BM49" i="1"/>
  <c r="BI49" i="1"/>
  <c r="BH49" i="1"/>
  <c r="BG49" i="1"/>
  <c r="BF49" i="1"/>
  <c r="BE49" i="1"/>
  <c r="AW49" i="1"/>
  <c r="AX49" i="1"/>
  <c r="AY49" i="1"/>
  <c r="AZ49" i="1"/>
  <c r="BA49" i="1"/>
  <c r="AO49" i="1"/>
  <c r="AP49" i="1"/>
  <c r="AQ49" i="1"/>
  <c r="AR49" i="1"/>
  <c r="AS49" i="1"/>
  <c r="AG49" i="1"/>
  <c r="AH49" i="1"/>
  <c r="AI49" i="1"/>
  <c r="AJ49" i="1"/>
  <c r="AK49" i="1"/>
  <c r="AC49" i="1"/>
  <c r="AB49" i="1"/>
  <c r="AA49" i="1"/>
  <c r="Z49" i="1"/>
  <c r="Y49" i="1"/>
  <c r="V49" i="1"/>
  <c r="U49" i="1"/>
  <c r="T49" i="1"/>
  <c r="S49" i="1"/>
  <c r="R49" i="1"/>
  <c r="O49" i="1"/>
  <c r="N49" i="1"/>
  <c r="M49" i="1"/>
  <c r="L49" i="1"/>
  <c r="K49" i="1"/>
  <c r="DU48" i="1"/>
  <c r="DT48" i="1"/>
  <c r="DS48" i="1"/>
  <c r="DR48" i="1"/>
  <c r="DQ48" i="1"/>
  <c r="DM48" i="1"/>
  <c r="DL48" i="1"/>
  <c r="DK48" i="1"/>
  <c r="DJ48" i="1"/>
  <c r="DI48" i="1"/>
  <c r="DE48" i="1"/>
  <c r="DD48" i="1"/>
  <c r="DC48" i="1"/>
  <c r="DB48" i="1"/>
  <c r="DA48" i="1"/>
  <c r="CW48" i="1"/>
  <c r="CV48" i="1"/>
  <c r="CU48" i="1"/>
  <c r="CT48" i="1"/>
  <c r="CS48" i="1"/>
  <c r="CO48" i="1"/>
  <c r="CN48" i="1"/>
  <c r="CM48" i="1"/>
  <c r="CL48" i="1"/>
  <c r="CK48" i="1"/>
  <c r="CG48" i="1"/>
  <c r="CF48" i="1"/>
  <c r="CE48" i="1"/>
  <c r="CD48" i="1"/>
  <c r="CC48" i="1"/>
  <c r="BY48" i="1"/>
  <c r="BX48" i="1"/>
  <c r="BW48" i="1"/>
  <c r="BV48" i="1"/>
  <c r="BU48" i="1"/>
  <c r="BM48" i="1"/>
  <c r="BN48" i="1"/>
  <c r="BO48" i="1"/>
  <c r="BP48" i="1"/>
  <c r="BQ48" i="1"/>
  <c r="BI48" i="1"/>
  <c r="BH48" i="1"/>
  <c r="BG48" i="1"/>
  <c r="BF48" i="1"/>
  <c r="BE48" i="1"/>
  <c r="AW48" i="1"/>
  <c r="AX48" i="1"/>
  <c r="AY48" i="1"/>
  <c r="AZ48" i="1"/>
  <c r="BA48" i="1"/>
  <c r="AO48" i="1"/>
  <c r="AP48" i="1"/>
  <c r="AQ48" i="1"/>
  <c r="AR48" i="1"/>
  <c r="AS48" i="1"/>
  <c r="AG48" i="1"/>
  <c r="AH48" i="1"/>
  <c r="AI48" i="1"/>
  <c r="AJ48" i="1"/>
  <c r="AK48" i="1"/>
  <c r="Y48" i="1"/>
  <c r="Z48" i="1"/>
  <c r="AA48" i="1"/>
  <c r="AB48" i="1"/>
  <c r="AC48" i="1"/>
  <c r="R48" i="1"/>
  <c r="S48" i="1"/>
  <c r="T48" i="1"/>
  <c r="U48" i="1"/>
  <c r="V48" i="1"/>
  <c r="K48" i="1"/>
  <c r="L48" i="1"/>
  <c r="M48" i="1"/>
  <c r="N48" i="1"/>
  <c r="O48" i="1"/>
  <c r="DU47" i="1"/>
  <c r="DT47" i="1"/>
  <c r="DS47" i="1"/>
  <c r="DR47" i="1"/>
  <c r="DQ47" i="1"/>
  <c r="DM47" i="1"/>
  <c r="DL47" i="1"/>
  <c r="DK47" i="1"/>
  <c r="DJ47" i="1"/>
  <c r="DI47" i="1"/>
  <c r="DE47" i="1"/>
  <c r="DD47" i="1"/>
  <c r="DC47" i="1"/>
  <c r="DB47" i="1"/>
  <c r="DA47" i="1"/>
  <c r="CW47" i="1"/>
  <c r="CV47" i="1"/>
  <c r="CU47" i="1"/>
  <c r="CT47" i="1"/>
  <c r="CS47" i="1"/>
  <c r="CO47" i="1"/>
  <c r="CN47" i="1"/>
  <c r="CM47" i="1"/>
  <c r="CL47" i="1"/>
  <c r="CK47" i="1"/>
  <c r="CG47" i="1"/>
  <c r="CF47" i="1"/>
  <c r="CE47" i="1"/>
  <c r="CD47" i="1"/>
  <c r="CC47" i="1"/>
  <c r="BY47" i="1"/>
  <c r="BX47" i="1"/>
  <c r="BW47" i="1"/>
  <c r="BV47" i="1"/>
  <c r="BU47" i="1"/>
  <c r="BQ47" i="1"/>
  <c r="BP47" i="1"/>
  <c r="BO47" i="1"/>
  <c r="BN47" i="1"/>
  <c r="BM47" i="1"/>
  <c r="BI47" i="1"/>
  <c r="BH47" i="1"/>
  <c r="BG47" i="1"/>
  <c r="BF47" i="1"/>
  <c r="BE47" i="1"/>
  <c r="AW47" i="1"/>
  <c r="AX47" i="1"/>
  <c r="AY47" i="1"/>
  <c r="AZ47" i="1"/>
  <c r="BA47" i="1"/>
  <c r="AO47" i="1"/>
  <c r="AP47" i="1"/>
  <c r="AQ47" i="1"/>
  <c r="AR47" i="1"/>
  <c r="AS47" i="1"/>
  <c r="AG47" i="1"/>
  <c r="AH47" i="1"/>
  <c r="AI47" i="1"/>
  <c r="AJ47" i="1"/>
  <c r="AK47" i="1"/>
  <c r="Y47" i="1"/>
  <c r="Z47" i="1"/>
  <c r="AA47" i="1"/>
  <c r="AB47" i="1"/>
  <c r="AC47" i="1"/>
  <c r="R47" i="1"/>
  <c r="S47" i="1"/>
  <c r="T47" i="1"/>
  <c r="U47" i="1"/>
  <c r="V47" i="1"/>
  <c r="K47" i="1"/>
  <c r="L47" i="1"/>
  <c r="M47" i="1"/>
  <c r="N47" i="1"/>
  <c r="O47" i="1"/>
  <c r="DQ46" i="1"/>
  <c r="DR46" i="1"/>
  <c r="DS46" i="1"/>
  <c r="DT46" i="1"/>
  <c r="DU46" i="1"/>
  <c r="DI46" i="1"/>
  <c r="DJ46" i="1"/>
  <c r="DK46" i="1"/>
  <c r="DL46" i="1"/>
  <c r="DM46" i="1"/>
  <c r="DA46" i="1"/>
  <c r="DB46" i="1"/>
  <c r="DC46" i="1"/>
  <c r="DD46" i="1"/>
  <c r="DE46" i="1"/>
  <c r="CS46" i="1"/>
  <c r="CT46" i="1"/>
  <c r="CU46" i="1"/>
  <c r="CV46" i="1"/>
  <c r="CW46" i="1"/>
  <c r="CK46" i="1"/>
  <c r="CL46" i="1"/>
  <c r="CM46" i="1"/>
  <c r="CN46" i="1"/>
  <c r="CO46" i="1"/>
  <c r="CG46" i="1"/>
  <c r="CF46" i="1"/>
  <c r="CE46" i="1"/>
  <c r="CD46" i="1"/>
  <c r="CC46" i="1"/>
  <c r="BY46" i="1"/>
  <c r="BX46" i="1"/>
  <c r="BW46" i="1"/>
  <c r="BV46" i="1"/>
  <c r="BU46" i="1"/>
  <c r="BQ46" i="1"/>
  <c r="BP46" i="1"/>
  <c r="BO46" i="1"/>
  <c r="BN46" i="1"/>
  <c r="BM46" i="1"/>
  <c r="BI46" i="1"/>
  <c r="BH46" i="1"/>
  <c r="BG46" i="1"/>
  <c r="BF46" i="1"/>
  <c r="BE46" i="1"/>
  <c r="AW46" i="1"/>
  <c r="AX46" i="1"/>
  <c r="AY46" i="1"/>
  <c r="AZ46" i="1"/>
  <c r="BA46" i="1"/>
  <c r="AO46" i="1"/>
  <c r="AP46" i="1"/>
  <c r="AQ46" i="1"/>
  <c r="AR46" i="1"/>
  <c r="AS46" i="1"/>
  <c r="AG46" i="1"/>
  <c r="AH46" i="1"/>
  <c r="AI46" i="1"/>
  <c r="AJ46" i="1"/>
  <c r="AK46" i="1"/>
  <c r="Y46" i="1"/>
  <c r="Z46" i="1"/>
  <c r="AA46" i="1"/>
  <c r="AB46" i="1"/>
  <c r="AC46" i="1"/>
  <c r="R46" i="1"/>
  <c r="S46" i="1"/>
  <c r="T46" i="1"/>
  <c r="U46" i="1"/>
  <c r="V46" i="1"/>
  <c r="K46" i="1"/>
  <c r="L46" i="1"/>
  <c r="M46" i="1"/>
  <c r="N46" i="1"/>
  <c r="O46" i="1"/>
  <c r="DQ45" i="1"/>
  <c r="DR45" i="1"/>
  <c r="DS45" i="1"/>
  <c r="DT45" i="1"/>
  <c r="DU45" i="1"/>
  <c r="DI45" i="1"/>
  <c r="DJ45" i="1"/>
  <c r="DK45" i="1"/>
  <c r="DL45" i="1"/>
  <c r="DM45" i="1"/>
  <c r="DA45" i="1"/>
  <c r="DB45" i="1"/>
  <c r="DC45" i="1"/>
  <c r="DD45" i="1"/>
  <c r="DE45" i="1"/>
  <c r="CS45" i="1"/>
  <c r="CT45" i="1"/>
  <c r="CU45" i="1"/>
  <c r="CV45" i="1"/>
  <c r="CW45" i="1"/>
  <c r="CO45" i="1"/>
  <c r="CN45" i="1"/>
  <c r="CM45" i="1"/>
  <c r="CL45" i="1"/>
  <c r="CK45" i="1"/>
  <c r="CC45" i="1"/>
  <c r="CD45" i="1"/>
  <c r="CE45" i="1"/>
  <c r="CF45" i="1"/>
  <c r="CG45" i="1"/>
  <c r="BY45" i="1"/>
  <c r="BX45" i="1"/>
  <c r="BW45" i="1"/>
  <c r="BV45" i="1"/>
  <c r="BU45" i="1"/>
  <c r="BM45" i="1"/>
  <c r="BN45" i="1"/>
  <c r="BO45" i="1"/>
  <c r="BP45" i="1"/>
  <c r="BQ45" i="1"/>
  <c r="BI45" i="1"/>
  <c r="BH45" i="1"/>
  <c r="BG45" i="1"/>
  <c r="BF45" i="1"/>
  <c r="BE45" i="1"/>
  <c r="AW45" i="1"/>
  <c r="AX45" i="1"/>
  <c r="AY45" i="1"/>
  <c r="AZ45" i="1"/>
  <c r="BA45" i="1"/>
  <c r="AO45" i="1"/>
  <c r="AP45" i="1"/>
  <c r="AQ45" i="1"/>
  <c r="AR45" i="1"/>
  <c r="AS45" i="1"/>
  <c r="AG45" i="1"/>
  <c r="AH45" i="1"/>
  <c r="AI45" i="1"/>
  <c r="AJ45" i="1"/>
  <c r="AK45" i="1"/>
  <c r="Y45" i="1"/>
  <c r="Z45" i="1"/>
  <c r="AA45" i="1"/>
  <c r="AB45" i="1"/>
  <c r="AC45" i="1"/>
  <c r="R45" i="1"/>
  <c r="S45" i="1"/>
  <c r="T45" i="1"/>
  <c r="U45" i="1"/>
  <c r="V45" i="1"/>
  <c r="K45" i="1"/>
  <c r="L45" i="1"/>
  <c r="M45" i="1"/>
  <c r="N45" i="1"/>
  <c r="O45" i="1"/>
  <c r="DU44" i="1"/>
  <c r="DT44" i="1"/>
  <c r="DS44" i="1"/>
  <c r="DR44" i="1"/>
  <c r="DQ44" i="1"/>
  <c r="DM44" i="1"/>
  <c r="DL44" i="1"/>
  <c r="DK44" i="1"/>
  <c r="DJ44" i="1"/>
  <c r="DI44" i="1"/>
  <c r="DE44" i="1"/>
  <c r="DD44" i="1"/>
  <c r="DC44" i="1"/>
  <c r="DB44" i="1"/>
  <c r="DA44" i="1"/>
  <c r="CW44" i="1"/>
  <c r="CV44" i="1"/>
  <c r="CU44" i="1"/>
  <c r="CT44" i="1"/>
  <c r="CS44" i="1"/>
  <c r="CO44" i="1"/>
  <c r="CN44" i="1"/>
  <c r="CM44" i="1"/>
  <c r="CL44" i="1"/>
  <c r="CK44" i="1"/>
  <c r="CG44" i="1"/>
  <c r="CF44" i="1"/>
  <c r="CE44" i="1"/>
  <c r="CD44" i="1"/>
  <c r="CC44" i="1"/>
  <c r="BY44" i="1"/>
  <c r="BX44" i="1"/>
  <c r="BW44" i="1"/>
  <c r="BV44" i="1"/>
  <c r="BU44" i="1"/>
  <c r="BM44" i="1"/>
  <c r="BN44" i="1"/>
  <c r="BO44" i="1"/>
  <c r="BP44" i="1"/>
  <c r="BQ44" i="1"/>
  <c r="BI44" i="1"/>
  <c r="BH44" i="1"/>
  <c r="BG44" i="1"/>
  <c r="BF44" i="1"/>
  <c r="BE44" i="1"/>
  <c r="BA44" i="1"/>
  <c r="AZ44" i="1"/>
  <c r="AY44" i="1"/>
  <c r="AX44" i="1"/>
  <c r="AW44" i="1"/>
  <c r="AS44" i="1"/>
  <c r="AR44" i="1"/>
  <c r="AQ44" i="1"/>
  <c r="AP44" i="1"/>
  <c r="AO44" i="1"/>
  <c r="AK44" i="1"/>
  <c r="AJ44" i="1"/>
  <c r="AI44" i="1"/>
  <c r="AH44" i="1"/>
  <c r="AG44" i="1"/>
  <c r="Y44" i="1"/>
  <c r="Z44" i="1"/>
  <c r="AA44" i="1"/>
  <c r="AB44" i="1"/>
  <c r="AC44" i="1"/>
  <c r="R44" i="1"/>
  <c r="S44" i="1"/>
  <c r="T44" i="1"/>
  <c r="U44" i="1"/>
  <c r="V44" i="1"/>
  <c r="K44" i="1"/>
  <c r="L44" i="1"/>
  <c r="M44" i="1"/>
  <c r="N44" i="1"/>
  <c r="O44" i="1"/>
  <c r="DQ43" i="1"/>
  <c r="DR43" i="1"/>
  <c r="DS43" i="1"/>
  <c r="DT43" i="1"/>
  <c r="DU43" i="1"/>
  <c r="DI43" i="1"/>
  <c r="DJ43" i="1"/>
  <c r="DK43" i="1"/>
  <c r="DL43" i="1"/>
  <c r="DM43" i="1"/>
  <c r="DA43" i="1"/>
  <c r="DB43" i="1"/>
  <c r="DC43" i="1"/>
  <c r="DD43" i="1"/>
  <c r="DE43" i="1"/>
  <c r="CS43" i="1"/>
  <c r="CT43" i="1"/>
  <c r="CU43" i="1"/>
  <c r="CV43" i="1"/>
  <c r="CW43" i="1"/>
  <c r="CK43" i="1"/>
  <c r="CL43" i="1"/>
  <c r="CM43" i="1"/>
  <c r="CN43" i="1"/>
  <c r="CO43" i="1"/>
  <c r="CC43" i="1"/>
  <c r="CD43" i="1"/>
  <c r="CE43" i="1"/>
  <c r="CF43" i="1"/>
  <c r="CG43" i="1"/>
  <c r="BY43" i="1"/>
  <c r="BX43" i="1"/>
  <c r="BW43" i="1"/>
  <c r="BV43" i="1"/>
  <c r="BU43" i="1"/>
  <c r="BM43" i="1"/>
  <c r="BN43" i="1"/>
  <c r="BO43" i="1"/>
  <c r="BP43" i="1"/>
  <c r="BQ43" i="1"/>
  <c r="BI43" i="1"/>
  <c r="BH43" i="1"/>
  <c r="BG43" i="1"/>
  <c r="BF43" i="1"/>
  <c r="BE43" i="1"/>
  <c r="AW43" i="1"/>
  <c r="AX43" i="1"/>
  <c r="AY43" i="1"/>
  <c r="AZ43" i="1"/>
  <c r="BA43" i="1"/>
  <c r="AO43" i="1"/>
  <c r="AP43" i="1"/>
  <c r="AQ43" i="1"/>
  <c r="AR43" i="1"/>
  <c r="AS43" i="1"/>
  <c r="AG43" i="1"/>
  <c r="AH43" i="1"/>
  <c r="AI43" i="1"/>
  <c r="AJ43" i="1"/>
  <c r="AK43" i="1"/>
  <c r="Y43" i="1"/>
  <c r="Z43" i="1"/>
  <c r="AA43" i="1"/>
  <c r="AB43" i="1"/>
  <c r="AC43" i="1"/>
  <c r="R43" i="1"/>
  <c r="S43" i="1"/>
  <c r="T43" i="1"/>
  <c r="U43" i="1"/>
  <c r="V43" i="1"/>
  <c r="K43" i="1"/>
  <c r="L43" i="1"/>
  <c r="M43" i="1"/>
  <c r="N43" i="1"/>
  <c r="O43" i="1"/>
  <c r="DU42" i="1"/>
  <c r="DT42" i="1"/>
  <c r="DS42" i="1"/>
  <c r="DR42" i="1"/>
  <c r="DQ42" i="1"/>
  <c r="DM42" i="1"/>
  <c r="DL42" i="1"/>
  <c r="DK42" i="1"/>
  <c r="DJ42" i="1"/>
  <c r="DI42" i="1"/>
  <c r="DE42" i="1"/>
  <c r="DD42" i="1"/>
  <c r="DC42" i="1"/>
  <c r="DB42" i="1"/>
  <c r="DA42" i="1"/>
  <c r="CW42" i="1"/>
  <c r="CV42" i="1"/>
  <c r="CU42" i="1"/>
  <c r="CT42" i="1"/>
  <c r="CS42" i="1"/>
  <c r="CO42" i="1"/>
  <c r="CN42" i="1"/>
  <c r="CM42" i="1"/>
  <c r="CL42" i="1"/>
  <c r="CK42" i="1"/>
  <c r="CG42" i="1"/>
  <c r="CF42" i="1"/>
  <c r="CE42" i="1"/>
  <c r="CD42" i="1"/>
  <c r="CC42" i="1"/>
  <c r="BY42" i="1"/>
  <c r="BX42" i="1"/>
  <c r="BW42" i="1"/>
  <c r="BV42" i="1"/>
  <c r="BU42" i="1"/>
  <c r="BQ42" i="1"/>
  <c r="BP42" i="1"/>
  <c r="BO42" i="1"/>
  <c r="BN42" i="1"/>
  <c r="BM42" i="1"/>
  <c r="BI42" i="1"/>
  <c r="BH42" i="1"/>
  <c r="BG42" i="1"/>
  <c r="BF42" i="1"/>
  <c r="BE42" i="1"/>
  <c r="AW42" i="1"/>
  <c r="AX42" i="1"/>
  <c r="AY42" i="1"/>
  <c r="AZ42" i="1"/>
  <c r="BA42" i="1"/>
  <c r="AO42" i="1"/>
  <c r="AP42" i="1"/>
  <c r="AQ42" i="1"/>
  <c r="AR42" i="1"/>
  <c r="AS42" i="1"/>
  <c r="AG42" i="1"/>
  <c r="AH42" i="1"/>
  <c r="AI42" i="1"/>
  <c r="AJ42" i="1"/>
  <c r="AK42" i="1"/>
  <c r="Y42" i="1"/>
  <c r="Z42" i="1"/>
  <c r="AA42" i="1"/>
  <c r="AB42" i="1"/>
  <c r="AC42" i="1"/>
  <c r="R42" i="1"/>
  <c r="S42" i="1"/>
  <c r="T42" i="1"/>
  <c r="U42" i="1"/>
  <c r="V42" i="1"/>
  <c r="K42" i="1"/>
  <c r="L42" i="1"/>
  <c r="M42" i="1"/>
  <c r="N42" i="1"/>
  <c r="O42" i="1"/>
  <c r="DU41" i="1"/>
  <c r="DT41" i="1"/>
  <c r="DS41" i="1"/>
  <c r="DR41" i="1"/>
  <c r="DQ41" i="1"/>
  <c r="DM41" i="1"/>
  <c r="DL41" i="1"/>
  <c r="DK41" i="1"/>
  <c r="DJ41" i="1"/>
  <c r="DI41" i="1"/>
  <c r="DE41" i="1"/>
  <c r="DD41" i="1"/>
  <c r="DC41" i="1"/>
  <c r="DB41" i="1"/>
  <c r="DA41" i="1"/>
  <c r="CW41" i="1"/>
  <c r="CV41" i="1"/>
  <c r="CU41" i="1"/>
  <c r="CT41" i="1"/>
  <c r="CS41" i="1"/>
  <c r="CO41" i="1"/>
  <c r="CN41" i="1"/>
  <c r="CM41" i="1"/>
  <c r="CL41" i="1"/>
  <c r="CK41" i="1"/>
  <c r="CG41" i="1"/>
  <c r="CF41" i="1"/>
  <c r="CE41" i="1"/>
  <c r="CD41" i="1"/>
  <c r="CC41" i="1"/>
  <c r="BY41" i="1"/>
  <c r="BX41" i="1"/>
  <c r="BW41" i="1"/>
  <c r="BV41" i="1"/>
  <c r="BU41" i="1"/>
  <c r="BM41" i="1"/>
  <c r="BN41" i="1"/>
  <c r="BO41" i="1"/>
  <c r="BP41" i="1"/>
  <c r="BQ41" i="1"/>
  <c r="BI41" i="1"/>
  <c r="BH41" i="1"/>
  <c r="BG41" i="1"/>
  <c r="BF41" i="1"/>
  <c r="BE41" i="1"/>
  <c r="BA41" i="1"/>
  <c r="AZ41" i="1"/>
  <c r="AY41" i="1"/>
  <c r="AX41" i="1"/>
  <c r="AW41" i="1"/>
  <c r="AS41" i="1"/>
  <c r="AR41" i="1"/>
  <c r="AQ41" i="1"/>
  <c r="AP41" i="1"/>
  <c r="AO41" i="1"/>
  <c r="AK41" i="1"/>
  <c r="AJ41" i="1"/>
  <c r="AI41" i="1"/>
  <c r="AH41" i="1"/>
  <c r="AG41" i="1"/>
  <c r="Y41" i="1"/>
  <c r="Z41" i="1"/>
  <c r="AA41" i="1"/>
  <c r="AB41" i="1"/>
  <c r="AC41" i="1"/>
  <c r="R41" i="1"/>
  <c r="S41" i="1"/>
  <c r="T41" i="1"/>
  <c r="U41" i="1"/>
  <c r="V41" i="1"/>
  <c r="K41" i="1"/>
  <c r="L41" i="1"/>
  <c r="M41" i="1"/>
  <c r="N41" i="1"/>
  <c r="O41" i="1"/>
  <c r="DQ40" i="1"/>
  <c r="DR40" i="1"/>
  <c r="DS40" i="1"/>
  <c r="DT40" i="1"/>
  <c r="DU40" i="1"/>
  <c r="DI40" i="1"/>
  <c r="DJ40" i="1"/>
  <c r="DK40" i="1"/>
  <c r="DL40" i="1"/>
  <c r="DM40" i="1"/>
  <c r="DA40" i="1"/>
  <c r="DB40" i="1"/>
  <c r="DC40" i="1"/>
  <c r="DD40" i="1"/>
  <c r="DE40" i="1"/>
  <c r="CS40" i="1"/>
  <c r="CT40" i="1"/>
  <c r="CU40" i="1"/>
  <c r="CV40" i="1"/>
  <c r="CW40" i="1"/>
  <c r="CK40" i="1"/>
  <c r="CL40" i="1"/>
  <c r="CM40" i="1"/>
  <c r="CN40" i="1"/>
  <c r="CO40" i="1"/>
  <c r="CG40" i="1"/>
  <c r="CF40" i="1"/>
  <c r="CE40" i="1"/>
  <c r="CD40" i="1"/>
  <c r="CC40" i="1"/>
  <c r="BY40" i="1"/>
  <c r="BX40" i="1"/>
  <c r="BW40" i="1"/>
  <c r="BV40" i="1"/>
  <c r="BU40" i="1"/>
  <c r="BQ40" i="1"/>
  <c r="BP40" i="1"/>
  <c r="BO40" i="1"/>
  <c r="BN40" i="1"/>
  <c r="BM40" i="1"/>
  <c r="BI40" i="1"/>
  <c r="BH40" i="1"/>
  <c r="BG40" i="1"/>
  <c r="BF40" i="1"/>
  <c r="BE40" i="1"/>
  <c r="AW40" i="1"/>
  <c r="AX40" i="1"/>
  <c r="AY40" i="1"/>
  <c r="AZ40" i="1"/>
  <c r="BA40" i="1"/>
  <c r="AO40" i="1"/>
  <c r="AP40" i="1"/>
  <c r="AQ40" i="1"/>
  <c r="AR40" i="1"/>
  <c r="AS40" i="1"/>
  <c r="AG40" i="1"/>
  <c r="AH40" i="1"/>
  <c r="AI40" i="1"/>
  <c r="AJ40" i="1"/>
  <c r="AK40" i="1"/>
  <c r="Y40" i="1"/>
  <c r="Z40" i="1"/>
  <c r="AA40" i="1"/>
  <c r="AB40" i="1"/>
  <c r="AC40" i="1"/>
  <c r="R40" i="1"/>
  <c r="S40" i="1"/>
  <c r="T40" i="1"/>
  <c r="U40" i="1"/>
  <c r="V40" i="1"/>
  <c r="K40" i="1"/>
  <c r="L40" i="1"/>
  <c r="M40" i="1"/>
  <c r="N40" i="1"/>
  <c r="O40" i="1"/>
  <c r="DU39" i="1"/>
  <c r="DT39" i="1"/>
  <c r="DS39" i="1"/>
  <c r="DR39" i="1"/>
  <c r="DQ39" i="1"/>
  <c r="DM39" i="1"/>
  <c r="DL39" i="1"/>
  <c r="DK39" i="1"/>
  <c r="DJ39" i="1"/>
  <c r="DI39" i="1"/>
  <c r="DE39" i="1"/>
  <c r="DD39" i="1"/>
  <c r="DC39" i="1"/>
  <c r="DB39" i="1"/>
  <c r="DA39" i="1"/>
  <c r="CW39" i="1"/>
  <c r="CV39" i="1"/>
  <c r="CU39" i="1"/>
  <c r="CT39" i="1"/>
  <c r="CS39" i="1"/>
  <c r="CO39" i="1"/>
  <c r="CN39" i="1"/>
  <c r="CM39" i="1"/>
  <c r="CL39" i="1"/>
  <c r="CK39" i="1"/>
  <c r="CG39" i="1"/>
  <c r="CF39" i="1"/>
  <c r="CE39" i="1"/>
  <c r="CD39" i="1"/>
  <c r="CC39" i="1"/>
  <c r="BY39" i="1"/>
  <c r="BX39" i="1"/>
  <c r="BW39" i="1"/>
  <c r="BV39" i="1"/>
  <c r="BU39" i="1"/>
  <c r="BQ39" i="1"/>
  <c r="BP39" i="1"/>
  <c r="BO39" i="1"/>
  <c r="BN39" i="1"/>
  <c r="BM39" i="1"/>
  <c r="BI39" i="1"/>
  <c r="BH39" i="1"/>
  <c r="BG39" i="1"/>
  <c r="BF39" i="1"/>
  <c r="BE39" i="1"/>
  <c r="AW39" i="1"/>
  <c r="AX39" i="1"/>
  <c r="AY39" i="1"/>
  <c r="AZ39" i="1"/>
  <c r="BA39" i="1"/>
  <c r="AO39" i="1"/>
  <c r="AP39" i="1"/>
  <c r="AQ39" i="1"/>
  <c r="AR39" i="1"/>
  <c r="AS39" i="1"/>
  <c r="AG39" i="1"/>
  <c r="AH39" i="1"/>
  <c r="AI39" i="1"/>
  <c r="AJ39" i="1"/>
  <c r="AK39" i="1"/>
  <c r="Y39" i="1"/>
  <c r="Z39" i="1"/>
  <c r="AA39" i="1"/>
  <c r="AB39" i="1"/>
  <c r="AC39" i="1"/>
  <c r="R39" i="1"/>
  <c r="S39" i="1"/>
  <c r="T39" i="1"/>
  <c r="U39" i="1"/>
  <c r="V39" i="1"/>
  <c r="K39" i="1"/>
  <c r="L39" i="1"/>
  <c r="M39" i="1"/>
  <c r="N39" i="1"/>
  <c r="O39" i="1"/>
  <c r="DU38" i="1"/>
  <c r="DT38" i="1"/>
  <c r="DS38" i="1"/>
  <c r="DR38" i="1"/>
  <c r="DQ38" i="1"/>
  <c r="DM38" i="1"/>
  <c r="DL38" i="1"/>
  <c r="DK38" i="1"/>
  <c r="DJ38" i="1"/>
  <c r="DI38" i="1"/>
  <c r="DE38" i="1"/>
  <c r="DD38" i="1"/>
  <c r="DC38" i="1"/>
  <c r="DB38" i="1"/>
  <c r="DA38" i="1"/>
  <c r="CW38" i="1"/>
  <c r="CV38" i="1"/>
  <c r="CU38" i="1"/>
  <c r="CT38" i="1"/>
  <c r="CS38" i="1"/>
  <c r="CO38" i="1"/>
  <c r="CN38" i="1"/>
  <c r="CM38" i="1"/>
  <c r="CL38" i="1"/>
  <c r="CK38" i="1"/>
  <c r="CG38" i="1"/>
  <c r="CF38" i="1"/>
  <c r="CE38" i="1"/>
  <c r="CD38" i="1"/>
  <c r="CC38" i="1"/>
  <c r="BY38" i="1"/>
  <c r="BX38" i="1"/>
  <c r="BW38" i="1"/>
  <c r="BV38" i="1"/>
  <c r="BU38" i="1"/>
  <c r="BM38" i="1"/>
  <c r="BN38" i="1"/>
  <c r="BO38" i="1"/>
  <c r="BP38" i="1"/>
  <c r="BQ38" i="1"/>
  <c r="BI38" i="1"/>
  <c r="BH38" i="1"/>
  <c r="BG38" i="1"/>
  <c r="BF38" i="1"/>
  <c r="BE38" i="1"/>
  <c r="BA38" i="1"/>
  <c r="AZ38" i="1"/>
  <c r="AY38" i="1"/>
  <c r="AX38" i="1"/>
  <c r="AW38" i="1"/>
  <c r="AS38" i="1"/>
  <c r="AR38" i="1"/>
  <c r="AQ38" i="1"/>
  <c r="AP38" i="1"/>
  <c r="AO38" i="1"/>
  <c r="AK38" i="1"/>
  <c r="AJ38" i="1"/>
  <c r="AI38" i="1"/>
  <c r="AH38" i="1"/>
  <c r="AG38" i="1"/>
  <c r="Y38" i="1"/>
  <c r="Z38" i="1"/>
  <c r="AA38" i="1"/>
  <c r="AB38" i="1"/>
  <c r="AC38" i="1"/>
  <c r="R38" i="1"/>
  <c r="S38" i="1"/>
  <c r="T38" i="1"/>
  <c r="U38" i="1"/>
  <c r="V38" i="1"/>
  <c r="K38" i="1"/>
  <c r="L38" i="1"/>
  <c r="M38" i="1"/>
  <c r="N38" i="1"/>
  <c r="O38" i="1"/>
  <c r="DU37" i="1"/>
  <c r="DT37" i="1"/>
  <c r="DS37" i="1"/>
  <c r="DR37" i="1"/>
  <c r="DQ37" i="1"/>
  <c r="DM37" i="1"/>
  <c r="DL37" i="1"/>
  <c r="DK37" i="1"/>
  <c r="DJ37" i="1"/>
  <c r="DI37" i="1"/>
  <c r="DE37" i="1"/>
  <c r="DD37" i="1"/>
  <c r="DC37" i="1"/>
  <c r="DB37" i="1"/>
  <c r="DA37" i="1"/>
  <c r="CW37" i="1"/>
  <c r="CV37" i="1"/>
  <c r="CU37" i="1"/>
  <c r="CT37" i="1"/>
  <c r="CS37" i="1"/>
  <c r="CO37" i="1"/>
  <c r="CN37" i="1"/>
  <c r="CM37" i="1"/>
  <c r="CL37" i="1"/>
  <c r="CK37" i="1"/>
  <c r="CG37" i="1"/>
  <c r="CF37" i="1"/>
  <c r="CE37" i="1"/>
  <c r="CD37" i="1"/>
  <c r="CC37" i="1"/>
  <c r="BY37" i="1"/>
  <c r="BX37" i="1"/>
  <c r="BW37" i="1"/>
  <c r="BV37" i="1"/>
  <c r="BU37" i="1"/>
  <c r="BQ37" i="1"/>
  <c r="BP37" i="1"/>
  <c r="BO37" i="1"/>
  <c r="BN37" i="1"/>
  <c r="BM37" i="1"/>
  <c r="BI37" i="1"/>
  <c r="BH37" i="1"/>
  <c r="BG37" i="1"/>
  <c r="BF37" i="1"/>
  <c r="BE37" i="1"/>
  <c r="AW37" i="1"/>
  <c r="AX37" i="1"/>
  <c r="AY37" i="1"/>
  <c r="AZ37" i="1"/>
  <c r="BA37" i="1"/>
  <c r="AO37" i="1"/>
  <c r="AP37" i="1"/>
  <c r="AQ37" i="1"/>
  <c r="AR37" i="1"/>
  <c r="AS37" i="1"/>
  <c r="AG37" i="1"/>
  <c r="AH37" i="1"/>
  <c r="AI37" i="1"/>
  <c r="AJ37" i="1"/>
  <c r="AK37" i="1"/>
  <c r="Y37" i="1"/>
  <c r="Z37" i="1"/>
  <c r="AA37" i="1"/>
  <c r="AB37" i="1"/>
  <c r="AC37" i="1"/>
  <c r="R37" i="1"/>
  <c r="S37" i="1"/>
  <c r="T37" i="1"/>
  <c r="U37" i="1"/>
  <c r="V37" i="1"/>
  <c r="K37" i="1"/>
  <c r="L37" i="1"/>
  <c r="M37" i="1"/>
  <c r="N37" i="1"/>
  <c r="O37" i="1"/>
  <c r="DQ36" i="1"/>
  <c r="DR36" i="1"/>
  <c r="DS36" i="1"/>
  <c r="DT36" i="1"/>
  <c r="DU36" i="1"/>
  <c r="DI36" i="1"/>
  <c r="DJ36" i="1"/>
  <c r="DK36" i="1"/>
  <c r="DL36" i="1"/>
  <c r="DM36" i="1"/>
  <c r="DA36" i="1"/>
  <c r="DB36" i="1"/>
  <c r="DC36" i="1"/>
  <c r="DD36" i="1"/>
  <c r="DE36" i="1"/>
  <c r="CS36" i="1"/>
  <c r="CT36" i="1"/>
  <c r="CU36" i="1"/>
  <c r="CV36" i="1"/>
  <c r="CW36" i="1"/>
  <c r="CK36" i="1"/>
  <c r="CL36" i="1"/>
  <c r="CM36" i="1"/>
  <c r="CN36" i="1"/>
  <c r="CO36" i="1"/>
  <c r="CC36" i="1"/>
  <c r="CD36" i="1"/>
  <c r="CE36" i="1"/>
  <c r="CF36" i="1"/>
  <c r="CG36" i="1"/>
  <c r="BY36" i="1"/>
  <c r="BX36" i="1"/>
  <c r="BW36" i="1"/>
  <c r="BV36" i="1"/>
  <c r="BU36" i="1"/>
  <c r="BM36" i="1"/>
  <c r="BN36" i="1"/>
  <c r="BO36" i="1"/>
  <c r="BP36" i="1"/>
  <c r="BQ36" i="1"/>
  <c r="BI36" i="1"/>
  <c r="BH36" i="1"/>
  <c r="BG36" i="1"/>
  <c r="BF36" i="1"/>
  <c r="BE36" i="1"/>
  <c r="AW36" i="1"/>
  <c r="AX36" i="1"/>
  <c r="AY36" i="1"/>
  <c r="AZ36" i="1"/>
  <c r="BA36" i="1"/>
  <c r="AO36" i="1"/>
  <c r="AP36" i="1"/>
  <c r="AQ36" i="1"/>
  <c r="AR36" i="1"/>
  <c r="AS36" i="1"/>
  <c r="AG36" i="1"/>
  <c r="AH36" i="1"/>
  <c r="AI36" i="1"/>
  <c r="AJ36" i="1"/>
  <c r="AK36" i="1"/>
  <c r="Y36" i="1"/>
  <c r="Z36" i="1"/>
  <c r="AA36" i="1"/>
  <c r="AB36" i="1"/>
  <c r="AC36" i="1"/>
  <c r="R36" i="1"/>
  <c r="S36" i="1"/>
  <c r="T36" i="1"/>
  <c r="U36" i="1"/>
  <c r="V36" i="1"/>
  <c r="K36" i="1"/>
  <c r="L36" i="1"/>
  <c r="M36" i="1"/>
  <c r="N36" i="1"/>
  <c r="O36" i="1"/>
  <c r="DQ35" i="1"/>
  <c r="DR35" i="1"/>
  <c r="DS35" i="1"/>
  <c r="DT35" i="1"/>
  <c r="DU35" i="1"/>
  <c r="DI35" i="1"/>
  <c r="DJ35" i="1"/>
  <c r="DK35" i="1"/>
  <c r="DL35" i="1"/>
  <c r="DM35" i="1"/>
  <c r="DA35" i="1"/>
  <c r="DB35" i="1"/>
  <c r="DC35" i="1"/>
  <c r="DD35" i="1"/>
  <c r="DE35" i="1"/>
  <c r="CS35" i="1"/>
  <c r="CT35" i="1"/>
  <c r="CU35" i="1"/>
  <c r="CV35" i="1"/>
  <c r="CW35" i="1"/>
  <c r="CK35" i="1"/>
  <c r="CL35" i="1"/>
  <c r="CM35" i="1"/>
  <c r="CN35" i="1"/>
  <c r="CO35" i="1"/>
  <c r="CG35" i="1"/>
  <c r="CF35" i="1"/>
  <c r="CE35" i="1"/>
  <c r="CD35" i="1"/>
  <c r="CC35" i="1"/>
  <c r="BY35" i="1"/>
  <c r="BX35" i="1"/>
  <c r="BW35" i="1"/>
  <c r="BV35" i="1"/>
  <c r="BU35" i="1"/>
  <c r="BQ35" i="1"/>
  <c r="BP35" i="1"/>
  <c r="BO35" i="1"/>
  <c r="BN35" i="1"/>
  <c r="BM35" i="1"/>
  <c r="BI35" i="1"/>
  <c r="BH35" i="1"/>
  <c r="BG35" i="1"/>
  <c r="BF35" i="1"/>
  <c r="BE35" i="1"/>
  <c r="AW35" i="1"/>
  <c r="AX35" i="1"/>
  <c r="AY35" i="1"/>
  <c r="AZ35" i="1"/>
  <c r="BA35" i="1"/>
  <c r="AO35" i="1"/>
  <c r="AP35" i="1"/>
  <c r="AQ35" i="1"/>
  <c r="AR35" i="1"/>
  <c r="AS35" i="1"/>
  <c r="AG35" i="1"/>
  <c r="AH35" i="1"/>
  <c r="AI35" i="1"/>
  <c r="AJ35" i="1"/>
  <c r="AK35" i="1"/>
  <c r="Y35" i="1"/>
  <c r="Z35" i="1"/>
  <c r="AA35" i="1"/>
  <c r="AB35" i="1"/>
  <c r="AC35" i="1"/>
  <c r="R35" i="1"/>
  <c r="S35" i="1"/>
  <c r="T35" i="1"/>
  <c r="U35" i="1"/>
  <c r="V35" i="1"/>
  <c r="K35" i="1"/>
  <c r="L35" i="1"/>
  <c r="M35" i="1"/>
  <c r="N35" i="1"/>
  <c r="O35" i="1"/>
  <c r="DQ34" i="1"/>
  <c r="DR34" i="1"/>
  <c r="DS34" i="1"/>
  <c r="DT34" i="1"/>
  <c r="DU34" i="1"/>
  <c r="DI34" i="1"/>
  <c r="DJ34" i="1"/>
  <c r="DK34" i="1"/>
  <c r="DL34" i="1"/>
  <c r="DM34" i="1"/>
  <c r="DA34" i="1"/>
  <c r="DB34" i="1"/>
  <c r="DC34" i="1"/>
  <c r="DD34" i="1"/>
  <c r="DE34" i="1"/>
  <c r="CS34" i="1"/>
  <c r="CT34" i="1"/>
  <c r="CU34" i="1"/>
  <c r="CV34" i="1"/>
  <c r="CW34" i="1"/>
  <c r="CO34" i="1"/>
  <c r="CN34" i="1"/>
  <c r="CM34" i="1"/>
  <c r="CL34" i="1"/>
  <c r="CK34" i="1"/>
  <c r="CC34" i="1"/>
  <c r="CD34" i="1"/>
  <c r="CE34" i="1"/>
  <c r="CF34" i="1"/>
  <c r="CG34" i="1"/>
  <c r="BY34" i="1"/>
  <c r="BX34" i="1"/>
  <c r="BW34" i="1"/>
  <c r="BV34" i="1"/>
  <c r="BU34" i="1"/>
  <c r="BM34" i="1"/>
  <c r="BN34" i="1"/>
  <c r="BO34" i="1"/>
  <c r="BP34" i="1"/>
  <c r="BQ34" i="1"/>
  <c r="BI34" i="1"/>
  <c r="BH34" i="1"/>
  <c r="BG34" i="1"/>
  <c r="BF34" i="1"/>
  <c r="BE34" i="1"/>
  <c r="AW34" i="1"/>
  <c r="AX34" i="1"/>
  <c r="AY34" i="1"/>
  <c r="AZ34" i="1"/>
  <c r="BA34" i="1"/>
  <c r="AO34" i="1"/>
  <c r="AP34" i="1"/>
  <c r="AQ34" i="1"/>
  <c r="AR34" i="1"/>
  <c r="AS34" i="1"/>
  <c r="AG34" i="1"/>
  <c r="AH34" i="1"/>
  <c r="AI34" i="1"/>
  <c r="AJ34" i="1"/>
  <c r="AK34" i="1"/>
  <c r="Y34" i="1"/>
  <c r="Z34" i="1"/>
  <c r="AA34" i="1"/>
  <c r="AB34" i="1"/>
  <c r="AC34" i="1"/>
  <c r="R34" i="1"/>
  <c r="S34" i="1"/>
  <c r="T34" i="1"/>
  <c r="U34" i="1"/>
  <c r="V34" i="1"/>
  <c r="K34" i="1"/>
  <c r="L34" i="1"/>
  <c r="M34" i="1"/>
  <c r="N34" i="1"/>
  <c r="O34" i="1"/>
  <c r="DU33" i="1"/>
  <c r="DT33" i="1"/>
  <c r="DS33" i="1"/>
  <c r="DR33" i="1"/>
  <c r="DQ33" i="1"/>
  <c r="DM33" i="1"/>
  <c r="DL33" i="1"/>
  <c r="DK33" i="1"/>
  <c r="DJ33" i="1"/>
  <c r="DI33" i="1"/>
  <c r="DE33" i="1"/>
  <c r="DD33" i="1"/>
  <c r="DC33" i="1"/>
  <c r="DB33" i="1"/>
  <c r="DA33" i="1"/>
  <c r="CW33" i="1"/>
  <c r="CV33" i="1"/>
  <c r="CU33" i="1"/>
  <c r="CT33" i="1"/>
  <c r="CS33" i="1"/>
  <c r="CO33" i="1"/>
  <c r="CN33" i="1"/>
  <c r="CM33" i="1"/>
  <c r="CL33" i="1"/>
  <c r="CK33" i="1"/>
  <c r="CG33" i="1"/>
  <c r="CF33" i="1"/>
  <c r="CE33" i="1"/>
  <c r="CD33" i="1"/>
  <c r="CC33" i="1"/>
  <c r="BY33" i="1"/>
  <c r="BX33" i="1"/>
  <c r="BW33" i="1"/>
  <c r="BV33" i="1"/>
  <c r="BU33" i="1"/>
  <c r="BQ33" i="1"/>
  <c r="BP33" i="1"/>
  <c r="BO33" i="1"/>
  <c r="BN33" i="1"/>
  <c r="BM33" i="1"/>
  <c r="BI33" i="1"/>
  <c r="BH33" i="1"/>
  <c r="BG33" i="1"/>
  <c r="BF33" i="1"/>
  <c r="BE33" i="1"/>
  <c r="AW33" i="1"/>
  <c r="AX33" i="1"/>
  <c r="AY33" i="1"/>
  <c r="AZ33" i="1"/>
  <c r="BA33" i="1"/>
  <c r="AO33" i="1"/>
  <c r="AP33" i="1"/>
  <c r="AQ33" i="1"/>
  <c r="AR33" i="1"/>
  <c r="AS33" i="1"/>
  <c r="AG33" i="1"/>
  <c r="AH33" i="1"/>
  <c r="AI33" i="1"/>
  <c r="AJ33" i="1"/>
  <c r="AK33" i="1"/>
  <c r="Y33" i="1"/>
  <c r="Z33" i="1"/>
  <c r="AA33" i="1"/>
  <c r="AB33" i="1"/>
  <c r="AC33" i="1"/>
  <c r="R33" i="1"/>
  <c r="S33" i="1"/>
  <c r="T33" i="1"/>
  <c r="U33" i="1"/>
  <c r="V33" i="1"/>
  <c r="K33" i="1"/>
  <c r="L33" i="1"/>
  <c r="M33" i="1"/>
  <c r="N33" i="1"/>
  <c r="O33" i="1"/>
  <c r="DU32" i="1"/>
  <c r="DT32" i="1"/>
  <c r="DS32" i="1"/>
  <c r="DR32" i="1"/>
  <c r="DQ32" i="1"/>
  <c r="DM32" i="1"/>
  <c r="DL32" i="1"/>
  <c r="DK32" i="1"/>
  <c r="DJ32" i="1"/>
  <c r="DI32" i="1"/>
  <c r="DE32" i="1"/>
  <c r="DD32" i="1"/>
  <c r="DC32" i="1"/>
  <c r="DB32" i="1"/>
  <c r="DA32" i="1"/>
  <c r="CW32" i="1"/>
  <c r="CV32" i="1"/>
  <c r="CU32" i="1"/>
  <c r="CT32" i="1"/>
  <c r="CS32" i="1"/>
  <c r="CO32" i="1"/>
  <c r="CN32" i="1"/>
  <c r="CM32" i="1"/>
  <c r="CL32" i="1"/>
  <c r="CK32" i="1"/>
  <c r="CG32" i="1"/>
  <c r="CF32" i="1"/>
  <c r="CE32" i="1"/>
  <c r="CD32" i="1"/>
  <c r="CC32" i="1"/>
  <c r="BY32" i="1"/>
  <c r="BX32" i="1"/>
  <c r="BW32" i="1"/>
  <c r="BV32" i="1"/>
  <c r="BU32" i="1"/>
  <c r="BQ32" i="1"/>
  <c r="BP32" i="1"/>
  <c r="BO32" i="1"/>
  <c r="BN32" i="1"/>
  <c r="BM32" i="1"/>
  <c r="BI32" i="1"/>
  <c r="BH32" i="1"/>
  <c r="BG32" i="1"/>
  <c r="BF32" i="1"/>
  <c r="BE32" i="1"/>
  <c r="AW32" i="1"/>
  <c r="AX32" i="1"/>
  <c r="AY32" i="1"/>
  <c r="AZ32" i="1"/>
  <c r="BA32" i="1"/>
  <c r="AO32" i="1"/>
  <c r="AP32" i="1"/>
  <c r="AQ32" i="1"/>
  <c r="AR32" i="1"/>
  <c r="AS32" i="1"/>
  <c r="AG32" i="1"/>
  <c r="AH32" i="1"/>
  <c r="AI32" i="1"/>
  <c r="AJ32" i="1"/>
  <c r="AK32" i="1"/>
  <c r="Y32" i="1"/>
  <c r="Z32" i="1"/>
  <c r="AA32" i="1"/>
  <c r="AB32" i="1"/>
  <c r="AC32" i="1"/>
  <c r="R32" i="1"/>
  <c r="S32" i="1"/>
  <c r="T32" i="1"/>
  <c r="U32" i="1"/>
  <c r="V32" i="1"/>
  <c r="K32" i="1"/>
  <c r="L32" i="1"/>
  <c r="M32" i="1"/>
  <c r="N32" i="1"/>
  <c r="O32" i="1"/>
  <c r="DQ31" i="1"/>
  <c r="DR31" i="1"/>
  <c r="DS31" i="1"/>
  <c r="DT31" i="1"/>
  <c r="DU31" i="1"/>
  <c r="DI31" i="1"/>
  <c r="DJ31" i="1"/>
  <c r="DK31" i="1"/>
  <c r="DL31" i="1"/>
  <c r="DM31" i="1"/>
  <c r="DA31" i="1"/>
  <c r="DB31" i="1"/>
  <c r="DC31" i="1"/>
  <c r="DD31" i="1"/>
  <c r="DE31" i="1"/>
  <c r="CS31" i="1"/>
  <c r="CT31" i="1"/>
  <c r="CU31" i="1"/>
  <c r="CV31" i="1"/>
  <c r="CW31" i="1"/>
  <c r="CK31" i="1"/>
  <c r="CL31" i="1"/>
  <c r="CM31" i="1"/>
  <c r="CN31" i="1"/>
  <c r="CO31" i="1"/>
  <c r="CG31" i="1"/>
  <c r="CF31" i="1"/>
  <c r="CE31" i="1"/>
  <c r="CD31" i="1"/>
  <c r="CC31" i="1"/>
  <c r="BY31" i="1"/>
  <c r="BX31" i="1"/>
  <c r="BW31" i="1"/>
  <c r="BV31" i="1"/>
  <c r="BU31" i="1"/>
  <c r="BQ31" i="1"/>
  <c r="BP31" i="1"/>
  <c r="BO31" i="1"/>
  <c r="BN31" i="1"/>
  <c r="BM31" i="1"/>
  <c r="BI31" i="1"/>
  <c r="BH31" i="1"/>
  <c r="BG31" i="1"/>
  <c r="BF31" i="1"/>
  <c r="BE31" i="1"/>
  <c r="AW31" i="1"/>
  <c r="AX31" i="1"/>
  <c r="AY31" i="1"/>
  <c r="AZ31" i="1"/>
  <c r="BA31" i="1"/>
  <c r="AO31" i="1"/>
  <c r="AP31" i="1"/>
  <c r="AQ31" i="1"/>
  <c r="AR31" i="1"/>
  <c r="AS31" i="1"/>
  <c r="AG31" i="1"/>
  <c r="AH31" i="1"/>
  <c r="AI31" i="1"/>
  <c r="AJ31" i="1"/>
  <c r="AK31" i="1"/>
  <c r="AC31" i="1"/>
  <c r="AB31" i="1"/>
  <c r="AA31" i="1"/>
  <c r="Z31" i="1"/>
  <c r="Y31" i="1"/>
  <c r="V31" i="1"/>
  <c r="U31" i="1"/>
  <c r="T31" i="1"/>
  <c r="S31" i="1"/>
  <c r="R31" i="1"/>
  <c r="O31" i="1"/>
  <c r="N31" i="1"/>
  <c r="M31" i="1"/>
  <c r="L31" i="1"/>
  <c r="K31" i="1"/>
  <c r="DQ30" i="1"/>
  <c r="DR30" i="1"/>
  <c r="DS30" i="1"/>
  <c r="DT30" i="1"/>
  <c r="DU30" i="1"/>
  <c r="DI30" i="1"/>
  <c r="DJ30" i="1"/>
  <c r="DK30" i="1"/>
  <c r="DL30" i="1"/>
  <c r="DM30" i="1"/>
  <c r="DA30" i="1"/>
  <c r="DB30" i="1"/>
  <c r="DC30" i="1"/>
  <c r="DD30" i="1"/>
  <c r="DE30" i="1"/>
  <c r="CS30" i="1"/>
  <c r="CT30" i="1"/>
  <c r="CU30" i="1"/>
  <c r="CV30" i="1"/>
  <c r="CW30" i="1"/>
  <c r="CK30" i="1"/>
  <c r="CL30" i="1"/>
  <c r="CM30" i="1"/>
  <c r="CN30" i="1"/>
  <c r="CO30" i="1"/>
  <c r="CG30" i="1"/>
  <c r="CF30" i="1"/>
  <c r="CE30" i="1"/>
  <c r="CD30" i="1"/>
  <c r="CC30" i="1"/>
  <c r="BY30" i="1"/>
  <c r="BX30" i="1"/>
  <c r="BW30" i="1"/>
  <c r="BV30" i="1"/>
  <c r="BU30" i="1"/>
  <c r="BQ30" i="1"/>
  <c r="BP30" i="1"/>
  <c r="BO30" i="1"/>
  <c r="BN30" i="1"/>
  <c r="BM30" i="1"/>
  <c r="BI30" i="1"/>
  <c r="BH30" i="1"/>
  <c r="BG30" i="1"/>
  <c r="BF30" i="1"/>
  <c r="BE30" i="1"/>
  <c r="AW30" i="1"/>
  <c r="AX30" i="1"/>
  <c r="AY30" i="1"/>
  <c r="AZ30" i="1"/>
  <c r="BA30" i="1"/>
  <c r="AO30" i="1"/>
  <c r="AP30" i="1"/>
  <c r="AQ30" i="1"/>
  <c r="AR30" i="1"/>
  <c r="AS30" i="1"/>
  <c r="AG30" i="1"/>
  <c r="AH30" i="1"/>
  <c r="AI30" i="1"/>
  <c r="AJ30" i="1"/>
  <c r="AK30" i="1"/>
  <c r="Y30" i="1"/>
  <c r="Z30" i="1"/>
  <c r="AA30" i="1"/>
  <c r="AB30" i="1"/>
  <c r="AC30" i="1"/>
  <c r="R30" i="1"/>
  <c r="S30" i="1"/>
  <c r="T30" i="1"/>
  <c r="U30" i="1"/>
  <c r="V30" i="1"/>
  <c r="K30" i="1"/>
  <c r="L30" i="1"/>
  <c r="M30" i="1"/>
  <c r="N30" i="1"/>
  <c r="O30" i="1"/>
  <c r="DU29" i="1"/>
  <c r="DT29" i="1"/>
  <c r="DS29" i="1"/>
  <c r="DR29" i="1"/>
  <c r="DQ29" i="1"/>
  <c r="DM29" i="1"/>
  <c r="DL29" i="1"/>
  <c r="DK29" i="1"/>
  <c r="DJ29" i="1"/>
  <c r="DI29" i="1"/>
  <c r="DE29" i="1"/>
  <c r="DD29" i="1"/>
  <c r="DC29" i="1"/>
  <c r="DB29" i="1"/>
  <c r="DA29" i="1"/>
  <c r="CW29" i="1"/>
  <c r="CV29" i="1"/>
  <c r="CU29" i="1"/>
  <c r="CT29" i="1"/>
  <c r="CS29" i="1"/>
  <c r="CO29" i="1"/>
  <c r="CN29" i="1"/>
  <c r="CM29" i="1"/>
  <c r="CL29" i="1"/>
  <c r="CK29" i="1"/>
  <c r="CG29" i="1"/>
  <c r="CF29" i="1"/>
  <c r="CE29" i="1"/>
  <c r="CD29" i="1"/>
  <c r="CC29" i="1"/>
  <c r="BY29" i="1"/>
  <c r="BX29" i="1"/>
  <c r="BW29" i="1"/>
  <c r="BV29" i="1"/>
  <c r="BU29" i="1"/>
  <c r="BQ29" i="1"/>
  <c r="BP29" i="1"/>
  <c r="BO29" i="1"/>
  <c r="BN29" i="1"/>
  <c r="BM29" i="1"/>
  <c r="BI29" i="1"/>
  <c r="BH29" i="1"/>
  <c r="BG29" i="1"/>
  <c r="BF29" i="1"/>
  <c r="BE29" i="1"/>
  <c r="AW29" i="1"/>
  <c r="AX29" i="1"/>
  <c r="AY29" i="1"/>
  <c r="AZ29" i="1"/>
  <c r="BA29" i="1"/>
  <c r="AO29" i="1"/>
  <c r="AP29" i="1"/>
  <c r="AQ29" i="1"/>
  <c r="AR29" i="1"/>
  <c r="AS29" i="1"/>
  <c r="AG29" i="1"/>
  <c r="AH29" i="1"/>
  <c r="AI29" i="1"/>
  <c r="AJ29" i="1"/>
  <c r="AK29" i="1"/>
  <c r="Y29" i="1"/>
  <c r="Z29" i="1"/>
  <c r="AA29" i="1"/>
  <c r="AB29" i="1"/>
  <c r="AC29" i="1"/>
  <c r="R29" i="1"/>
  <c r="S29" i="1"/>
  <c r="T29" i="1"/>
  <c r="U29" i="1"/>
  <c r="V29" i="1"/>
  <c r="K29" i="1"/>
  <c r="L29" i="1"/>
  <c r="M29" i="1"/>
  <c r="N29" i="1"/>
  <c r="O29" i="1"/>
  <c r="DU28" i="1"/>
  <c r="DT28" i="1"/>
  <c r="DS28" i="1"/>
  <c r="DR28" i="1"/>
  <c r="DQ28" i="1"/>
  <c r="DM28" i="1"/>
  <c r="DL28" i="1"/>
  <c r="DK28" i="1"/>
  <c r="DJ28" i="1"/>
  <c r="DI28" i="1"/>
  <c r="DE28" i="1"/>
  <c r="DD28" i="1"/>
  <c r="DC28" i="1"/>
  <c r="DB28" i="1"/>
  <c r="DA28" i="1"/>
  <c r="CW28" i="1"/>
  <c r="CV28" i="1"/>
  <c r="CU28" i="1"/>
  <c r="CT28" i="1"/>
  <c r="CS28" i="1"/>
  <c r="CO28" i="1"/>
  <c r="CN28" i="1"/>
  <c r="CM28" i="1"/>
  <c r="CL28" i="1"/>
  <c r="CK28" i="1"/>
  <c r="CG28" i="1"/>
  <c r="CF28" i="1"/>
  <c r="CE28" i="1"/>
  <c r="CD28" i="1"/>
  <c r="CC28" i="1"/>
  <c r="BY28" i="1"/>
  <c r="BX28" i="1"/>
  <c r="BW28" i="1"/>
  <c r="BV28" i="1"/>
  <c r="BU28" i="1"/>
  <c r="BQ28" i="1"/>
  <c r="BP28" i="1"/>
  <c r="BO28" i="1"/>
  <c r="BN28" i="1"/>
  <c r="BM28" i="1"/>
  <c r="BI28" i="1"/>
  <c r="BH28" i="1"/>
  <c r="BG28" i="1"/>
  <c r="BF28" i="1"/>
  <c r="BE28" i="1"/>
  <c r="AW28" i="1"/>
  <c r="AX28" i="1"/>
  <c r="AY28" i="1"/>
  <c r="AZ28" i="1"/>
  <c r="BA28" i="1"/>
  <c r="AO28" i="1"/>
  <c r="AP28" i="1"/>
  <c r="AQ28" i="1"/>
  <c r="AR28" i="1"/>
  <c r="AS28" i="1"/>
  <c r="AG28" i="1"/>
  <c r="AH28" i="1"/>
  <c r="AI28" i="1"/>
  <c r="AJ28" i="1"/>
  <c r="AK28" i="1"/>
  <c r="Y28" i="1"/>
  <c r="Z28" i="1"/>
  <c r="AA28" i="1"/>
  <c r="AB28" i="1"/>
  <c r="AC28" i="1"/>
  <c r="R28" i="1"/>
  <c r="S28" i="1"/>
  <c r="T28" i="1"/>
  <c r="U28" i="1"/>
  <c r="V28" i="1"/>
  <c r="K28" i="1"/>
  <c r="L28" i="1"/>
  <c r="M28" i="1"/>
  <c r="N28" i="1"/>
  <c r="O28" i="1"/>
  <c r="DQ27" i="1"/>
  <c r="DR27" i="1"/>
  <c r="DS27" i="1"/>
  <c r="DT27" i="1"/>
  <c r="DU27" i="1"/>
  <c r="DI27" i="1"/>
  <c r="DJ27" i="1"/>
  <c r="DK27" i="1"/>
  <c r="DL27" i="1"/>
  <c r="DM27" i="1"/>
  <c r="DA27" i="1"/>
  <c r="DB27" i="1"/>
  <c r="DC27" i="1"/>
  <c r="DD27" i="1"/>
  <c r="DE27" i="1"/>
  <c r="CS27" i="1"/>
  <c r="CT27" i="1"/>
  <c r="CU27" i="1"/>
  <c r="CV27" i="1"/>
  <c r="CW27" i="1"/>
  <c r="CO27" i="1"/>
  <c r="CN27" i="1"/>
  <c r="CM27" i="1"/>
  <c r="CL27" i="1"/>
  <c r="CK27" i="1"/>
  <c r="CG27" i="1"/>
  <c r="CF27" i="1"/>
  <c r="CE27" i="1"/>
  <c r="CD27" i="1"/>
  <c r="CC27" i="1"/>
  <c r="BY27" i="1"/>
  <c r="BX27" i="1"/>
  <c r="BW27" i="1"/>
  <c r="BV27" i="1"/>
  <c r="BU27" i="1"/>
  <c r="BQ27" i="1"/>
  <c r="BP27" i="1"/>
  <c r="BO27" i="1"/>
  <c r="BN27" i="1"/>
  <c r="BM27" i="1"/>
  <c r="BI27" i="1"/>
  <c r="BH27" i="1"/>
  <c r="BG27" i="1"/>
  <c r="BF27" i="1"/>
  <c r="BE27" i="1"/>
  <c r="AW27" i="1"/>
  <c r="AX27" i="1"/>
  <c r="AY27" i="1"/>
  <c r="AZ27" i="1"/>
  <c r="BA27" i="1"/>
  <c r="AO27" i="1"/>
  <c r="AP27" i="1"/>
  <c r="AQ27" i="1"/>
  <c r="AR27" i="1"/>
  <c r="AS27" i="1"/>
  <c r="AG27" i="1"/>
  <c r="AH27" i="1"/>
  <c r="AI27" i="1"/>
  <c r="AJ27" i="1"/>
  <c r="AK27" i="1"/>
  <c r="Y27" i="1"/>
  <c r="Z27" i="1"/>
  <c r="AA27" i="1"/>
  <c r="AB27" i="1"/>
  <c r="AC27" i="1"/>
  <c r="R27" i="1"/>
  <c r="S27" i="1"/>
  <c r="T27" i="1"/>
  <c r="U27" i="1"/>
  <c r="V27" i="1"/>
  <c r="K27" i="1"/>
  <c r="L27" i="1"/>
  <c r="M27" i="1"/>
  <c r="N27" i="1"/>
  <c r="O27" i="1"/>
  <c r="DQ26" i="1"/>
  <c r="DR26" i="1"/>
  <c r="DS26" i="1"/>
  <c r="DT26" i="1"/>
  <c r="DU26" i="1"/>
  <c r="DI26" i="1"/>
  <c r="DJ26" i="1"/>
  <c r="DK26" i="1"/>
  <c r="DL26" i="1"/>
  <c r="DM26" i="1"/>
  <c r="DA26" i="1"/>
  <c r="DB26" i="1"/>
  <c r="DC26" i="1"/>
  <c r="DD26" i="1"/>
  <c r="DE26" i="1"/>
  <c r="CS26" i="1"/>
  <c r="CT26" i="1"/>
  <c r="CU26" i="1"/>
  <c r="CV26" i="1"/>
  <c r="CW26" i="1"/>
  <c r="CK26" i="1"/>
  <c r="CL26" i="1"/>
  <c r="CM26" i="1"/>
  <c r="CN26" i="1"/>
  <c r="CO26" i="1"/>
  <c r="CG26" i="1"/>
  <c r="CF26" i="1"/>
  <c r="CE26" i="1"/>
  <c r="CD26" i="1"/>
  <c r="CC26" i="1"/>
  <c r="BY26" i="1"/>
  <c r="BX26" i="1"/>
  <c r="BW26" i="1"/>
  <c r="BV26" i="1"/>
  <c r="BU26" i="1"/>
  <c r="BQ26" i="1"/>
  <c r="BP26" i="1"/>
  <c r="BO26" i="1"/>
  <c r="BN26" i="1"/>
  <c r="BM26" i="1"/>
  <c r="BI26" i="1"/>
  <c r="BH26" i="1"/>
  <c r="BG26" i="1"/>
  <c r="BF26" i="1"/>
  <c r="BE26" i="1"/>
  <c r="AW26" i="1"/>
  <c r="AX26" i="1"/>
  <c r="AY26" i="1"/>
  <c r="AZ26" i="1"/>
  <c r="BA26" i="1"/>
  <c r="AO26" i="1"/>
  <c r="AP26" i="1"/>
  <c r="AQ26" i="1"/>
  <c r="AR26" i="1"/>
  <c r="AS26" i="1"/>
  <c r="AG26" i="1"/>
  <c r="AH26" i="1"/>
  <c r="AI26" i="1"/>
  <c r="AJ26" i="1"/>
  <c r="AK26" i="1"/>
  <c r="Y26" i="1"/>
  <c r="Z26" i="1"/>
  <c r="AA26" i="1"/>
  <c r="AB26" i="1"/>
  <c r="AC26" i="1"/>
  <c r="R26" i="1"/>
  <c r="S26" i="1"/>
  <c r="T26" i="1"/>
  <c r="U26" i="1"/>
  <c r="V26" i="1"/>
  <c r="K26" i="1"/>
  <c r="L26" i="1"/>
  <c r="M26" i="1"/>
  <c r="N26" i="1"/>
  <c r="O26" i="1"/>
  <c r="DU25" i="1"/>
  <c r="DT25" i="1"/>
  <c r="DS25" i="1"/>
  <c r="DR25" i="1"/>
  <c r="DQ25" i="1"/>
  <c r="DM25" i="1"/>
  <c r="DL25" i="1"/>
  <c r="DK25" i="1"/>
  <c r="DJ25" i="1"/>
  <c r="DI25" i="1"/>
  <c r="DE25" i="1"/>
  <c r="DD25" i="1"/>
  <c r="DC25" i="1"/>
  <c r="DB25" i="1"/>
  <c r="DA25" i="1"/>
  <c r="CW25" i="1"/>
  <c r="CV25" i="1"/>
  <c r="CU25" i="1"/>
  <c r="CT25" i="1"/>
  <c r="CS25" i="1"/>
  <c r="CO25" i="1"/>
  <c r="CN25" i="1"/>
  <c r="CM25" i="1"/>
  <c r="CL25" i="1"/>
  <c r="CK25" i="1"/>
  <c r="CG25" i="1"/>
  <c r="CF25" i="1"/>
  <c r="CE25" i="1"/>
  <c r="CD25" i="1"/>
  <c r="CC25" i="1"/>
  <c r="BY25" i="1"/>
  <c r="BX25" i="1"/>
  <c r="BW25" i="1"/>
  <c r="BV25" i="1"/>
  <c r="BU25" i="1"/>
  <c r="BQ25" i="1"/>
  <c r="BP25" i="1"/>
  <c r="BO25" i="1"/>
  <c r="BN25" i="1"/>
  <c r="BM25" i="1"/>
  <c r="BI25" i="1"/>
  <c r="BH25" i="1"/>
  <c r="BG25" i="1"/>
  <c r="BF25" i="1"/>
  <c r="BE25" i="1"/>
  <c r="AW25" i="1"/>
  <c r="AX25" i="1"/>
  <c r="AY25" i="1"/>
  <c r="AZ25" i="1"/>
  <c r="BA25" i="1"/>
  <c r="AO25" i="1"/>
  <c r="AP25" i="1"/>
  <c r="AQ25" i="1"/>
  <c r="AR25" i="1"/>
  <c r="AS25" i="1"/>
  <c r="AG25" i="1"/>
  <c r="AH25" i="1"/>
  <c r="AI25" i="1"/>
  <c r="AJ25" i="1"/>
  <c r="AK25" i="1"/>
  <c r="Y25" i="1"/>
  <c r="Z25" i="1"/>
  <c r="AA25" i="1"/>
  <c r="AB25" i="1"/>
  <c r="AC25" i="1"/>
  <c r="R25" i="1"/>
  <c r="S25" i="1"/>
  <c r="T25" i="1"/>
  <c r="U25" i="1"/>
  <c r="V25" i="1"/>
  <c r="K25" i="1"/>
  <c r="L25" i="1"/>
  <c r="M25" i="1"/>
  <c r="N25" i="1"/>
  <c r="O25" i="1"/>
  <c r="DU24" i="1"/>
  <c r="DT24" i="1"/>
  <c r="DS24" i="1"/>
  <c r="DR24" i="1"/>
  <c r="DQ24" i="1"/>
  <c r="DM24" i="1"/>
  <c r="DL24" i="1"/>
  <c r="DK24" i="1"/>
  <c r="DJ24" i="1"/>
  <c r="DI24" i="1"/>
  <c r="DE24" i="1"/>
  <c r="DD24" i="1"/>
  <c r="DC24" i="1"/>
  <c r="DB24" i="1"/>
  <c r="DA24" i="1"/>
  <c r="CW24" i="1"/>
  <c r="CV24" i="1"/>
  <c r="CU24" i="1"/>
  <c r="CT24" i="1"/>
  <c r="CS24" i="1"/>
  <c r="CO24" i="1"/>
  <c r="CN24" i="1"/>
  <c r="CM24" i="1"/>
  <c r="CL24" i="1"/>
  <c r="CK24" i="1"/>
  <c r="CG24" i="1"/>
  <c r="CF24" i="1"/>
  <c r="CE24" i="1"/>
  <c r="CD24" i="1"/>
  <c r="CC24" i="1"/>
  <c r="BY24" i="1"/>
  <c r="BX24" i="1"/>
  <c r="BW24" i="1"/>
  <c r="BV24" i="1"/>
  <c r="BU24" i="1"/>
  <c r="BQ24" i="1"/>
  <c r="BP24" i="1"/>
  <c r="BO24" i="1"/>
  <c r="BN24" i="1"/>
  <c r="BM24" i="1"/>
  <c r="BI24" i="1"/>
  <c r="BH24" i="1"/>
  <c r="BG24" i="1"/>
  <c r="BF24" i="1"/>
  <c r="BE24" i="1"/>
  <c r="AW24" i="1"/>
  <c r="AX24" i="1"/>
  <c r="AY24" i="1"/>
  <c r="AZ24" i="1"/>
  <c r="BA24" i="1"/>
  <c r="AO24" i="1"/>
  <c r="AP24" i="1"/>
  <c r="AQ24" i="1"/>
  <c r="AR24" i="1"/>
  <c r="AS24" i="1"/>
  <c r="AG24" i="1"/>
  <c r="AH24" i="1"/>
  <c r="AI24" i="1"/>
  <c r="AJ24" i="1"/>
  <c r="AK24" i="1"/>
  <c r="Y24" i="1"/>
  <c r="Z24" i="1"/>
  <c r="AA24" i="1"/>
  <c r="AB24" i="1"/>
  <c r="AC24" i="1"/>
  <c r="R24" i="1"/>
  <c r="S24" i="1"/>
  <c r="T24" i="1"/>
  <c r="U24" i="1"/>
  <c r="V24" i="1"/>
  <c r="K24" i="1"/>
  <c r="L24" i="1"/>
  <c r="M24" i="1"/>
  <c r="N24" i="1"/>
  <c r="O24" i="1"/>
  <c r="DQ23" i="1"/>
  <c r="DR23" i="1"/>
  <c r="DS23" i="1"/>
  <c r="DT23" i="1"/>
  <c r="DU23" i="1"/>
  <c r="DI23" i="1"/>
  <c r="DJ23" i="1"/>
  <c r="DK23" i="1"/>
  <c r="DL23" i="1"/>
  <c r="DM23" i="1"/>
  <c r="DA23" i="1"/>
  <c r="DB23" i="1"/>
  <c r="DC23" i="1"/>
  <c r="DD23" i="1"/>
  <c r="DE23" i="1"/>
  <c r="CS23" i="1"/>
  <c r="CT23" i="1"/>
  <c r="CU23" i="1"/>
  <c r="CV23" i="1"/>
  <c r="CW23" i="1"/>
  <c r="CK23" i="1"/>
  <c r="CL23" i="1"/>
  <c r="CM23" i="1"/>
  <c r="CN23" i="1"/>
  <c r="CO23" i="1"/>
  <c r="CC23" i="1"/>
  <c r="CD23" i="1"/>
  <c r="CE23" i="1"/>
  <c r="CF23" i="1"/>
  <c r="CG23" i="1"/>
  <c r="BY23" i="1"/>
  <c r="BX23" i="1"/>
  <c r="BW23" i="1"/>
  <c r="BV23" i="1"/>
  <c r="BU23" i="1"/>
  <c r="BM23" i="1"/>
  <c r="BN23" i="1"/>
  <c r="BO23" i="1"/>
  <c r="BP23" i="1"/>
  <c r="BQ23" i="1"/>
  <c r="BI23" i="1"/>
  <c r="BH23" i="1"/>
  <c r="BG23" i="1"/>
  <c r="BF23" i="1"/>
  <c r="BE23" i="1"/>
  <c r="AW23" i="1"/>
  <c r="AX23" i="1"/>
  <c r="AY23" i="1"/>
  <c r="AZ23" i="1"/>
  <c r="BA23" i="1"/>
  <c r="AO23" i="1"/>
  <c r="AP23" i="1"/>
  <c r="AQ23" i="1"/>
  <c r="AR23" i="1"/>
  <c r="AS23" i="1"/>
  <c r="AG23" i="1"/>
  <c r="AH23" i="1"/>
  <c r="AI23" i="1"/>
  <c r="AJ23" i="1"/>
  <c r="AK23" i="1"/>
  <c r="Y23" i="1"/>
  <c r="Z23" i="1"/>
  <c r="AA23" i="1"/>
  <c r="AB23" i="1"/>
  <c r="AC23" i="1"/>
  <c r="R23" i="1"/>
  <c r="S23" i="1"/>
  <c r="T23" i="1"/>
  <c r="U23" i="1"/>
  <c r="V23" i="1"/>
  <c r="K23" i="1"/>
  <c r="L23" i="1"/>
  <c r="M23" i="1"/>
  <c r="N23" i="1"/>
  <c r="O23" i="1"/>
  <c r="DU22" i="1"/>
  <c r="DT22" i="1"/>
  <c r="DS22" i="1"/>
  <c r="DR22" i="1"/>
  <c r="DQ22" i="1"/>
  <c r="DM22" i="1"/>
  <c r="DL22" i="1"/>
  <c r="DK22" i="1"/>
  <c r="DJ22" i="1"/>
  <c r="DI22" i="1"/>
  <c r="DE22" i="1"/>
  <c r="DD22" i="1"/>
  <c r="DC22" i="1"/>
  <c r="DB22" i="1"/>
  <c r="DA22" i="1"/>
  <c r="CW22" i="1"/>
  <c r="CV22" i="1"/>
  <c r="CU22" i="1"/>
  <c r="CT22" i="1"/>
  <c r="CS22" i="1"/>
  <c r="CO22" i="1"/>
  <c r="CN22" i="1"/>
  <c r="CM22" i="1"/>
  <c r="CL22" i="1"/>
  <c r="CK22" i="1"/>
  <c r="CG22" i="1"/>
  <c r="CF22" i="1"/>
  <c r="CE22" i="1"/>
  <c r="CD22" i="1"/>
  <c r="CC22" i="1"/>
  <c r="BY22" i="1"/>
  <c r="BX22" i="1"/>
  <c r="BW22" i="1"/>
  <c r="BV22" i="1"/>
  <c r="BU22" i="1"/>
  <c r="BQ22" i="1"/>
  <c r="BP22" i="1"/>
  <c r="BO22" i="1"/>
  <c r="BN22" i="1"/>
  <c r="BM22" i="1"/>
  <c r="BI22" i="1"/>
  <c r="BH22" i="1"/>
  <c r="BG22" i="1"/>
  <c r="BF22" i="1"/>
  <c r="BE22" i="1"/>
  <c r="AW22" i="1"/>
  <c r="AX22" i="1"/>
  <c r="AY22" i="1"/>
  <c r="AZ22" i="1"/>
  <c r="BA22" i="1"/>
  <c r="AO22" i="1"/>
  <c r="AP22" i="1"/>
  <c r="AQ22" i="1"/>
  <c r="AR22" i="1"/>
  <c r="AS22" i="1"/>
  <c r="AG22" i="1"/>
  <c r="AH22" i="1"/>
  <c r="AI22" i="1"/>
  <c r="AJ22" i="1"/>
  <c r="AK22" i="1"/>
  <c r="Y22" i="1"/>
  <c r="Z22" i="1"/>
  <c r="AA22" i="1"/>
  <c r="AB22" i="1"/>
  <c r="AC22" i="1"/>
  <c r="R22" i="1"/>
  <c r="S22" i="1"/>
  <c r="T22" i="1"/>
  <c r="U22" i="1"/>
  <c r="V22" i="1"/>
  <c r="K22" i="1"/>
  <c r="L22" i="1"/>
  <c r="M22" i="1"/>
  <c r="N22" i="1"/>
  <c r="O22" i="1"/>
  <c r="DU21" i="1"/>
  <c r="DT21" i="1"/>
  <c r="DS21" i="1"/>
  <c r="DR21" i="1"/>
  <c r="DQ21" i="1"/>
  <c r="DM21" i="1"/>
  <c r="DL21" i="1"/>
  <c r="DK21" i="1"/>
  <c r="DJ21" i="1"/>
  <c r="DI21" i="1"/>
  <c r="DE21" i="1"/>
  <c r="DD21" i="1"/>
  <c r="DC21" i="1"/>
  <c r="DB21" i="1"/>
  <c r="DA21" i="1"/>
  <c r="CW21" i="1"/>
  <c r="CV21" i="1"/>
  <c r="CU21" i="1"/>
  <c r="CT21" i="1"/>
  <c r="CS21" i="1"/>
  <c r="CO21" i="1"/>
  <c r="CN21" i="1"/>
  <c r="CM21" i="1"/>
  <c r="CL21" i="1"/>
  <c r="CK21" i="1"/>
  <c r="CG21" i="1"/>
  <c r="CF21" i="1"/>
  <c r="CE21" i="1"/>
  <c r="CD21" i="1"/>
  <c r="CC21" i="1"/>
  <c r="BY21" i="1"/>
  <c r="BX21" i="1"/>
  <c r="BW21" i="1"/>
  <c r="BV21" i="1"/>
  <c r="BU21" i="1"/>
  <c r="BQ21" i="1"/>
  <c r="BP21" i="1"/>
  <c r="BO21" i="1"/>
  <c r="BN21" i="1"/>
  <c r="BM21" i="1"/>
  <c r="BI21" i="1"/>
  <c r="BH21" i="1"/>
  <c r="BG21" i="1"/>
  <c r="BF21" i="1"/>
  <c r="BE21" i="1"/>
  <c r="AW21" i="1"/>
  <c r="AX21" i="1"/>
  <c r="AY21" i="1"/>
  <c r="AZ21" i="1"/>
  <c r="BA21" i="1"/>
  <c r="AO21" i="1"/>
  <c r="AP21" i="1"/>
  <c r="AQ21" i="1"/>
  <c r="AR21" i="1"/>
  <c r="AS21" i="1"/>
  <c r="AG21" i="1"/>
  <c r="AH21" i="1"/>
  <c r="AI21" i="1"/>
  <c r="AJ21" i="1"/>
  <c r="AK21" i="1"/>
  <c r="Y21" i="1"/>
  <c r="Z21" i="1"/>
  <c r="AA21" i="1"/>
  <c r="AB21" i="1"/>
  <c r="AC21" i="1"/>
  <c r="R21" i="1"/>
  <c r="S21" i="1"/>
  <c r="T21" i="1"/>
  <c r="U21" i="1"/>
  <c r="V21" i="1"/>
  <c r="K21" i="1"/>
  <c r="L21" i="1"/>
  <c r="M21" i="1"/>
  <c r="N21" i="1"/>
  <c r="O21" i="1"/>
  <c r="DQ20" i="1"/>
  <c r="DR20" i="1"/>
  <c r="DS20" i="1"/>
  <c r="DT20" i="1"/>
  <c r="DU20" i="1"/>
  <c r="DI20" i="1"/>
  <c r="DJ20" i="1"/>
  <c r="DK20" i="1"/>
  <c r="DL20" i="1"/>
  <c r="DM20" i="1"/>
  <c r="DA20" i="1"/>
  <c r="DB20" i="1"/>
  <c r="DC20" i="1"/>
  <c r="DD20" i="1"/>
  <c r="DE20" i="1"/>
  <c r="CS20" i="1"/>
  <c r="CT20" i="1"/>
  <c r="CU20" i="1"/>
  <c r="CV20" i="1"/>
  <c r="CW20" i="1"/>
  <c r="CK20" i="1"/>
  <c r="CL20" i="1"/>
  <c r="CM20" i="1"/>
  <c r="CN20" i="1"/>
  <c r="CO20" i="1"/>
  <c r="CG20" i="1"/>
  <c r="CF20" i="1"/>
  <c r="CE20" i="1"/>
  <c r="CD20" i="1"/>
  <c r="CC20" i="1"/>
  <c r="BY20" i="1"/>
  <c r="BX20" i="1"/>
  <c r="BW20" i="1"/>
  <c r="BV20" i="1"/>
  <c r="BU20" i="1"/>
  <c r="BQ20" i="1"/>
  <c r="BP20" i="1"/>
  <c r="BO20" i="1"/>
  <c r="BN20" i="1"/>
  <c r="BM20" i="1"/>
  <c r="BI20" i="1"/>
  <c r="BH20" i="1"/>
  <c r="BG20" i="1"/>
  <c r="BF20" i="1"/>
  <c r="BE20" i="1"/>
  <c r="AW20" i="1"/>
  <c r="AX20" i="1"/>
  <c r="AY20" i="1"/>
  <c r="AZ20" i="1"/>
  <c r="BA20" i="1"/>
  <c r="AO20" i="1"/>
  <c r="AP20" i="1"/>
  <c r="AQ20" i="1"/>
  <c r="AR20" i="1"/>
  <c r="AS20" i="1"/>
  <c r="AG20" i="1"/>
  <c r="AH20" i="1"/>
  <c r="AI20" i="1"/>
  <c r="AJ20" i="1"/>
  <c r="AK20" i="1"/>
  <c r="Y20" i="1"/>
  <c r="Z20" i="1"/>
  <c r="AA20" i="1"/>
  <c r="AB20" i="1"/>
  <c r="AC20" i="1"/>
  <c r="R20" i="1"/>
  <c r="S20" i="1"/>
  <c r="T20" i="1"/>
  <c r="U20" i="1"/>
  <c r="V20" i="1"/>
  <c r="K20" i="1"/>
  <c r="L20" i="1"/>
  <c r="M20" i="1"/>
  <c r="N20" i="1"/>
  <c r="O20" i="1"/>
  <c r="DQ19" i="1"/>
  <c r="DR19" i="1"/>
  <c r="DS19" i="1"/>
  <c r="DT19" i="1"/>
  <c r="DU19" i="1"/>
  <c r="DI19" i="1"/>
  <c r="DJ19" i="1"/>
  <c r="DK19" i="1"/>
  <c r="DL19" i="1"/>
  <c r="DM19" i="1"/>
  <c r="DA19" i="1"/>
  <c r="DB19" i="1"/>
  <c r="DC19" i="1"/>
  <c r="DD19" i="1"/>
  <c r="DE19" i="1"/>
  <c r="CS19" i="1"/>
  <c r="CT19" i="1"/>
  <c r="CU19" i="1"/>
  <c r="CV19" i="1"/>
  <c r="CW19" i="1"/>
  <c r="CK19" i="1"/>
  <c r="CL19" i="1"/>
  <c r="CM19" i="1"/>
  <c r="CN19" i="1"/>
  <c r="CO19" i="1"/>
  <c r="CG19" i="1"/>
  <c r="CF19" i="1"/>
  <c r="CE19" i="1"/>
  <c r="CD19" i="1"/>
  <c r="CC19" i="1"/>
  <c r="BY19" i="1"/>
  <c r="BX19" i="1"/>
  <c r="BW19" i="1"/>
  <c r="BV19" i="1"/>
  <c r="BU19" i="1"/>
  <c r="BQ19" i="1"/>
  <c r="BP19" i="1"/>
  <c r="BO19" i="1"/>
  <c r="BN19" i="1"/>
  <c r="BM19" i="1"/>
  <c r="BI19" i="1"/>
  <c r="BH19" i="1"/>
  <c r="BG19" i="1"/>
  <c r="BF19" i="1"/>
  <c r="BE19" i="1"/>
  <c r="AW19" i="1"/>
  <c r="AX19" i="1"/>
  <c r="AY19" i="1"/>
  <c r="AZ19" i="1"/>
  <c r="BA19" i="1"/>
  <c r="AO19" i="1"/>
  <c r="AP19" i="1"/>
  <c r="AQ19" i="1"/>
  <c r="AR19" i="1"/>
  <c r="AS19" i="1"/>
  <c r="AG19" i="1"/>
  <c r="AH19" i="1"/>
  <c r="AI19" i="1"/>
  <c r="AJ19" i="1"/>
  <c r="AK19" i="1"/>
  <c r="Y19" i="1"/>
  <c r="Z19" i="1"/>
  <c r="AA19" i="1"/>
  <c r="AB19" i="1"/>
  <c r="AC19" i="1"/>
  <c r="R19" i="1"/>
  <c r="S19" i="1"/>
  <c r="T19" i="1"/>
  <c r="U19" i="1"/>
  <c r="V19" i="1"/>
  <c r="K19" i="1"/>
  <c r="L19" i="1"/>
  <c r="M19" i="1"/>
  <c r="N19" i="1"/>
  <c r="O19" i="1"/>
  <c r="DQ18" i="1"/>
  <c r="DR18" i="1"/>
  <c r="DS18" i="1"/>
  <c r="DT18" i="1"/>
  <c r="DU18" i="1"/>
  <c r="DI18" i="1"/>
  <c r="DJ18" i="1"/>
  <c r="DK18" i="1"/>
  <c r="DL18" i="1"/>
  <c r="DM18" i="1"/>
  <c r="DA18" i="1"/>
  <c r="DB18" i="1"/>
  <c r="DC18" i="1"/>
  <c r="DD18" i="1"/>
  <c r="DE18" i="1"/>
  <c r="CS18" i="1"/>
  <c r="CT18" i="1"/>
  <c r="CU18" i="1"/>
  <c r="CV18" i="1"/>
  <c r="CW18" i="1"/>
  <c r="CO18" i="1"/>
  <c r="CN18" i="1"/>
  <c r="CM18" i="1"/>
  <c r="CL18" i="1"/>
  <c r="CK18" i="1"/>
  <c r="CG18" i="1"/>
  <c r="CF18" i="1"/>
  <c r="CE18" i="1"/>
  <c r="CD18" i="1"/>
  <c r="CC18" i="1"/>
  <c r="BY18" i="1"/>
  <c r="BX18" i="1"/>
  <c r="BW18" i="1"/>
  <c r="BV18" i="1"/>
  <c r="BU18" i="1"/>
  <c r="BQ18" i="1"/>
  <c r="BP18" i="1"/>
  <c r="BO18" i="1"/>
  <c r="BN18" i="1"/>
  <c r="BM18" i="1"/>
  <c r="BI18" i="1"/>
  <c r="BH18" i="1"/>
  <c r="BG18" i="1"/>
  <c r="BF18" i="1"/>
  <c r="BE18" i="1"/>
  <c r="AW18" i="1"/>
  <c r="AX18" i="1"/>
  <c r="AY18" i="1"/>
  <c r="AZ18" i="1"/>
  <c r="BA18" i="1"/>
  <c r="AO18" i="1"/>
  <c r="AP18" i="1"/>
  <c r="AQ18" i="1"/>
  <c r="AR18" i="1"/>
  <c r="AS18" i="1"/>
  <c r="AG18" i="1"/>
  <c r="AH18" i="1"/>
  <c r="AI18" i="1"/>
  <c r="AJ18" i="1"/>
  <c r="AK18" i="1"/>
  <c r="Y18" i="1"/>
  <c r="Z18" i="1"/>
  <c r="AA18" i="1"/>
  <c r="AB18" i="1"/>
  <c r="AC18" i="1"/>
  <c r="R18" i="1"/>
  <c r="S18" i="1"/>
  <c r="T18" i="1"/>
  <c r="U18" i="1"/>
  <c r="V18" i="1"/>
  <c r="K18" i="1"/>
  <c r="L18" i="1"/>
  <c r="M18" i="1"/>
  <c r="N18" i="1"/>
  <c r="O18" i="1"/>
  <c r="DU17" i="1"/>
  <c r="DT17" i="1"/>
  <c r="DS17" i="1"/>
  <c r="DR17" i="1"/>
  <c r="DQ17" i="1"/>
  <c r="DM17" i="1"/>
  <c r="DL17" i="1"/>
  <c r="DK17" i="1"/>
  <c r="DJ17" i="1"/>
  <c r="DI17" i="1"/>
  <c r="DE17" i="1"/>
  <c r="DD17" i="1"/>
  <c r="DC17" i="1"/>
  <c r="DB17" i="1"/>
  <c r="DA17" i="1"/>
  <c r="CW17" i="1"/>
  <c r="CV17" i="1"/>
  <c r="CU17" i="1"/>
  <c r="CT17" i="1"/>
  <c r="CS17" i="1"/>
  <c r="CO17" i="1"/>
  <c r="CN17" i="1"/>
  <c r="CM17" i="1"/>
  <c r="CL17" i="1"/>
  <c r="CK17" i="1"/>
  <c r="CG17" i="1"/>
  <c r="CF17" i="1"/>
  <c r="CE17" i="1"/>
  <c r="CD17" i="1"/>
  <c r="CC17" i="1"/>
  <c r="BY17" i="1"/>
  <c r="BX17" i="1"/>
  <c r="BW17" i="1"/>
  <c r="BV17" i="1"/>
  <c r="BU17" i="1"/>
  <c r="BQ17" i="1"/>
  <c r="BP17" i="1"/>
  <c r="BO17" i="1"/>
  <c r="BN17" i="1"/>
  <c r="BM17" i="1"/>
  <c r="BI17" i="1"/>
  <c r="BH17" i="1"/>
  <c r="BG17" i="1"/>
  <c r="BF17" i="1"/>
  <c r="BE17" i="1"/>
  <c r="AW17" i="1"/>
  <c r="AX17" i="1"/>
  <c r="AY17" i="1"/>
  <c r="AZ17" i="1"/>
  <c r="BA17" i="1"/>
  <c r="AO17" i="1"/>
  <c r="AP17" i="1"/>
  <c r="AQ17" i="1"/>
  <c r="AR17" i="1"/>
  <c r="AS17" i="1"/>
  <c r="AG17" i="1"/>
  <c r="AH17" i="1"/>
  <c r="AI17" i="1"/>
  <c r="AJ17" i="1"/>
  <c r="AK17" i="1"/>
  <c r="Y17" i="1"/>
  <c r="Z17" i="1"/>
  <c r="AA17" i="1"/>
  <c r="AB17" i="1"/>
  <c r="AC17" i="1"/>
  <c r="R17" i="1"/>
  <c r="S17" i="1"/>
  <c r="T17" i="1"/>
  <c r="U17" i="1"/>
  <c r="V17" i="1"/>
  <c r="K17" i="1"/>
  <c r="L17" i="1"/>
  <c r="M17" i="1"/>
  <c r="N17" i="1"/>
  <c r="O17" i="1"/>
  <c r="DU16" i="1"/>
  <c r="DT16" i="1"/>
  <c r="DS16" i="1"/>
  <c r="DR16" i="1"/>
  <c r="DQ16" i="1"/>
  <c r="DM16" i="1"/>
  <c r="DL16" i="1"/>
  <c r="DK16" i="1"/>
  <c r="DJ16" i="1"/>
  <c r="DI16" i="1"/>
  <c r="DE16" i="1"/>
  <c r="DD16" i="1"/>
  <c r="DC16" i="1"/>
  <c r="DB16" i="1"/>
  <c r="DA16" i="1"/>
  <c r="CW16" i="1"/>
  <c r="CV16" i="1"/>
  <c r="CU16" i="1"/>
  <c r="CT16" i="1"/>
  <c r="CS16" i="1"/>
  <c r="CO16" i="1"/>
  <c r="CN16" i="1"/>
  <c r="CM16" i="1"/>
  <c r="CL16" i="1"/>
  <c r="CK16" i="1"/>
  <c r="CG16" i="1"/>
  <c r="CF16" i="1"/>
  <c r="CE16" i="1"/>
  <c r="CD16" i="1"/>
  <c r="CC16" i="1"/>
  <c r="BY16" i="1"/>
  <c r="BX16" i="1"/>
  <c r="BW16" i="1"/>
  <c r="BV16" i="1"/>
  <c r="BU16" i="1"/>
  <c r="BQ16" i="1"/>
  <c r="BP16" i="1"/>
  <c r="BO16" i="1"/>
  <c r="BN16" i="1"/>
  <c r="BM16" i="1"/>
  <c r="BI16" i="1"/>
  <c r="BH16" i="1"/>
  <c r="BG16" i="1"/>
  <c r="BF16" i="1"/>
  <c r="BE16" i="1"/>
  <c r="AW16" i="1"/>
  <c r="AX16" i="1"/>
  <c r="AY16" i="1"/>
  <c r="AZ16" i="1"/>
  <c r="BA16" i="1"/>
  <c r="AO16" i="1"/>
  <c r="AP16" i="1"/>
  <c r="AQ16" i="1"/>
  <c r="AR16" i="1"/>
  <c r="AS16" i="1"/>
  <c r="AG16" i="1"/>
  <c r="AH16" i="1"/>
  <c r="AI16" i="1"/>
  <c r="AJ16" i="1"/>
  <c r="AK16" i="1"/>
  <c r="Y16" i="1"/>
  <c r="Z16" i="1"/>
  <c r="AA16" i="1"/>
  <c r="AB16" i="1"/>
  <c r="AC16" i="1"/>
  <c r="R16" i="1"/>
  <c r="S16" i="1"/>
  <c r="T16" i="1"/>
  <c r="U16" i="1"/>
  <c r="V16" i="1"/>
  <c r="K16" i="1"/>
  <c r="L16" i="1"/>
  <c r="M16" i="1"/>
  <c r="N16" i="1"/>
  <c r="O16" i="1"/>
  <c r="DU15" i="1"/>
  <c r="DT15" i="1"/>
  <c r="DS15" i="1"/>
  <c r="DR15" i="1"/>
  <c r="DQ15" i="1"/>
  <c r="DM15" i="1"/>
  <c r="DL15" i="1"/>
  <c r="DK15" i="1"/>
  <c r="DJ15" i="1"/>
  <c r="DI15" i="1"/>
  <c r="DE15" i="1"/>
  <c r="DD15" i="1"/>
  <c r="DC15" i="1"/>
  <c r="DB15" i="1"/>
  <c r="DA15" i="1"/>
  <c r="CW15" i="1"/>
  <c r="CV15" i="1"/>
  <c r="CU15" i="1"/>
  <c r="CT15" i="1"/>
  <c r="CS15" i="1"/>
  <c r="CO15" i="1"/>
  <c r="CN15" i="1"/>
  <c r="CM15" i="1"/>
  <c r="CL15" i="1"/>
  <c r="CK15" i="1"/>
  <c r="CG15" i="1"/>
  <c r="CF15" i="1"/>
  <c r="CE15" i="1"/>
  <c r="CD15" i="1"/>
  <c r="CC15" i="1"/>
  <c r="BY15" i="1"/>
  <c r="BX15" i="1"/>
  <c r="BW15" i="1"/>
  <c r="BV15" i="1"/>
  <c r="BU15" i="1"/>
  <c r="BQ15" i="1"/>
  <c r="BP15" i="1"/>
  <c r="BO15" i="1"/>
  <c r="BN15" i="1"/>
  <c r="BM15" i="1"/>
  <c r="BI15" i="1"/>
  <c r="BH15" i="1"/>
  <c r="BG15" i="1"/>
  <c r="BF15" i="1"/>
  <c r="BE15" i="1"/>
  <c r="AW15" i="1"/>
  <c r="AX15" i="1"/>
  <c r="AY15" i="1"/>
  <c r="AZ15" i="1"/>
  <c r="BA15" i="1"/>
  <c r="AO15" i="1"/>
  <c r="AP15" i="1"/>
  <c r="AQ15" i="1"/>
  <c r="AR15" i="1"/>
  <c r="AS15" i="1"/>
  <c r="AG15" i="1"/>
  <c r="AH15" i="1"/>
  <c r="AI15" i="1"/>
  <c r="AJ15" i="1"/>
  <c r="AK15" i="1"/>
  <c r="Y15" i="1"/>
  <c r="Z15" i="1"/>
  <c r="AA15" i="1"/>
  <c r="AB15" i="1"/>
  <c r="AC15" i="1"/>
  <c r="R15" i="1"/>
  <c r="S15" i="1"/>
  <c r="T15" i="1"/>
  <c r="U15" i="1"/>
  <c r="V15" i="1"/>
  <c r="K15" i="1"/>
  <c r="L15" i="1"/>
  <c r="M15" i="1"/>
  <c r="N15" i="1"/>
  <c r="O15" i="1"/>
  <c r="DU14" i="1"/>
  <c r="DT14" i="1"/>
  <c r="DS14" i="1"/>
  <c r="DR14" i="1"/>
  <c r="DQ14" i="1"/>
  <c r="DM14" i="1"/>
  <c r="DL14" i="1"/>
  <c r="DK14" i="1"/>
  <c r="DJ14" i="1"/>
  <c r="DI14" i="1"/>
  <c r="DE14" i="1"/>
  <c r="DD14" i="1"/>
  <c r="DC14" i="1"/>
  <c r="DB14" i="1"/>
  <c r="DA14" i="1"/>
  <c r="CW14" i="1"/>
  <c r="CV14" i="1"/>
  <c r="CU14" i="1"/>
  <c r="CT14" i="1"/>
  <c r="CS14" i="1"/>
  <c r="CO14" i="1"/>
  <c r="CN14" i="1"/>
  <c r="CM14" i="1"/>
  <c r="CL14" i="1"/>
  <c r="CK14" i="1"/>
  <c r="CG14" i="1"/>
  <c r="CF14" i="1"/>
  <c r="CE14" i="1"/>
  <c r="CD14" i="1"/>
  <c r="CC14" i="1"/>
  <c r="BY14" i="1"/>
  <c r="BX14" i="1"/>
  <c r="BW14" i="1"/>
  <c r="BV14" i="1"/>
  <c r="BU14" i="1"/>
  <c r="BQ14" i="1"/>
  <c r="BP14" i="1"/>
  <c r="BO14" i="1"/>
  <c r="BN14" i="1"/>
  <c r="BM14" i="1"/>
  <c r="BI14" i="1"/>
  <c r="BH14" i="1"/>
  <c r="BG14" i="1"/>
  <c r="BF14" i="1"/>
  <c r="BE14" i="1"/>
  <c r="AW14" i="1"/>
  <c r="AX14" i="1"/>
  <c r="AY14" i="1"/>
  <c r="AZ14" i="1"/>
  <c r="BA14" i="1"/>
  <c r="AO14" i="1"/>
  <c r="AP14" i="1"/>
  <c r="AQ14" i="1"/>
  <c r="AR14" i="1"/>
  <c r="AS14" i="1"/>
  <c r="AG14" i="1"/>
  <c r="AH14" i="1"/>
  <c r="AI14" i="1"/>
  <c r="AJ14" i="1"/>
  <c r="AK14" i="1"/>
  <c r="Y14" i="1"/>
  <c r="Z14" i="1"/>
  <c r="AA14" i="1"/>
  <c r="AB14" i="1"/>
  <c r="AC14" i="1"/>
  <c r="R14" i="1"/>
  <c r="S14" i="1"/>
  <c r="T14" i="1"/>
  <c r="U14" i="1"/>
  <c r="V14" i="1"/>
  <c r="K14" i="1"/>
  <c r="L14" i="1"/>
  <c r="M14" i="1"/>
  <c r="N14" i="1"/>
  <c r="O14" i="1"/>
  <c r="DQ13" i="1"/>
  <c r="DR13" i="1"/>
  <c r="DS13" i="1"/>
  <c r="DT13" i="1"/>
  <c r="DU13" i="1"/>
  <c r="DI13" i="1"/>
  <c r="DJ13" i="1"/>
  <c r="DK13" i="1"/>
  <c r="DL13" i="1"/>
  <c r="DM13" i="1"/>
  <c r="DA13" i="1"/>
  <c r="DB13" i="1"/>
  <c r="DC13" i="1"/>
  <c r="DD13" i="1"/>
  <c r="DE13" i="1"/>
  <c r="CS13" i="1"/>
  <c r="CT13" i="1"/>
  <c r="CU13" i="1"/>
  <c r="CV13" i="1"/>
  <c r="CW13" i="1"/>
  <c r="CO13" i="1"/>
  <c r="CN13" i="1"/>
  <c r="CM13" i="1"/>
  <c r="CL13" i="1"/>
  <c r="CK13" i="1"/>
  <c r="CG13" i="1"/>
  <c r="CF13" i="1"/>
  <c r="CE13" i="1"/>
  <c r="CD13" i="1"/>
  <c r="CC13" i="1"/>
  <c r="BY13" i="1"/>
  <c r="BX13" i="1"/>
  <c r="BW13" i="1"/>
  <c r="BV13" i="1"/>
  <c r="BU13" i="1"/>
  <c r="BQ13" i="1"/>
  <c r="BP13" i="1"/>
  <c r="BO13" i="1"/>
  <c r="BN13" i="1"/>
  <c r="BM13" i="1"/>
  <c r="BI13" i="1"/>
  <c r="BH13" i="1"/>
  <c r="BG13" i="1"/>
  <c r="BF13" i="1"/>
  <c r="BE13" i="1"/>
  <c r="AW13" i="1"/>
  <c r="AX13" i="1"/>
  <c r="AY13" i="1"/>
  <c r="AZ13" i="1"/>
  <c r="BA13" i="1"/>
  <c r="AO13" i="1"/>
  <c r="AP13" i="1"/>
  <c r="AQ13" i="1"/>
  <c r="AR13" i="1"/>
  <c r="AS13" i="1"/>
  <c r="AG13" i="1"/>
  <c r="AH13" i="1"/>
  <c r="AI13" i="1"/>
  <c r="AJ13" i="1"/>
  <c r="AK13" i="1"/>
  <c r="Y13" i="1"/>
  <c r="Z13" i="1"/>
  <c r="AA13" i="1"/>
  <c r="AB13" i="1"/>
  <c r="AC13" i="1"/>
  <c r="R13" i="1"/>
  <c r="S13" i="1"/>
  <c r="T13" i="1"/>
  <c r="U13" i="1"/>
  <c r="V13" i="1"/>
  <c r="K13" i="1"/>
  <c r="L13" i="1"/>
  <c r="M13" i="1"/>
  <c r="N13" i="1"/>
  <c r="O13" i="1"/>
  <c r="DQ12" i="1"/>
  <c r="DR12" i="1"/>
  <c r="DS12" i="1"/>
  <c r="DT12" i="1"/>
  <c r="DU12" i="1"/>
  <c r="DI12" i="1"/>
  <c r="DJ12" i="1"/>
  <c r="DK12" i="1"/>
  <c r="DL12" i="1"/>
  <c r="DM12" i="1"/>
  <c r="DA12" i="1"/>
  <c r="DB12" i="1"/>
  <c r="DC12" i="1"/>
  <c r="DD12" i="1"/>
  <c r="DE12" i="1"/>
  <c r="CS12" i="1"/>
  <c r="CT12" i="1"/>
  <c r="CU12" i="1"/>
  <c r="CV12" i="1"/>
  <c r="CW12" i="1"/>
  <c r="CO12" i="1"/>
  <c r="CN12" i="1"/>
  <c r="CM12" i="1"/>
  <c r="CL12" i="1"/>
  <c r="CK12" i="1"/>
  <c r="CG12" i="1"/>
  <c r="CF12" i="1"/>
  <c r="CE12" i="1"/>
  <c r="CD12" i="1"/>
  <c r="CC12" i="1"/>
  <c r="BY12" i="1"/>
  <c r="BX12" i="1"/>
  <c r="BW12" i="1"/>
  <c r="BV12" i="1"/>
  <c r="BU12" i="1"/>
  <c r="BQ12" i="1"/>
  <c r="BP12" i="1"/>
  <c r="BO12" i="1"/>
  <c r="BN12" i="1"/>
  <c r="BM12" i="1"/>
  <c r="BI12" i="1"/>
  <c r="BH12" i="1"/>
  <c r="BG12" i="1"/>
  <c r="BF12" i="1"/>
  <c r="BE12" i="1"/>
  <c r="AW12" i="1"/>
  <c r="AX12" i="1"/>
  <c r="AY12" i="1"/>
  <c r="AZ12" i="1"/>
  <c r="BA12" i="1"/>
  <c r="AO12" i="1"/>
  <c r="AP12" i="1"/>
  <c r="AQ12" i="1"/>
  <c r="AR12" i="1"/>
  <c r="AS12" i="1"/>
  <c r="AG12" i="1"/>
  <c r="AH12" i="1"/>
  <c r="AI12" i="1"/>
  <c r="AJ12" i="1"/>
  <c r="AK12" i="1"/>
  <c r="Y12" i="1"/>
  <c r="Z12" i="1"/>
  <c r="AA12" i="1"/>
  <c r="AB12" i="1"/>
  <c r="AC12" i="1"/>
  <c r="R12" i="1"/>
  <c r="S12" i="1"/>
  <c r="T12" i="1"/>
  <c r="U12" i="1"/>
  <c r="V12" i="1"/>
  <c r="K12" i="1"/>
  <c r="L12" i="1"/>
  <c r="M12" i="1"/>
  <c r="N12" i="1"/>
  <c r="O12" i="1"/>
  <c r="DU11" i="1"/>
  <c r="DT11" i="1"/>
  <c r="DS11" i="1"/>
  <c r="DR11" i="1"/>
  <c r="DQ11" i="1"/>
  <c r="DM11" i="1"/>
  <c r="DL11" i="1"/>
  <c r="DK11" i="1"/>
  <c r="DJ11" i="1"/>
  <c r="DI11" i="1"/>
  <c r="DE11" i="1"/>
  <c r="DD11" i="1"/>
  <c r="DC11" i="1"/>
  <c r="DB11" i="1"/>
  <c r="DA11" i="1"/>
  <c r="CW11" i="1"/>
  <c r="CV11" i="1"/>
  <c r="CU11" i="1"/>
  <c r="CT11" i="1"/>
  <c r="CS11" i="1"/>
  <c r="CO11" i="1"/>
  <c r="CN11" i="1"/>
  <c r="CM11" i="1"/>
  <c r="CL11" i="1"/>
  <c r="CK11" i="1"/>
  <c r="CG11" i="1"/>
  <c r="CF11" i="1"/>
  <c r="CE11" i="1"/>
  <c r="CD11" i="1"/>
  <c r="CC11" i="1"/>
  <c r="BY11" i="1"/>
  <c r="BX11" i="1"/>
  <c r="BW11" i="1"/>
  <c r="BV11" i="1"/>
  <c r="BU11" i="1"/>
  <c r="BQ11" i="1"/>
  <c r="BP11" i="1"/>
  <c r="BO11" i="1"/>
  <c r="BN11" i="1"/>
  <c r="BM11" i="1"/>
  <c r="BI11" i="1"/>
  <c r="BH11" i="1"/>
  <c r="BG11" i="1"/>
  <c r="BF11" i="1"/>
  <c r="BE11" i="1"/>
  <c r="AW11" i="1"/>
  <c r="AX11" i="1"/>
  <c r="AY11" i="1"/>
  <c r="AZ11" i="1"/>
  <c r="BA11" i="1"/>
  <c r="AO11" i="1"/>
  <c r="AP11" i="1"/>
  <c r="AQ11" i="1"/>
  <c r="AR11" i="1"/>
  <c r="AS11" i="1"/>
  <c r="AG11" i="1"/>
  <c r="AH11" i="1"/>
  <c r="AI11" i="1"/>
  <c r="AJ11" i="1"/>
  <c r="AK11" i="1"/>
  <c r="Y11" i="1"/>
  <c r="Z11" i="1"/>
  <c r="AA11" i="1"/>
  <c r="AB11" i="1"/>
  <c r="AC11" i="1"/>
  <c r="R11" i="1"/>
  <c r="S11" i="1"/>
  <c r="T11" i="1"/>
  <c r="U11" i="1"/>
  <c r="V11" i="1"/>
  <c r="K11" i="1"/>
  <c r="L11" i="1"/>
  <c r="M11" i="1"/>
  <c r="N11" i="1"/>
  <c r="O11" i="1"/>
  <c r="DQ10" i="1"/>
  <c r="DR10" i="1"/>
  <c r="DS10" i="1"/>
  <c r="DT10" i="1"/>
  <c r="DU10" i="1"/>
  <c r="DI10" i="1"/>
  <c r="DJ10" i="1"/>
  <c r="DK10" i="1"/>
  <c r="DL10" i="1"/>
  <c r="DM10" i="1"/>
  <c r="DA10" i="1"/>
  <c r="DB10" i="1"/>
  <c r="DC10" i="1"/>
  <c r="DD10" i="1"/>
  <c r="DE10" i="1"/>
  <c r="CS10" i="1"/>
  <c r="CT10" i="1"/>
  <c r="CU10" i="1"/>
  <c r="CV10" i="1"/>
  <c r="CW10" i="1"/>
  <c r="CO10" i="1"/>
  <c r="CN10" i="1"/>
  <c r="CM10" i="1"/>
  <c r="CL10" i="1"/>
  <c r="CK10" i="1"/>
  <c r="CG10" i="1"/>
  <c r="CF10" i="1"/>
  <c r="CE10" i="1"/>
  <c r="CD10" i="1"/>
  <c r="CC10" i="1"/>
  <c r="BY10" i="1"/>
  <c r="BX10" i="1"/>
  <c r="BW10" i="1"/>
  <c r="BV10" i="1"/>
  <c r="BU10" i="1"/>
  <c r="BQ10" i="1"/>
  <c r="BP10" i="1"/>
  <c r="BO10" i="1"/>
  <c r="BN10" i="1"/>
  <c r="BM10" i="1"/>
  <c r="BI10" i="1"/>
  <c r="BH10" i="1"/>
  <c r="BG10" i="1"/>
  <c r="BF10" i="1"/>
  <c r="BE10" i="1"/>
  <c r="AW10" i="1"/>
  <c r="AX10" i="1"/>
  <c r="AY10" i="1"/>
  <c r="AZ10" i="1"/>
  <c r="BA10" i="1"/>
  <c r="AO10" i="1"/>
  <c r="AP10" i="1"/>
  <c r="AQ10" i="1"/>
  <c r="AR10" i="1"/>
  <c r="AS10" i="1"/>
  <c r="AG10" i="1"/>
  <c r="AH10" i="1"/>
  <c r="AI10" i="1"/>
  <c r="AJ10" i="1"/>
  <c r="AK10" i="1"/>
  <c r="Y10" i="1"/>
  <c r="Z10" i="1"/>
  <c r="AA10" i="1"/>
  <c r="AB10" i="1"/>
  <c r="AC10" i="1"/>
  <c r="R10" i="1"/>
  <c r="S10" i="1"/>
  <c r="T10" i="1"/>
  <c r="U10" i="1"/>
  <c r="V10" i="1"/>
  <c r="K10" i="1"/>
  <c r="L10" i="1"/>
  <c r="M10" i="1"/>
  <c r="N10" i="1"/>
  <c r="O10" i="1"/>
  <c r="DQ9" i="1"/>
  <c r="DR9" i="1"/>
  <c r="DS9" i="1"/>
  <c r="DT9" i="1"/>
  <c r="DU9" i="1"/>
  <c r="DI9" i="1"/>
  <c r="DJ9" i="1"/>
  <c r="DK9" i="1"/>
  <c r="DL9" i="1"/>
  <c r="DM9" i="1"/>
  <c r="DA9" i="1"/>
  <c r="DB9" i="1"/>
  <c r="DC9" i="1"/>
  <c r="DD9" i="1"/>
  <c r="DE9" i="1"/>
  <c r="CS9" i="1"/>
  <c r="CT9" i="1"/>
  <c r="CU9" i="1"/>
  <c r="CV9" i="1"/>
  <c r="CW9" i="1"/>
  <c r="CK9" i="1"/>
  <c r="CL9" i="1"/>
  <c r="CM9" i="1"/>
  <c r="CN9" i="1"/>
  <c r="CO9" i="1"/>
  <c r="CG9" i="1"/>
  <c r="CF9" i="1"/>
  <c r="CE9" i="1"/>
  <c r="CD9" i="1"/>
  <c r="CC9" i="1"/>
  <c r="BY9" i="1"/>
  <c r="BX9" i="1"/>
  <c r="BW9" i="1"/>
  <c r="BV9" i="1"/>
  <c r="BU9" i="1"/>
  <c r="BQ9" i="1"/>
  <c r="BP9" i="1"/>
  <c r="BO9" i="1"/>
  <c r="BN9" i="1"/>
  <c r="BM9" i="1"/>
  <c r="BI9" i="1"/>
  <c r="BH9" i="1"/>
  <c r="BG9" i="1"/>
  <c r="BF9" i="1"/>
  <c r="BE9" i="1"/>
  <c r="AW9" i="1"/>
  <c r="AX9" i="1"/>
  <c r="AY9" i="1"/>
  <c r="AZ9" i="1"/>
  <c r="BA9" i="1"/>
  <c r="AO9" i="1"/>
  <c r="AP9" i="1"/>
  <c r="AQ9" i="1"/>
  <c r="AR9" i="1"/>
  <c r="AS9" i="1"/>
  <c r="AG9" i="1"/>
  <c r="AH9" i="1"/>
  <c r="AI9" i="1"/>
  <c r="AJ9" i="1"/>
  <c r="AK9" i="1"/>
  <c r="Y9" i="1"/>
  <c r="Z9" i="1"/>
  <c r="AA9" i="1"/>
  <c r="AB9" i="1"/>
  <c r="AC9" i="1"/>
  <c r="R9" i="1"/>
  <c r="S9" i="1"/>
  <c r="T9" i="1"/>
  <c r="U9" i="1"/>
  <c r="V9" i="1"/>
  <c r="K9" i="1"/>
  <c r="L9" i="1"/>
  <c r="M9" i="1"/>
  <c r="N9" i="1"/>
  <c r="O9" i="1"/>
  <c r="DQ8" i="1"/>
  <c r="DR8" i="1"/>
  <c r="DS8" i="1"/>
  <c r="DT8" i="1"/>
  <c r="DU8" i="1"/>
  <c r="DI8" i="1"/>
  <c r="DJ8" i="1"/>
  <c r="DK8" i="1"/>
  <c r="DL8" i="1"/>
  <c r="DM8" i="1"/>
  <c r="DA8" i="1"/>
  <c r="DB8" i="1"/>
  <c r="DC8" i="1"/>
  <c r="DD8" i="1"/>
  <c r="DE8" i="1"/>
  <c r="CS8" i="1"/>
  <c r="CT8" i="1"/>
  <c r="CU8" i="1"/>
  <c r="CV8" i="1"/>
  <c r="CW8" i="1"/>
  <c r="CO8" i="1"/>
  <c r="CN8" i="1"/>
  <c r="CM8" i="1"/>
  <c r="CL8" i="1"/>
  <c r="CK8" i="1"/>
  <c r="CG8" i="1"/>
  <c r="CF8" i="1"/>
  <c r="CE8" i="1"/>
  <c r="CD8" i="1"/>
  <c r="CC8" i="1"/>
  <c r="BY8" i="1"/>
  <c r="BX8" i="1"/>
  <c r="BW8" i="1"/>
  <c r="BV8" i="1"/>
  <c r="BU8" i="1"/>
  <c r="BQ8" i="1"/>
  <c r="BP8" i="1"/>
  <c r="BO8" i="1"/>
  <c r="BN8" i="1"/>
  <c r="BM8" i="1"/>
  <c r="BI8" i="1"/>
  <c r="BH8" i="1"/>
  <c r="BG8" i="1"/>
  <c r="BF8" i="1"/>
  <c r="BE8" i="1"/>
  <c r="AW8" i="1"/>
  <c r="AX8" i="1"/>
  <c r="AY8" i="1"/>
  <c r="AZ8" i="1"/>
  <c r="BA8" i="1"/>
  <c r="AO8" i="1"/>
  <c r="AP8" i="1"/>
  <c r="AQ8" i="1"/>
  <c r="AR8" i="1"/>
  <c r="AS8" i="1"/>
  <c r="AG8" i="1"/>
  <c r="AH8" i="1"/>
  <c r="AI8" i="1"/>
  <c r="AJ8" i="1"/>
  <c r="AK8" i="1"/>
  <c r="Y8" i="1"/>
  <c r="Z8" i="1"/>
  <c r="AA8" i="1"/>
  <c r="AB8" i="1"/>
  <c r="AC8" i="1"/>
  <c r="R8" i="1"/>
  <c r="S8" i="1"/>
  <c r="T8" i="1"/>
  <c r="U8" i="1"/>
  <c r="V8" i="1"/>
  <c r="K8" i="1"/>
  <c r="L8" i="1"/>
  <c r="M8" i="1"/>
  <c r="N8" i="1"/>
  <c r="O8" i="1"/>
  <c r="E6" i="1269"/>
  <c r="E18" i="1269"/>
  <c r="E13" i="1269"/>
  <c r="E7" i="1269"/>
  <c r="E15" i="1269"/>
  <c r="E19" i="1269"/>
  <c r="E9" i="1269"/>
  <c r="E14" i="1269"/>
  <c r="E17" i="1269"/>
  <c r="E10" i="1269"/>
  <c r="E11" i="1269"/>
  <c r="E16" i="1269"/>
  <c r="E12" i="1269"/>
  <c r="E8" i="1269"/>
  <c r="E20" i="126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phascolors1396.txt" type="6" refreshedVersion="0" background="1" saveData="1">
    <textPr fileType="mac" sourceFile="USB30FD:Astronomy Research:iphascolors1396.txt" delimited="0">
      <textFields count="10">
        <textField/>
        <textField position="2"/>
        <textField position="8"/>
        <textField position="20"/>
        <textField position="32"/>
        <textField position="44"/>
        <textField position="56"/>
        <textField position="68"/>
        <textField position="80"/>
        <textField position="92"/>
      </textFields>
    </textPr>
  </connection>
  <connection id="2" xr16:uid="{00000000-0015-0000-FFFF-FFFF01000000}" name="iphascolors1396.txt1" type="6" refreshedVersion="0" background="1" saveData="1">
    <textPr fileType="mac" sourceFile="USB30FD:Astronomy Research:iphascolors1396.txt" delimited="0">
      <textFields count="10">
        <textField/>
        <textField position="2"/>
        <textField position="8"/>
        <textField position="20"/>
        <textField position="32"/>
        <textField position="44"/>
        <textField position="56"/>
        <textField position="68"/>
        <textField position="80"/>
        <textField position="92"/>
      </textFields>
    </textPr>
  </connection>
</connections>
</file>

<file path=xl/sharedStrings.xml><?xml version="1.0" encoding="utf-8"?>
<sst xmlns="http://schemas.openxmlformats.org/spreadsheetml/2006/main" count="3868" uniqueCount="1029">
  <si>
    <t>| whyhere</t>
  </si>
  <si>
    <t>|Irmag</t>
  </si>
  <si>
    <t>|Iimer</t>
  </si>
  <si>
    <t>|l</t>
  </si>
  <si>
    <t>|TMJmag</t>
  </si>
  <si>
    <t>|Jmerr</t>
  </si>
  <si>
    <t>|TMHmag</t>
  </si>
  <si>
    <t>|Hmerr</t>
  </si>
  <si>
    <t>|TMKmag</t>
  </si>
  <si>
    <t>|Kmerr</t>
  </si>
  <si>
    <t>|I1mag</t>
  </si>
  <si>
    <t>|I1mer</t>
  </si>
  <si>
    <t>|I2mag</t>
  </si>
  <si>
    <t>|I2mer</t>
  </si>
  <si>
    <t>|I3mag</t>
  </si>
  <si>
    <t>|I3mer</t>
  </si>
  <si>
    <t>|I4mag</t>
  </si>
  <si>
    <t>|I4merr</t>
  </si>
  <si>
    <t>|M1mag</t>
  </si>
  <si>
    <t>|M1mer</t>
  </si>
  <si>
    <t>|W1mag</t>
  </si>
  <si>
    <t>|W1mer</t>
  </si>
  <si>
    <t>|W2mag</t>
  </si>
  <si>
    <t>|W2mer</t>
  </si>
  <si>
    <t>|W3mag</t>
  </si>
  <si>
    <t>|W3mer</t>
  </si>
  <si>
    <t>|W4mag</t>
  </si>
  <si>
    <t>|W4merr</t>
  </si>
  <si>
    <t>|float</t>
  </si>
  <si>
    <t>|c</t>
  </si>
  <si>
    <t>213509.79+572719.0</t>
  </si>
  <si>
    <t>V</t>
  </si>
  <si>
    <t>&lt;</t>
  </si>
  <si>
    <t>213510.21+573147.4</t>
  </si>
  <si>
    <t>213510.35+572704.9</t>
  </si>
  <si>
    <t>213511.87+573145.6</t>
  </si>
  <si>
    <t>&gt;</t>
  </si>
  <si>
    <t>213512.30+573058.8</t>
  </si>
  <si>
    <t>213512.37+572955.2</t>
  </si>
  <si>
    <t>213512.40+572730.8</t>
  </si>
  <si>
    <t>213512.78+572733.3</t>
  </si>
  <si>
    <t>213512.97+572746.6</t>
  </si>
  <si>
    <t>213515.25+573241.5</t>
  </si>
  <si>
    <t>213515.48+573200.4</t>
  </si>
  <si>
    <t>213516.27+572822.1</t>
  </si>
  <si>
    <t>VH</t>
  </si>
  <si>
    <t>213516.87+573242.2</t>
  </si>
  <si>
    <t>213517.46+573148.4</t>
  </si>
  <si>
    <t>213517.63+572607.0</t>
  </si>
  <si>
    <t>213518.60+573409.0</t>
  </si>
  <si>
    <t>213518.61+572908.0</t>
  </si>
  <si>
    <t>213519.06+572634.2</t>
  </si>
  <si>
    <t>213519.10+573057.9</t>
  </si>
  <si>
    <t>213520.88+572454.6</t>
  </si>
  <si>
    <t>213521.55+573104.1</t>
  </si>
  <si>
    <t>213521.65+572811.1</t>
  </si>
  <si>
    <t>213523.00+573108.3</t>
  </si>
  <si>
    <t>213523.46+573128.0</t>
  </si>
  <si>
    <t>213523.82+572554.0</t>
  </si>
  <si>
    <t>213523.85+573146.3</t>
  </si>
  <si>
    <t>213524.07+573221.4</t>
  </si>
  <si>
    <t>213524.40+573008.5</t>
  </si>
  <si>
    <t>213524.51+573301.1</t>
  </si>
  <si>
    <t>213524.72+573208.2</t>
  </si>
  <si>
    <t>213525.38+573514.0</t>
  </si>
  <si>
    <t>213525.41+572313.4</t>
  </si>
  <si>
    <t>213525.48+573105.2</t>
  </si>
  <si>
    <t>213526.13+573334.7</t>
  </si>
  <si>
    <t>213526.57+573007.7</t>
  </si>
  <si>
    <t>213526.64+573201.6</t>
  </si>
  <si>
    <t>213526.65+573334.2</t>
  </si>
  <si>
    <t>213526.68+573230.4</t>
  </si>
  <si>
    <t>213527.23+573130.0</t>
  </si>
  <si>
    <t>213527.59+572953.5</t>
  </si>
  <si>
    <t>213528.21+573231.8</t>
  </si>
  <si>
    <t>213528.68+572946.7</t>
  </si>
  <si>
    <t>213528.91+573105.9</t>
  </si>
  <si>
    <t>213529.34+573333.6</t>
  </si>
  <si>
    <t>213529.37+572826.9</t>
  </si>
  <si>
    <t>213529.51+573256.5</t>
  </si>
  <si>
    <t>213530.21+573116.4</t>
  </si>
  <si>
    <t>213531.36+573127.8</t>
  </si>
  <si>
    <t>IV</t>
  </si>
  <si>
    <t>213532.49+573523.9</t>
  </si>
  <si>
    <t>213532.68+572604.8</t>
  </si>
  <si>
    <t>213532.88+573159.5</t>
  </si>
  <si>
    <t>I</t>
  </si>
  <si>
    <t>213532.92+572846.7</t>
  </si>
  <si>
    <t>213533.16+572225.7</t>
  </si>
  <si>
    <t>213533.74+572653.7</t>
  </si>
  <si>
    <t>213535.32+573246.0</t>
  </si>
  <si>
    <t>C</t>
  </si>
  <si>
    <t>213535.43+573233.2</t>
  </si>
  <si>
    <t>213535.90+573141.8</t>
  </si>
  <si>
    <t>213536.80+573252.6</t>
  </si>
  <si>
    <t>213537.28+573244.8</t>
  </si>
  <si>
    <t>213537.40+572728.8</t>
  </si>
  <si>
    <t>213537.66+573106.0</t>
  </si>
  <si>
    <t>213537.92+572615.6</t>
  </si>
  <si>
    <t>213537.98+573218.6</t>
  </si>
  <si>
    <t>213538.67+573350.1</t>
  </si>
  <si>
    <t>213539.19+573021.5</t>
  </si>
  <si>
    <t>213539.67+572534.2</t>
  </si>
  <si>
    <t>213540.00+573132.8</t>
  </si>
  <si>
    <t>213540.10+573012.8</t>
  </si>
  <si>
    <t>213540.43+572541.5</t>
  </si>
  <si>
    <t>213541.45+572739.1</t>
  </si>
  <si>
    <t>213541.48+572909.4</t>
  </si>
  <si>
    <t>213541.52+573320.5</t>
  </si>
  <si>
    <t>213541.58+573127.5</t>
  </si>
  <si>
    <t>213541.65+572626.3</t>
  </si>
  <si>
    <t>213541.70+572549.0</t>
  </si>
  <si>
    <t>213542.98+573337.0</t>
  </si>
  <si>
    <t>213543.82+572955.5</t>
  </si>
  <si>
    <t>213544.00+572246.2</t>
  </si>
  <si>
    <t>213544.21+572958.3</t>
  </si>
  <si>
    <t>213544.73+573042.1</t>
  </si>
  <si>
    <t>213544.80+573248.2</t>
  </si>
  <si>
    <t>213544.90+573038.8</t>
  </si>
  <si>
    <t>213545.01+573044.1</t>
  </si>
  <si>
    <t>VC</t>
  </si>
  <si>
    <t>213545.02+572857.9</t>
  </si>
  <si>
    <t>213545.05+573121.0</t>
  </si>
  <si>
    <t>213545.37+572028.1</t>
  </si>
  <si>
    <t>213545.45+573001.0</t>
  </si>
  <si>
    <t>213545.72+572731.6</t>
  </si>
  <si>
    <t>213545.86+573538.4</t>
  </si>
  <si>
    <t>213546.05+573221.6</t>
  </si>
  <si>
    <t>213546.41+573100.7</t>
  </si>
  <si>
    <t>213546.76+573000.8</t>
  </si>
  <si>
    <t>213547.73+572638.3</t>
  </si>
  <si>
    <t>213548.28+573016.7</t>
  </si>
  <si>
    <t>213548.35+572526.6</t>
  </si>
  <si>
    <t>213548.64+572433.6</t>
  </si>
  <si>
    <t>213549.11+573055.5</t>
  </si>
  <si>
    <t>213549.12+573039.0</t>
  </si>
  <si>
    <t>213549.35+572840.4</t>
  </si>
  <si>
    <t>213549.74+572404.1</t>
  </si>
  <si>
    <t>213549.79+572950.5</t>
  </si>
  <si>
    <t>213550.39+572843.9</t>
  </si>
  <si>
    <t>213551.88+572350.6</t>
  </si>
  <si>
    <t>213552.08+572932.3</t>
  </si>
  <si>
    <t>213552.54+573341.2</t>
  </si>
  <si>
    <t>213553.01+573125.2</t>
  </si>
  <si>
    <t>213553.56+573018.8</t>
  </si>
  <si>
    <t>213553.61+573250.9</t>
  </si>
  <si>
    <t>213553.82+572859.8</t>
  </si>
  <si>
    <t>213553.97+572942.0</t>
  </si>
  <si>
    <t>213555.18+572921.4</t>
  </si>
  <si>
    <t>213555.19+572901.7</t>
  </si>
  <si>
    <t>213555.71+572656.5</t>
  </si>
  <si>
    <t>213555.94+573433.6</t>
  </si>
  <si>
    <t>213555.99+572902.7</t>
  </si>
  <si>
    <t>213556.50+573019.3</t>
  </si>
  <si>
    <t>213557.22+573039.5</t>
  </si>
  <si>
    <t>213557.27+573435.8</t>
  </si>
  <si>
    <t>213557.91+572911.4</t>
  </si>
  <si>
    <t>IVC</t>
  </si>
  <si>
    <t>213558.03+572850.3</t>
  </si>
  <si>
    <t>213558.19+572845.6</t>
  </si>
  <si>
    <t>213558.51+572915.1</t>
  </si>
  <si>
    <t>213559.13+573024.0</t>
  </si>
  <si>
    <t>213559.42+573259.0</t>
  </si>
  <si>
    <t>213559.71+573457.9</t>
  </si>
  <si>
    <t>213600.29+572839.6</t>
  </si>
  <si>
    <t>213600.80+572945.0</t>
  </si>
  <si>
    <t>213600.97+572737.3</t>
  </si>
  <si>
    <t>213601.48+572814.4</t>
  </si>
  <si>
    <t>X</t>
  </si>
  <si>
    <t>213601.56+572748.5</t>
  </si>
  <si>
    <t>213601.64+573437.9</t>
  </si>
  <si>
    <t>213602.14+573457.9</t>
  </si>
  <si>
    <t>213602.50+573334.0</t>
  </si>
  <si>
    <t>213602.64+573023.6</t>
  </si>
  <si>
    <t>213602.66+573431.7</t>
  </si>
  <si>
    <t>213602.69+572918.4</t>
  </si>
  <si>
    <t>213602.94+573258.3</t>
  </si>
  <si>
    <t>213602.98+573518.1</t>
  </si>
  <si>
    <t>213603.16+572156.6</t>
  </si>
  <si>
    <t>213603.24+572840.1</t>
  </si>
  <si>
    <t>213603.89+572712.1</t>
  </si>
  <si>
    <t>213604.04+573032.0</t>
  </si>
  <si>
    <t>213604.62+573151.7</t>
  </si>
  <si>
    <t>213604.67+572854.6</t>
  </si>
  <si>
    <t>213605.00+573246.8</t>
  </si>
  <si>
    <t>213605.05+572809.6</t>
  </si>
  <si>
    <t>213605.36+573142.7</t>
  </si>
  <si>
    <t>213605.44+573248.0</t>
  </si>
  <si>
    <t>213606.09+572633.9</t>
  </si>
  <si>
    <t>213607.00+572845.0</t>
  </si>
  <si>
    <t>213607.09+572832.4</t>
  </si>
  <si>
    <t>213607.33+572659.8</t>
  </si>
  <si>
    <t>213607.37+573318.8</t>
  </si>
  <si>
    <t>213607.41+572643.5</t>
  </si>
  <si>
    <t>213607.47+573002.5</t>
  </si>
  <si>
    <t>213607.48+573429.2</t>
  </si>
  <si>
    <t>213607.57+573353.8</t>
  </si>
  <si>
    <t>213607.95+572643.5</t>
  </si>
  <si>
    <t>213607.97+572636.9</t>
  </si>
  <si>
    <t>213608.71+572752.4</t>
  </si>
  <si>
    <t>213609.12+572645.5</t>
  </si>
  <si>
    <t>213609.62+573043.7</t>
  </si>
  <si>
    <t>213609.70+573020.5</t>
  </si>
  <si>
    <t>213609.80+572537.0</t>
  </si>
  <si>
    <t>213609.84+572759.8</t>
  </si>
  <si>
    <t>213609.86+572742.8</t>
  </si>
  <si>
    <t>213609.91+572733.6</t>
  </si>
  <si>
    <t>213609.91+572605.4</t>
  </si>
  <si>
    <t>213610.62+572854.0</t>
  </si>
  <si>
    <t>213610.85+572721.3</t>
  </si>
  <si>
    <t>213611.14+572641.9</t>
  </si>
  <si>
    <t>213611.15+572902.5</t>
  </si>
  <si>
    <t>213611.30+573010.6</t>
  </si>
  <si>
    <t>213611.51+572252.8</t>
  </si>
  <si>
    <t>213611.56+573050.1</t>
  </si>
  <si>
    <t>213612.00+572748.2</t>
  </si>
  <si>
    <t>213612.35+572806.1</t>
  </si>
  <si>
    <t>213612.60+573126.3</t>
  </si>
  <si>
    <t>213612.70+573031.4</t>
  </si>
  <si>
    <t>213612.72+572836.6</t>
  </si>
  <si>
    <t>213612.73+572818.8</t>
  </si>
  <si>
    <t>213612.84+572956.4</t>
  </si>
  <si>
    <t>213613.06+572749.8</t>
  </si>
  <si>
    <t>213613.23+572649.4</t>
  </si>
  <si>
    <t>213613.25+573410.4</t>
  </si>
  <si>
    <t>213613.57+573203.1</t>
  </si>
  <si>
    <t>213613.68+572730.1</t>
  </si>
  <si>
    <t>213613.69+572608.9</t>
  </si>
  <si>
    <t>213613.90+573026.2</t>
  </si>
  <si>
    <t>213614.51+572259.3</t>
  </si>
  <si>
    <t>213615.13+572846.9</t>
  </si>
  <si>
    <t>213615.19+572527.7</t>
  </si>
  <si>
    <t>213615.32+573152.5</t>
  </si>
  <si>
    <t>213615.38+572656.7</t>
  </si>
  <si>
    <t>213616.09+573448.5</t>
  </si>
  <si>
    <t>XV</t>
  </si>
  <si>
    <t>213616.34+572836.1</t>
  </si>
  <si>
    <t>213616.63+572840.3</t>
  </si>
  <si>
    <t>213616.98+572639.8</t>
  </si>
  <si>
    <t>213617.04+572948.0</t>
  </si>
  <si>
    <t>213617.25+573450.9</t>
  </si>
  <si>
    <t>213617.33+572449.6</t>
  </si>
  <si>
    <t>213617.71+572800.2</t>
  </si>
  <si>
    <t>213617.76+573012.6</t>
  </si>
  <si>
    <t>213617.84+572537.6</t>
  </si>
  <si>
    <t>213617.98+572404.1</t>
  </si>
  <si>
    <t>213618.26+573340.8</t>
  </si>
  <si>
    <t>213618.33+572831.4</t>
  </si>
  <si>
    <t>213618.54+572536.2</t>
  </si>
  <si>
    <t>213618.89+573229.8</t>
  </si>
  <si>
    <t>213618.98+572905.0</t>
  </si>
  <si>
    <t>213619.13+573249.0</t>
  </si>
  <si>
    <t>213619.36+572838.6</t>
  </si>
  <si>
    <t>213619.42+572552.6</t>
  </si>
  <si>
    <t>213619.75+572854.5</t>
  </si>
  <si>
    <t>213619.89+572933.5</t>
  </si>
  <si>
    <t>213619.97+572853.4</t>
  </si>
  <si>
    <t>213620.18+573453.3</t>
  </si>
  <si>
    <t>213620.40+573455.2</t>
  </si>
  <si>
    <t>213620.93+572336.0</t>
  </si>
  <si>
    <t>213621.63+573235.9</t>
  </si>
  <si>
    <t>213621.77+572635.1</t>
  </si>
  <si>
    <t>213622.16+572327.9</t>
  </si>
  <si>
    <t>213622.52+572934.5</t>
  </si>
  <si>
    <t>213623.03+573003.2</t>
  </si>
  <si>
    <t>213623.67+573245.1</t>
  </si>
  <si>
    <t>213623.98+572958.4</t>
  </si>
  <si>
    <t>213624.60+573053.0</t>
  </si>
  <si>
    <t>213624.83+573050.4</t>
  </si>
  <si>
    <t>213625.06+573410.4</t>
  </si>
  <si>
    <t>213625.07+572750.2</t>
  </si>
  <si>
    <t>213625.28+573202.8</t>
  </si>
  <si>
    <t>213625.33+572758.0</t>
  </si>
  <si>
    <t>213625.43+572909.4</t>
  </si>
  <si>
    <t>213625.53+573137.0</t>
  </si>
  <si>
    <t>213626.11+572426.5</t>
  </si>
  <si>
    <t>213626.40+572738.6</t>
  </si>
  <si>
    <t>213626.65+572439.0</t>
  </si>
  <si>
    <t>213627.35+572838.2</t>
  </si>
  <si>
    <t>213627.44+573203.4</t>
  </si>
  <si>
    <t>213627.47+572855.1</t>
  </si>
  <si>
    <t>213627.65+573113.2</t>
  </si>
  <si>
    <t>213627.74+573202.0</t>
  </si>
  <si>
    <t>213627.77+573235.6</t>
  </si>
  <si>
    <t>213628.09+573550.4</t>
  </si>
  <si>
    <t>213628.42+573213.4</t>
  </si>
  <si>
    <t>213628.96+573554.7</t>
  </si>
  <si>
    <t>213629.55+572642.4</t>
  </si>
  <si>
    <t>213629.59+573118.2</t>
  </si>
  <si>
    <t>213629.70+572944.1</t>
  </si>
  <si>
    <t>213629.87+572933.9</t>
  </si>
  <si>
    <t>213630.01+573357.3</t>
  </si>
  <si>
    <t>213630.09+573018.2</t>
  </si>
  <si>
    <t>213630.43+573117.4</t>
  </si>
  <si>
    <t>213630.50+573306.3</t>
  </si>
  <si>
    <t>213630.60+572901.7</t>
  </si>
  <si>
    <t>213630.90+573301.1</t>
  </si>
  <si>
    <t>213631.38+573134.9</t>
  </si>
  <si>
    <t>213631.93+572543.7</t>
  </si>
  <si>
    <t>213631.94+573131.6</t>
  </si>
  <si>
    <t>213631.95+573519.7</t>
  </si>
  <si>
    <t>213632.24+572717.0</t>
  </si>
  <si>
    <t>213632.52+572705.9</t>
  </si>
  <si>
    <t>213632.61+573010.3</t>
  </si>
  <si>
    <t>213632.83+572739.0</t>
  </si>
  <si>
    <t>213633.00+572849.4</t>
  </si>
  <si>
    <t>213633.38+573335.1</t>
  </si>
  <si>
    <t>IC</t>
  </si>
  <si>
    <t>213633.91+572522.0</t>
  </si>
  <si>
    <t>213634.12+573635.7</t>
  </si>
  <si>
    <t>213634.98+572624.2</t>
  </si>
  <si>
    <t>213635.08+572931.6</t>
  </si>
  <si>
    <t>213635.42+573431.7</t>
  </si>
  <si>
    <t>213635.51+572930.6</t>
  </si>
  <si>
    <t>213635.61+573429.2</t>
  </si>
  <si>
    <t>213635.74+572529.5</t>
  </si>
  <si>
    <t>213636.07+573446.0</t>
  </si>
  <si>
    <t>213636.15+573623.0</t>
  </si>
  <si>
    <t>213636.16+572810.4</t>
  </si>
  <si>
    <t>213636.48+573033.1</t>
  </si>
  <si>
    <t>213636.62+573006.8</t>
  </si>
  <si>
    <t>213636.64+572913.8</t>
  </si>
  <si>
    <t>213636.85+573526.4</t>
  </si>
  <si>
    <t>213636.87+573132.6</t>
  </si>
  <si>
    <t>213636.90+573406.0</t>
  </si>
  <si>
    <t>213637.06+572458.0</t>
  </si>
  <si>
    <t>213637.21+573054.0</t>
  </si>
  <si>
    <t>213637.29+573420.5</t>
  </si>
  <si>
    <t>213637.52+573356.3</t>
  </si>
  <si>
    <t>213637.74+573023.9</t>
  </si>
  <si>
    <t>213638.02+572657.7</t>
  </si>
  <si>
    <t>213638.41+572917.4</t>
  </si>
  <si>
    <t>213638.45+573354.1</t>
  </si>
  <si>
    <t>213638.50+572823.8</t>
  </si>
  <si>
    <t>213638.52+572558.5</t>
  </si>
  <si>
    <t>213638.58+573403.7</t>
  </si>
  <si>
    <t>213638.71+573541.5</t>
  </si>
  <si>
    <t>213638.86+573037.3</t>
  </si>
  <si>
    <t>213638.99+573128.9</t>
  </si>
  <si>
    <t>213639.06+573524.4</t>
  </si>
  <si>
    <t>213639.09+572553.7</t>
  </si>
  <si>
    <t>213639.14+572953.2</t>
  </si>
  <si>
    <t>213639.33+572910.7</t>
  </si>
  <si>
    <t>213639.43+572947.8</t>
  </si>
  <si>
    <t>213640.15+573259.6</t>
  </si>
  <si>
    <t>213640.25+572933.7</t>
  </si>
  <si>
    <t>213640.33+572545.5</t>
  </si>
  <si>
    <t>213640.49+573304.7</t>
  </si>
  <si>
    <t>213640.59+572607.7</t>
  </si>
  <si>
    <t>213640.94+572915.5</t>
  </si>
  <si>
    <t>213641.01+573015.2</t>
  </si>
  <si>
    <t>213641.03+573008.2</t>
  </si>
  <si>
    <t>213641.35+573020.3</t>
  </si>
  <si>
    <t>213641.47+573027.9</t>
  </si>
  <si>
    <t>213641.57+573046.8</t>
  </si>
  <si>
    <t>XC</t>
  </si>
  <si>
    <t>213641.64+573217.4</t>
  </si>
  <si>
    <t>213641.67+572609.5</t>
  </si>
  <si>
    <t>213641.90+572732.8</t>
  </si>
  <si>
    <t>213642.05+573314.6</t>
  </si>
  <si>
    <t>213642.27+572800.7</t>
  </si>
  <si>
    <t>213642.35+572933.4</t>
  </si>
  <si>
    <t>213642.38+572806.7</t>
  </si>
  <si>
    <t>213642.42+573004.7</t>
  </si>
  <si>
    <t>213642.48+572523.2</t>
  </si>
  <si>
    <t>213642.79+573232.4</t>
  </si>
  <si>
    <t>213642.89+573649.1</t>
  </si>
  <si>
    <t>213643.98+572928.7</t>
  </si>
  <si>
    <t>213644.13+573155.4</t>
  </si>
  <si>
    <t>213644.26+572912.2</t>
  </si>
  <si>
    <t>213645.84+573014.1</t>
  </si>
  <si>
    <t>213645.87+573526.8</t>
  </si>
  <si>
    <t>213645.95+572933.9</t>
  </si>
  <si>
    <t>213645.95+573455.0</t>
  </si>
  <si>
    <t>213646.02+573051.2</t>
  </si>
  <si>
    <t>213646.16+572924.1</t>
  </si>
  <si>
    <t>213646.18+573536.6</t>
  </si>
  <si>
    <t>213646.42+573452.0</t>
  </si>
  <si>
    <t>213646.62+572938.7</t>
  </si>
  <si>
    <t>213646.63+573024.8</t>
  </si>
  <si>
    <t>213646.82+572754.3</t>
  </si>
  <si>
    <t>213647.14+572952.4</t>
  </si>
  <si>
    <t>213647.37+573520.4</t>
  </si>
  <si>
    <t>213647.40+573445.0</t>
  </si>
  <si>
    <t>213647.46+572840.2</t>
  </si>
  <si>
    <t>213647.64+572953.9</t>
  </si>
  <si>
    <t>213647.77+573748.2</t>
  </si>
  <si>
    <t>213647.88+573130.7</t>
  </si>
  <si>
    <t>213648.04+573515.2</t>
  </si>
  <si>
    <t>213648.19+573401.8</t>
  </si>
  <si>
    <t>213648.44+573130.0</t>
  </si>
  <si>
    <t>213648.65+573026.3</t>
  </si>
  <si>
    <t>213648.80+572509.4</t>
  </si>
  <si>
    <t>213648.96+573648.4</t>
  </si>
  <si>
    <t>213649.04+572539.9</t>
  </si>
  <si>
    <t>213649.05+572518.3</t>
  </si>
  <si>
    <t>213649.05+573101.8</t>
  </si>
  <si>
    <t>213649.33+573501.3</t>
  </si>
  <si>
    <t>213649.42+573122.1</t>
  </si>
  <si>
    <t>213649.42+572956.4</t>
  </si>
  <si>
    <t>213649.47+573429.5</t>
  </si>
  <si>
    <t>213649.59+573244.2</t>
  </si>
  <si>
    <t>213649.68+573450.3</t>
  </si>
  <si>
    <t>213649.80+573111.4</t>
  </si>
  <si>
    <t>213649.89+573217.1</t>
  </si>
  <si>
    <t>213649.90+573442.4</t>
  </si>
  <si>
    <t>213650.06+573341.6</t>
  </si>
  <si>
    <t>213650.47+573240.7</t>
  </si>
  <si>
    <t>213650.52+572949.6</t>
  </si>
  <si>
    <t>213650.54+572526.7</t>
  </si>
  <si>
    <t>213650.72+573110.7</t>
  </si>
  <si>
    <t>213650.73+572800.8</t>
  </si>
  <si>
    <t>213650.74+573557.6</t>
  </si>
  <si>
    <t>213650.75+573210.0</t>
  </si>
  <si>
    <t>213650.93+573405.9</t>
  </si>
  <si>
    <t>213650.98+572751.6</t>
  </si>
  <si>
    <t>213651.09+573246.4</t>
  </si>
  <si>
    <t>213651.19+573324.1</t>
  </si>
  <si>
    <t>213651.19+573136.5</t>
  </si>
  <si>
    <t>213651.21+572602.9</t>
  </si>
  <si>
    <t>213651.22+573204.6</t>
  </si>
  <si>
    <t>213651.31+573653.8</t>
  </si>
  <si>
    <t>213651.57+573253.3</t>
  </si>
  <si>
    <t>213651.65+573317.5</t>
  </si>
  <si>
    <t>213651.88+573351.1</t>
  </si>
  <si>
    <t>213652.11+572836.0</t>
  </si>
  <si>
    <t>213652.42+572810.0</t>
  </si>
  <si>
    <t>213652.47+572615.6</t>
  </si>
  <si>
    <t>213652.61+573150.3</t>
  </si>
  <si>
    <t>213652.81+572943.8</t>
  </si>
  <si>
    <t>213652.83+573343.5</t>
  </si>
  <si>
    <t>213653.07+572518.4</t>
  </si>
  <si>
    <t>213653.68+573012.6</t>
  </si>
  <si>
    <t>213653.76+572844.4</t>
  </si>
  <si>
    <t>213653.95+572758.8</t>
  </si>
  <si>
    <t>213654.09+572511.0</t>
  </si>
  <si>
    <t>213654.26+573333.1</t>
  </si>
  <si>
    <t>213654.49+573005.1</t>
  </si>
  <si>
    <t>213654.91+573000.2</t>
  </si>
  <si>
    <t>213655.20+573030.2</t>
  </si>
  <si>
    <t>213655.28+572551.6</t>
  </si>
  <si>
    <t>213655.40+572940.6</t>
  </si>
  <si>
    <t>213655.41+573349.1</t>
  </si>
  <si>
    <t>213655.43+573139.0</t>
  </si>
  <si>
    <t>213655.54+572546.8</t>
  </si>
  <si>
    <t>213655.73+573029.5</t>
  </si>
  <si>
    <t>213655.80+573653.2</t>
  </si>
  <si>
    <t>213655.90+572544.0</t>
  </si>
  <si>
    <t>213655.91+573343.5</t>
  </si>
  <si>
    <t>213655.96+572517.5</t>
  </si>
  <si>
    <t>213656.22+573554.9</t>
  </si>
  <si>
    <t>213656.26+572952.2</t>
  </si>
  <si>
    <t>213656.27+572759.9</t>
  </si>
  <si>
    <t>213656.34+573346.4</t>
  </si>
  <si>
    <t>213656.50+573151.4</t>
  </si>
  <si>
    <t>213656.51+573453.6</t>
  </si>
  <si>
    <t>213656.71+572518.6</t>
  </si>
  <si>
    <t>213656.76+572827.5</t>
  </si>
  <si>
    <t>213656.98+572922.8</t>
  </si>
  <si>
    <t>213657.27+573717.7</t>
  </si>
  <si>
    <t>213657.40+572730.1</t>
  </si>
  <si>
    <t>213657.67+572733.1</t>
  </si>
  <si>
    <t>213657.84+573056.1</t>
  </si>
  <si>
    <t>213657.92+572910.6</t>
  </si>
  <si>
    <t>213658.38+572857.4</t>
  </si>
  <si>
    <t>213658.39+573900.9</t>
  </si>
  <si>
    <t>213658.58+572902.2</t>
  </si>
  <si>
    <t>213658.73+573848.1</t>
  </si>
  <si>
    <t>213658.75+572731.9</t>
  </si>
  <si>
    <t>213658.76+573258.5</t>
  </si>
  <si>
    <t>213659.05+572932.8</t>
  </si>
  <si>
    <t>213659.06+572909.1</t>
  </si>
  <si>
    <t>213659.09+573905.6</t>
  </si>
  <si>
    <t>213659.12+572817.0</t>
  </si>
  <si>
    <t>213659.39+573735.3</t>
  </si>
  <si>
    <t>213659.46+573134.9</t>
  </si>
  <si>
    <t>213659.54+572533.7</t>
  </si>
  <si>
    <t>213659.63+573313.3</t>
  </si>
  <si>
    <t>213659.78+572845.2</t>
  </si>
  <si>
    <t>213700.38+573424.3</t>
  </si>
  <si>
    <t>213700.39+573228.5</t>
  </si>
  <si>
    <t>213700.87+572522.4</t>
  </si>
  <si>
    <t>213701.04+573022.6</t>
  </si>
  <si>
    <t>213701.19+573204.5</t>
  </si>
  <si>
    <t>213701.32+573330.5</t>
  </si>
  <si>
    <t>213701.33+573418.3</t>
  </si>
  <si>
    <t>XI</t>
  </si>
  <si>
    <t>213701.38+572445.7</t>
  </si>
  <si>
    <t>213701.52+572505.4</t>
  </si>
  <si>
    <t>213701.53+572846.2</t>
  </si>
  <si>
    <t>213701.92+572822.3</t>
  </si>
  <si>
    <t>213701.97+573140.9</t>
  </si>
  <si>
    <t>213702.00+573155.4</t>
  </si>
  <si>
    <t>213702.26+572830.4</t>
  </si>
  <si>
    <t>213702.31+572819.4</t>
  </si>
  <si>
    <t>213702.32+573115.4</t>
  </si>
  <si>
    <t>213702.47+573746.5</t>
  </si>
  <si>
    <t>213702.56+572634.7</t>
  </si>
  <si>
    <t>213702.70+573257.1</t>
  </si>
  <si>
    <t>213703.05+573048.7</t>
  </si>
  <si>
    <t>213703.08+572901.1</t>
  </si>
  <si>
    <t>213703.14+573405.7</t>
  </si>
  <si>
    <t>213703.21+572718.4</t>
  </si>
  <si>
    <t>213703.45+573010.9</t>
  </si>
  <si>
    <t>213703.69+572844.3</t>
  </si>
  <si>
    <t>213704.08+573300.0</t>
  </si>
  <si>
    <t>213704.11+572841.6</t>
  </si>
  <si>
    <t>213704.36+572625.6</t>
  </si>
  <si>
    <t>213704.45+573248.7</t>
  </si>
  <si>
    <t>213704.50+573232.9</t>
  </si>
  <si>
    <t>213704.53+573223.7</t>
  </si>
  <si>
    <t>213704.71+573447.2</t>
  </si>
  <si>
    <t>213705.39+573404.9</t>
  </si>
  <si>
    <t>213705.50+572916.0</t>
  </si>
  <si>
    <t>213705.55+573406.9</t>
  </si>
  <si>
    <t>213705.61+573431.1</t>
  </si>
  <si>
    <t>213705.74+573342.7</t>
  </si>
  <si>
    <t>213705.82+572530.9</t>
  </si>
  <si>
    <t>213705.88+573212.5</t>
  </si>
  <si>
    <t>213706.08+573201.6</t>
  </si>
  <si>
    <t>213706.32+573814.3</t>
  </si>
  <si>
    <t>213706.37+572506.9</t>
  </si>
  <si>
    <t>213706.40+573504.4</t>
  </si>
  <si>
    <t>213706.49+572609.3</t>
  </si>
  <si>
    <t>213706.49+573231.8</t>
  </si>
  <si>
    <t>213706.54+572918.9</t>
  </si>
  <si>
    <t>213706.63+573347.6</t>
  </si>
  <si>
    <t>213706.95+572611.5</t>
  </si>
  <si>
    <t>213707.02+572700.8</t>
  </si>
  <si>
    <t>213707.14+573127.7</t>
  </si>
  <si>
    <t>213707.45+573008.0</t>
  </si>
  <si>
    <t>213707.51+573102.2</t>
  </si>
  <si>
    <t>213707.70+573211.0</t>
  </si>
  <si>
    <t>213707.87+573129.3</t>
  </si>
  <si>
    <t>213708.15+573616.1</t>
  </si>
  <si>
    <t>213708.28+573023.8</t>
  </si>
  <si>
    <t>213708.37+573350.8</t>
  </si>
  <si>
    <t>213708.86+573319.1</t>
  </si>
  <si>
    <t>213708.88+573332.8</t>
  </si>
  <si>
    <t>213708.88+573415.4</t>
  </si>
  <si>
    <t>213709.09+572548.5</t>
  </si>
  <si>
    <t>213709.17+572500.9</t>
  </si>
  <si>
    <t>213709.25+573230.8</t>
  </si>
  <si>
    <t>213709.30+572609.6</t>
  </si>
  <si>
    <t>213709.36+572948.5</t>
  </si>
  <si>
    <t>213709.40+572941.1</t>
  </si>
  <si>
    <t>213709.40+573321.2</t>
  </si>
  <si>
    <t>213709.44+573036.8</t>
  </si>
  <si>
    <t>213709.48+573225.3</t>
  </si>
  <si>
    <t>213709.55+573511.6</t>
  </si>
  <si>
    <t>213709.85+573839.4</t>
  </si>
  <si>
    <t>213709.91+572624.5</t>
  </si>
  <si>
    <t>213709.92+573027.0</t>
  </si>
  <si>
    <t>213710.13+573126.7</t>
  </si>
  <si>
    <t>213710.16+573247.6</t>
  </si>
  <si>
    <t>213710.25+573204.9</t>
  </si>
  <si>
    <t>213710.30+573019.0</t>
  </si>
  <si>
    <t>213710.43+573358.1</t>
  </si>
  <si>
    <t>213710.55+573112.5</t>
  </si>
  <si>
    <t>213710.56+572952.7</t>
  </si>
  <si>
    <t>213710.68+573226.6</t>
  </si>
  <si>
    <t>213710.68+572610.4</t>
  </si>
  <si>
    <t>213710.78+573018.8</t>
  </si>
  <si>
    <t>213710.89+573846.8</t>
  </si>
  <si>
    <t>213711.03+573854.0</t>
  </si>
  <si>
    <t>213711.04+573158.1</t>
  </si>
  <si>
    <t>213711.19+572707.2</t>
  </si>
  <si>
    <t>213711.24+573917.0</t>
  </si>
  <si>
    <t>213711.27+572609.2</t>
  </si>
  <si>
    <t>213711.46+572928.6</t>
  </si>
  <si>
    <t>213711.51+573759.8</t>
  </si>
  <si>
    <t>213711.56+572710.9</t>
  </si>
  <si>
    <t>213711.71+573329.0</t>
  </si>
  <si>
    <t>213711.77+573049.0</t>
  </si>
  <si>
    <t>213711.77+573034.7</t>
  </si>
  <si>
    <t>213711.82+572448.5</t>
  </si>
  <si>
    <t>213711.87+573257.6</t>
  </si>
  <si>
    <t>213712.05+573219.0</t>
  </si>
  <si>
    <t>213712.07+573233.9</t>
  </si>
  <si>
    <t>213712.15+572726.1</t>
  </si>
  <si>
    <t>213712.30+573859.7</t>
  </si>
  <si>
    <t>213712.35+573331.8</t>
  </si>
  <si>
    <t>XVC</t>
  </si>
  <si>
    <t>213712.51+573221.5</t>
  </si>
  <si>
    <t>213712.63+572910.0</t>
  </si>
  <si>
    <t>213712.64+573233.1</t>
  </si>
  <si>
    <t>213712.73+573236.3</t>
  </si>
  <si>
    <t>213713.08+573059.6</t>
  </si>
  <si>
    <t>213713.51+573302.4</t>
  </si>
  <si>
    <t>213713.84+572940.8</t>
  </si>
  <si>
    <t>213713.84+572825.9</t>
  </si>
  <si>
    <t>213713.88+572726.9</t>
  </si>
  <si>
    <t>213714.06+573011.0</t>
  </si>
  <si>
    <t>213714.11+573836.8</t>
  </si>
  <si>
    <t>213714.19+573617.7</t>
  </si>
  <si>
    <t>213714.28+573237.0</t>
  </si>
  <si>
    <t>213714.37+573453.7</t>
  </si>
  <si>
    <t>213714.40+573451.6</t>
  </si>
  <si>
    <t>213714.47+572840.7</t>
  </si>
  <si>
    <t>213714.49+572540.9</t>
  </si>
  <si>
    <t>213714.81+573349.2</t>
  </si>
  <si>
    <t>213714.97+572912.4</t>
  </si>
  <si>
    <t>213715.29+572451.0</t>
  </si>
  <si>
    <t>213715.45+572717.1</t>
  </si>
  <si>
    <t>213715.69+572850.7</t>
  </si>
  <si>
    <t>213715.91+572659.1</t>
  </si>
  <si>
    <t>213716.17+572505.4</t>
  </si>
  <si>
    <t>213716.25+572606.6</t>
  </si>
  <si>
    <t>213716.34+572640.3</t>
  </si>
  <si>
    <t>213716.49+572623.9</t>
  </si>
  <si>
    <t>213716.59+573620.7</t>
  </si>
  <si>
    <t>213717.00+572617.7</t>
  </si>
  <si>
    <t>213717.05+573224.2</t>
  </si>
  <si>
    <t>213717.14+572847.3</t>
  </si>
  <si>
    <t>213717.18+573512.1</t>
  </si>
  <si>
    <t>213717.37+572920.6</t>
  </si>
  <si>
    <t>213717.41+572927.4</t>
  </si>
  <si>
    <t>213717.44+572916.2</t>
  </si>
  <si>
    <t>213717.69+572656.8</t>
  </si>
  <si>
    <t>213717.74+573305.3</t>
  </si>
  <si>
    <t>213717.82+573457.1</t>
  </si>
  <si>
    <t>213718.22+573314.2</t>
  </si>
  <si>
    <t>213718.25+572744.8</t>
  </si>
  <si>
    <t>213718.29+572632.3</t>
  </si>
  <si>
    <t>213718.32+573355.2</t>
  </si>
  <si>
    <t>213718.40+573120.7</t>
  </si>
  <si>
    <t>213718.40+573304.0</t>
  </si>
  <si>
    <t>213718.41+573114.8</t>
  </si>
  <si>
    <t>213718.46+573100.2</t>
  </si>
  <si>
    <t>213718.61+572836.0</t>
  </si>
  <si>
    <t>213718.78+572626.0</t>
  </si>
  <si>
    <t>213718.90+573258.4</t>
  </si>
  <si>
    <t>213719.09+573334.8</t>
  </si>
  <si>
    <t>213719.27+573255.7</t>
  </si>
  <si>
    <t>213719.43+572720.9</t>
  </si>
  <si>
    <t>213719.75+573104.4</t>
  </si>
  <si>
    <t>213719.94+572846.2</t>
  </si>
  <si>
    <t>213720.01+572934.4</t>
  </si>
  <si>
    <t>213720.06+572748.6</t>
  </si>
  <si>
    <t>213720.09+572514.1</t>
  </si>
  <si>
    <t>213720.33+572730.4</t>
  </si>
  <si>
    <t>213720.39+572634.3</t>
  </si>
  <si>
    <t>213720.53+573309.6</t>
  </si>
  <si>
    <t>213720.60+573106.1</t>
  </si>
  <si>
    <t>213720.68+572600.3</t>
  </si>
  <si>
    <t>213720.82+572905.5</t>
  </si>
  <si>
    <t>213720.92+572724.0</t>
  </si>
  <si>
    <t>213721.30+573021.6</t>
  </si>
  <si>
    <t>213721.51+573258.8</t>
  </si>
  <si>
    <t>213721.51+572612.3</t>
  </si>
  <si>
    <t>213721.87+572908.7</t>
  </si>
  <si>
    <t>213721.95+572722.9</t>
  </si>
  <si>
    <t>213721.95+572841.9</t>
  </si>
  <si>
    <t>213722.03+573043.4</t>
  </si>
  <si>
    <t>213722.11+572854.9</t>
  </si>
  <si>
    <t>213722.25+573142.0</t>
  </si>
  <si>
    <t>213722.26+572643.8</t>
  </si>
  <si>
    <t>213722.32+573807.0</t>
  </si>
  <si>
    <t>213722.41+572648.3</t>
  </si>
  <si>
    <t>213722.73+573533.3</t>
  </si>
  <si>
    <t>213722.87+572401.0</t>
  </si>
  <si>
    <t>213723.15+572815.8</t>
  </si>
  <si>
    <t>213723.35+572702.4</t>
  </si>
  <si>
    <t>213723.63+572426.8</t>
  </si>
  <si>
    <t>213723.67+573153.8</t>
  </si>
  <si>
    <t>213723.73+572924.8</t>
  </si>
  <si>
    <t>213723.93+572856.5</t>
  </si>
  <si>
    <t>213723.93+573255.9</t>
  </si>
  <si>
    <t>213724.09+572411.3</t>
  </si>
  <si>
    <t>213724.47+573135.8</t>
  </si>
  <si>
    <t>213724.51+572419.1</t>
  </si>
  <si>
    <t>213724.74+572908.8</t>
  </si>
  <si>
    <t>213724.77+572728.5</t>
  </si>
  <si>
    <t>213725.06+572924.5</t>
  </si>
  <si>
    <t>213725.15+572725.9</t>
  </si>
  <si>
    <t>213725.47+572745.2</t>
  </si>
  <si>
    <t>213725.90+572746.9</t>
  </si>
  <si>
    <t>213726.15+573641.3</t>
  </si>
  <si>
    <t>213726.16+572715.0</t>
  </si>
  <si>
    <t>213726.34+572517.1</t>
  </si>
  <si>
    <t>213726.43+572614.2</t>
  </si>
  <si>
    <t>213726.74+572416.8</t>
  </si>
  <si>
    <t>213726.75+572526.2</t>
  </si>
  <si>
    <t>213726.78+572610.7</t>
  </si>
  <si>
    <t>213727.06+572706.5</t>
  </si>
  <si>
    <t>213727.26+572824.1</t>
  </si>
  <si>
    <t>213727.31+573135.7</t>
  </si>
  <si>
    <t>213727.31+573129.5</t>
  </si>
  <si>
    <t>213727.42+573123.4</t>
  </si>
  <si>
    <t>213727.52+572848.0</t>
  </si>
  <si>
    <t>213727.78+572620.8</t>
  </si>
  <si>
    <t>213727.98+572617.7</t>
  </si>
  <si>
    <t>213728.03+572915.6</t>
  </si>
  <si>
    <t>213728.08+572809.2</t>
  </si>
  <si>
    <t>213728.49+573243.9</t>
  </si>
  <si>
    <t>213728.73+572702.7</t>
  </si>
  <si>
    <t>213728.94+573604.3</t>
  </si>
  <si>
    <t>213729.03+572652.7</t>
  </si>
  <si>
    <t>213729.16+573253.5</t>
  </si>
  <si>
    <t>213729.30+573216.4</t>
  </si>
  <si>
    <t>213729.37+572517.9</t>
  </si>
  <si>
    <t>213729.53+572753.5</t>
  </si>
  <si>
    <t>213729.70+573249.5</t>
  </si>
  <si>
    <t>213729.76+572708.8</t>
  </si>
  <si>
    <t>213730.01+573010.0</t>
  </si>
  <si>
    <t>213730.29+572712.2</t>
  </si>
  <si>
    <t>213730.41+573426.2</t>
  </si>
  <si>
    <t>213730.61+573507.2</t>
  </si>
  <si>
    <t>213730.64+573501.7</t>
  </si>
  <si>
    <t>213730.71+573515.4</t>
  </si>
  <si>
    <t>213730.75+573427.7</t>
  </si>
  <si>
    <t>213731.28+572508.0</t>
  </si>
  <si>
    <t>213731.36+573211.3</t>
  </si>
  <si>
    <t>213732.19+573656.5</t>
  </si>
  <si>
    <t>213732.34+572924.6</t>
  </si>
  <si>
    <t>213732.36+572503.2</t>
  </si>
  <si>
    <t>213732.74+572733.0</t>
  </si>
  <si>
    <t>213732.79+572450.0</t>
  </si>
  <si>
    <t>213732.86+572827.1</t>
  </si>
  <si>
    <t>213733.56+573551.0</t>
  </si>
  <si>
    <t>213733.73+572357.2</t>
  </si>
  <si>
    <t>213733.77+573014.2</t>
  </si>
  <si>
    <t>213733.80+573216.6</t>
  </si>
  <si>
    <t>213733.87+572614.0</t>
  </si>
  <si>
    <t>213734.11+573431.2</t>
  </si>
  <si>
    <t>213734.23+573022.3</t>
  </si>
  <si>
    <t>213734.26+572410.6</t>
  </si>
  <si>
    <t>213734.55+572335.1</t>
  </si>
  <si>
    <t>213734.63+572628.5</t>
  </si>
  <si>
    <t>213735.53+573437.4</t>
  </si>
  <si>
    <t>213735.71+573258.4</t>
  </si>
  <si>
    <t>213736.70+572733.0</t>
  </si>
  <si>
    <t>213736.96+572926.7</t>
  </si>
  <si>
    <t>213736.97+572714.1</t>
  </si>
  <si>
    <t>213737.03+573330.7</t>
  </si>
  <si>
    <t>213737.12+573311.3</t>
  </si>
  <si>
    <t>213737.15+573034.1</t>
  </si>
  <si>
    <t>213737.29+573247.8</t>
  </si>
  <si>
    <t>213737.41+573255.0</t>
  </si>
  <si>
    <t>213737.46+573054.6</t>
  </si>
  <si>
    <t>213737.51+572833.0</t>
  </si>
  <si>
    <t>213737.88+572846.6</t>
  </si>
  <si>
    <t>213738.42+573421.2</t>
  </si>
  <si>
    <t>213738.50+573140.7</t>
  </si>
  <si>
    <t>213738.84+572937.0</t>
  </si>
  <si>
    <t>213738.85+573249.4</t>
  </si>
  <si>
    <t>213738.90+573313.8</t>
  </si>
  <si>
    <t>213738.94+572813.4</t>
  </si>
  <si>
    <t>213739.00+573401.0</t>
  </si>
  <si>
    <t>213739.62+572743.6</t>
  </si>
  <si>
    <t>213739.81+573323.9</t>
  </si>
  <si>
    <t>213739.86+573321.5</t>
  </si>
  <si>
    <t>213740.04+573348.2</t>
  </si>
  <si>
    <t>213740.23+573302.6</t>
  </si>
  <si>
    <t>213740.38+573438.1</t>
  </si>
  <si>
    <t>213740.48+573433.1</t>
  </si>
  <si>
    <t>213740.91+573424.0</t>
  </si>
  <si>
    <t>213740.92+572839.9</t>
  </si>
  <si>
    <t>213740.93+573337.3</t>
  </si>
  <si>
    <t>213741.02+572800.9</t>
  </si>
  <si>
    <t>213741.14+572540.4</t>
  </si>
  <si>
    <t>213741.66+572553.5</t>
  </si>
  <si>
    <t>213741.84+573303.1</t>
  </si>
  <si>
    <t>213741.87+573338.4</t>
  </si>
  <si>
    <t>213741.97+572724.1</t>
  </si>
  <si>
    <t>213741.99+572858.2</t>
  </si>
  <si>
    <t>213742.16+573431.5</t>
  </si>
  <si>
    <t>213742.22+572510.2</t>
  </si>
  <si>
    <t>213742.28+572856.1</t>
  </si>
  <si>
    <t>213742.76+573325.1</t>
  </si>
  <si>
    <t>213742.78+572912.2</t>
  </si>
  <si>
    <t>213743.04+573336.5</t>
  </si>
  <si>
    <t>213743.77+573317.1</t>
  </si>
  <si>
    <t>213743.81+573030.5</t>
  </si>
  <si>
    <t>213743.81+573340.6</t>
  </si>
  <si>
    <t>213744.12+573331.2</t>
  </si>
  <si>
    <t>213744.55+573142.3</t>
  </si>
  <si>
    <t>213745.20+573255.1</t>
  </si>
  <si>
    <t>213745.43+573243.9</t>
  </si>
  <si>
    <t>213745.74+573117.9</t>
  </si>
  <si>
    <t>213746.62+573138.0</t>
  </si>
  <si>
    <t>213746.89+573156.1</t>
  </si>
  <si>
    <t>213747.59+573238.1</t>
  </si>
  <si>
    <t>213747.96+573242.3</t>
  </si>
  <si>
    <t>213748.09+573115.7</t>
  </si>
  <si>
    <t>213748.18+572745.5</t>
  </si>
  <si>
    <t>213748.43+572921.0</t>
  </si>
  <si>
    <t>213748.53+572958.7</t>
  </si>
  <si>
    <t>213748.70+572922.9</t>
  </si>
  <si>
    <t>213748.81+572733.4</t>
  </si>
  <si>
    <t>213748.97+572731.8</t>
  </si>
  <si>
    <t>|Ihamag</t>
  </si>
  <si>
    <t>|Ihamer</t>
  </si>
  <si>
    <t>IrFlux</t>
  </si>
  <si>
    <r>
      <t>IrFlux</t>
    </r>
    <r>
      <rPr>
        <sz val="11"/>
        <color rgb="FFFF0000"/>
        <rFont val="Symbol"/>
        <family val="1"/>
        <charset val="2"/>
      </rPr>
      <t>l</t>
    </r>
  </si>
  <si>
    <r>
      <t>l</t>
    </r>
    <r>
      <rPr>
        <sz val="11"/>
        <color rgb="FFFF0000"/>
        <rFont val="Calibri"/>
        <family val="2"/>
        <scheme val="minor"/>
      </rPr>
      <t>F</t>
    </r>
    <r>
      <rPr>
        <sz val="11"/>
        <color rgb="FFFF0000"/>
        <rFont val="Symbol"/>
        <family val="1"/>
        <charset val="2"/>
      </rPr>
      <t>l</t>
    </r>
  </si>
  <si>
    <r>
      <t>log(</t>
    </r>
    <r>
      <rPr>
        <sz val="11"/>
        <color rgb="FFFF0000"/>
        <rFont val="Symbol"/>
        <family val="1"/>
        <charset val="2"/>
      </rPr>
      <t>l</t>
    </r>
    <r>
      <rPr>
        <sz val="11"/>
        <color rgb="FFFF0000"/>
        <rFont val="Calibri"/>
        <family val="2"/>
        <scheme val="minor"/>
      </rPr>
      <t>F(</t>
    </r>
    <r>
      <rPr>
        <sz val="11"/>
        <color rgb="FFFF0000"/>
        <rFont val="Symbol"/>
        <family val="1"/>
        <charset val="2"/>
      </rPr>
      <t>l)</t>
    </r>
    <r>
      <rPr>
        <sz val="11"/>
        <color rgb="FFFF0000"/>
        <rFont val="Calibri"/>
        <family val="2"/>
        <scheme val="minor"/>
      </rPr>
      <t>)</t>
    </r>
  </si>
  <si>
    <t>Jy</t>
  </si>
  <si>
    <t>eerg/(s cm^2) Hz</t>
  </si>
  <si>
    <t>erg/(s cm^2 cm)</t>
  </si>
  <si>
    <t>erg/(s cm^2)</t>
  </si>
  <si>
    <t>IiFlux</t>
  </si>
  <si>
    <r>
      <t>IiFlux</t>
    </r>
    <r>
      <rPr>
        <sz val="11"/>
        <color rgb="FFFF0000"/>
        <rFont val="Symbol"/>
        <family val="1"/>
        <charset val="2"/>
      </rPr>
      <t>l</t>
    </r>
  </si>
  <si>
    <t>JFlux</t>
  </si>
  <si>
    <r>
      <t>JFlux</t>
    </r>
    <r>
      <rPr>
        <sz val="11"/>
        <color rgb="FFFF0000"/>
        <rFont val="Symbol"/>
        <family val="1"/>
        <charset val="2"/>
      </rPr>
      <t>l</t>
    </r>
  </si>
  <si>
    <t>IhaFlux</t>
  </si>
  <si>
    <r>
      <t>IhaFlux</t>
    </r>
    <r>
      <rPr>
        <sz val="11"/>
        <color rgb="FFFF0000"/>
        <rFont val="Symbol"/>
        <family val="1"/>
        <charset val="2"/>
      </rPr>
      <t>l</t>
    </r>
  </si>
  <si>
    <t>HFlux</t>
  </si>
  <si>
    <r>
      <t>HFlux</t>
    </r>
    <r>
      <rPr>
        <sz val="11"/>
        <color rgb="FFFF0000"/>
        <rFont val="Symbol"/>
        <family val="1"/>
        <charset val="2"/>
      </rPr>
      <t>l</t>
    </r>
  </si>
  <si>
    <t>KFlux</t>
  </si>
  <si>
    <r>
      <t>KFlux</t>
    </r>
    <r>
      <rPr>
        <sz val="11"/>
        <color rgb="FFFF0000"/>
        <rFont val="Symbol"/>
        <family val="1"/>
        <charset val="2"/>
      </rPr>
      <t>l</t>
    </r>
  </si>
  <si>
    <t>I1Flux</t>
  </si>
  <si>
    <r>
      <t>I1Flux</t>
    </r>
    <r>
      <rPr>
        <sz val="11"/>
        <color rgb="FFFF0000"/>
        <rFont val="Symbol"/>
        <family val="1"/>
        <charset val="2"/>
      </rPr>
      <t>l</t>
    </r>
  </si>
  <si>
    <t>I2Flux</t>
  </si>
  <si>
    <r>
      <t>I2Flux</t>
    </r>
    <r>
      <rPr>
        <sz val="11"/>
        <color rgb="FFFF0000"/>
        <rFont val="Symbol"/>
        <family val="1"/>
        <charset val="2"/>
      </rPr>
      <t>l</t>
    </r>
  </si>
  <si>
    <t>I3Flux</t>
  </si>
  <si>
    <r>
      <t>I3Flux</t>
    </r>
    <r>
      <rPr>
        <sz val="11"/>
        <color rgb="FFFF0000"/>
        <rFont val="Symbol"/>
        <family val="1"/>
        <charset val="2"/>
      </rPr>
      <t>l</t>
    </r>
  </si>
  <si>
    <t>I4Flux</t>
  </si>
  <si>
    <r>
      <t>I4Flux</t>
    </r>
    <r>
      <rPr>
        <sz val="11"/>
        <color rgb="FFFF0000"/>
        <rFont val="Symbol"/>
        <family val="1"/>
        <charset val="2"/>
      </rPr>
      <t>l</t>
    </r>
  </si>
  <si>
    <t>M1Flux</t>
  </si>
  <si>
    <r>
      <t>M1Flux</t>
    </r>
    <r>
      <rPr>
        <sz val="11"/>
        <color rgb="FFFF0000"/>
        <rFont val="Symbol"/>
        <family val="1"/>
        <charset val="2"/>
      </rPr>
      <t>l</t>
    </r>
  </si>
  <si>
    <t>W1Flux</t>
  </si>
  <si>
    <r>
      <t>W1Flux</t>
    </r>
    <r>
      <rPr>
        <sz val="11"/>
        <color rgb="FFFF0000"/>
        <rFont val="Symbol"/>
        <family val="1"/>
        <charset val="2"/>
      </rPr>
      <t>l</t>
    </r>
  </si>
  <si>
    <t>W2Flux</t>
  </si>
  <si>
    <r>
      <t>W2Flux</t>
    </r>
    <r>
      <rPr>
        <sz val="11"/>
        <color rgb="FFFF0000"/>
        <rFont val="Symbol"/>
        <family val="1"/>
        <charset val="2"/>
      </rPr>
      <t>l</t>
    </r>
  </si>
  <si>
    <t>W3Flux</t>
  </si>
  <si>
    <r>
      <t>W3Flux</t>
    </r>
    <r>
      <rPr>
        <sz val="11"/>
        <color rgb="FFFF0000"/>
        <rFont val="Symbol"/>
        <family val="1"/>
        <charset val="2"/>
      </rPr>
      <t>l</t>
    </r>
  </si>
  <si>
    <t>W4Flux</t>
  </si>
  <si>
    <r>
      <t>W4Flux</t>
    </r>
    <r>
      <rPr>
        <sz val="11"/>
        <color rgb="FFFF0000"/>
        <rFont val="Symbol"/>
        <family val="1"/>
        <charset val="2"/>
      </rPr>
      <t>l</t>
    </r>
  </si>
  <si>
    <t>Band</t>
  </si>
  <si>
    <t>logλ</t>
  </si>
  <si>
    <t>iphas-r</t>
  </si>
  <si>
    <t>iphas-i</t>
  </si>
  <si>
    <t>iphas-ha</t>
  </si>
  <si>
    <t>2mass-J</t>
  </si>
  <si>
    <t>2mass-H</t>
  </si>
  <si>
    <t>2mass-K</t>
  </si>
  <si>
    <t>irac-1</t>
  </si>
  <si>
    <t>irac-2</t>
  </si>
  <si>
    <t>irac-3</t>
  </si>
  <si>
    <t>irac-4</t>
  </si>
  <si>
    <t>mips24</t>
  </si>
  <si>
    <t>wise-1</t>
  </si>
  <si>
    <t>wise-2</t>
  </si>
  <si>
    <t>wise-3</t>
  </si>
  <si>
    <t>wise-4</t>
  </si>
  <si>
    <t>\char comment = catalogue for short list of interesting objects</t>
  </si>
  <si>
    <t>\char comment = Produced by L. M. Rebull</t>
  </si>
  <si>
    <t>\char comment = on Thu Jul 14 16:08:17 2016</t>
  </si>
  <si>
    <t>\char comment = N_sources = 746</t>
  </si>
  <si>
    <t>\char comment = -9 means no data available.</t>
  </si>
  <si>
    <t>who</t>
  </si>
  <si>
    <t>Irmer</t>
  </si>
  <si>
    <t>Iimag</t>
  </si>
  <si>
    <t>float</t>
  </si>
  <si>
    <t>char</t>
  </si>
  <si>
    <t>double</t>
  </si>
  <si>
    <t>dec_deg</t>
  </si>
  <si>
    <t>ra_deg</t>
  </si>
  <si>
    <t>catnumber</t>
  </si>
  <si>
    <t>int</t>
  </si>
  <si>
    <t>row</t>
  </si>
  <si>
    <t>notes</t>
  </si>
  <si>
    <t>summary</t>
  </si>
  <si>
    <t>single-word</t>
  </si>
  <si>
    <t>λ (μm)</t>
  </si>
  <si>
    <t>log(λF(λ))</t>
  </si>
  <si>
    <t>SOURCE ID TO GRAPH:</t>
  </si>
  <si>
    <t>λ(cm)</t>
  </si>
  <si>
    <t xml:space="preserve">K-MIPS - </t>
  </si>
  <si>
    <t>Slope:</t>
  </si>
  <si>
    <t>Class:</t>
  </si>
  <si>
    <t xml:space="preserve">K-WISE - </t>
  </si>
  <si>
    <t>could not identify</t>
  </si>
  <si>
    <t>ok</t>
  </si>
  <si>
    <t>drop</t>
  </si>
  <si>
    <t>point source visible under 2MASS, but not at WISE. closely surrounded by two other point sources, but looks distinct on FinderChart. Visibile in IRAC 1, 2 mosaics. updated corrdinates: J213651.21+573204.8 (within .01 - is that basically the same?)</t>
  </si>
  <si>
    <t>point source visible at 2MASS and WISE. has all IRAC data. visible in IRAC 1, 2 mosaics. looks slightly elongated in IRAC 2 mosaic (galaxy?)</t>
  </si>
  <si>
    <t>&gt;ok</t>
  </si>
  <si>
    <t xml:space="preserve">missing IRAC 3 and 4. point source visible and circular at WISE 1, 2 on finder chart (WISE 3 iffy). not visible in IRAC 1 mosaic, elongated in IRAC 2 mosaic </t>
  </si>
  <si>
    <t>point source is not circular in 2MASS images on FinderChart. IRAC mosaics no help. Probably galaxy</t>
  </si>
  <si>
    <t>point source present in DSS and faintly in 2MASS on FinderChart. Not visible in WISE. matches to SEIP source. appears faintly in mosaics but not exactly circular</t>
  </si>
  <si>
    <t>point source visible in 2MASS or WISE FinderChart data. nothing stood out to me in the mosaics</t>
  </si>
  <si>
    <t>very very faint in IRAC 1 and 2 mosaic. could not pick out point in FinderChart data</t>
  </si>
  <si>
    <t>needs a better look</t>
  </si>
  <si>
    <t>only has IPHAS I and IRAC 1. SED is bonkers. But a point is visible in DSS and 2MASS. source present in SEIP source list. updated corrdinates: J213652.31+572617.0. If updated coordinates are correct, source has IRAC 2 data as well</t>
  </si>
  <si>
    <t>not sure</t>
  </si>
  <si>
    <t>questionable</t>
  </si>
  <si>
    <t>SED looked decent but was missing MIPS, WISE and IRAC4. No visual confirmation of source. Lots of background noise and no clear view at any band or through any of the methods; looks like double star</t>
  </si>
  <si>
    <t>point source visible at all 2MASS band and WISE 1, 2; WISE 3, 4 are less clear and seem to be outliers on the SED as a result</t>
  </si>
  <si>
    <t>visible in all 2MASS and WISE images; slightly oblong but still decent</t>
  </si>
  <si>
    <t>not visible in 2MASS or WISE on FinderChart, but faintly visible in IRAC mosaics; not very circular; possibly galaxy</t>
  </si>
  <si>
    <t>Visible in 2MASS on FinderChart but washed out in WISE by foreground star; visible in IRAC mosaics;  SED looks uniform</t>
  </si>
  <si>
    <t>only has IRAC 1, 2; no point source visible on FinderChart</t>
  </si>
  <si>
    <t>point source visible in all 2MASS bands, WISE 1, 2, and IRAC mosaics</t>
  </si>
  <si>
    <t>point source not round; possible galaxy</t>
  </si>
  <si>
    <t>point source visible and round at 2MASS and WISE; SED looks good</t>
  </si>
  <si>
    <t>SED looks semi-ok except 2 WISE outliers. oblong in DSS images on FinderChart. very faint in IRAC mosaics. Galaxy ?</t>
  </si>
  <si>
    <t>point source round and visible at all 2MASS; slight elongation of bottom left corner in WISE 1, 2 images</t>
  </si>
  <si>
    <t>point source clear in all 2MASS and WISE 1, 2; SED looks pretty wonky though (horizontal trendlines almost)</t>
  </si>
  <si>
    <t>Not clear at 2MASS, but perfect visibility WISE 1-4; SED looks ok</t>
  </si>
  <si>
    <t>point source clear in all 2MASS and WISE 1, 2, 3; SED looks good</t>
  </si>
  <si>
    <t>No point source in 2MASS or WISE; only two point available for SED</t>
  </si>
  <si>
    <t>bad</t>
  </si>
  <si>
    <t>point source clear in all 2MASS and WISE 1, 2; SED looks pretty good (points up high)</t>
  </si>
  <si>
    <t>point source visible in 2MASS and WISE 1, 2; SED looks good except for outliers in WISE 3,4; no source visible in WISE 3,4 bad data?</t>
  </si>
  <si>
    <t>washed out by brighter foreground object; images aren't clear on FinderChart; visible in IRAC mosaics, but only faintly; SED shape matches</t>
  </si>
  <si>
    <t>cluster of objects; looks like a double star; couldn't distinguish at 2MASS, WISE, or IRAC; missing everything after IRAC 2</t>
  </si>
  <si>
    <t>too close to other star</t>
  </si>
  <si>
    <t>point source clear in all 2MASS and WISE 1, 2; SED looks great; outlier at WISE 4 (no point source visible in WISE4)</t>
  </si>
  <si>
    <t>Washed out by foreground star in 2MASS and WISE; faintly visible in IRAC mosaics; SED fits basic shape</t>
  </si>
  <si>
    <t>could use more info</t>
  </si>
  <si>
    <t>Possibly data for IRAC 4 under SEIP Source List. Point source is visible in DSS. Updated coordinates:  J213651.18+572603.2</t>
  </si>
  <si>
    <t>JM</t>
  </si>
  <si>
    <t>dist_x around 14 for WISE and 2MASS</t>
  </si>
  <si>
    <t>dist_x too high for 2MASS and WISE (4, 13)</t>
  </si>
  <si>
    <t>dist_x too high for WISE (14); 2MASS dist_x says 0.4; no point source is visible</t>
  </si>
  <si>
    <t>dist_x too high for 2MASS and WISE (15, 14)</t>
  </si>
  <si>
    <t>dist_x too high for 2MASS and WISE (10)</t>
  </si>
  <si>
    <t>dist_x too high for WISE (4); 2MASS dist_x looks ok; multiple point sources in view; looks like group of three stars; added 2MASS data; slope of indicates not YSO</t>
  </si>
  <si>
    <t>dist_x too high for 2MASS and WISE (4)</t>
  </si>
  <si>
    <t>dist_x too high for 2MASS and WISE (14, 13)</t>
  </si>
  <si>
    <t>decent</t>
  </si>
  <si>
    <t>dist_x too high for 2MASS and WISE (2, 12)</t>
  </si>
  <si>
    <t>point source looks good; added WISE data, but seems suspect; SED looks uniform except for WISE</t>
  </si>
  <si>
    <t>dist_x too high for 2MASS and WISE (12, 13)</t>
  </si>
  <si>
    <t>dist_x just barely too high for 2MASS and WISE (1.42, 1.24); point source does not look good</t>
  </si>
  <si>
    <t>dist_x</t>
  </si>
  <si>
    <t>data missing</t>
  </si>
  <si>
    <t>only IRAC 1 &amp; 2 present in data; added 2MASS and WISE 1&amp;2; SED seems to show infrared excess and point source looks good</t>
  </si>
  <si>
    <t>data missing, data added</t>
  </si>
  <si>
    <t xml:space="preserve">only IRAC 1 &amp; 2 present in data; added 2MASS and WISE data; SED indicates infrared excess </t>
  </si>
  <si>
    <t>good</t>
  </si>
  <si>
    <t>SED looks perfect with infrared excess; point source looks good except at WISE 3&amp;4</t>
  </si>
  <si>
    <t>dist_x too hgih for 2MASS and WISE (14, ?); SED looks ok but point source not visible on FinderChart</t>
  </si>
  <si>
    <t>missing IRAC through WISE; point source looks good</t>
  </si>
  <si>
    <t>bad SED</t>
  </si>
  <si>
    <t>SED looks terrible; points on plot are out of range; visual looks fuzzy but point source there</t>
  </si>
  <si>
    <t>dist_x, data missing</t>
  </si>
  <si>
    <t>dist_x too high for 2MASS and WISE (15, ?); missing lots of data</t>
  </si>
  <si>
    <t>only IRAC 2 present; added WISE and 2MASS; SED looks good with infrared excess after data added</t>
  </si>
  <si>
    <t>no point source at all in WISE or 2MASS; nothing visual; SED looks ok though</t>
  </si>
  <si>
    <t>dist_X too high for WISE (5); 2MASS dist_x is ok; source is closely grouped with 2 others; without WISE data, hard to tell; SED looks uniform but no infrared excess</t>
  </si>
  <si>
    <t>λ(µm)</t>
  </si>
  <si>
    <t>logλfλ</t>
  </si>
  <si>
    <t>III</t>
  </si>
  <si>
    <t>II</t>
  </si>
  <si>
    <t>Flat</t>
  </si>
  <si>
    <t>no point source deteced in WISE or 2MASS; almost all data missing</t>
  </si>
  <si>
    <t>point source looks good; added WISE and 2MASS data; SED looks ok with added points</t>
  </si>
  <si>
    <t>dist_x too high for 2MASS (11.05); no point detected in WISE</t>
  </si>
  <si>
    <t>cannot see point source in 2MASS or WISE; visible in DSS; data is there and looks promising but unsure because no visual</t>
  </si>
  <si>
    <t>no visual</t>
  </si>
  <si>
    <t>dist_x too high for 2MASS and WISE (2.30, 11.36)</t>
  </si>
  <si>
    <t>point source looks good in 2MASS and WISE; added 2MASS and WISE data; SED looks ok</t>
  </si>
  <si>
    <t>dist_x too high for 2MASS and WISE (10.87, 10.85)</t>
  </si>
  <si>
    <t>point source not visible;  WISE and 2MASS data looks suspect</t>
  </si>
  <si>
    <t>point source clearly visible; SED looks good; no data missing; promising candidate</t>
  </si>
  <si>
    <t>point source looks like a galaxy or a double star; dist_x too high for 2MASS and WISE (3.56, 2.39)</t>
  </si>
  <si>
    <t>point source visible at 2MASS but barely there at WISE; WISE data seems supsect (missing did not add)</t>
  </si>
  <si>
    <t>same as 184; point source visible at 2MASS but barely there at WISE; WISE data seems supsect (missing did not add)</t>
  </si>
  <si>
    <t>data missing, second look</t>
  </si>
  <si>
    <t>no visual, second look</t>
  </si>
  <si>
    <t>point source looks good at 2MASS and WISE; added WISE data; WISE data seems out of whack (positive slope above 2MASS-K points); not sure</t>
  </si>
  <si>
    <t>data missing, data added, second look</t>
  </si>
  <si>
    <t xml:space="preserve">no point source visible at 2MASS or WISE at all; </t>
  </si>
  <si>
    <t>point source looks good at 2MASS and WISE 1 &amp;2 but drops off at WISE 3&amp;4; added 2MASS and WISE data; SED looks good after adding data</t>
  </si>
  <si>
    <t>point source looks good at all 2MASS and WISE bands; added 2MASS and WISE data</t>
  </si>
  <si>
    <t>dist_x is too high for WISE data (7.4)</t>
  </si>
  <si>
    <t>added 2MASS and WISE data; point source looks good at 2MASS; slightly fainter but still present in WISE; SED looks better with data added (shows IR excess)</t>
  </si>
  <si>
    <t>point source looks good at all bands but WISE 4; added WISE data; SED looks too flat</t>
  </si>
  <si>
    <t>dist_x too high for 2MASS and WISE (3.46, 2.91)</t>
  </si>
  <si>
    <t>looks good in 2MASS but washed out in WISE; WISE data missing; SED does not look good</t>
  </si>
  <si>
    <t>dist_x too high for 2MASS and WISE (7.07, 6.29)</t>
  </si>
  <si>
    <t>dist_x too high for WISE (6.09) but 2MASS data looks ok; missing all other data</t>
  </si>
  <si>
    <t>point source looks good at 2MASS and WISE; SED looks ok</t>
  </si>
  <si>
    <t>dist_x too high for WISE (8.6) but 2MASS is ok and rest of data looks good; point source visible; SED looks good</t>
  </si>
  <si>
    <t>no point source visible at 2MASS or WISE ; dist_x too high for WISE (14.62)</t>
  </si>
  <si>
    <t>dist_x, no visual</t>
  </si>
  <si>
    <t>dist_x too high for 2MASS and WISE (9.7, 3.92)</t>
  </si>
  <si>
    <t>id</t>
  </si>
  <si>
    <t>R-I</t>
  </si>
  <si>
    <t>Ir mag</t>
  </si>
  <si>
    <t>Ii mag</t>
  </si>
  <si>
    <t>Ir mag (values only)</t>
  </si>
  <si>
    <t>X Shift:</t>
  </si>
  <si>
    <t>Y Shift:</t>
  </si>
  <si>
    <t>#</t>
  </si>
  <si>
    <t>SPTY</t>
  </si>
  <si>
    <t>SPTYCODE</t>
  </si>
  <si>
    <t>R</t>
  </si>
  <si>
    <t>RI</t>
  </si>
  <si>
    <t>RHA</t>
  </si>
  <si>
    <t>RJ</t>
  </si>
  <si>
    <t>JK</t>
  </si>
  <si>
    <t>J</t>
  </si>
  <si>
    <t>O5V</t>
  </si>
  <si>
    <t>O9V</t>
  </si>
  <si>
    <t>B0V</t>
  </si>
  <si>
    <t>B1V</t>
  </si>
  <si>
    <t>B3V</t>
  </si>
  <si>
    <t>B8V</t>
  </si>
  <si>
    <t>B9V</t>
  </si>
  <si>
    <t>A0V</t>
  </si>
  <si>
    <t>A2V</t>
  </si>
  <si>
    <t>A3V</t>
  </si>
  <si>
    <t>A5V</t>
  </si>
  <si>
    <t>A7V</t>
  </si>
  <si>
    <t>F0V</t>
  </si>
  <si>
    <t>F2V</t>
  </si>
  <si>
    <t>F5V</t>
  </si>
  <si>
    <t>F6V</t>
  </si>
  <si>
    <t>F8V</t>
  </si>
  <si>
    <t>G0V</t>
  </si>
  <si>
    <t>G2V</t>
  </si>
  <si>
    <t>G5V</t>
  </si>
  <si>
    <t>G8V</t>
  </si>
  <si>
    <t>K0V</t>
  </si>
  <si>
    <t>K2V</t>
  </si>
  <si>
    <t>K3V</t>
  </si>
  <si>
    <t>K4V</t>
  </si>
  <si>
    <t>K5V</t>
  </si>
  <si>
    <t>K7V</t>
  </si>
  <si>
    <t>M0V</t>
  </si>
  <si>
    <t>M1V</t>
  </si>
  <si>
    <t>M2V</t>
  </si>
  <si>
    <t>M3V</t>
  </si>
  <si>
    <t>M4V</t>
  </si>
  <si>
    <t>M6V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</si>
</sst>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FF0000"/>
      <name val="Symbol"/>
      <family val="1"/>
      <charset val="2"/>
    </font>
    <font>
      <u/>
      <sz val="11"/>
      <color theme="10"/>
      <name val="Calibri"/>
      <family val="2"/>
      <scheme val="minor"/>
    </font>
    <font>
      <u/>
      <sz val="11"/>
      <color theme="11"/>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755851924192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FF00"/>
        <bgColor indexed="64"/>
      </patternFill>
    </fill>
    <fill>
      <patternFill patternType="solid">
        <fgColor theme="9" tint="0.59999389629810485"/>
        <bgColor indexed="64"/>
      </patternFill>
    </fill>
    <fill>
      <patternFill patternType="solid">
        <fgColor theme="7" tint="0.59999389629810485"/>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auto="1"/>
      </bottom>
      <diagonal/>
    </border>
    <border>
      <left/>
      <right/>
      <top/>
      <bottom style="medium">
        <color auto="1"/>
      </bottom>
      <diagonal/>
    </border>
  </borders>
  <cellStyleXfs count="5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cellStyleXfs>
  <cellXfs count="40">
    <xf numFmtId="0" fontId="0" fillId="0" borderId="0" xfId="0"/>
    <xf numFmtId="0" fontId="0" fillId="0" borderId="0" xfId="0" applyAlignment="1">
      <alignment horizontal="center"/>
    </xf>
    <xf numFmtId="0" fontId="0" fillId="33" borderId="0" xfId="0" applyFill="1"/>
    <xf numFmtId="0" fontId="0" fillId="34" borderId="0" xfId="0" applyFill="1"/>
    <xf numFmtId="0" fontId="0" fillId="35" borderId="0" xfId="0" applyFill="1"/>
    <xf numFmtId="0" fontId="14" fillId="0" borderId="0" xfId="0" applyFont="1" applyFill="1" applyAlignment="1">
      <alignment horizontal="center"/>
    </xf>
    <xf numFmtId="0" fontId="18" fillId="0" borderId="0" xfId="0" applyFont="1" applyFill="1" applyAlignment="1">
      <alignment horizontal="center"/>
    </xf>
    <xf numFmtId="0" fontId="14" fillId="0" borderId="10" xfId="0" applyFont="1" applyFill="1" applyBorder="1" applyAlignment="1">
      <alignment horizontal="center"/>
    </xf>
    <xf numFmtId="0" fontId="0" fillId="0" borderId="0" xfId="0" applyFill="1"/>
    <xf numFmtId="0" fontId="0" fillId="33" borderId="0" xfId="0" applyFill="1" applyAlignment="1">
      <alignment horizontal="center"/>
    </xf>
    <xf numFmtId="0" fontId="0" fillId="35" borderId="0" xfId="0" applyFill="1" applyAlignment="1">
      <alignment horizontal="center"/>
    </xf>
    <xf numFmtId="0" fontId="0" fillId="34" borderId="0" xfId="0" applyFill="1" applyAlignment="1">
      <alignment horizontal="center"/>
    </xf>
    <xf numFmtId="0" fontId="0" fillId="0" borderId="0" xfId="0" applyAlignment="1">
      <alignment horizontal="center" wrapText="1"/>
    </xf>
    <xf numFmtId="0" fontId="0" fillId="0" borderId="0" xfId="0" applyAlignment="1">
      <alignment wrapText="1"/>
    </xf>
    <xf numFmtId="0" fontId="0" fillId="0" borderId="10" xfId="0" applyBorder="1" applyAlignment="1">
      <alignment horizontal="center"/>
    </xf>
    <xf numFmtId="0" fontId="0" fillId="0" borderId="10" xfId="0" applyBorder="1" applyAlignment="1">
      <alignment horizontal="center" wrapText="1"/>
    </xf>
    <xf numFmtId="0" fontId="0" fillId="33" borderId="10" xfId="0" applyFill="1" applyBorder="1" applyAlignment="1">
      <alignment horizontal="center"/>
    </xf>
    <xf numFmtId="0" fontId="0" fillId="35" borderId="10" xfId="0" applyFill="1" applyBorder="1" applyAlignment="1">
      <alignment horizontal="center"/>
    </xf>
    <xf numFmtId="0" fontId="0" fillId="34" borderId="10" xfId="0" applyFill="1" applyBorder="1" applyAlignment="1">
      <alignment horizontal="center"/>
    </xf>
    <xf numFmtId="0" fontId="16" fillId="0" borderId="13" xfId="0" applyFont="1" applyBorder="1" applyAlignment="1">
      <alignment horizontal="center"/>
    </xf>
    <xf numFmtId="0" fontId="16" fillId="0" borderId="0" xfId="0" applyFont="1"/>
    <xf numFmtId="0" fontId="0" fillId="0" borderId="0" xfId="0" applyAlignment="1">
      <alignment horizontal="right"/>
    </xf>
    <xf numFmtId="0" fontId="16" fillId="0" borderId="0" xfId="0" applyFont="1" applyAlignment="1">
      <alignment horizontal="right"/>
    </xf>
    <xf numFmtId="0" fontId="0" fillId="0" borderId="15" xfId="0" applyBorder="1" applyAlignment="1">
      <alignment wrapText="1"/>
    </xf>
    <xf numFmtId="0" fontId="0" fillId="0" borderId="0" xfId="0" applyBorder="1" applyAlignment="1">
      <alignment wrapText="1"/>
    </xf>
    <xf numFmtId="0" fontId="0" fillId="36" borderId="0" xfId="0" applyFill="1"/>
    <xf numFmtId="0" fontId="0" fillId="36" borderId="0" xfId="0" applyFill="1" applyAlignment="1">
      <alignment horizontal="center"/>
    </xf>
    <xf numFmtId="0" fontId="0" fillId="36" borderId="0" xfId="0" applyFill="1" applyAlignment="1">
      <alignment wrapText="1"/>
    </xf>
    <xf numFmtId="0" fontId="0" fillId="36" borderId="14" xfId="0" applyFill="1" applyBorder="1" applyAlignment="1">
      <alignment wrapText="1"/>
    </xf>
    <xf numFmtId="0" fontId="0" fillId="37" borderId="0" xfId="0" applyFill="1"/>
    <xf numFmtId="0" fontId="0" fillId="37" borderId="0" xfId="0" applyFill="1" applyAlignment="1">
      <alignment horizontal="center"/>
    </xf>
    <xf numFmtId="0" fontId="0" fillId="38" borderId="0" xfId="0" applyFill="1" applyAlignment="1">
      <alignment wrapText="1"/>
    </xf>
    <xf numFmtId="0" fontId="0" fillId="38" borderId="0" xfId="0" applyFill="1"/>
    <xf numFmtId="0" fontId="0" fillId="38" borderId="0" xfId="0" applyFill="1" applyAlignment="1">
      <alignment horizontal="center"/>
    </xf>
    <xf numFmtId="0" fontId="0" fillId="38" borderId="0" xfId="0" applyFill="1" applyAlignment="1">
      <alignment horizontal="center" wrapText="1"/>
    </xf>
    <xf numFmtId="0" fontId="16" fillId="0" borderId="10" xfId="0" applyFont="1" applyBorder="1" applyAlignment="1">
      <alignment horizontal="center"/>
    </xf>
    <xf numFmtId="0" fontId="16" fillId="33" borderId="10" xfId="0" applyFont="1" applyFill="1" applyBorder="1" applyAlignment="1">
      <alignment horizontal="center"/>
    </xf>
    <xf numFmtId="0" fontId="16" fillId="0" borderId="0" xfId="0" applyFont="1" applyAlignment="1">
      <alignment horizontal="center"/>
    </xf>
    <xf numFmtId="0" fontId="16" fillId="0" borderId="11" xfId="0" applyFont="1" applyBorder="1" applyAlignment="1">
      <alignment horizontal="center"/>
    </xf>
    <xf numFmtId="0" fontId="16" fillId="0" borderId="12" xfId="0" applyFont="1" applyBorder="1" applyAlignment="1">
      <alignment horizontal="center"/>
    </xf>
  </cellXfs>
  <cellStyles count="5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hidden="1"/>
    <cellStyle name="Hyperlink" xfId="44" builtinId="8" hidden="1"/>
    <cellStyle name="Hyperlink" xfId="46" builtinId="8" hidden="1"/>
    <cellStyle name="Hyperlink" xfId="48" builtinId="8" hidden="1"/>
    <cellStyle name="Hyperlink" xfId="50" builtinId="8" hidde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a:t>IPHAS</a:t>
            </a:r>
            <a:r>
              <a:rPr lang="en-US" sz="1600" baseline="0"/>
              <a:t> R vs IPHAS R - IPHAS I</a:t>
            </a:r>
            <a:endParaRPr lang="en-US" sz="1600"/>
          </a:p>
        </c:rich>
      </c:tx>
      <c:overlay val="0"/>
      <c:spPr>
        <a:noFill/>
        <a:ln>
          <a:noFill/>
        </a:ln>
        <a:effectLst/>
      </c:spPr>
    </c:title>
    <c:autoTitleDeleted val="0"/>
    <c:plotArea>
      <c:layout>
        <c:manualLayout>
          <c:layoutTarget val="inner"/>
          <c:xMode val="edge"/>
          <c:yMode val="edge"/>
          <c:x val="7.9066215349964095E-2"/>
          <c:y val="1.0009267840593101E-2"/>
          <c:w val="0.90814245638006497"/>
          <c:h val="0.82037085957397105"/>
        </c:manualLayout>
      </c:layout>
      <c:scatterChart>
        <c:scatterStyle val="lineMarker"/>
        <c:varyColors val="0"/>
        <c:ser>
          <c:idx val="1"/>
          <c:order val="0"/>
          <c:tx>
            <c:v>All Sources</c:v>
          </c:tx>
          <c:spPr>
            <a:ln w="19050" cap="rnd">
              <a:noFill/>
              <a:round/>
            </a:ln>
            <a:effectLst/>
          </c:spPr>
          <c:marker>
            <c:symbol val="circle"/>
            <c:size val="3"/>
            <c:spPr>
              <a:solidFill>
                <a:schemeClr val="accent2"/>
              </a:solidFill>
              <a:ln w="9525">
                <a:solidFill>
                  <a:schemeClr val="accent2">
                    <a:lumMod val="60000"/>
                    <a:lumOff val="40000"/>
                  </a:schemeClr>
                </a:solidFill>
              </a:ln>
              <a:effectLst/>
            </c:spPr>
          </c:marker>
          <c:xVal>
            <c:numRef>
              <c:f>'Color-Magnitude (R vs R - I)'!$B$2:$B$302</c:f>
              <c:numCache>
                <c:formatCode>General</c:formatCode>
                <c:ptCount val="301"/>
                <c:pt idx="0">
                  <c:v>0.60000000000000142</c:v>
                </c:pt>
                <c:pt idx="1">
                  <c:v>1.5700000000000003</c:v>
                </c:pt>
                <c:pt idx="2">
                  <c:v>0.63999999999999879</c:v>
                </c:pt>
                <c:pt idx="3">
                  <c:v>0.73000000000000043</c:v>
                </c:pt>
                <c:pt idx="4">
                  <c:v>0.65000000000000036</c:v>
                </c:pt>
                <c:pt idx="5">
                  <c:v>1.1900000000000013</c:v>
                </c:pt>
                <c:pt idx="6">
                  <c:v>0.66999999999999993</c:v>
                </c:pt>
                <c:pt idx="7">
                  <c:v>0.83999999999999986</c:v>
                </c:pt>
                <c:pt idx="8">
                  <c:v>0.71000000000000085</c:v>
                </c:pt>
                <c:pt idx="9">
                  <c:v>0.79999999999999716</c:v>
                </c:pt>
                <c:pt idx="10">
                  <c:v>0.9399999999999995</c:v>
                </c:pt>
                <c:pt idx="11">
                  <c:v>1.2899999999999991</c:v>
                </c:pt>
                <c:pt idx="12">
                  <c:v>1.3200000000000003</c:v>
                </c:pt>
                <c:pt idx="13">
                  <c:v>0.98999999999999844</c:v>
                </c:pt>
                <c:pt idx="14">
                  <c:v>0.91000000000000014</c:v>
                </c:pt>
                <c:pt idx="15">
                  <c:v>1.0899999999999999</c:v>
                </c:pt>
                <c:pt idx="16">
                  <c:v>0.78000000000000114</c:v>
                </c:pt>
                <c:pt idx="17">
                  <c:v>0.85000000000000142</c:v>
                </c:pt>
                <c:pt idx="18">
                  <c:v>2.2399999999999984</c:v>
                </c:pt>
                <c:pt idx="19">
                  <c:v>1.5499999999999972</c:v>
                </c:pt>
                <c:pt idx="20">
                  <c:v>2.7199999999999989</c:v>
                </c:pt>
                <c:pt idx="21">
                  <c:v>0.65999999999999659</c:v>
                </c:pt>
                <c:pt idx="22">
                  <c:v>2.1199999999999974</c:v>
                </c:pt>
                <c:pt idx="23">
                  <c:v>#N/A</c:v>
                </c:pt>
                <c:pt idx="24">
                  <c:v>1.3499999999999979</c:v>
                </c:pt>
                <c:pt idx="25">
                  <c:v>0.76999999999999957</c:v>
                </c:pt>
                <c:pt idx="26">
                  <c:v>1.3300000000000018</c:v>
                </c:pt>
                <c:pt idx="27">
                  <c:v>1.5700000000000003</c:v>
                </c:pt>
                <c:pt idx="28">
                  <c:v>1.3399999999999999</c:v>
                </c:pt>
                <c:pt idx="29">
                  <c:v>0.66999999999999815</c:v>
                </c:pt>
                <c:pt idx="30">
                  <c:v>0.82000000000000028</c:v>
                </c:pt>
                <c:pt idx="31">
                  <c:v>1.509999999999998</c:v>
                </c:pt>
                <c:pt idx="32">
                  <c:v>1.9100000000000001</c:v>
                </c:pt>
                <c:pt idx="33">
                  <c:v>0.99000000000000199</c:v>
                </c:pt>
                <c:pt idx="34">
                  <c:v>0.86999999999999744</c:v>
                </c:pt>
                <c:pt idx="35">
                  <c:v>2.2699999999999996</c:v>
                </c:pt>
                <c:pt idx="36">
                  <c:v>0.80000000000000071</c:v>
                </c:pt>
                <c:pt idx="37">
                  <c:v>1.0100000000000016</c:v>
                </c:pt>
                <c:pt idx="38">
                  <c:v>1.6099999999999994</c:v>
                </c:pt>
                <c:pt idx="39">
                  <c:v>0.78999999999999915</c:v>
                </c:pt>
                <c:pt idx="40">
                  <c:v>0.89999999999999858</c:v>
                </c:pt>
                <c:pt idx="41">
                  <c:v>#N/A</c:v>
                </c:pt>
                <c:pt idx="42">
                  <c:v>0.92999999999999972</c:v>
                </c:pt>
                <c:pt idx="43">
                  <c:v>2.3200000000000003</c:v>
                </c:pt>
                <c:pt idx="44">
                  <c:v>2.4300000000000033</c:v>
                </c:pt>
                <c:pt idx="45">
                  <c:v>1.4700000000000024</c:v>
                </c:pt>
                <c:pt idx="46">
                  <c:v>1.1499999999999986</c:v>
                </c:pt>
                <c:pt idx="47">
                  <c:v>1.8599999999999994</c:v>
                </c:pt>
                <c:pt idx="48">
                  <c:v>0.82999999999999829</c:v>
                </c:pt>
                <c:pt idx="49">
                  <c:v>1.4899999999999984</c:v>
                </c:pt>
                <c:pt idx="50">
                  <c:v>1.7199999999999989</c:v>
                </c:pt>
                <c:pt idx="51">
                  <c:v>1.2100000000000009</c:v>
                </c:pt>
                <c:pt idx="52">
                  <c:v>0.80000000000000071</c:v>
                </c:pt>
                <c:pt idx="53">
                  <c:v>0.92000000000000171</c:v>
                </c:pt>
                <c:pt idx="54">
                  <c:v>0.67000000000000171</c:v>
                </c:pt>
                <c:pt idx="55">
                  <c:v>0.72000000000000064</c:v>
                </c:pt>
                <c:pt idx="56">
                  <c:v>0.78999999999999915</c:v>
                </c:pt>
                <c:pt idx="57">
                  <c:v>0.74000000000000199</c:v>
                </c:pt>
                <c:pt idx="58">
                  <c:v>0.85000000000000142</c:v>
                </c:pt>
                <c:pt idx="59">
                  <c:v>1.9400000000000013</c:v>
                </c:pt>
                <c:pt idx="60">
                  <c:v>1.2800000000000011</c:v>
                </c:pt>
                <c:pt idx="61">
                  <c:v>1.5100000000000016</c:v>
                </c:pt>
                <c:pt idx="62">
                  <c:v>2.9199999999999982</c:v>
                </c:pt>
                <c:pt idx="63">
                  <c:v>1.009999999999998</c:v>
                </c:pt>
                <c:pt idx="64">
                  <c:v>0.94999999999999929</c:v>
                </c:pt>
                <c:pt idx="65">
                  <c:v>1.1600000000000001</c:v>
                </c:pt>
                <c:pt idx="66">
                  <c:v>0.80999999999999872</c:v>
                </c:pt>
                <c:pt idx="67">
                  <c:v>0.72000000000000242</c:v>
                </c:pt>
                <c:pt idx="68">
                  <c:v>3.5700000000000003</c:v>
                </c:pt>
                <c:pt idx="69">
                  <c:v>0.78999999999999915</c:v>
                </c:pt>
                <c:pt idx="70">
                  <c:v>0.62999999999999901</c:v>
                </c:pt>
                <c:pt idx="71">
                  <c:v>1.7200000000000024</c:v>
                </c:pt>
                <c:pt idx="72">
                  <c:v>1.0800000000000018</c:v>
                </c:pt>
                <c:pt idx="73">
                  <c:v>#N/A</c:v>
                </c:pt>
                <c:pt idx="74">
                  <c:v>0.92999999999999972</c:v>
                </c:pt>
                <c:pt idx="75">
                  <c:v>1.9699999999999989</c:v>
                </c:pt>
                <c:pt idx="76">
                  <c:v>1.3800000000000026</c:v>
                </c:pt>
                <c:pt idx="77">
                  <c:v>1.9699999999999989</c:v>
                </c:pt>
                <c:pt idx="78">
                  <c:v>2.16</c:v>
                </c:pt>
                <c:pt idx="79">
                  <c:v>0.85000000000000142</c:v>
                </c:pt>
                <c:pt idx="80">
                  <c:v>0.84999999999999787</c:v>
                </c:pt>
                <c:pt idx="81">
                  <c:v>1.0300000000000011</c:v>
                </c:pt>
                <c:pt idx="82">
                  <c:v>1.0100000000000016</c:v>
                </c:pt>
                <c:pt idx="83">
                  <c:v>0.87000000000000099</c:v>
                </c:pt>
                <c:pt idx="84">
                  <c:v>1.5800000000000018</c:v>
                </c:pt>
                <c:pt idx="85">
                  <c:v>1.4199999999999982</c:v>
                </c:pt>
                <c:pt idx="86">
                  <c:v>0.88000000000000256</c:v>
                </c:pt>
                <c:pt idx="87">
                  <c:v>2.16</c:v>
                </c:pt>
                <c:pt idx="88">
                  <c:v>0.88999999999999879</c:v>
                </c:pt>
                <c:pt idx="89">
                  <c:v>0.80000000000000071</c:v>
                </c:pt>
                <c:pt idx="90">
                  <c:v>0.85999999999999943</c:v>
                </c:pt>
                <c:pt idx="91">
                  <c:v>0.7900000000000027</c:v>
                </c:pt>
                <c:pt idx="92">
                  <c:v>0.89000000000000057</c:v>
                </c:pt>
                <c:pt idx="93">
                  <c:v>1.0700000000000003</c:v>
                </c:pt>
                <c:pt idx="94">
                  <c:v>1.9499999999999993</c:v>
                </c:pt>
                <c:pt idx="95">
                  <c:v>0.90000000000000213</c:v>
                </c:pt>
                <c:pt idx="96">
                  <c:v>1.0500000000000007</c:v>
                </c:pt>
                <c:pt idx="97">
                  <c:v>1.2200000000000024</c:v>
                </c:pt>
                <c:pt idx="98">
                  <c:v>#N/A</c:v>
                </c:pt>
                <c:pt idx="99">
                  <c:v>1.4499999999999993</c:v>
                </c:pt>
                <c:pt idx="100">
                  <c:v>#N/A</c:v>
                </c:pt>
                <c:pt idx="101">
                  <c:v>0.92999999999999972</c:v>
                </c:pt>
                <c:pt idx="102">
                  <c:v>1</c:v>
                </c:pt>
                <c:pt idx="103">
                  <c:v>0.87000000000000099</c:v>
                </c:pt>
                <c:pt idx="104">
                  <c:v>1.1000000000000014</c:v>
                </c:pt>
                <c:pt idx="105">
                  <c:v>1</c:v>
                </c:pt>
                <c:pt idx="106">
                  <c:v>0.85000000000000142</c:v>
                </c:pt>
                <c:pt idx="107">
                  <c:v>1.5300000000000011</c:v>
                </c:pt>
                <c:pt idx="108">
                  <c:v>0.89999999999999858</c:v>
                </c:pt>
                <c:pt idx="109">
                  <c:v>#N/A</c:v>
                </c:pt>
                <c:pt idx="110">
                  <c:v>0.84999999999999787</c:v>
                </c:pt>
                <c:pt idx="111">
                  <c:v>0.52999999999999936</c:v>
                </c:pt>
                <c:pt idx="112">
                  <c:v>#N/A</c:v>
                </c:pt>
                <c:pt idx="113">
                  <c:v>0.82000000000000028</c:v>
                </c:pt>
                <c:pt idx="114">
                  <c:v>#N/A</c:v>
                </c:pt>
                <c:pt idx="115">
                  <c:v>0.99000000000000199</c:v>
                </c:pt>
                <c:pt idx="116">
                  <c:v>1.0199999999999996</c:v>
                </c:pt>
                <c:pt idx="117">
                  <c:v>0.76000000000000156</c:v>
                </c:pt>
                <c:pt idx="118">
                  <c:v>#N/A</c:v>
                </c:pt>
                <c:pt idx="119">
                  <c:v>1.0299999999999976</c:v>
                </c:pt>
                <c:pt idx="120">
                  <c:v>0.84999999999999787</c:v>
                </c:pt>
                <c:pt idx="121">
                  <c:v>#N/A</c:v>
                </c:pt>
                <c:pt idx="122">
                  <c:v>#N/A</c:v>
                </c:pt>
                <c:pt idx="123">
                  <c:v>1.3599999999999994</c:v>
                </c:pt>
                <c:pt idx="124">
                  <c:v>1.6499999999999986</c:v>
                </c:pt>
                <c:pt idx="125">
                  <c:v>1.0199999999999996</c:v>
                </c:pt>
                <c:pt idx="126">
                  <c:v>1.1000000000000014</c:v>
                </c:pt>
                <c:pt idx="127">
                  <c:v>1.870000000000001</c:v>
                </c:pt>
                <c:pt idx="128">
                  <c:v>#N/A</c:v>
                </c:pt>
                <c:pt idx="129">
                  <c:v>1.2800000000000011</c:v>
                </c:pt>
                <c:pt idx="130">
                  <c:v>1.9299999999999997</c:v>
                </c:pt>
                <c:pt idx="131">
                  <c:v>#N/A</c:v>
                </c:pt>
                <c:pt idx="132">
                  <c:v>0.89999999999999858</c:v>
                </c:pt>
                <c:pt idx="133">
                  <c:v>1.2199999999999989</c:v>
                </c:pt>
                <c:pt idx="134">
                  <c:v>1.1599999999999966</c:v>
                </c:pt>
                <c:pt idx="135">
                  <c:v>2.1400000000000006</c:v>
                </c:pt>
                <c:pt idx="136">
                  <c:v>0.92000000000000171</c:v>
                </c:pt>
                <c:pt idx="137">
                  <c:v>0.75</c:v>
                </c:pt>
                <c:pt idx="138">
                  <c:v>1.2700000000000031</c:v>
                </c:pt>
                <c:pt idx="139">
                  <c:v>1.120000000000001</c:v>
                </c:pt>
                <c:pt idx="140">
                  <c:v>2.1000000000000014</c:v>
                </c:pt>
                <c:pt idx="141">
                  <c:v>1.5199999999999996</c:v>
                </c:pt>
                <c:pt idx="142">
                  <c:v>2.1799999999999997</c:v>
                </c:pt>
                <c:pt idx="143">
                  <c:v>1.3599999999999994</c:v>
                </c:pt>
                <c:pt idx="144">
                  <c:v>1.6899999999999977</c:v>
                </c:pt>
                <c:pt idx="145">
                  <c:v>0.80999999999999872</c:v>
                </c:pt>
                <c:pt idx="146">
                  <c:v>1.6300000000000026</c:v>
                </c:pt>
                <c:pt idx="147">
                  <c:v>1.0600000000000023</c:v>
                </c:pt>
                <c:pt idx="148">
                  <c:v>#N/A</c:v>
                </c:pt>
                <c:pt idx="149">
                  <c:v>#N/A</c:v>
                </c:pt>
                <c:pt idx="150">
                  <c:v>#N/A</c:v>
                </c:pt>
                <c:pt idx="151">
                  <c:v>#N/A</c:v>
                </c:pt>
                <c:pt idx="152">
                  <c:v>1.1799999999999997</c:v>
                </c:pt>
                <c:pt idx="153">
                  <c:v>#N/A</c:v>
                </c:pt>
                <c:pt idx="154">
                  <c:v>0.80000000000000071</c:v>
                </c:pt>
                <c:pt idx="155">
                  <c:v>0.85999999999999943</c:v>
                </c:pt>
                <c:pt idx="156">
                  <c:v>0.78999999999999915</c:v>
                </c:pt>
                <c:pt idx="157">
                  <c:v>#N/A</c:v>
                </c:pt>
                <c:pt idx="158">
                  <c:v>#N/A</c:v>
                </c:pt>
                <c:pt idx="159">
                  <c:v>#N/A</c:v>
                </c:pt>
                <c:pt idx="160">
                  <c:v>#N/A</c:v>
                </c:pt>
                <c:pt idx="161">
                  <c:v>0.77999999999999758</c:v>
                </c:pt>
                <c:pt idx="162">
                  <c:v>#N/A</c:v>
                </c:pt>
                <c:pt idx="163">
                  <c:v>0.99000000000000199</c:v>
                </c:pt>
                <c:pt idx="164">
                  <c:v>1.129999999999999</c:v>
                </c:pt>
                <c:pt idx="165">
                  <c:v>#N/A</c:v>
                </c:pt>
                <c:pt idx="166">
                  <c:v>#N/A</c:v>
                </c:pt>
                <c:pt idx="167">
                  <c:v>#N/A</c:v>
                </c:pt>
                <c:pt idx="168">
                  <c:v>#N/A</c:v>
                </c:pt>
                <c:pt idx="169">
                  <c:v>#N/A</c:v>
                </c:pt>
                <c:pt idx="170">
                  <c:v>0.60999999999999943</c:v>
                </c:pt>
                <c:pt idx="171">
                  <c:v>0.94000000000000128</c:v>
                </c:pt>
                <c:pt idx="172">
                  <c:v>1.0500000000000007</c:v>
                </c:pt>
                <c:pt idx="173">
                  <c:v>1.1400000000000006</c:v>
                </c:pt>
                <c:pt idx="174">
                  <c:v>1.0599999999999987</c:v>
                </c:pt>
                <c:pt idx="175">
                  <c:v>#N/A</c:v>
                </c:pt>
                <c:pt idx="176">
                  <c:v>1.360000000000003</c:v>
                </c:pt>
                <c:pt idx="177">
                  <c:v>1.6300000000000026</c:v>
                </c:pt>
                <c:pt idx="178">
                  <c:v>1.120000000000001</c:v>
                </c:pt>
                <c:pt idx="179">
                  <c:v>0.69000000000000128</c:v>
                </c:pt>
                <c:pt idx="180">
                  <c:v>1.2699999999999996</c:v>
                </c:pt>
                <c:pt idx="181">
                  <c:v>1.2099999999999973</c:v>
                </c:pt>
                <c:pt idx="182">
                  <c:v>#N/A</c:v>
                </c:pt>
                <c:pt idx="183">
                  <c:v>0.7900000000000027</c:v>
                </c:pt>
                <c:pt idx="184">
                  <c:v>0.92999999999999972</c:v>
                </c:pt>
                <c:pt idx="185">
                  <c:v>1.0700000000000003</c:v>
                </c:pt>
                <c:pt idx="186">
                  <c:v>0.71000000000000085</c:v>
                </c:pt>
                <c:pt idx="187">
                  <c:v>0.94000000000000128</c:v>
                </c:pt>
                <c:pt idx="188">
                  <c:v>0.73000000000000043</c:v>
                </c:pt>
                <c:pt idx="189">
                  <c:v>1.0499999999999989</c:v>
                </c:pt>
                <c:pt idx="190">
                  <c:v>1.4100000000000001</c:v>
                </c:pt>
                <c:pt idx="191">
                  <c:v>1.7000000000000028</c:v>
                </c:pt>
                <c:pt idx="192">
                  <c:v>0.99000000000000199</c:v>
                </c:pt>
                <c:pt idx="193">
                  <c:v>0.67999999999999972</c:v>
                </c:pt>
                <c:pt idx="194">
                  <c:v>1.0099999999999998</c:v>
                </c:pt>
                <c:pt idx="195">
                  <c:v>#N/A</c:v>
                </c:pt>
                <c:pt idx="196">
                  <c:v>#N/A</c:v>
                </c:pt>
                <c:pt idx="197">
                  <c:v>1.8200000000000003</c:v>
                </c:pt>
                <c:pt idx="198">
                  <c:v>1.879999999999999</c:v>
                </c:pt>
                <c:pt idx="199">
                  <c:v>0.70000000000000284</c:v>
                </c:pt>
                <c:pt idx="200">
                  <c:v>0.80999999999999872</c:v>
                </c:pt>
                <c:pt idx="201">
                  <c:v>0.87000000000000099</c:v>
                </c:pt>
                <c:pt idx="202">
                  <c:v>0.89999999999999858</c:v>
                </c:pt>
                <c:pt idx="203">
                  <c:v>#N/A</c:v>
                </c:pt>
                <c:pt idx="204">
                  <c:v>0.83000000000000185</c:v>
                </c:pt>
                <c:pt idx="205">
                  <c:v>1.3200000000000003</c:v>
                </c:pt>
                <c:pt idx="206">
                  <c:v>#N/A</c:v>
                </c:pt>
                <c:pt idx="207">
                  <c:v>0.75999999999999801</c:v>
                </c:pt>
                <c:pt idx="208">
                  <c:v>1.8399999999999999</c:v>
                </c:pt>
                <c:pt idx="209">
                  <c:v>#N/A</c:v>
                </c:pt>
                <c:pt idx="210">
                  <c:v>1.2699999999999996</c:v>
                </c:pt>
                <c:pt idx="211">
                  <c:v>#N/A</c:v>
                </c:pt>
                <c:pt idx="212">
                  <c:v>0.77999999999999758</c:v>
                </c:pt>
                <c:pt idx="213">
                  <c:v>1.3000000000000007</c:v>
                </c:pt>
                <c:pt idx="214">
                  <c:v>1.3900000000000006</c:v>
                </c:pt>
                <c:pt idx="215">
                  <c:v>#N/A</c:v>
                </c:pt>
                <c:pt idx="216">
                  <c:v>0.85999999999999943</c:v>
                </c:pt>
                <c:pt idx="217">
                  <c:v>1.9700000000000024</c:v>
                </c:pt>
                <c:pt idx="218">
                  <c:v>0.71999999999999886</c:v>
                </c:pt>
                <c:pt idx="219">
                  <c:v>1</c:v>
                </c:pt>
                <c:pt idx="220">
                  <c:v>0.76999999999999957</c:v>
                </c:pt>
                <c:pt idx="221">
                  <c:v>1.9600000000000009</c:v>
                </c:pt>
                <c:pt idx="222">
                  <c:v>1.8800000000000026</c:v>
                </c:pt>
                <c:pt idx="223">
                  <c:v>1.0899999999999999</c:v>
                </c:pt>
                <c:pt idx="224">
                  <c:v>1.5</c:v>
                </c:pt>
                <c:pt idx="225">
                  <c:v>0.98000000000000043</c:v>
                </c:pt>
                <c:pt idx="226">
                  <c:v>1.1900000000000013</c:v>
                </c:pt>
                <c:pt idx="227">
                  <c:v>#N/A</c:v>
                </c:pt>
                <c:pt idx="228">
                  <c:v>0.96000000000000085</c:v>
                </c:pt>
                <c:pt idx="229">
                  <c:v>1.8000000000000007</c:v>
                </c:pt>
                <c:pt idx="230">
                  <c:v>1.0500000000000007</c:v>
                </c:pt>
                <c:pt idx="231">
                  <c:v>1.2300000000000004</c:v>
                </c:pt>
                <c:pt idx="232">
                  <c:v>2.8999999999999986</c:v>
                </c:pt>
                <c:pt idx="233">
                  <c:v>1.5899999999999999</c:v>
                </c:pt>
                <c:pt idx="234">
                  <c:v>0.89000000000000057</c:v>
                </c:pt>
                <c:pt idx="235">
                  <c:v>0.73000000000000043</c:v>
                </c:pt>
                <c:pt idx="236">
                  <c:v>2.5300000000000011</c:v>
                </c:pt>
                <c:pt idx="237">
                  <c:v>0.73999999999999844</c:v>
                </c:pt>
                <c:pt idx="238">
                  <c:v>0.89000000000000057</c:v>
                </c:pt>
                <c:pt idx="239">
                  <c:v>#N/A</c:v>
                </c:pt>
                <c:pt idx="240">
                  <c:v>1.0399999999999991</c:v>
                </c:pt>
                <c:pt idx="241">
                  <c:v>1</c:v>
                </c:pt>
                <c:pt idx="242">
                  <c:v>1.2299999999999969</c:v>
                </c:pt>
                <c:pt idx="243">
                  <c:v>0.82999999999999829</c:v>
                </c:pt>
                <c:pt idx="244">
                  <c:v>1.9400000000000013</c:v>
                </c:pt>
                <c:pt idx="245">
                  <c:v>0.87000000000000099</c:v>
                </c:pt>
                <c:pt idx="246">
                  <c:v>0.82999999999999829</c:v>
                </c:pt>
                <c:pt idx="247">
                  <c:v>1.0399999999999991</c:v>
                </c:pt>
                <c:pt idx="248">
                  <c:v>1.0599999999999987</c:v>
                </c:pt>
                <c:pt idx="249">
                  <c:v>#N/A</c:v>
                </c:pt>
                <c:pt idx="250">
                  <c:v>0.85000000000000142</c:v>
                </c:pt>
                <c:pt idx="251">
                  <c:v>1.8999999999999986</c:v>
                </c:pt>
                <c:pt idx="252">
                  <c:v>1.1999999999999993</c:v>
                </c:pt>
                <c:pt idx="253">
                  <c:v>1.1300000000000026</c:v>
                </c:pt>
                <c:pt idx="254">
                  <c:v>1.5900000000000034</c:v>
                </c:pt>
                <c:pt idx="255">
                  <c:v>1.1099999999999994</c:v>
                </c:pt>
                <c:pt idx="256">
                  <c:v>0.89000000000000057</c:v>
                </c:pt>
                <c:pt idx="257">
                  <c:v>1.0399999999999991</c:v>
                </c:pt>
                <c:pt idx="258">
                  <c:v>#N/A</c:v>
                </c:pt>
                <c:pt idx="259">
                  <c:v>1.9800000000000004</c:v>
                </c:pt>
                <c:pt idx="260">
                  <c:v>0.80000000000000071</c:v>
                </c:pt>
                <c:pt idx="261">
                  <c:v>0.64999999999999858</c:v>
                </c:pt>
                <c:pt idx="262">
                  <c:v>1.3800000000000026</c:v>
                </c:pt>
                <c:pt idx="263">
                  <c:v>0.83999999999999986</c:v>
                </c:pt>
                <c:pt idx="264">
                  <c:v>2.110000000000003</c:v>
                </c:pt>
                <c:pt idx="265">
                  <c:v>0.96000000000000085</c:v>
                </c:pt>
                <c:pt idx="266">
                  <c:v>0.97000000000000064</c:v>
                </c:pt>
                <c:pt idx="267">
                  <c:v>0.91000000000000014</c:v>
                </c:pt>
                <c:pt idx="268">
                  <c:v>0.78000000000000114</c:v>
                </c:pt>
                <c:pt idx="269">
                  <c:v>#N/A</c:v>
                </c:pt>
                <c:pt idx="270">
                  <c:v>0.85999999999999943</c:v>
                </c:pt>
                <c:pt idx="271">
                  <c:v>2.4499999999999993</c:v>
                </c:pt>
                <c:pt idx="272">
                  <c:v>0.98999999999999844</c:v>
                </c:pt>
                <c:pt idx="273">
                  <c:v>0.80000000000000071</c:v>
                </c:pt>
                <c:pt idx="274">
                  <c:v>0.89999999999999858</c:v>
                </c:pt>
                <c:pt idx="275">
                  <c:v>#N/A</c:v>
                </c:pt>
                <c:pt idx="276">
                  <c:v>0.82000000000000028</c:v>
                </c:pt>
                <c:pt idx="277">
                  <c:v>0.91000000000000014</c:v>
                </c:pt>
                <c:pt idx="278">
                  <c:v>0.25</c:v>
                </c:pt>
                <c:pt idx="279">
                  <c:v>1.1900000000000013</c:v>
                </c:pt>
                <c:pt idx="280">
                  <c:v>0.73999999999999844</c:v>
                </c:pt>
                <c:pt idx="281">
                  <c:v>1.7200000000000024</c:v>
                </c:pt>
                <c:pt idx="282">
                  <c:v>#N/A</c:v>
                </c:pt>
                <c:pt idx="283">
                  <c:v>0.96999999999999886</c:v>
                </c:pt>
                <c:pt idx="284">
                  <c:v>1.3200000000000003</c:v>
                </c:pt>
                <c:pt idx="285">
                  <c:v>1.6800000000000033</c:v>
                </c:pt>
                <c:pt idx="286">
                  <c:v>0.98000000000000043</c:v>
                </c:pt>
                <c:pt idx="287">
                  <c:v>0.82000000000000028</c:v>
                </c:pt>
                <c:pt idx="288">
                  <c:v>1.8100000000000023</c:v>
                </c:pt>
                <c:pt idx="289">
                  <c:v>1.7300000000000004</c:v>
                </c:pt>
                <c:pt idx="290">
                  <c:v>0.78999999999999915</c:v>
                </c:pt>
                <c:pt idx="291">
                  <c:v>1.0500000000000007</c:v>
                </c:pt>
                <c:pt idx="292">
                  <c:v>#N/A</c:v>
                </c:pt>
                <c:pt idx="293">
                  <c:v>0.9599999999999973</c:v>
                </c:pt>
                <c:pt idx="294">
                  <c:v>#N/A</c:v>
                </c:pt>
                <c:pt idx="295">
                  <c:v>#N/A</c:v>
                </c:pt>
                <c:pt idx="296">
                  <c:v>#N/A</c:v>
                </c:pt>
                <c:pt idx="297">
                  <c:v>#N/A</c:v>
                </c:pt>
                <c:pt idx="298">
                  <c:v>0.62999999999999901</c:v>
                </c:pt>
                <c:pt idx="299">
                  <c:v>1.6600000000000019</c:v>
                </c:pt>
              </c:numCache>
            </c:numRef>
          </c:xVal>
          <c:yVal>
            <c:numRef>
              <c:f>'Color-Magnitude (R vs R - I)'!$C$2:$C$302</c:f>
              <c:numCache>
                <c:formatCode>General</c:formatCode>
                <c:ptCount val="301"/>
                <c:pt idx="0">
                  <c:v>14.88</c:v>
                </c:pt>
                <c:pt idx="1">
                  <c:v>17.73</c:v>
                </c:pt>
                <c:pt idx="2">
                  <c:v>14.94</c:v>
                </c:pt>
                <c:pt idx="3">
                  <c:v>18.79</c:v>
                </c:pt>
                <c:pt idx="4">
                  <c:v>15.57</c:v>
                </c:pt>
                <c:pt idx="5">
                  <c:v>16.39</c:v>
                </c:pt>
                <c:pt idx="6">
                  <c:v>15.6</c:v>
                </c:pt>
                <c:pt idx="7">
                  <c:v>17.95</c:v>
                </c:pt>
                <c:pt idx="8">
                  <c:v>17.43</c:v>
                </c:pt>
                <c:pt idx="9">
                  <c:v>18.989999999999998</c:v>
                </c:pt>
                <c:pt idx="10">
                  <c:v>15.29</c:v>
                </c:pt>
                <c:pt idx="11">
                  <c:v>17.3</c:v>
                </c:pt>
                <c:pt idx="12">
                  <c:v>17.86</c:v>
                </c:pt>
                <c:pt idx="13">
                  <c:v>17.84</c:v>
                </c:pt>
                <c:pt idx="14">
                  <c:v>19.18</c:v>
                </c:pt>
                <c:pt idx="15">
                  <c:v>16.09</c:v>
                </c:pt>
                <c:pt idx="16">
                  <c:v>19.11</c:v>
                </c:pt>
                <c:pt idx="17">
                  <c:v>19.66</c:v>
                </c:pt>
                <c:pt idx="18">
                  <c:v>20.13</c:v>
                </c:pt>
                <c:pt idx="19">
                  <c:v>17.739999999999998</c:v>
                </c:pt>
                <c:pt idx="20">
                  <c:v>21.22</c:v>
                </c:pt>
                <c:pt idx="21">
                  <c:v>19.079999999999998</c:v>
                </c:pt>
                <c:pt idx="22">
                  <c:v>19.989999999999998</c:v>
                </c:pt>
                <c:pt idx="23">
                  <c:v>0</c:v>
                </c:pt>
                <c:pt idx="24">
                  <c:v>20.63</c:v>
                </c:pt>
                <c:pt idx="25">
                  <c:v>17.63</c:v>
                </c:pt>
                <c:pt idx="26">
                  <c:v>16.670000000000002</c:v>
                </c:pt>
                <c:pt idx="27">
                  <c:v>18.14</c:v>
                </c:pt>
                <c:pt idx="28">
                  <c:v>17.399999999999999</c:v>
                </c:pt>
                <c:pt idx="29">
                  <c:v>18.02</c:v>
                </c:pt>
                <c:pt idx="30">
                  <c:v>19.53</c:v>
                </c:pt>
                <c:pt idx="31">
                  <c:v>18.79</c:v>
                </c:pt>
                <c:pt idx="32">
                  <c:v>18.97</c:v>
                </c:pt>
                <c:pt idx="33">
                  <c:v>19.850000000000001</c:v>
                </c:pt>
                <c:pt idx="34">
                  <c:v>18.559999999999999</c:v>
                </c:pt>
                <c:pt idx="35">
                  <c:v>20.43</c:v>
                </c:pt>
                <c:pt idx="36">
                  <c:v>19.04</c:v>
                </c:pt>
                <c:pt idx="37">
                  <c:v>16.12</c:v>
                </c:pt>
                <c:pt idx="38">
                  <c:v>18.13</c:v>
                </c:pt>
                <c:pt idx="39">
                  <c:v>19.38</c:v>
                </c:pt>
                <c:pt idx="40">
                  <c:v>18.75</c:v>
                </c:pt>
                <c:pt idx="41">
                  <c:v>0</c:v>
                </c:pt>
                <c:pt idx="42">
                  <c:v>17.77</c:v>
                </c:pt>
                <c:pt idx="43">
                  <c:v>21.03</c:v>
                </c:pt>
                <c:pt idx="44">
                  <c:v>21.26</c:v>
                </c:pt>
                <c:pt idx="45">
                  <c:v>20.03</c:v>
                </c:pt>
                <c:pt idx="46">
                  <c:v>16.149999999999999</c:v>
                </c:pt>
                <c:pt idx="47">
                  <c:v>18.97</c:v>
                </c:pt>
                <c:pt idx="48">
                  <c:v>18.97</c:v>
                </c:pt>
                <c:pt idx="49">
                  <c:v>20.61</c:v>
                </c:pt>
                <c:pt idx="50">
                  <c:v>18.63</c:v>
                </c:pt>
                <c:pt idx="51">
                  <c:v>15.82</c:v>
                </c:pt>
                <c:pt idx="52">
                  <c:v>17.21</c:v>
                </c:pt>
                <c:pt idx="53">
                  <c:v>20.16</c:v>
                </c:pt>
                <c:pt idx="54">
                  <c:v>17.100000000000001</c:v>
                </c:pt>
                <c:pt idx="55">
                  <c:v>16.23</c:v>
                </c:pt>
                <c:pt idx="56">
                  <c:v>18.63</c:v>
                </c:pt>
                <c:pt idx="57">
                  <c:v>17.96</c:v>
                </c:pt>
                <c:pt idx="58">
                  <c:v>18.68</c:v>
                </c:pt>
                <c:pt idx="59">
                  <c:v>20.420000000000002</c:v>
                </c:pt>
                <c:pt idx="60">
                  <c:v>21.62</c:v>
                </c:pt>
                <c:pt idx="61">
                  <c:v>19.87</c:v>
                </c:pt>
                <c:pt idx="62">
                  <c:v>22.68</c:v>
                </c:pt>
                <c:pt idx="63">
                  <c:v>19.739999999999998</c:v>
                </c:pt>
                <c:pt idx="64">
                  <c:v>17.79</c:v>
                </c:pt>
                <c:pt idx="65">
                  <c:v>18.37</c:v>
                </c:pt>
                <c:pt idx="66">
                  <c:v>19.68</c:v>
                </c:pt>
                <c:pt idx="67">
                  <c:v>18.62</c:v>
                </c:pt>
                <c:pt idx="68">
                  <c:v>18.87</c:v>
                </c:pt>
                <c:pt idx="69">
                  <c:v>20.239999999999998</c:v>
                </c:pt>
                <c:pt idx="70">
                  <c:v>17.43</c:v>
                </c:pt>
                <c:pt idx="71">
                  <c:v>21.85</c:v>
                </c:pt>
                <c:pt idx="72">
                  <c:v>19.46</c:v>
                </c:pt>
                <c:pt idx="73">
                  <c:v>0</c:v>
                </c:pt>
                <c:pt idx="74">
                  <c:v>20.079999999999998</c:v>
                </c:pt>
                <c:pt idx="75">
                  <c:v>18.57</c:v>
                </c:pt>
                <c:pt idx="76">
                  <c:v>17.670000000000002</c:v>
                </c:pt>
                <c:pt idx="77">
                  <c:v>20.399999999999999</c:v>
                </c:pt>
                <c:pt idx="78">
                  <c:v>20.67</c:v>
                </c:pt>
                <c:pt idx="79">
                  <c:v>18.46</c:v>
                </c:pt>
                <c:pt idx="80">
                  <c:v>18.079999999999998</c:v>
                </c:pt>
                <c:pt idx="81">
                  <c:v>19.920000000000002</c:v>
                </c:pt>
                <c:pt idx="82">
                  <c:v>19.440000000000001</c:v>
                </c:pt>
                <c:pt idx="83">
                  <c:v>19.7</c:v>
                </c:pt>
                <c:pt idx="84">
                  <c:v>20.92</c:v>
                </c:pt>
                <c:pt idx="85">
                  <c:v>20.84</c:v>
                </c:pt>
                <c:pt idx="86">
                  <c:v>19.78</c:v>
                </c:pt>
                <c:pt idx="87">
                  <c:v>21.52</c:v>
                </c:pt>
                <c:pt idx="88">
                  <c:v>16.38</c:v>
                </c:pt>
                <c:pt idx="89">
                  <c:v>18.77</c:v>
                </c:pt>
                <c:pt idx="90">
                  <c:v>18.559999999999999</c:v>
                </c:pt>
                <c:pt idx="91">
                  <c:v>20.010000000000002</c:v>
                </c:pt>
                <c:pt idx="92">
                  <c:v>16.93</c:v>
                </c:pt>
                <c:pt idx="93">
                  <c:v>20.73</c:v>
                </c:pt>
                <c:pt idx="94">
                  <c:v>20.2</c:v>
                </c:pt>
                <c:pt idx="95">
                  <c:v>16.440000000000001</c:v>
                </c:pt>
                <c:pt idx="96">
                  <c:v>19.420000000000002</c:v>
                </c:pt>
                <c:pt idx="97">
                  <c:v>20.05</c:v>
                </c:pt>
                <c:pt idx="98">
                  <c:v>0</c:v>
                </c:pt>
                <c:pt idx="99">
                  <c:v>17.47</c:v>
                </c:pt>
                <c:pt idx="100">
                  <c:v>0</c:v>
                </c:pt>
                <c:pt idx="101">
                  <c:v>20.59</c:v>
                </c:pt>
                <c:pt idx="102">
                  <c:v>19.53</c:v>
                </c:pt>
                <c:pt idx="103">
                  <c:v>18.66</c:v>
                </c:pt>
                <c:pt idx="104">
                  <c:v>19.84</c:v>
                </c:pt>
                <c:pt idx="105">
                  <c:v>19.68</c:v>
                </c:pt>
                <c:pt idx="106">
                  <c:v>17.350000000000001</c:v>
                </c:pt>
                <c:pt idx="107">
                  <c:v>21.43</c:v>
                </c:pt>
                <c:pt idx="108">
                  <c:v>19.66</c:v>
                </c:pt>
                <c:pt idx="109">
                  <c:v>0</c:v>
                </c:pt>
                <c:pt idx="110">
                  <c:v>18.989999999999998</c:v>
                </c:pt>
                <c:pt idx="111">
                  <c:v>16.41</c:v>
                </c:pt>
                <c:pt idx="112">
                  <c:v>0</c:v>
                </c:pt>
                <c:pt idx="113">
                  <c:v>18.100000000000001</c:v>
                </c:pt>
                <c:pt idx="114">
                  <c:v>0</c:v>
                </c:pt>
                <c:pt idx="115">
                  <c:v>21.01</c:v>
                </c:pt>
                <c:pt idx="116">
                  <c:v>20.77</c:v>
                </c:pt>
                <c:pt idx="117">
                  <c:v>18.66</c:v>
                </c:pt>
                <c:pt idx="118">
                  <c:v>0</c:v>
                </c:pt>
                <c:pt idx="119">
                  <c:v>18.309999999999999</c:v>
                </c:pt>
                <c:pt idx="120">
                  <c:v>19.52</c:v>
                </c:pt>
                <c:pt idx="121">
                  <c:v>0</c:v>
                </c:pt>
                <c:pt idx="122">
                  <c:v>0</c:v>
                </c:pt>
                <c:pt idx="123">
                  <c:v>20.02</c:v>
                </c:pt>
                <c:pt idx="124">
                  <c:v>20.63</c:v>
                </c:pt>
                <c:pt idx="125">
                  <c:v>18.54</c:v>
                </c:pt>
                <c:pt idx="126">
                  <c:v>20.67</c:v>
                </c:pt>
                <c:pt idx="127">
                  <c:v>20.53</c:v>
                </c:pt>
                <c:pt idx="128">
                  <c:v>0</c:v>
                </c:pt>
                <c:pt idx="129">
                  <c:v>19.78</c:v>
                </c:pt>
                <c:pt idx="130">
                  <c:v>21.05</c:v>
                </c:pt>
                <c:pt idx="131">
                  <c:v>0</c:v>
                </c:pt>
                <c:pt idx="132">
                  <c:v>16.079999999999998</c:v>
                </c:pt>
                <c:pt idx="133">
                  <c:v>20</c:v>
                </c:pt>
                <c:pt idx="134">
                  <c:v>20.079999999999998</c:v>
                </c:pt>
                <c:pt idx="135">
                  <c:v>20.82</c:v>
                </c:pt>
                <c:pt idx="136">
                  <c:v>19.21</c:v>
                </c:pt>
                <c:pt idx="137">
                  <c:v>17.559999999999999</c:v>
                </c:pt>
                <c:pt idx="138">
                  <c:v>19.350000000000001</c:v>
                </c:pt>
                <c:pt idx="139">
                  <c:v>19.77</c:v>
                </c:pt>
                <c:pt idx="140">
                  <c:v>20.69</c:v>
                </c:pt>
                <c:pt idx="141">
                  <c:v>19.18</c:v>
                </c:pt>
                <c:pt idx="142">
                  <c:v>21.58</c:v>
                </c:pt>
                <c:pt idx="143">
                  <c:v>21.25</c:v>
                </c:pt>
                <c:pt idx="144">
                  <c:v>22.11</c:v>
                </c:pt>
                <c:pt idx="145">
                  <c:v>20.5</c:v>
                </c:pt>
                <c:pt idx="146">
                  <c:v>19.71</c:v>
                </c:pt>
                <c:pt idx="147">
                  <c:v>20.12</c:v>
                </c:pt>
                <c:pt idx="148">
                  <c:v>0</c:v>
                </c:pt>
                <c:pt idx="149">
                  <c:v>0</c:v>
                </c:pt>
                <c:pt idx="150">
                  <c:v>0</c:v>
                </c:pt>
                <c:pt idx="151">
                  <c:v>0</c:v>
                </c:pt>
                <c:pt idx="152">
                  <c:v>16.77</c:v>
                </c:pt>
                <c:pt idx="153">
                  <c:v>0</c:v>
                </c:pt>
                <c:pt idx="154">
                  <c:v>19.68</c:v>
                </c:pt>
                <c:pt idx="155">
                  <c:v>17.11</c:v>
                </c:pt>
                <c:pt idx="156">
                  <c:v>19.11</c:v>
                </c:pt>
                <c:pt idx="157">
                  <c:v>0</c:v>
                </c:pt>
                <c:pt idx="158">
                  <c:v>0</c:v>
                </c:pt>
                <c:pt idx="159">
                  <c:v>0</c:v>
                </c:pt>
                <c:pt idx="160">
                  <c:v>0</c:v>
                </c:pt>
                <c:pt idx="161">
                  <c:v>20.99</c:v>
                </c:pt>
                <c:pt idx="162">
                  <c:v>0</c:v>
                </c:pt>
                <c:pt idx="163">
                  <c:v>19.670000000000002</c:v>
                </c:pt>
                <c:pt idx="164">
                  <c:v>20.63</c:v>
                </c:pt>
                <c:pt idx="165">
                  <c:v>0</c:v>
                </c:pt>
                <c:pt idx="166">
                  <c:v>0</c:v>
                </c:pt>
                <c:pt idx="167">
                  <c:v>0</c:v>
                </c:pt>
                <c:pt idx="168">
                  <c:v>0</c:v>
                </c:pt>
                <c:pt idx="169">
                  <c:v>0</c:v>
                </c:pt>
                <c:pt idx="170">
                  <c:v>18.61</c:v>
                </c:pt>
                <c:pt idx="171">
                  <c:v>20.32</c:v>
                </c:pt>
                <c:pt idx="172">
                  <c:v>20.54</c:v>
                </c:pt>
                <c:pt idx="173">
                  <c:v>20.73</c:v>
                </c:pt>
                <c:pt idx="174">
                  <c:v>19.45</c:v>
                </c:pt>
                <c:pt idx="175">
                  <c:v>0</c:v>
                </c:pt>
                <c:pt idx="176">
                  <c:v>18.760000000000002</c:v>
                </c:pt>
                <c:pt idx="177">
                  <c:v>21.1</c:v>
                </c:pt>
                <c:pt idx="178">
                  <c:v>20.92</c:v>
                </c:pt>
                <c:pt idx="179">
                  <c:v>14.46</c:v>
                </c:pt>
                <c:pt idx="180">
                  <c:v>21.07</c:v>
                </c:pt>
                <c:pt idx="181">
                  <c:v>17.329999999999998</c:v>
                </c:pt>
                <c:pt idx="182">
                  <c:v>0</c:v>
                </c:pt>
                <c:pt idx="183">
                  <c:v>18.350000000000001</c:v>
                </c:pt>
                <c:pt idx="184">
                  <c:v>19.100000000000001</c:v>
                </c:pt>
                <c:pt idx="185">
                  <c:v>19.420000000000002</c:v>
                </c:pt>
                <c:pt idx="186">
                  <c:v>18.75</c:v>
                </c:pt>
                <c:pt idx="187">
                  <c:v>19.84</c:v>
                </c:pt>
                <c:pt idx="188">
                  <c:v>20.63</c:v>
                </c:pt>
                <c:pt idx="189">
                  <c:v>16.899999999999999</c:v>
                </c:pt>
                <c:pt idx="190">
                  <c:v>20.309999999999999</c:v>
                </c:pt>
                <c:pt idx="191">
                  <c:v>19.440000000000001</c:v>
                </c:pt>
                <c:pt idx="192">
                  <c:v>20.010000000000002</c:v>
                </c:pt>
                <c:pt idx="193">
                  <c:v>19.93</c:v>
                </c:pt>
                <c:pt idx="194">
                  <c:v>14.65</c:v>
                </c:pt>
                <c:pt idx="195">
                  <c:v>0</c:v>
                </c:pt>
                <c:pt idx="196">
                  <c:v>0</c:v>
                </c:pt>
                <c:pt idx="197">
                  <c:v>18.62</c:v>
                </c:pt>
                <c:pt idx="198">
                  <c:v>20.399999999999999</c:v>
                </c:pt>
                <c:pt idx="199">
                  <c:v>17.920000000000002</c:v>
                </c:pt>
                <c:pt idx="200">
                  <c:v>17.989999999999998</c:v>
                </c:pt>
                <c:pt idx="201">
                  <c:v>20.43</c:v>
                </c:pt>
                <c:pt idx="202">
                  <c:v>18.899999999999999</c:v>
                </c:pt>
                <c:pt idx="203">
                  <c:v>0</c:v>
                </c:pt>
                <c:pt idx="204">
                  <c:v>17.96</c:v>
                </c:pt>
                <c:pt idx="205">
                  <c:v>20.350000000000001</c:v>
                </c:pt>
                <c:pt idx="206">
                  <c:v>0</c:v>
                </c:pt>
                <c:pt idx="207">
                  <c:v>17.13</c:v>
                </c:pt>
                <c:pt idx="208">
                  <c:v>21.46</c:v>
                </c:pt>
                <c:pt idx="209">
                  <c:v>0</c:v>
                </c:pt>
                <c:pt idx="210">
                  <c:v>18.98</c:v>
                </c:pt>
                <c:pt idx="211">
                  <c:v>0</c:v>
                </c:pt>
                <c:pt idx="212">
                  <c:v>18.149999999999999</c:v>
                </c:pt>
                <c:pt idx="213">
                  <c:v>21.27</c:v>
                </c:pt>
                <c:pt idx="214">
                  <c:v>20.46</c:v>
                </c:pt>
                <c:pt idx="215">
                  <c:v>0</c:v>
                </c:pt>
                <c:pt idx="216">
                  <c:v>19.239999999999998</c:v>
                </c:pt>
                <c:pt idx="217">
                  <c:v>21.26</c:v>
                </c:pt>
                <c:pt idx="218">
                  <c:v>18.93</c:v>
                </c:pt>
                <c:pt idx="219">
                  <c:v>20.5</c:v>
                </c:pt>
                <c:pt idx="220">
                  <c:v>19.02</c:v>
                </c:pt>
                <c:pt idx="221">
                  <c:v>18.420000000000002</c:v>
                </c:pt>
                <c:pt idx="222">
                  <c:v>21.85</c:v>
                </c:pt>
                <c:pt idx="223">
                  <c:v>20.010000000000002</c:v>
                </c:pt>
                <c:pt idx="224">
                  <c:v>18.62</c:v>
                </c:pt>
                <c:pt idx="225">
                  <c:v>19.77</c:v>
                </c:pt>
                <c:pt idx="226">
                  <c:v>20.05</c:v>
                </c:pt>
                <c:pt idx="227">
                  <c:v>0</c:v>
                </c:pt>
                <c:pt idx="228">
                  <c:v>19.64</c:v>
                </c:pt>
                <c:pt idx="229">
                  <c:v>19.190000000000001</c:v>
                </c:pt>
                <c:pt idx="230">
                  <c:v>19.46</c:v>
                </c:pt>
                <c:pt idx="231">
                  <c:v>20.29</c:v>
                </c:pt>
                <c:pt idx="232">
                  <c:v>23.49</c:v>
                </c:pt>
                <c:pt idx="233">
                  <c:v>17.5</c:v>
                </c:pt>
                <c:pt idx="234">
                  <c:v>19.600000000000001</c:v>
                </c:pt>
                <c:pt idx="235">
                  <c:v>19.100000000000001</c:v>
                </c:pt>
                <c:pt idx="236">
                  <c:v>21.12</c:v>
                </c:pt>
                <c:pt idx="237">
                  <c:v>20.88</c:v>
                </c:pt>
                <c:pt idx="238">
                  <c:v>18.350000000000001</c:v>
                </c:pt>
                <c:pt idx="239">
                  <c:v>0</c:v>
                </c:pt>
                <c:pt idx="240">
                  <c:v>20.13</c:v>
                </c:pt>
                <c:pt idx="241">
                  <c:v>18.54</c:v>
                </c:pt>
                <c:pt idx="242">
                  <c:v>20.399999999999999</c:v>
                </c:pt>
                <c:pt idx="243">
                  <c:v>18.59</c:v>
                </c:pt>
                <c:pt idx="244">
                  <c:v>18.78</c:v>
                </c:pt>
                <c:pt idx="245">
                  <c:v>18.420000000000002</c:v>
                </c:pt>
                <c:pt idx="246">
                  <c:v>20.58</c:v>
                </c:pt>
                <c:pt idx="247">
                  <c:v>19.36</c:v>
                </c:pt>
                <c:pt idx="248">
                  <c:v>20.079999999999998</c:v>
                </c:pt>
                <c:pt idx="249">
                  <c:v>0</c:v>
                </c:pt>
                <c:pt idx="250">
                  <c:v>19.66</c:v>
                </c:pt>
                <c:pt idx="251">
                  <c:v>21.34</c:v>
                </c:pt>
                <c:pt idx="252">
                  <c:v>20.62</c:v>
                </c:pt>
                <c:pt idx="253">
                  <c:v>20.85</c:v>
                </c:pt>
                <c:pt idx="254">
                  <c:v>21.17</c:v>
                </c:pt>
                <c:pt idx="255">
                  <c:v>21.05</c:v>
                </c:pt>
                <c:pt idx="256">
                  <c:v>19.170000000000002</c:v>
                </c:pt>
                <c:pt idx="257">
                  <c:v>19.97</c:v>
                </c:pt>
                <c:pt idx="258">
                  <c:v>0</c:v>
                </c:pt>
                <c:pt idx="259">
                  <c:v>21.53</c:v>
                </c:pt>
                <c:pt idx="260">
                  <c:v>18.350000000000001</c:v>
                </c:pt>
                <c:pt idx="261">
                  <c:v>17.75</c:v>
                </c:pt>
                <c:pt idx="262">
                  <c:v>19.46</c:v>
                </c:pt>
                <c:pt idx="263">
                  <c:v>18.97</c:v>
                </c:pt>
                <c:pt idx="264">
                  <c:v>20.69</c:v>
                </c:pt>
                <c:pt idx="265">
                  <c:v>19.670000000000002</c:v>
                </c:pt>
                <c:pt idx="266">
                  <c:v>15.59</c:v>
                </c:pt>
                <c:pt idx="267">
                  <c:v>18.05</c:v>
                </c:pt>
                <c:pt idx="268">
                  <c:v>19.02</c:v>
                </c:pt>
                <c:pt idx="269">
                  <c:v>0</c:v>
                </c:pt>
                <c:pt idx="270">
                  <c:v>18.41</c:v>
                </c:pt>
                <c:pt idx="271">
                  <c:v>20.71</c:v>
                </c:pt>
                <c:pt idx="272">
                  <c:v>19.34</c:v>
                </c:pt>
                <c:pt idx="273">
                  <c:v>19.16</c:v>
                </c:pt>
                <c:pt idx="274">
                  <c:v>18.63</c:v>
                </c:pt>
                <c:pt idx="275">
                  <c:v>0</c:v>
                </c:pt>
                <c:pt idx="276">
                  <c:v>18.190000000000001</c:v>
                </c:pt>
                <c:pt idx="277">
                  <c:v>21.26</c:v>
                </c:pt>
                <c:pt idx="278">
                  <c:v>21.55</c:v>
                </c:pt>
                <c:pt idx="279">
                  <c:v>19.98</c:v>
                </c:pt>
                <c:pt idx="280">
                  <c:v>18.5</c:v>
                </c:pt>
                <c:pt idx="281">
                  <c:v>18.53</c:v>
                </c:pt>
                <c:pt idx="282">
                  <c:v>0</c:v>
                </c:pt>
                <c:pt idx="283">
                  <c:v>18.489999999999998</c:v>
                </c:pt>
                <c:pt idx="284">
                  <c:v>19.41</c:v>
                </c:pt>
                <c:pt idx="285">
                  <c:v>18.920000000000002</c:v>
                </c:pt>
                <c:pt idx="286">
                  <c:v>19.57</c:v>
                </c:pt>
                <c:pt idx="287">
                  <c:v>20.13</c:v>
                </c:pt>
                <c:pt idx="288">
                  <c:v>20.21</c:v>
                </c:pt>
                <c:pt idx="289">
                  <c:v>19.34</c:v>
                </c:pt>
                <c:pt idx="290">
                  <c:v>18.18</c:v>
                </c:pt>
                <c:pt idx="291">
                  <c:v>17.48</c:v>
                </c:pt>
                <c:pt idx="292">
                  <c:v>0</c:v>
                </c:pt>
                <c:pt idx="293">
                  <c:v>19.38</c:v>
                </c:pt>
                <c:pt idx="294">
                  <c:v>0</c:v>
                </c:pt>
                <c:pt idx="295">
                  <c:v>0</c:v>
                </c:pt>
                <c:pt idx="296">
                  <c:v>0</c:v>
                </c:pt>
                <c:pt idx="297">
                  <c:v>0</c:v>
                </c:pt>
                <c:pt idx="298">
                  <c:v>16.68</c:v>
                </c:pt>
                <c:pt idx="299">
                  <c:v>17.010000000000002</c:v>
                </c:pt>
              </c:numCache>
            </c:numRef>
          </c:yVal>
          <c:smooth val="0"/>
          <c:extLst>
            <c:ext xmlns:c16="http://schemas.microsoft.com/office/drawing/2014/chart" uri="{C3380CC4-5D6E-409C-BE32-E72D297353CC}">
              <c16:uniqueId val="{00000000-02F3-4A4D-8FF0-76CAF7FA0AD4}"/>
            </c:ext>
          </c:extLst>
        </c:ser>
        <c:ser>
          <c:idx val="0"/>
          <c:order val="1"/>
          <c:tx>
            <c:v>ZAMS</c:v>
          </c:tx>
          <c:spPr>
            <a:ln w="19050">
              <a:noFill/>
            </a:ln>
          </c:spPr>
          <c:trendline>
            <c:trendlineType val="movingAvg"/>
            <c:period val="2"/>
            <c:dispRSqr val="0"/>
            <c:dispEq val="0"/>
          </c:trendline>
          <c:xVal>
            <c:numRef>
              <c:f>'IPHAS Colors (For ZAMS)'!$Q$2:$Q$34</c:f>
              <c:numCache>
                <c:formatCode>General</c:formatCode>
                <c:ptCount val="33"/>
                <c:pt idx="0">
                  <c:v>0.17399999999999999</c:v>
                </c:pt>
                <c:pt idx="1">
                  <c:v>0.19899999999999998</c:v>
                </c:pt>
                <c:pt idx="2">
                  <c:v>0.20699999999999999</c:v>
                </c:pt>
                <c:pt idx="3">
                  <c:v>0.22999999999999998</c:v>
                </c:pt>
                <c:pt idx="4">
                  <c:v>0.30099999999999999</c:v>
                </c:pt>
                <c:pt idx="5">
                  <c:v>0.32799999999999996</c:v>
                </c:pt>
                <c:pt idx="6">
                  <c:v>0.33399999999999996</c:v>
                </c:pt>
                <c:pt idx="7">
                  <c:v>0.379</c:v>
                </c:pt>
                <c:pt idx="8">
                  <c:v>0.39599999999999996</c:v>
                </c:pt>
                <c:pt idx="9">
                  <c:v>0.41799999999999998</c:v>
                </c:pt>
                <c:pt idx="10">
                  <c:v>0.45699999999999996</c:v>
                </c:pt>
                <c:pt idx="11">
                  <c:v>0.48799999999999999</c:v>
                </c:pt>
                <c:pt idx="12">
                  <c:v>0.56199999999999994</c:v>
                </c:pt>
                <c:pt idx="13">
                  <c:v>0.60699999999999998</c:v>
                </c:pt>
                <c:pt idx="14">
                  <c:v>0.61299999999999999</c:v>
                </c:pt>
                <c:pt idx="15">
                  <c:v>0.63369999999999993</c:v>
                </c:pt>
                <c:pt idx="16">
                  <c:v>0.67500000000000004</c:v>
                </c:pt>
                <c:pt idx="17">
                  <c:v>0.71799999999999997</c:v>
                </c:pt>
                <c:pt idx="18">
                  <c:v>0.73399999999999999</c:v>
                </c:pt>
                <c:pt idx="19">
                  <c:v>0.74399999999999999</c:v>
                </c:pt>
                <c:pt idx="20">
                  <c:v>0.77</c:v>
                </c:pt>
                <c:pt idx="21">
                  <c:v>0.79499999999999993</c:v>
                </c:pt>
                <c:pt idx="22">
                  <c:v>0.82399999999999995</c:v>
                </c:pt>
                <c:pt idx="23">
                  <c:v>0.89800000000000002</c:v>
                </c:pt>
                <c:pt idx="24">
                  <c:v>0.96299999999999997</c:v>
                </c:pt>
                <c:pt idx="25">
                  <c:v>1</c:v>
                </c:pt>
                <c:pt idx="26">
                  <c:v>1.1499999999999999</c:v>
                </c:pt>
                <c:pt idx="27">
                  <c:v>1.2530000000000001</c:v>
                </c:pt>
                <c:pt idx="28">
                  <c:v>1.4129999999999998</c:v>
                </c:pt>
                <c:pt idx="29">
                  <c:v>1.4939999999999998</c:v>
                </c:pt>
                <c:pt idx="30">
                  <c:v>1.871</c:v>
                </c:pt>
                <c:pt idx="31">
                  <c:v>2.1789999999999998</c:v>
                </c:pt>
                <c:pt idx="32">
                  <c:v>2.8639999999999999</c:v>
                </c:pt>
              </c:numCache>
            </c:numRef>
          </c:xVal>
          <c:yVal>
            <c:numRef>
              <c:f>'IPHAS Colors (For ZAMS)'!$P$2:$P$34</c:f>
              <c:numCache>
                <c:formatCode>General</c:formatCode>
                <c:ptCount val="33"/>
                <c:pt idx="0">
                  <c:v>8.9860000000000007</c:v>
                </c:pt>
                <c:pt idx="1">
                  <c:v>9.0719999999999992</c:v>
                </c:pt>
                <c:pt idx="2">
                  <c:v>9.1549999999999994</c:v>
                </c:pt>
                <c:pt idx="3">
                  <c:v>10.032999999999999</c:v>
                </c:pt>
                <c:pt idx="4">
                  <c:v>11.116</c:v>
                </c:pt>
                <c:pt idx="5">
                  <c:v>12.763</c:v>
                </c:pt>
                <c:pt idx="6">
                  <c:v>13.228</c:v>
                </c:pt>
                <c:pt idx="7">
                  <c:v>13.531000000000001</c:v>
                </c:pt>
                <c:pt idx="8">
                  <c:v>13.951000000000001</c:v>
                </c:pt>
                <c:pt idx="9">
                  <c:v>14.081</c:v>
                </c:pt>
                <c:pt idx="10">
                  <c:v>14.782999999999999</c:v>
                </c:pt>
                <c:pt idx="11">
                  <c:v>15.019</c:v>
                </c:pt>
                <c:pt idx="12">
                  <c:v>15.442</c:v>
                </c:pt>
                <c:pt idx="13">
                  <c:v>15.632999999999999</c:v>
                </c:pt>
                <c:pt idx="14">
                  <c:v>16.244</c:v>
                </c:pt>
                <c:pt idx="15">
                  <c:v>16.366</c:v>
                </c:pt>
                <c:pt idx="16">
                  <c:v>16.623000000000001</c:v>
                </c:pt>
                <c:pt idx="17">
                  <c:v>16.93</c:v>
                </c:pt>
                <c:pt idx="18">
                  <c:v>17.161000000000001</c:v>
                </c:pt>
                <c:pt idx="19">
                  <c:v>17.728000000000002</c:v>
                </c:pt>
                <c:pt idx="20">
                  <c:v>17.945999999999998</c:v>
                </c:pt>
                <c:pt idx="21">
                  <c:v>18.395</c:v>
                </c:pt>
                <c:pt idx="22">
                  <c:v>18.829999999999998</c:v>
                </c:pt>
                <c:pt idx="23">
                  <c:v>19.032</c:v>
                </c:pt>
                <c:pt idx="24">
                  <c:v>19.222000000000001</c:v>
                </c:pt>
                <c:pt idx="25">
                  <c:v>19.701000000000001</c:v>
                </c:pt>
                <c:pt idx="26">
                  <c:v>19.929000000000002</c:v>
                </c:pt>
                <c:pt idx="27">
                  <c:v>20.984000000000002</c:v>
                </c:pt>
                <c:pt idx="28">
                  <c:v>21.5</c:v>
                </c:pt>
                <c:pt idx="29">
                  <c:v>22.563000000000002</c:v>
                </c:pt>
                <c:pt idx="30">
                  <c:v>23.45</c:v>
                </c:pt>
                <c:pt idx="31">
                  <c:v>24.03</c:v>
                </c:pt>
                <c:pt idx="32">
                  <c:v>25.189999999999998</c:v>
                </c:pt>
              </c:numCache>
            </c:numRef>
          </c:yVal>
          <c:smooth val="0"/>
          <c:extLst>
            <c:ext xmlns:c16="http://schemas.microsoft.com/office/drawing/2014/chart" uri="{C3380CC4-5D6E-409C-BE32-E72D297353CC}">
              <c16:uniqueId val="{00000002-02F3-4A4D-8FF0-76CAF7FA0AD4}"/>
            </c:ext>
          </c:extLst>
        </c:ser>
        <c:ser>
          <c:idx val="2"/>
          <c:order val="2"/>
          <c:tx>
            <c:v>Best Candidates</c:v>
          </c:tx>
          <c:spPr>
            <a:ln w="19050">
              <a:noFill/>
            </a:ln>
          </c:spPr>
          <c:marker>
            <c:symbol val="triangle"/>
            <c:size val="8"/>
            <c:spPr>
              <a:solidFill>
                <a:schemeClr val="accent6">
                  <a:lumMod val="75000"/>
                </a:schemeClr>
              </a:solidFill>
              <a:ln>
                <a:solidFill>
                  <a:schemeClr val="accent6">
                    <a:lumMod val="50000"/>
                  </a:schemeClr>
                </a:solidFill>
              </a:ln>
            </c:spPr>
          </c:marker>
          <c:xVal>
            <c:numRef>
              <c:f>('Color-Magnitude (R vs R - I)'!$B$154,'Color-Magnitude (R vs R - I)'!$B$182,'Color-Magnitude (R vs R - I)'!$B$188,'Color-Magnitude (R vs R - I)'!$B$191,'Color-Magnitude (R vs R - I)'!$B$199)</c:f>
              <c:numCache>
                <c:formatCode>General</c:formatCode>
                <c:ptCount val="5"/>
                <c:pt idx="0">
                  <c:v>1.1799999999999997</c:v>
                </c:pt>
                <c:pt idx="1">
                  <c:v>1.2699999999999996</c:v>
                </c:pt>
                <c:pt idx="2">
                  <c:v>0.71000000000000085</c:v>
                </c:pt>
                <c:pt idx="3">
                  <c:v>1.0499999999999989</c:v>
                </c:pt>
                <c:pt idx="4">
                  <c:v>1.8200000000000003</c:v>
                </c:pt>
              </c:numCache>
            </c:numRef>
          </c:xVal>
          <c:yVal>
            <c:numRef>
              <c:f>('Color-Magnitude (R vs R - I)'!$C$199,'Color-Magnitude (R vs R - I)'!$C$191,'Color-Magnitude (R vs R - I)'!$C$188,'Color-Magnitude (R vs R - I)'!$C$182,'Color-Magnitude (R vs R - I)'!$C$154)</c:f>
              <c:numCache>
                <c:formatCode>General</c:formatCode>
                <c:ptCount val="5"/>
                <c:pt idx="0">
                  <c:v>18.62</c:v>
                </c:pt>
                <c:pt idx="1">
                  <c:v>16.899999999999999</c:v>
                </c:pt>
                <c:pt idx="2">
                  <c:v>18.75</c:v>
                </c:pt>
                <c:pt idx="3">
                  <c:v>21.07</c:v>
                </c:pt>
                <c:pt idx="4">
                  <c:v>16.77</c:v>
                </c:pt>
              </c:numCache>
            </c:numRef>
          </c:yVal>
          <c:smooth val="0"/>
          <c:extLst>
            <c:ext xmlns:c16="http://schemas.microsoft.com/office/drawing/2014/chart" uri="{C3380CC4-5D6E-409C-BE32-E72D297353CC}">
              <c16:uniqueId val="{00000003-02F3-4A4D-8FF0-76CAF7FA0AD4}"/>
            </c:ext>
          </c:extLst>
        </c:ser>
        <c:ser>
          <c:idx val="3"/>
          <c:order val="3"/>
          <c:tx>
            <c:v>OK Candidates</c:v>
          </c:tx>
          <c:spPr>
            <a:ln w="19050">
              <a:noFill/>
            </a:ln>
          </c:spPr>
          <c:marker>
            <c:symbol val="square"/>
            <c:size val="8"/>
            <c:spPr>
              <a:solidFill>
                <a:srgbClr val="FFFF00"/>
              </a:solidFill>
              <a:ln>
                <a:solidFill>
                  <a:schemeClr val="tx1"/>
                </a:solidFill>
              </a:ln>
            </c:spPr>
          </c:marker>
          <c:xVal>
            <c:numRef>
              <c:f>('Color-Magnitude (R vs R - I)'!$B$152,'Color-Magnitude (R vs R - I)'!$B$155,'Color-Magnitude (R vs R - I)'!$B$176,'Color-Magnitude (R vs R - I)'!$B$180,'Color-Magnitude (R vs R - I)'!$B$190,'Color-Magnitude (R vs R - I)'!$B$198)</c:f>
              <c:numCache>
                <c:formatCode>General</c:formatCode>
                <c:ptCount val="6"/>
                <c:pt idx="0">
                  <c:v>#N/A</c:v>
                </c:pt>
                <c:pt idx="1">
                  <c:v>#N/A</c:v>
                </c:pt>
                <c:pt idx="2">
                  <c:v>1.0599999999999987</c:v>
                </c:pt>
                <c:pt idx="3">
                  <c:v>1.120000000000001</c:v>
                </c:pt>
                <c:pt idx="4">
                  <c:v>0.73000000000000043</c:v>
                </c:pt>
                <c:pt idx="5">
                  <c:v>#N/A</c:v>
                </c:pt>
              </c:numCache>
            </c:numRef>
          </c:xVal>
          <c:yVal>
            <c:numRef>
              <c:f>('Color-Magnitude (R vs R - I)'!$C$198,'Color-Magnitude (R vs R - I)'!$C$190,'Color-Magnitude (R vs R - I)'!$C$180,'Color-Magnitude (R vs R - I)'!$C$176,'Color-Magnitude (R vs R - I)'!$C$155,'Color-Magnitude (R vs R - I)'!$C$152)</c:f>
              <c:numCache>
                <c:formatCode>General</c:formatCode>
                <c:ptCount val="6"/>
                <c:pt idx="0">
                  <c:v>0</c:v>
                </c:pt>
                <c:pt idx="1">
                  <c:v>20.63</c:v>
                </c:pt>
                <c:pt idx="2">
                  <c:v>20.92</c:v>
                </c:pt>
                <c:pt idx="3">
                  <c:v>19.45</c:v>
                </c:pt>
                <c:pt idx="4">
                  <c:v>0</c:v>
                </c:pt>
                <c:pt idx="5">
                  <c:v>0</c:v>
                </c:pt>
              </c:numCache>
            </c:numRef>
          </c:yVal>
          <c:smooth val="0"/>
          <c:extLst>
            <c:ext xmlns:c16="http://schemas.microsoft.com/office/drawing/2014/chart" uri="{C3380CC4-5D6E-409C-BE32-E72D297353CC}">
              <c16:uniqueId val="{00000004-02F3-4A4D-8FF0-76CAF7FA0AD4}"/>
            </c:ext>
          </c:extLst>
        </c:ser>
        <c:ser>
          <c:idx val="4"/>
          <c:order val="4"/>
          <c:tx>
            <c:v>Decent Candidates</c:v>
          </c:tx>
          <c:spPr>
            <a:ln w="19050">
              <a:noFill/>
            </a:ln>
          </c:spPr>
          <c:marker>
            <c:symbol val="diamond"/>
            <c:size val="11"/>
            <c:spPr>
              <a:solidFill>
                <a:schemeClr val="accent1">
                  <a:lumMod val="75000"/>
                </a:schemeClr>
              </a:solidFill>
              <a:ln>
                <a:solidFill>
                  <a:schemeClr val="accent1">
                    <a:lumMod val="50000"/>
                  </a:schemeClr>
                </a:solidFill>
              </a:ln>
            </c:spPr>
          </c:marker>
          <c:xVal>
            <c:numRef>
              <c:f>('Color-Magnitude (R vs R - I)'!$B$162,'Color-Magnitude (R vs R - I)'!$B$171,'Color-Magnitude (R vs R - I)'!$B$173)</c:f>
              <c:numCache>
                <c:formatCode>General</c:formatCode>
                <c:ptCount val="3"/>
                <c:pt idx="0">
                  <c:v>#N/A</c:v>
                </c:pt>
                <c:pt idx="1">
                  <c:v>#N/A</c:v>
                </c:pt>
                <c:pt idx="2">
                  <c:v>0.94000000000000128</c:v>
                </c:pt>
              </c:numCache>
            </c:numRef>
          </c:xVal>
          <c:yVal>
            <c:numRef>
              <c:f>('Color-Magnitude (R vs R - I)'!$C$162,'Color-Magnitude (R vs R - I)'!$C$171,'Color-Magnitude (R vs R - I)'!$C$173)</c:f>
              <c:numCache>
                <c:formatCode>General</c:formatCode>
                <c:ptCount val="3"/>
                <c:pt idx="0">
                  <c:v>0</c:v>
                </c:pt>
                <c:pt idx="1">
                  <c:v>0</c:v>
                </c:pt>
                <c:pt idx="2">
                  <c:v>20.32</c:v>
                </c:pt>
              </c:numCache>
            </c:numRef>
          </c:yVal>
          <c:smooth val="0"/>
          <c:extLst>
            <c:ext xmlns:c16="http://schemas.microsoft.com/office/drawing/2014/chart" uri="{C3380CC4-5D6E-409C-BE32-E72D297353CC}">
              <c16:uniqueId val="{00000005-02F3-4A4D-8FF0-76CAF7FA0AD4}"/>
            </c:ext>
          </c:extLst>
        </c:ser>
        <c:dLbls>
          <c:showLegendKey val="0"/>
          <c:showVal val="0"/>
          <c:showCatName val="0"/>
          <c:showSerName val="0"/>
          <c:showPercent val="0"/>
          <c:showBubbleSize val="0"/>
        </c:dLbls>
        <c:axId val="2133796776"/>
        <c:axId val="2133804920"/>
      </c:scatterChart>
      <c:valAx>
        <c:axId val="2133796776"/>
        <c:scaling>
          <c:orientation val="minMax"/>
          <c:max val="5"/>
          <c:min val="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a:t>(R-I)</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804920"/>
        <c:crosses val="max"/>
        <c:crossBetween val="midCat"/>
      </c:valAx>
      <c:valAx>
        <c:axId val="2133804920"/>
        <c:scaling>
          <c:orientation val="maxMin"/>
          <c:max val="24"/>
          <c:min val="1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a:t>R</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796776"/>
        <c:crossesAt val="-0.5"/>
        <c:crossBetween val="midCat"/>
      </c:valAx>
      <c:spPr>
        <a:noFill/>
        <a:ln>
          <a:noFill/>
        </a:ln>
        <a:effectLst/>
      </c:spPr>
    </c:plotArea>
    <c:legend>
      <c:legendPos val="r"/>
      <c:overlay val="0"/>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Dynamic!$A$2</c:f>
          <c:strCache>
            <c:ptCount val="1"/>
            <c:pt idx="0">
              <c:v>213617.25+573450.9</c:v>
            </c:pt>
          </c:strCache>
        </c:strRef>
      </c:tx>
      <c:layout>
        <c:manualLayout>
          <c:xMode val="edge"/>
          <c:yMode val="edge"/>
          <c:x val="0.33541621927940801"/>
          <c:y val="3.9266473269788597E-2"/>
        </c:manualLayout>
      </c:layout>
      <c:overlay val="1"/>
    </c:title>
    <c:autoTitleDeleted val="0"/>
    <c:plotArea>
      <c:layout/>
      <c:scatterChart>
        <c:scatterStyle val="lineMarker"/>
        <c:varyColors val="0"/>
        <c:ser>
          <c:idx val="1"/>
          <c:order val="0"/>
          <c:tx>
            <c:v>IPHAS</c:v>
          </c:tx>
          <c:spPr>
            <a:ln w="28575">
              <a:noFill/>
            </a:ln>
          </c:spPr>
          <c:marker>
            <c:symbol val="square"/>
            <c:size val="4"/>
            <c:spPr>
              <a:solidFill>
                <a:srgbClr val="7030A0"/>
              </a:solidFill>
              <a:ln>
                <a:noFill/>
              </a:ln>
            </c:spPr>
          </c:marker>
          <c:xVal>
            <c:numRef>
              <c:f>Dynamic!$D$6:$D$8</c:f>
              <c:numCache>
                <c:formatCode>General</c:formatCode>
                <c:ptCount val="3"/>
                <c:pt idx="0">
                  <c:v>-0.20481541031757602</c:v>
                </c:pt>
                <c:pt idx="1">
                  <c:v>-0.1830961606243397</c:v>
                </c:pt>
                <c:pt idx="2">
                  <c:v>-0.11125903931710739</c:v>
                </c:pt>
              </c:numCache>
            </c:numRef>
          </c:xVal>
          <c:yVal>
            <c:numRef>
              <c:f>Dynamic!$E$6:$E$8</c:f>
              <c:numCache>
                <c:formatCode>General</c:formatCode>
                <c:ptCount val="3"/>
                <c:pt idx="0">
                  <c:v>-11.984552203238739</c:v>
                </c:pt>
                <c:pt idx="1">
                  <c:v>-11.898960856198258</c:v>
                </c:pt>
                <c:pt idx="2">
                  <c:v>-11.942383212228176</c:v>
                </c:pt>
              </c:numCache>
            </c:numRef>
          </c:yVal>
          <c:smooth val="0"/>
          <c:extLst>
            <c:ext xmlns:c16="http://schemas.microsoft.com/office/drawing/2014/chart" uri="{C3380CC4-5D6E-409C-BE32-E72D297353CC}">
              <c16:uniqueId val="{00000000-F096-4B5E-8322-56DD5226AB08}"/>
            </c:ext>
          </c:extLst>
        </c:ser>
        <c:ser>
          <c:idx val="2"/>
          <c:order val="1"/>
          <c:tx>
            <c:v>2MASS</c:v>
          </c:tx>
          <c:spPr>
            <a:ln w="28575">
              <a:noFill/>
            </a:ln>
          </c:spPr>
          <c:marker>
            <c:symbol val="circle"/>
            <c:size val="5"/>
            <c:spPr>
              <a:solidFill>
                <a:srgbClr val="0070C0"/>
              </a:solidFill>
              <a:ln>
                <a:noFill/>
              </a:ln>
            </c:spPr>
          </c:marker>
          <c:xVal>
            <c:numRef>
              <c:f>Dynamic!$D$9:$D$11</c:f>
              <c:numCache>
                <c:formatCode>General</c:formatCode>
                <c:ptCount val="3"/>
                <c:pt idx="0">
                  <c:v>9.1666957595684564E-2</c:v>
                </c:pt>
                <c:pt idx="1">
                  <c:v>0.22063101944809216</c:v>
                </c:pt>
                <c:pt idx="2">
                  <c:v>0.33425264233423074</c:v>
                </c:pt>
              </c:numCache>
            </c:numRef>
          </c:xVal>
          <c:yVal>
            <c:numRef>
              <c:f>Dynamic!$E$9:$E$11</c:f>
              <c:numCache>
                <c:formatCode>General</c:formatCode>
                <c:ptCount val="3"/>
                <c:pt idx="0">
                  <c:v>-11.86005738581593</c:v>
                </c:pt>
                <c:pt idx="1">
                  <c:v>-11.925209808088619</c:v>
                </c:pt>
                <c:pt idx="2">
                  <c:v>-12.277200932489004</c:v>
                </c:pt>
              </c:numCache>
            </c:numRef>
          </c:yVal>
          <c:smooth val="0"/>
          <c:extLst>
            <c:ext xmlns:c16="http://schemas.microsoft.com/office/drawing/2014/chart" uri="{C3380CC4-5D6E-409C-BE32-E72D297353CC}">
              <c16:uniqueId val="{00000001-F096-4B5E-8322-56DD5226AB08}"/>
            </c:ext>
          </c:extLst>
        </c:ser>
        <c:ser>
          <c:idx val="5"/>
          <c:order val="2"/>
          <c:tx>
            <c:v>WISE</c:v>
          </c:tx>
          <c:spPr>
            <a:ln w="28575">
              <a:noFill/>
            </a:ln>
          </c:spPr>
          <c:marker>
            <c:symbol val="triangle"/>
            <c:size val="5"/>
            <c:spPr>
              <a:solidFill>
                <a:srgbClr val="FF0000"/>
              </a:solidFill>
              <a:ln>
                <a:noFill/>
              </a:ln>
            </c:spPr>
          </c:marker>
          <c:xVal>
            <c:numRef>
              <c:f>Dynamic!$D$17:$D$20</c:f>
              <c:numCache>
                <c:formatCode>General</c:formatCode>
                <c:ptCount val="4"/>
                <c:pt idx="0">
                  <c:v>0.53147891704225514</c:v>
                </c:pt>
                <c:pt idx="1">
                  <c:v>0.66275783168157409</c:v>
                </c:pt>
                <c:pt idx="2">
                  <c:v>1.0791812460476249</c:v>
                </c:pt>
                <c:pt idx="3">
                  <c:v>1.3424226808222062</c:v>
                </c:pt>
              </c:numCache>
            </c:numRef>
          </c:xVal>
          <c:yVal>
            <c:numRef>
              <c:f>Dynamic!$E$17:$E$20</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2-F096-4B5E-8322-56DD5226AB08}"/>
            </c:ext>
          </c:extLst>
        </c:ser>
        <c:ser>
          <c:idx val="3"/>
          <c:order val="3"/>
          <c:tx>
            <c:v>IRAC</c:v>
          </c:tx>
          <c:spPr>
            <a:ln w="28575">
              <a:noFill/>
            </a:ln>
          </c:spPr>
          <c:marker>
            <c:symbol val="diamond"/>
            <c:size val="6"/>
            <c:spPr>
              <a:solidFill>
                <a:srgbClr val="00B050"/>
              </a:solidFill>
              <a:ln>
                <a:noFill/>
              </a:ln>
            </c:spPr>
          </c:marker>
          <c:xVal>
            <c:numRef>
              <c:f>Dynamic!$D$12:$D$15</c:f>
              <c:numCache>
                <c:formatCode>General</c:formatCode>
                <c:ptCount val="4"/>
                <c:pt idx="0">
                  <c:v>0.55630250076728727</c:v>
                </c:pt>
                <c:pt idx="1">
                  <c:v>0.65321251377534373</c:v>
                </c:pt>
                <c:pt idx="2">
                  <c:v>0.76342799356293722</c:v>
                </c:pt>
                <c:pt idx="3">
                  <c:v>0.90308998699194354</c:v>
                </c:pt>
              </c:numCache>
            </c:numRef>
          </c:xVal>
          <c:yVal>
            <c:numRef>
              <c:f>Dynamic!$E$12:$E$15</c:f>
              <c:numCache>
                <c:formatCode>General</c:formatCode>
                <c:ptCount val="4"/>
                <c:pt idx="0">
                  <c:v>-12.674629506846047</c:v>
                </c:pt>
                <c:pt idx="1">
                  <c:v>-12.973543181946708</c:v>
                </c:pt>
                <c:pt idx="2">
                  <c:v>-13.209608898489664</c:v>
                </c:pt>
                <c:pt idx="3">
                  <c:v>#N/A</c:v>
                </c:pt>
              </c:numCache>
            </c:numRef>
          </c:yVal>
          <c:smooth val="0"/>
          <c:extLst>
            <c:ext xmlns:c16="http://schemas.microsoft.com/office/drawing/2014/chart" uri="{C3380CC4-5D6E-409C-BE32-E72D297353CC}">
              <c16:uniqueId val="{00000003-F096-4B5E-8322-56DD5226AB08}"/>
            </c:ext>
          </c:extLst>
        </c:ser>
        <c:ser>
          <c:idx val="4"/>
          <c:order val="4"/>
          <c:tx>
            <c:v>MIPS</c:v>
          </c:tx>
          <c:spPr>
            <a:ln w="28575">
              <a:noFill/>
            </a:ln>
          </c:spPr>
          <c:marker>
            <c:symbol val="x"/>
            <c:size val="6"/>
            <c:spPr>
              <a:noFill/>
              <a:ln>
                <a:solidFill>
                  <a:schemeClr val="tx1"/>
                </a:solidFill>
              </a:ln>
            </c:spPr>
          </c:marker>
          <c:xVal>
            <c:numRef>
              <c:f>Dynamic!$D$16</c:f>
              <c:numCache>
                <c:formatCode>General</c:formatCode>
                <c:ptCount val="1"/>
                <c:pt idx="0">
                  <c:v>1.3802112417116059</c:v>
                </c:pt>
              </c:numCache>
            </c:numRef>
          </c:xVal>
          <c:yVal>
            <c:numRef>
              <c:f>Dynamic!$E$16</c:f>
              <c:numCache>
                <c:formatCode>General</c:formatCode>
                <c:ptCount val="1"/>
                <c:pt idx="0">
                  <c:v>#N/A</c:v>
                </c:pt>
              </c:numCache>
            </c:numRef>
          </c:yVal>
          <c:smooth val="0"/>
          <c:extLst>
            <c:ext xmlns:c16="http://schemas.microsoft.com/office/drawing/2014/chart" uri="{C3380CC4-5D6E-409C-BE32-E72D297353CC}">
              <c16:uniqueId val="{00000004-F096-4B5E-8322-56DD5226AB08}"/>
            </c:ext>
          </c:extLst>
        </c:ser>
        <c:ser>
          <c:idx val="6"/>
          <c:order val="5"/>
          <c:tx>
            <c:v/>
          </c:tx>
          <c:spPr>
            <a:ln w="28575">
              <a:noFill/>
            </a:ln>
          </c:spPr>
          <c:marker>
            <c:spPr>
              <a:noFill/>
              <a:ln>
                <a:noFill/>
              </a:ln>
            </c:spPr>
          </c:marker>
          <c:trendline>
            <c:name>Linear Trend (K-WISE)</c:name>
            <c:spPr>
              <a:ln>
                <a:prstDash val="lgDash"/>
              </a:ln>
            </c:spPr>
            <c:trendlineType val="linear"/>
            <c:dispRSqr val="0"/>
            <c:dispEq val="1"/>
            <c:trendlineLbl>
              <c:layout>
                <c:manualLayout>
                  <c:x val="0.21153664793857299"/>
                  <c:y val="2.58001822012759E-2"/>
                </c:manualLayout>
              </c:layout>
              <c:numFmt formatCode="General" sourceLinked="0"/>
            </c:trendlineLbl>
          </c:trendline>
          <c:xVal>
            <c:numRef>
              <c:f>(Dynamic!$D$11,Dynamic!$D$17,Dynamic!$D$18,Dynamic!$D$19,Dynamic!$D$20)</c:f>
              <c:numCache>
                <c:formatCode>General</c:formatCode>
                <c:ptCount val="5"/>
                <c:pt idx="0">
                  <c:v>0.33425264233423074</c:v>
                </c:pt>
                <c:pt idx="1">
                  <c:v>0.53147891704225514</c:v>
                </c:pt>
                <c:pt idx="2">
                  <c:v>0.66275783168157409</c:v>
                </c:pt>
                <c:pt idx="3">
                  <c:v>1.0791812460476249</c:v>
                </c:pt>
                <c:pt idx="4">
                  <c:v>1.3424226808222062</c:v>
                </c:pt>
              </c:numCache>
            </c:numRef>
          </c:xVal>
          <c:yVal>
            <c:numRef>
              <c:f>(Dynamic!$E$11,Dynamic!$E$17,Dynamic!$E$18,Dynamic!$E$19,Dynamic!$E$20)</c:f>
              <c:numCache>
                <c:formatCode>General</c:formatCode>
                <c:ptCount val="5"/>
                <c:pt idx="0">
                  <c:v>-12.277200932489004</c:v>
                </c:pt>
                <c:pt idx="1">
                  <c:v>#N/A</c:v>
                </c:pt>
                <c:pt idx="2">
                  <c:v>#N/A</c:v>
                </c:pt>
                <c:pt idx="3">
                  <c:v>#N/A</c:v>
                </c:pt>
                <c:pt idx="4">
                  <c:v>#N/A</c:v>
                </c:pt>
              </c:numCache>
            </c:numRef>
          </c:yVal>
          <c:smooth val="0"/>
          <c:extLst>
            <c:ext xmlns:c16="http://schemas.microsoft.com/office/drawing/2014/chart" uri="{C3380CC4-5D6E-409C-BE32-E72D297353CC}">
              <c16:uniqueId val="{00000006-F096-4B5E-8322-56DD5226AB08}"/>
            </c:ext>
          </c:extLst>
        </c:ser>
        <c:ser>
          <c:idx val="0"/>
          <c:order val="6"/>
          <c:tx>
            <c:v/>
          </c:tx>
          <c:spPr>
            <a:ln w="28575">
              <a:noFill/>
            </a:ln>
          </c:spPr>
          <c:marker>
            <c:spPr>
              <a:noFill/>
              <a:ln>
                <a:noFill/>
              </a:ln>
            </c:spPr>
          </c:marker>
          <c:trendline>
            <c:name>Linear Trend (K-MIPS)</c:name>
            <c:trendlineType val="linear"/>
            <c:dispRSqr val="0"/>
            <c:dispEq val="1"/>
            <c:trendlineLbl>
              <c:layout>
                <c:manualLayout>
                  <c:x val="0.228595089114737"/>
                  <c:y val="9.2220235243458803E-3"/>
                </c:manualLayout>
              </c:layout>
              <c:numFmt formatCode="General" sourceLinked="0"/>
            </c:trendlineLbl>
          </c:trendline>
          <c:xVal>
            <c:numRef>
              <c:f>Dynamic!$D$11:$D$16</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Dynamic!$E$11:$E$16</c:f>
              <c:numCache>
                <c:formatCode>General</c:formatCode>
                <c:ptCount val="6"/>
                <c:pt idx="0">
                  <c:v>-12.277200932489004</c:v>
                </c:pt>
                <c:pt idx="1">
                  <c:v>-12.674629506846047</c:v>
                </c:pt>
                <c:pt idx="2">
                  <c:v>-12.973543181946708</c:v>
                </c:pt>
                <c:pt idx="3">
                  <c:v>-13.209608898489664</c:v>
                </c:pt>
                <c:pt idx="4">
                  <c:v>#N/A</c:v>
                </c:pt>
                <c:pt idx="5">
                  <c:v>#N/A</c:v>
                </c:pt>
              </c:numCache>
            </c:numRef>
          </c:yVal>
          <c:smooth val="0"/>
          <c:extLst>
            <c:ext xmlns:c16="http://schemas.microsoft.com/office/drawing/2014/chart" uri="{C3380CC4-5D6E-409C-BE32-E72D297353CC}">
              <c16:uniqueId val="{00000008-F096-4B5E-8322-56DD5226AB08}"/>
            </c:ext>
          </c:extLst>
        </c:ser>
        <c:dLbls>
          <c:showLegendKey val="0"/>
          <c:showVal val="0"/>
          <c:showCatName val="0"/>
          <c:showSerName val="0"/>
          <c:showPercent val="0"/>
          <c:showBubbleSize val="0"/>
        </c:dLbls>
        <c:axId val="2133416904"/>
        <c:axId val="2133411992"/>
      </c:scatterChart>
      <c:valAx>
        <c:axId val="2133416904"/>
        <c:scaling>
          <c:orientation val="minMax"/>
          <c:max val="2.2000000000000002"/>
          <c:min val="-0.8"/>
        </c:scaling>
        <c:delete val="0"/>
        <c:axPos val="b"/>
        <c:numFmt formatCode="General" sourceLinked="1"/>
        <c:majorTickMark val="in"/>
        <c:minorTickMark val="none"/>
        <c:tickLblPos val="nextTo"/>
        <c:crossAx val="2133411992"/>
        <c:crossesAt val="-14"/>
        <c:crossBetween val="midCat"/>
      </c:valAx>
      <c:valAx>
        <c:axId val="2133411992"/>
        <c:scaling>
          <c:orientation val="minMax"/>
          <c:max val="-10"/>
          <c:min val="-14"/>
        </c:scaling>
        <c:delete val="0"/>
        <c:axPos val="l"/>
        <c:numFmt formatCode="General" sourceLinked="1"/>
        <c:majorTickMark val="in"/>
        <c:minorTickMark val="none"/>
        <c:tickLblPos val="nextTo"/>
        <c:crossAx val="2133416904"/>
        <c:crossesAt val="-5"/>
        <c:crossBetween val="midCat"/>
      </c:valAx>
      <c:spPr>
        <a:ln>
          <a:noFill/>
        </a:ln>
      </c:spPr>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Data!$B$158</c:f>
          <c:strCache>
            <c:ptCount val="1"/>
            <c:pt idx="0">
              <c:v>213607.09+572832.4</c:v>
            </c:pt>
          </c:strCache>
        </c:strRef>
      </c:tx>
      <c:overlay val="0"/>
    </c:title>
    <c:autoTitleDeleted val="0"/>
    <c:plotArea>
      <c:layout/>
      <c:scatterChart>
        <c:scatterStyle val="lineMarker"/>
        <c:varyColors val="0"/>
        <c:ser>
          <c:idx val="0"/>
          <c:order val="0"/>
          <c:tx>
            <c:v>IPHAS</c:v>
          </c:tx>
          <c:spPr>
            <a:ln w="19050">
              <a:noFill/>
            </a:ln>
          </c:spPr>
          <c:xVal>
            <c:numRef>
              <c:f>Plot151!$D$3:$D$5</c:f>
              <c:numCache>
                <c:formatCode>General</c:formatCode>
                <c:ptCount val="3"/>
                <c:pt idx="0">
                  <c:v>-0.20481541031757602</c:v>
                </c:pt>
                <c:pt idx="1">
                  <c:v>-0.1830961606243397</c:v>
                </c:pt>
                <c:pt idx="2">
                  <c:v>-0.11125903931710739</c:v>
                </c:pt>
              </c:numCache>
            </c:numRef>
          </c:xVal>
          <c:yVal>
            <c:numRef>
              <c:f>Plot151!$E$3:$E$5</c:f>
              <c:numCache>
                <c:formatCode>General</c:formatCode>
                <c:ptCount val="3"/>
                <c:pt idx="0">
                  <c:v>#N/A</c:v>
                </c:pt>
                <c:pt idx="1">
                  <c:v>#N/A</c:v>
                </c:pt>
                <c:pt idx="2">
                  <c:v>#N/A</c:v>
                </c:pt>
              </c:numCache>
            </c:numRef>
          </c:yVal>
          <c:smooth val="0"/>
          <c:extLst>
            <c:ext xmlns:c16="http://schemas.microsoft.com/office/drawing/2014/chart" uri="{C3380CC4-5D6E-409C-BE32-E72D297353CC}">
              <c16:uniqueId val="{00000002-ACB8-4FE5-A0B5-0A54E95F9562}"/>
            </c:ext>
          </c:extLst>
        </c:ser>
        <c:ser>
          <c:idx val="1"/>
          <c:order val="1"/>
          <c:tx>
            <c:v>2MASS</c:v>
          </c:tx>
          <c:spPr>
            <a:ln w="19050">
              <a:noFill/>
            </a:ln>
          </c:spPr>
          <c:xVal>
            <c:numRef>
              <c:f>Plot151!$D$6:$D$8</c:f>
              <c:numCache>
                <c:formatCode>General</c:formatCode>
                <c:ptCount val="3"/>
                <c:pt idx="0">
                  <c:v>9.1666957595684564E-2</c:v>
                </c:pt>
                <c:pt idx="1">
                  <c:v>0.22063101944809216</c:v>
                </c:pt>
                <c:pt idx="2">
                  <c:v>0.33425264233423074</c:v>
                </c:pt>
              </c:numCache>
            </c:numRef>
          </c:xVal>
          <c:yVal>
            <c:numRef>
              <c:f>Plot151!$E$6:$E$8</c:f>
              <c:numCache>
                <c:formatCode>General</c:formatCode>
                <c:ptCount val="3"/>
                <c:pt idx="0">
                  <c:v>-10.882457385815929</c:v>
                </c:pt>
                <c:pt idx="1">
                  <c:v>-10.880009808088619</c:v>
                </c:pt>
                <c:pt idx="2">
                  <c:v>-11.086800932489005</c:v>
                </c:pt>
              </c:numCache>
            </c:numRef>
          </c:yVal>
          <c:smooth val="0"/>
          <c:extLst>
            <c:ext xmlns:c16="http://schemas.microsoft.com/office/drawing/2014/chart" uri="{C3380CC4-5D6E-409C-BE32-E72D297353CC}">
              <c16:uniqueId val="{00000003-ACB8-4FE5-A0B5-0A54E95F9562}"/>
            </c:ext>
          </c:extLst>
        </c:ser>
        <c:ser>
          <c:idx val="2"/>
          <c:order val="2"/>
          <c:tx>
            <c:v>IRAC</c:v>
          </c:tx>
          <c:spPr>
            <a:ln w="19050">
              <a:noFill/>
            </a:ln>
          </c:spPr>
          <c:xVal>
            <c:numRef>
              <c:f>Plot151!$D$9:$D$12</c:f>
              <c:numCache>
                <c:formatCode>General</c:formatCode>
                <c:ptCount val="4"/>
                <c:pt idx="0">
                  <c:v>0.55630250076728727</c:v>
                </c:pt>
                <c:pt idx="1">
                  <c:v>0.65321251377534373</c:v>
                </c:pt>
                <c:pt idx="2">
                  <c:v>0.76342799356293722</c:v>
                </c:pt>
                <c:pt idx="3">
                  <c:v>0.90308998699194354</c:v>
                </c:pt>
              </c:numCache>
            </c:numRef>
          </c:xVal>
          <c:yVal>
            <c:numRef>
              <c:f>Plot151!$E$9:$E$12</c:f>
              <c:numCache>
                <c:formatCode>General</c:formatCode>
                <c:ptCount val="4"/>
                <c:pt idx="0">
                  <c:v>-13.058629506846048</c:v>
                </c:pt>
                <c:pt idx="1">
                  <c:v>-13.357543181946708</c:v>
                </c:pt>
                <c:pt idx="2">
                  <c:v>#N/A</c:v>
                </c:pt>
                <c:pt idx="3">
                  <c:v>#N/A</c:v>
                </c:pt>
              </c:numCache>
            </c:numRef>
          </c:yVal>
          <c:smooth val="0"/>
          <c:extLst>
            <c:ext xmlns:c16="http://schemas.microsoft.com/office/drawing/2014/chart" uri="{C3380CC4-5D6E-409C-BE32-E72D297353CC}">
              <c16:uniqueId val="{00000004-ACB8-4FE5-A0B5-0A54E95F9562}"/>
            </c:ext>
          </c:extLst>
        </c:ser>
        <c:ser>
          <c:idx val="3"/>
          <c:order val="3"/>
          <c:tx>
            <c:v>MIPS</c:v>
          </c:tx>
          <c:spPr>
            <a:ln w="19050">
              <a:noFill/>
            </a:ln>
          </c:spPr>
          <c:xVal>
            <c:numRef>
              <c:f>Plot151!$D$13</c:f>
              <c:numCache>
                <c:formatCode>General</c:formatCode>
                <c:ptCount val="1"/>
                <c:pt idx="0">
                  <c:v>1.3802112417116059</c:v>
                </c:pt>
              </c:numCache>
            </c:numRef>
          </c:xVal>
          <c:yVal>
            <c:numRef>
              <c:f>Plot151!$E$13</c:f>
              <c:numCache>
                <c:formatCode>General</c:formatCode>
                <c:ptCount val="1"/>
                <c:pt idx="0">
                  <c:v>#N/A</c:v>
                </c:pt>
              </c:numCache>
            </c:numRef>
          </c:yVal>
          <c:smooth val="0"/>
          <c:extLst>
            <c:ext xmlns:c16="http://schemas.microsoft.com/office/drawing/2014/chart" uri="{C3380CC4-5D6E-409C-BE32-E72D297353CC}">
              <c16:uniqueId val="{00000005-ACB8-4FE5-A0B5-0A54E95F9562}"/>
            </c:ext>
          </c:extLst>
        </c:ser>
        <c:ser>
          <c:idx val="4"/>
          <c:order val="4"/>
          <c:tx>
            <c:v>WISE</c:v>
          </c:tx>
          <c:spPr>
            <a:ln w="19050">
              <a:noFill/>
            </a:ln>
          </c:spPr>
          <c:xVal>
            <c:numRef>
              <c:f>Plot151!$D$14:$D$17</c:f>
              <c:numCache>
                <c:formatCode>General</c:formatCode>
                <c:ptCount val="4"/>
                <c:pt idx="0">
                  <c:v>0.53147891704225514</c:v>
                </c:pt>
                <c:pt idx="1">
                  <c:v>0.66275783168157409</c:v>
                </c:pt>
                <c:pt idx="2">
                  <c:v>1.0791812460476249</c:v>
                </c:pt>
                <c:pt idx="3">
                  <c:v>1.3424226808222062</c:v>
                </c:pt>
              </c:numCache>
            </c:numRef>
          </c:xVal>
          <c:yVal>
            <c:numRef>
              <c:f>Plot151!$E$14:$E$17</c:f>
              <c:numCache>
                <c:formatCode>General</c:formatCode>
                <c:ptCount val="4"/>
                <c:pt idx="0">
                  <c:v>-11.521240884065643</c:v>
                </c:pt>
                <c:pt idx="1">
                  <c:v>-11.941438697275881</c:v>
                </c:pt>
                <c:pt idx="2">
                  <c:v>#N/A</c:v>
                </c:pt>
                <c:pt idx="3">
                  <c:v>#N/A</c:v>
                </c:pt>
              </c:numCache>
            </c:numRef>
          </c:yVal>
          <c:smooth val="0"/>
          <c:extLst>
            <c:ext xmlns:c16="http://schemas.microsoft.com/office/drawing/2014/chart" uri="{C3380CC4-5D6E-409C-BE32-E72D297353CC}">
              <c16:uniqueId val="{00000006-ACB8-4FE5-A0B5-0A54E95F9562}"/>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Plot151!$D$8:$D$13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Plot151!$E$8:$E$13</c:f>
              <c:numCache>
                <c:formatCode>General</c:formatCode>
                <c:ptCount val="6"/>
                <c:pt idx="0">
                  <c:v>-11.086800932489005</c:v>
                </c:pt>
                <c:pt idx="1">
                  <c:v>-13.058629506846048</c:v>
                </c:pt>
                <c:pt idx="2">
                  <c:v>-13.357543181946708</c:v>
                </c:pt>
                <c:pt idx="3">
                  <c:v>#N/A</c:v>
                </c:pt>
                <c:pt idx="4">
                  <c:v>#N/A</c:v>
                </c:pt>
                <c:pt idx="5">
                  <c:v>#N/A</c:v>
                </c:pt>
              </c:numCache>
            </c:numRef>
          </c:yVal>
          <c:smooth val="0"/>
          <c:extLst>
            <c:ext xmlns:c16="http://schemas.microsoft.com/office/drawing/2014/chart" uri="{C3380CC4-5D6E-409C-BE32-E72D297353CC}">
              <c16:uniqueId val="{00000007-ACB8-4FE5-A0B5-0A54E95F9562}"/>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(Plot151!$D$8,Plot151!$D$14,Plot151!$D$15,Plot151!$D$16,Plot151!$D$17)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(Plot151!$E$8,Plot151!$E$14,Plot151!$E$15,Plot151!$E$16,Plot151!$E$17)</c:f>
              <c:numCache>
                <c:formatCode>General</c:formatCode>
                <c:ptCount val="5"/>
                <c:pt idx="0">
                  <c:v>-11.086800932489005</c:v>
                </c:pt>
                <c:pt idx="1">
                  <c:v>-11.521240884065643</c:v>
                </c:pt>
                <c:pt idx="2">
                  <c:v>-11.941438697275881</c:v>
                </c:pt>
                <c:pt idx="3">
                  <c:v>#N/A</c:v>
                </c:pt>
                <c:pt idx="4">
                  <c:v>#N/A</c:v>
                </c:pt>
              </c:numCache>
            </c:numRef>
          </c:yVal>
          <c:smooth val="0"/>
          <c:extLst>
            <c:ext xmlns:c16="http://schemas.microsoft.com/office/drawing/2014/chart" uri="{C3380CC4-5D6E-409C-BE32-E72D297353CC}">
              <c16:uniqueId val="{00000008-ACB8-4FE5-A0B5-0A54E95F9562}"/>
            </c:ext>
          </c:extLst>
        </c:ser>
        <c:dLbls>
          <c:showLegendKey val="0"/>
          <c:showVal val="0"/>
          <c:showCatName val="0"/>
          <c:showSerName val="0"/>
          <c:showPercent val="0"/>
          <c:showBubbleSize val="0"/>
        </c:dLbls>
        <c:axId val="475059568"/>
        <c:axId val="475054320"/>
      </c:scatterChart>
      <c:valAx>
        <c:axId val="475059568"/>
        <c:scaling>
          <c:orientation val="minMax"/>
          <c:max val="2.2999999999999998"/>
          <c:min val="-0.8"/>
        </c:scaling>
        <c:delete val="0"/>
        <c:axPos val="b"/>
        <c:numFmt formatCode="General" sourceLinked="1"/>
        <c:majorTickMark val="out"/>
        <c:minorTickMark val="none"/>
        <c:tickLblPos val="low"/>
        <c:crossAx val="475054320"/>
        <c:crossesAt val="-14"/>
        <c:crossBetween val="midCat"/>
      </c:valAx>
      <c:valAx>
        <c:axId val="475054320"/>
        <c:scaling>
          <c:orientation val="minMax"/>
          <c:max val="-10"/>
          <c:min val="-14"/>
        </c:scaling>
        <c:delete val="0"/>
        <c:axPos val="l"/>
        <c:numFmt formatCode="General" sourceLinked="1"/>
        <c:majorTickMark val="out"/>
        <c:minorTickMark val="none"/>
        <c:tickLblPos val="low"/>
        <c:crossAx val="475059568"/>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Data!$B$159</c:f>
          <c:strCache>
            <c:ptCount val="1"/>
            <c:pt idx="0">
              <c:v>213607.33+572659.8</c:v>
            </c:pt>
          </c:strCache>
        </c:strRef>
      </c:tx>
      <c:overlay val="0"/>
    </c:title>
    <c:autoTitleDeleted val="0"/>
    <c:plotArea>
      <c:layout/>
      <c:scatterChart>
        <c:scatterStyle val="lineMarker"/>
        <c:varyColors val="0"/>
        <c:ser>
          <c:idx val="0"/>
          <c:order val="0"/>
          <c:tx>
            <c:v>IPHAS</c:v>
          </c:tx>
          <c:spPr>
            <a:ln w="19050">
              <a:noFill/>
            </a:ln>
          </c:spPr>
          <c:xVal>
            <c:numRef>
              <c:f>Plot152!$D$3:$D$5</c:f>
              <c:numCache>
                <c:formatCode>General</c:formatCode>
                <c:ptCount val="3"/>
                <c:pt idx="0">
                  <c:v>-0.20481541031757602</c:v>
                </c:pt>
                <c:pt idx="1">
                  <c:v>-0.1830961606243397</c:v>
                </c:pt>
                <c:pt idx="2">
                  <c:v>-0.11125903931710739</c:v>
                </c:pt>
              </c:numCache>
            </c:numRef>
          </c:xVal>
          <c:yVal>
            <c:numRef>
              <c:f>Plot152!$E$3:$E$5</c:f>
              <c:numCache>
                <c:formatCode>General</c:formatCode>
                <c:ptCount val="3"/>
                <c:pt idx="0">
                  <c:v>#N/A</c:v>
                </c:pt>
                <c:pt idx="1">
                  <c:v>#N/A</c:v>
                </c:pt>
                <c:pt idx="2">
                  <c:v>#N/A</c:v>
                </c:pt>
              </c:numCache>
            </c:numRef>
          </c:yVal>
          <c:smooth val="0"/>
          <c:extLst>
            <c:ext xmlns:c16="http://schemas.microsoft.com/office/drawing/2014/chart" uri="{C3380CC4-5D6E-409C-BE32-E72D297353CC}">
              <c16:uniqueId val="{00000002-B4B2-47E9-8851-E6B31F46CD88}"/>
            </c:ext>
          </c:extLst>
        </c:ser>
        <c:ser>
          <c:idx val="1"/>
          <c:order val="1"/>
          <c:tx>
            <c:v>2MASS</c:v>
          </c:tx>
          <c:spPr>
            <a:ln w="19050">
              <a:noFill/>
            </a:ln>
          </c:spPr>
          <c:xVal>
            <c:numRef>
              <c:f>Plot152!$D$6:$D$8</c:f>
              <c:numCache>
                <c:formatCode>General</c:formatCode>
                <c:ptCount val="3"/>
                <c:pt idx="0">
                  <c:v>9.1666957595684564E-2</c:v>
                </c:pt>
                <c:pt idx="1">
                  <c:v>0.22063101944809216</c:v>
                </c:pt>
                <c:pt idx="2">
                  <c:v>0.33425264233423074</c:v>
                </c:pt>
              </c:numCache>
            </c:numRef>
          </c:xVal>
          <c:yVal>
            <c:numRef>
              <c:f>Plot152!$E$6:$E$8</c:f>
              <c:numCache>
                <c:formatCode>General</c:formatCode>
                <c:ptCount val="3"/>
                <c:pt idx="0">
                  <c:v>-12.11605738581593</c:v>
                </c:pt>
                <c:pt idx="1">
                  <c:v>-11.977209808088618</c:v>
                </c:pt>
                <c:pt idx="2">
                  <c:v>-11.837200932489006</c:v>
                </c:pt>
              </c:numCache>
            </c:numRef>
          </c:yVal>
          <c:smooth val="0"/>
          <c:extLst>
            <c:ext xmlns:c16="http://schemas.microsoft.com/office/drawing/2014/chart" uri="{C3380CC4-5D6E-409C-BE32-E72D297353CC}">
              <c16:uniqueId val="{00000003-B4B2-47E9-8851-E6B31F46CD88}"/>
            </c:ext>
          </c:extLst>
        </c:ser>
        <c:ser>
          <c:idx val="2"/>
          <c:order val="2"/>
          <c:tx>
            <c:v>IRAC</c:v>
          </c:tx>
          <c:spPr>
            <a:ln w="19050">
              <a:noFill/>
            </a:ln>
          </c:spPr>
          <c:xVal>
            <c:numRef>
              <c:f>Plot152!$D$9:$D$12</c:f>
              <c:numCache>
                <c:formatCode>General</c:formatCode>
                <c:ptCount val="4"/>
                <c:pt idx="0">
                  <c:v>0.55630250076728727</c:v>
                </c:pt>
                <c:pt idx="1">
                  <c:v>0.65321251377534373</c:v>
                </c:pt>
                <c:pt idx="2">
                  <c:v>0.76342799356293722</c:v>
                </c:pt>
                <c:pt idx="3">
                  <c:v>0.90308998699194354</c:v>
                </c:pt>
              </c:numCache>
            </c:numRef>
          </c:xVal>
          <c:yVal>
            <c:numRef>
              <c:f>Plot152!$E$9:$E$12</c:f>
              <c:numCache>
                <c:formatCode>General</c:formatCode>
                <c:ptCount val="4"/>
                <c:pt idx="0">
                  <c:v>-11.974629506846046</c:v>
                </c:pt>
                <c:pt idx="1">
                  <c:v>-12.005543181946708</c:v>
                </c:pt>
                <c:pt idx="2">
                  <c:v>-12.121608898489663</c:v>
                </c:pt>
                <c:pt idx="3">
                  <c:v>-12.098907492355043</c:v>
                </c:pt>
              </c:numCache>
            </c:numRef>
          </c:yVal>
          <c:smooth val="0"/>
          <c:extLst>
            <c:ext xmlns:c16="http://schemas.microsoft.com/office/drawing/2014/chart" uri="{C3380CC4-5D6E-409C-BE32-E72D297353CC}">
              <c16:uniqueId val="{00000004-B4B2-47E9-8851-E6B31F46CD88}"/>
            </c:ext>
          </c:extLst>
        </c:ser>
        <c:ser>
          <c:idx val="3"/>
          <c:order val="3"/>
          <c:tx>
            <c:v>MIPS</c:v>
          </c:tx>
          <c:spPr>
            <a:ln w="19050">
              <a:noFill/>
            </a:ln>
          </c:spPr>
          <c:xVal>
            <c:numRef>
              <c:f>Plot152!$D$13</c:f>
              <c:numCache>
                <c:formatCode>General</c:formatCode>
                <c:ptCount val="1"/>
                <c:pt idx="0">
                  <c:v>1.3802112417116059</c:v>
                </c:pt>
              </c:numCache>
            </c:numRef>
          </c:xVal>
          <c:yVal>
            <c:numRef>
              <c:f>Plot152!$E$13</c:f>
              <c:numCache>
                <c:formatCode>General</c:formatCode>
                <c:ptCount val="1"/>
                <c:pt idx="0">
                  <c:v>#N/A</c:v>
                </c:pt>
              </c:numCache>
            </c:numRef>
          </c:yVal>
          <c:smooth val="0"/>
          <c:extLst>
            <c:ext xmlns:c16="http://schemas.microsoft.com/office/drawing/2014/chart" uri="{C3380CC4-5D6E-409C-BE32-E72D297353CC}">
              <c16:uniqueId val="{00000005-B4B2-47E9-8851-E6B31F46CD88}"/>
            </c:ext>
          </c:extLst>
        </c:ser>
        <c:ser>
          <c:idx val="4"/>
          <c:order val="4"/>
          <c:tx>
            <c:v>WISE</c:v>
          </c:tx>
          <c:spPr>
            <a:ln w="19050">
              <a:noFill/>
            </a:ln>
          </c:spPr>
          <c:xVal>
            <c:numRef>
              <c:f>Plot152!$D$14:$D$17</c:f>
              <c:numCache>
                <c:formatCode>General</c:formatCode>
                <c:ptCount val="4"/>
                <c:pt idx="0">
                  <c:v>0.53147891704225514</c:v>
                </c:pt>
                <c:pt idx="1">
                  <c:v>0.66275783168157409</c:v>
                </c:pt>
                <c:pt idx="2">
                  <c:v>1.0791812460476249</c:v>
                </c:pt>
                <c:pt idx="3">
                  <c:v>1.3424226808222062</c:v>
                </c:pt>
              </c:numCache>
            </c:numRef>
          </c:xVal>
          <c:yVal>
            <c:numRef>
              <c:f>Plot152!$E$14:$E$17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B4B2-47E9-8851-E6B31F46CD88}"/>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Plot152!$D$8:$D$13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Plot152!$E$8:$E$13</c:f>
              <c:numCache>
                <c:formatCode>General</c:formatCode>
                <c:ptCount val="6"/>
                <c:pt idx="0">
                  <c:v>-11.837200932489006</c:v>
                </c:pt>
                <c:pt idx="1">
                  <c:v>-11.974629506846046</c:v>
                </c:pt>
                <c:pt idx="2">
                  <c:v>-12.005543181946708</c:v>
                </c:pt>
                <c:pt idx="3">
                  <c:v>-12.121608898489663</c:v>
                </c:pt>
                <c:pt idx="4">
                  <c:v>-12.098907492355043</c:v>
                </c:pt>
                <c:pt idx="5">
                  <c:v>#N/A</c:v>
                </c:pt>
              </c:numCache>
            </c:numRef>
          </c:yVal>
          <c:smooth val="0"/>
          <c:extLst>
            <c:ext xmlns:c16="http://schemas.microsoft.com/office/drawing/2014/chart" uri="{C3380CC4-5D6E-409C-BE32-E72D297353CC}">
              <c16:uniqueId val="{00000007-B4B2-47E9-8851-E6B31F46CD88}"/>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(Plot152!$D$8,Plot152!$D$14,Plot152!$D$15,Plot152!$D$16,Plot152!$D$17)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(Plot152!$E$8,Plot152!$E$14,Plot152!$E$15,Plot152!$E$16,Plot152!$E$17)</c:f>
              <c:numCache>
                <c:formatCode>General</c:formatCode>
                <c:ptCount val="5"/>
                <c:pt idx="0">
                  <c:v>-11.837200932489006</c:v>
                </c:pt>
                <c:pt idx="1">
                  <c:v>#N/A</c:v>
                </c:pt>
                <c:pt idx="2">
                  <c:v>#N/A</c:v>
                </c:pt>
                <c:pt idx="3">
                  <c:v>#N/A</c:v>
                </c:pt>
                <c:pt idx="4">
                  <c:v>#N/A</c:v>
                </c:pt>
              </c:numCache>
            </c:numRef>
          </c:yVal>
          <c:smooth val="0"/>
          <c:extLst>
            <c:ext xmlns:c16="http://schemas.microsoft.com/office/drawing/2014/chart" uri="{C3380CC4-5D6E-409C-BE32-E72D297353CC}">
              <c16:uniqueId val="{00000008-B4B2-47E9-8851-E6B31F46CD88}"/>
            </c:ext>
          </c:extLst>
        </c:ser>
        <c:dLbls>
          <c:showLegendKey val="0"/>
          <c:showVal val="0"/>
          <c:showCatName val="0"/>
          <c:showSerName val="0"/>
          <c:showPercent val="0"/>
          <c:showBubbleSize val="0"/>
        </c:dLbls>
        <c:axId val="755894488"/>
        <c:axId val="755891208"/>
      </c:scatterChart>
      <c:valAx>
        <c:axId val="755894488"/>
        <c:scaling>
          <c:orientation val="minMax"/>
          <c:max val="2.2999999999999998"/>
          <c:min val="-0.8"/>
        </c:scaling>
        <c:delete val="0"/>
        <c:axPos val="b"/>
        <c:numFmt formatCode="General" sourceLinked="1"/>
        <c:majorTickMark val="out"/>
        <c:minorTickMark val="none"/>
        <c:tickLblPos val="low"/>
        <c:crossAx val="755891208"/>
        <c:crossesAt val="-14"/>
        <c:crossBetween val="midCat"/>
      </c:valAx>
      <c:valAx>
        <c:axId val="755891208"/>
        <c:scaling>
          <c:orientation val="minMax"/>
          <c:max val="-10"/>
          <c:min val="-14"/>
        </c:scaling>
        <c:delete val="0"/>
        <c:axPos val="l"/>
        <c:numFmt formatCode="General" sourceLinked="1"/>
        <c:majorTickMark val="out"/>
        <c:minorTickMark val="none"/>
        <c:tickLblPos val="low"/>
        <c:crossAx val="755894488"/>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Data!$B$160</c:f>
          <c:strCache>
            <c:ptCount val="1"/>
            <c:pt idx="0">
              <c:v>213607.37+573318.8</c:v>
            </c:pt>
          </c:strCache>
        </c:strRef>
      </c:tx>
      <c:overlay val="0"/>
    </c:title>
    <c:autoTitleDeleted val="0"/>
    <c:plotArea>
      <c:layout/>
      <c:scatterChart>
        <c:scatterStyle val="lineMarker"/>
        <c:varyColors val="0"/>
        <c:ser>
          <c:idx val="0"/>
          <c:order val="0"/>
          <c:tx>
            <c:v>IPHAS</c:v>
          </c:tx>
          <c:spPr>
            <a:ln w="19050">
              <a:noFill/>
            </a:ln>
          </c:spPr>
          <c:xVal>
            <c:numRef>
              <c:f>Plot153!$D$3:$D$5</c:f>
              <c:numCache>
                <c:formatCode>General</c:formatCode>
                <c:ptCount val="3"/>
                <c:pt idx="0">
                  <c:v>-0.20481541031757602</c:v>
                </c:pt>
                <c:pt idx="1">
                  <c:v>-0.1830961606243397</c:v>
                </c:pt>
                <c:pt idx="2">
                  <c:v>-0.11125903931710739</c:v>
                </c:pt>
              </c:numCache>
            </c:numRef>
          </c:xVal>
          <c:yVal>
            <c:numRef>
              <c:f>Plot153!$E$3:$E$5</c:f>
              <c:numCache>
                <c:formatCode>General</c:formatCode>
                <c:ptCount val="3"/>
                <c:pt idx="0">
                  <c:v>-11.524552203238738</c:v>
                </c:pt>
                <c:pt idx="1">
                  <c:v>-11.246960856198257</c:v>
                </c:pt>
                <c:pt idx="2">
                  <c:v>-11.374383212228175</c:v>
                </c:pt>
              </c:numCache>
            </c:numRef>
          </c:yVal>
          <c:smooth val="0"/>
          <c:extLst>
            <c:ext xmlns:c16="http://schemas.microsoft.com/office/drawing/2014/chart" uri="{C3380CC4-5D6E-409C-BE32-E72D297353CC}">
              <c16:uniqueId val="{00000002-1523-4F44-8EE4-44C741851506}"/>
            </c:ext>
          </c:extLst>
        </c:ser>
        <c:ser>
          <c:idx val="1"/>
          <c:order val="1"/>
          <c:tx>
            <c:v>2MASS</c:v>
          </c:tx>
          <c:spPr>
            <a:ln w="19050">
              <a:noFill/>
            </a:ln>
          </c:spPr>
          <c:xVal>
            <c:numRef>
              <c:f>Plot153!$D$6:$D$8</c:f>
              <c:numCache>
                <c:formatCode>General</c:formatCode>
                <c:ptCount val="3"/>
                <c:pt idx="0">
                  <c:v>9.1666957595684564E-2</c:v>
                </c:pt>
                <c:pt idx="1">
                  <c:v>0.22063101944809216</c:v>
                </c:pt>
                <c:pt idx="2">
                  <c:v>0.33425264233423074</c:v>
                </c:pt>
              </c:numCache>
            </c:numRef>
          </c:xVal>
          <c:yVal>
            <c:numRef>
              <c:f>Plot153!$E$6:$E$8</c:f>
              <c:numCache>
                <c:formatCode>General</c:formatCode>
                <c:ptCount val="3"/>
                <c:pt idx="0">
                  <c:v>-10.81205738581593</c:v>
                </c:pt>
                <c:pt idx="1">
                  <c:v>-10.769209808088618</c:v>
                </c:pt>
                <c:pt idx="2">
                  <c:v>-10.965200932489005</c:v>
                </c:pt>
              </c:numCache>
            </c:numRef>
          </c:yVal>
          <c:smooth val="0"/>
          <c:extLst>
            <c:ext xmlns:c16="http://schemas.microsoft.com/office/drawing/2014/chart" uri="{C3380CC4-5D6E-409C-BE32-E72D297353CC}">
              <c16:uniqueId val="{00000003-1523-4F44-8EE4-44C741851506}"/>
            </c:ext>
          </c:extLst>
        </c:ser>
        <c:ser>
          <c:idx val="2"/>
          <c:order val="2"/>
          <c:tx>
            <c:v>IRAC</c:v>
          </c:tx>
          <c:spPr>
            <a:ln w="19050">
              <a:noFill/>
            </a:ln>
          </c:spPr>
          <c:xVal>
            <c:numRef>
              <c:f>Plot153!$D$9:$D$12</c:f>
              <c:numCache>
                <c:formatCode>General</c:formatCode>
                <c:ptCount val="4"/>
                <c:pt idx="0">
                  <c:v>0.55630250076728727</c:v>
                </c:pt>
                <c:pt idx="1">
                  <c:v>0.65321251377534373</c:v>
                </c:pt>
                <c:pt idx="2">
                  <c:v>0.76342799356293722</c:v>
                </c:pt>
                <c:pt idx="3">
                  <c:v>0.90308998699194354</c:v>
                </c:pt>
              </c:numCache>
            </c:numRef>
          </c:xVal>
          <c:yVal>
            <c:numRef>
              <c:f>Plot153!$E$9:$E$12</c:f>
              <c:numCache>
                <c:formatCode>General</c:formatCode>
                <c:ptCount val="4"/>
                <c:pt idx="0">
                  <c:v>-11.470629506846047</c:v>
                </c:pt>
                <c:pt idx="1">
                  <c:v>-11.773543181946708</c:v>
                </c:pt>
                <c:pt idx="2">
                  <c:v>-12.041608898489663</c:v>
                </c:pt>
                <c:pt idx="3">
                  <c:v>-12.422907492355042</c:v>
                </c:pt>
              </c:numCache>
            </c:numRef>
          </c:yVal>
          <c:smooth val="0"/>
          <c:extLst>
            <c:ext xmlns:c16="http://schemas.microsoft.com/office/drawing/2014/chart" uri="{C3380CC4-5D6E-409C-BE32-E72D297353CC}">
              <c16:uniqueId val="{00000004-1523-4F44-8EE4-44C741851506}"/>
            </c:ext>
          </c:extLst>
        </c:ser>
        <c:ser>
          <c:idx val="3"/>
          <c:order val="3"/>
          <c:tx>
            <c:v>MIPS</c:v>
          </c:tx>
          <c:spPr>
            <a:ln w="19050">
              <a:noFill/>
            </a:ln>
          </c:spPr>
          <c:xVal>
            <c:numRef>
              <c:f>Plot153!$D$13</c:f>
              <c:numCache>
                <c:formatCode>General</c:formatCode>
                <c:ptCount val="1"/>
                <c:pt idx="0">
                  <c:v>1.3802112417116059</c:v>
                </c:pt>
              </c:numCache>
            </c:numRef>
          </c:xVal>
          <c:yVal>
            <c:numRef>
              <c:f>Plot153!$E$13</c:f>
              <c:numCache>
                <c:formatCode>General</c:formatCode>
                <c:ptCount val="1"/>
                <c:pt idx="0">
                  <c:v>#N/A</c:v>
                </c:pt>
              </c:numCache>
            </c:numRef>
          </c:yVal>
          <c:smooth val="0"/>
          <c:extLst>
            <c:ext xmlns:c16="http://schemas.microsoft.com/office/drawing/2014/chart" uri="{C3380CC4-5D6E-409C-BE32-E72D297353CC}">
              <c16:uniqueId val="{00000005-1523-4F44-8EE4-44C741851506}"/>
            </c:ext>
          </c:extLst>
        </c:ser>
        <c:ser>
          <c:idx val="4"/>
          <c:order val="4"/>
          <c:tx>
            <c:v>WISE</c:v>
          </c:tx>
          <c:spPr>
            <a:ln w="19050">
              <a:noFill/>
            </a:ln>
          </c:spPr>
          <c:xVal>
            <c:numRef>
              <c:f>Plot153!$D$14:$D$17</c:f>
              <c:numCache>
                <c:formatCode>General</c:formatCode>
                <c:ptCount val="4"/>
                <c:pt idx="0">
                  <c:v>0.53147891704225514</c:v>
                </c:pt>
                <c:pt idx="1">
                  <c:v>0.66275783168157409</c:v>
                </c:pt>
                <c:pt idx="2">
                  <c:v>1.0791812460476249</c:v>
                </c:pt>
                <c:pt idx="3">
                  <c:v>1.3424226808222062</c:v>
                </c:pt>
              </c:numCache>
            </c:numRef>
          </c:xVal>
          <c:yVal>
            <c:numRef>
              <c:f>Plot153!$E$14:$E$17</c:f>
              <c:numCache>
                <c:formatCode>General</c:formatCode>
                <c:ptCount val="4"/>
                <c:pt idx="0">
                  <c:v>-11.375640884065641</c:v>
                </c:pt>
                <c:pt idx="1">
                  <c:v>-11.782638697275882</c:v>
                </c:pt>
                <c:pt idx="2">
                  <c:v>-11.745329657034469</c:v>
                </c:pt>
                <c:pt idx="3">
                  <c:v>-11.546913364861231</c:v>
                </c:pt>
              </c:numCache>
            </c:numRef>
          </c:yVal>
          <c:smooth val="0"/>
          <c:extLst>
            <c:ext xmlns:c16="http://schemas.microsoft.com/office/drawing/2014/chart" uri="{C3380CC4-5D6E-409C-BE32-E72D297353CC}">
              <c16:uniqueId val="{00000006-1523-4F44-8EE4-44C741851506}"/>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Plot153!$D$8:$D$13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Plot153!$E$8:$E$13</c:f>
              <c:numCache>
                <c:formatCode>General</c:formatCode>
                <c:ptCount val="6"/>
                <c:pt idx="0">
                  <c:v>-10.965200932489005</c:v>
                </c:pt>
                <c:pt idx="1">
                  <c:v>-11.470629506846047</c:v>
                </c:pt>
                <c:pt idx="2">
                  <c:v>-11.773543181946708</c:v>
                </c:pt>
                <c:pt idx="3">
                  <c:v>-12.041608898489663</c:v>
                </c:pt>
                <c:pt idx="4">
                  <c:v>-12.422907492355042</c:v>
                </c:pt>
                <c:pt idx="5">
                  <c:v>#N/A</c:v>
                </c:pt>
              </c:numCache>
            </c:numRef>
          </c:yVal>
          <c:smooth val="0"/>
          <c:extLst>
            <c:ext xmlns:c16="http://schemas.microsoft.com/office/drawing/2014/chart" uri="{C3380CC4-5D6E-409C-BE32-E72D297353CC}">
              <c16:uniqueId val="{00000007-1523-4F44-8EE4-44C741851506}"/>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(Plot153!$D$8,Plot153!$D$14,Plot153!$D$15,Plot153!$D$16,Plot153!$D$17)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(Plot153!$E$8,Plot153!$E$14,Plot153!$E$15,Plot153!$E$16,Plot153!$E$17)</c:f>
              <c:numCache>
                <c:formatCode>General</c:formatCode>
                <c:ptCount val="5"/>
                <c:pt idx="0">
                  <c:v>-10.965200932489005</c:v>
                </c:pt>
                <c:pt idx="1">
                  <c:v>-11.375640884065641</c:v>
                </c:pt>
                <c:pt idx="2">
                  <c:v>-11.782638697275882</c:v>
                </c:pt>
                <c:pt idx="3">
                  <c:v>-11.745329657034469</c:v>
                </c:pt>
                <c:pt idx="4">
                  <c:v>-11.546913364861231</c:v>
                </c:pt>
              </c:numCache>
            </c:numRef>
          </c:yVal>
          <c:smooth val="0"/>
          <c:extLst>
            <c:ext xmlns:c16="http://schemas.microsoft.com/office/drawing/2014/chart" uri="{C3380CC4-5D6E-409C-BE32-E72D297353CC}">
              <c16:uniqueId val="{00000008-1523-4F44-8EE4-44C741851506}"/>
            </c:ext>
          </c:extLst>
        </c:ser>
        <c:dLbls>
          <c:showLegendKey val="0"/>
          <c:showVal val="0"/>
          <c:showCatName val="0"/>
          <c:showSerName val="0"/>
          <c:showPercent val="0"/>
          <c:showBubbleSize val="0"/>
        </c:dLbls>
        <c:axId val="564541752"/>
        <c:axId val="564541424"/>
      </c:scatterChart>
      <c:valAx>
        <c:axId val="564541752"/>
        <c:scaling>
          <c:orientation val="minMax"/>
          <c:max val="2.2999999999999998"/>
          <c:min val="-0.8"/>
        </c:scaling>
        <c:delete val="0"/>
        <c:axPos val="b"/>
        <c:numFmt formatCode="General" sourceLinked="1"/>
        <c:majorTickMark val="out"/>
        <c:minorTickMark val="none"/>
        <c:tickLblPos val="low"/>
        <c:crossAx val="564541424"/>
        <c:crossesAt val="-14"/>
        <c:crossBetween val="midCat"/>
      </c:valAx>
      <c:valAx>
        <c:axId val="564541424"/>
        <c:scaling>
          <c:orientation val="minMax"/>
          <c:max val="-10"/>
          <c:min val="-14"/>
        </c:scaling>
        <c:delete val="0"/>
        <c:axPos val="l"/>
        <c:numFmt formatCode="General" sourceLinked="1"/>
        <c:majorTickMark val="out"/>
        <c:minorTickMark val="none"/>
        <c:tickLblPos val="low"/>
        <c:crossAx val="564541752"/>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Data!$B$161</c:f>
          <c:strCache>
            <c:ptCount val="1"/>
            <c:pt idx="0">
              <c:v>213607.41+572643.5</c:v>
            </c:pt>
          </c:strCache>
        </c:strRef>
      </c:tx>
      <c:overlay val="0"/>
    </c:title>
    <c:autoTitleDeleted val="0"/>
    <c:plotArea>
      <c:layout/>
      <c:scatterChart>
        <c:scatterStyle val="lineMarker"/>
        <c:varyColors val="0"/>
        <c:ser>
          <c:idx val="0"/>
          <c:order val="0"/>
          <c:tx>
            <c:v>IPHAS</c:v>
          </c:tx>
          <c:spPr>
            <a:ln w="19050">
              <a:noFill/>
            </a:ln>
          </c:spPr>
          <c:xVal>
            <c:numRef>
              <c:f>Plot154!$D$3:$D$5</c:f>
              <c:numCache>
                <c:formatCode>General</c:formatCode>
                <c:ptCount val="3"/>
                <c:pt idx="0">
                  <c:v>-0.20481541031757602</c:v>
                </c:pt>
                <c:pt idx="1">
                  <c:v>-0.1830961606243397</c:v>
                </c:pt>
                <c:pt idx="2">
                  <c:v>-0.11125903931710739</c:v>
                </c:pt>
              </c:numCache>
            </c:numRef>
          </c:xVal>
          <c:yVal>
            <c:numRef>
              <c:f>Plot154!$E$3:$E$5</c:f>
              <c:numCache>
                <c:formatCode>General</c:formatCode>
                <c:ptCount val="3"/>
                <c:pt idx="0">
                  <c:v>#N/A</c:v>
                </c:pt>
                <c:pt idx="1">
                  <c:v>#N/A</c:v>
                </c:pt>
                <c:pt idx="2">
                  <c:v>#N/A</c:v>
                </c:pt>
              </c:numCache>
            </c:numRef>
          </c:yVal>
          <c:smooth val="0"/>
          <c:extLst>
            <c:ext xmlns:c16="http://schemas.microsoft.com/office/drawing/2014/chart" uri="{C3380CC4-5D6E-409C-BE32-E72D297353CC}">
              <c16:uniqueId val="{00000002-3AB2-4E13-B6F8-D9AF4DFC9D33}"/>
            </c:ext>
          </c:extLst>
        </c:ser>
        <c:ser>
          <c:idx val="1"/>
          <c:order val="1"/>
          <c:tx>
            <c:v>2MASS</c:v>
          </c:tx>
          <c:spPr>
            <a:ln w="19050">
              <a:noFill/>
            </a:ln>
          </c:spPr>
          <c:xVal>
            <c:numRef>
              <c:f>Plot154!$D$6:$D$8</c:f>
              <c:numCache>
                <c:formatCode>General</c:formatCode>
                <c:ptCount val="3"/>
                <c:pt idx="0">
                  <c:v>9.1666957595684564E-2</c:v>
                </c:pt>
                <c:pt idx="1">
                  <c:v>0.22063101944809216</c:v>
                </c:pt>
                <c:pt idx="2">
                  <c:v>0.33425264233423074</c:v>
                </c:pt>
              </c:numCache>
            </c:numRef>
          </c:xVal>
          <c:yVal>
            <c:numRef>
              <c:f>Plot154!$E$6:$E$8</c:f>
              <c:numCache>
                <c:formatCode>General</c:formatCode>
                <c:ptCount val="3"/>
                <c:pt idx="0">
                  <c:v>-10.189257385815928</c:v>
                </c:pt>
                <c:pt idx="1">
                  <c:v>-10.179209808088618</c:v>
                </c:pt>
                <c:pt idx="2">
                  <c:v>-10.394400932489004</c:v>
                </c:pt>
              </c:numCache>
            </c:numRef>
          </c:yVal>
          <c:smooth val="0"/>
          <c:extLst>
            <c:ext xmlns:c16="http://schemas.microsoft.com/office/drawing/2014/chart" uri="{C3380CC4-5D6E-409C-BE32-E72D297353CC}">
              <c16:uniqueId val="{00000003-3AB2-4E13-B6F8-D9AF4DFC9D33}"/>
            </c:ext>
          </c:extLst>
        </c:ser>
        <c:ser>
          <c:idx val="2"/>
          <c:order val="2"/>
          <c:tx>
            <c:v>IRAC</c:v>
          </c:tx>
          <c:spPr>
            <a:ln w="19050">
              <a:noFill/>
            </a:ln>
          </c:spPr>
          <c:xVal>
            <c:numRef>
              <c:f>Plot154!$D$9:$D$12</c:f>
              <c:numCache>
                <c:formatCode>General</c:formatCode>
                <c:ptCount val="4"/>
                <c:pt idx="0">
                  <c:v>0.55630250076728727</c:v>
                </c:pt>
                <c:pt idx="1">
                  <c:v>0.65321251377534373</c:v>
                </c:pt>
                <c:pt idx="2">
                  <c:v>0.76342799356293722</c:v>
                </c:pt>
                <c:pt idx="3">
                  <c:v>0.90308998699194354</c:v>
                </c:pt>
              </c:numCache>
            </c:numRef>
          </c:xVal>
          <c:yVal>
            <c:numRef>
              <c:f>Plot154!$E$9:$E$12</c:f>
              <c:numCache>
                <c:formatCode>General</c:formatCode>
                <c:ptCount val="4"/>
                <c:pt idx="0">
                  <c:v>-12.054629506846048</c:v>
                </c:pt>
                <c:pt idx="1">
                  <c:v>-11.673543181946709</c:v>
                </c:pt>
                <c:pt idx="2">
                  <c:v>#N/A</c:v>
                </c:pt>
                <c:pt idx="3">
                  <c:v>#N/A</c:v>
                </c:pt>
              </c:numCache>
            </c:numRef>
          </c:yVal>
          <c:smooth val="0"/>
          <c:extLst>
            <c:ext xmlns:c16="http://schemas.microsoft.com/office/drawing/2014/chart" uri="{C3380CC4-5D6E-409C-BE32-E72D297353CC}">
              <c16:uniqueId val="{00000004-3AB2-4E13-B6F8-D9AF4DFC9D33}"/>
            </c:ext>
          </c:extLst>
        </c:ser>
        <c:ser>
          <c:idx val="3"/>
          <c:order val="3"/>
          <c:tx>
            <c:v>MIPS</c:v>
          </c:tx>
          <c:spPr>
            <a:ln w="19050">
              <a:noFill/>
            </a:ln>
          </c:spPr>
          <c:xVal>
            <c:numRef>
              <c:f>Plot154!$D$13</c:f>
              <c:numCache>
                <c:formatCode>General</c:formatCode>
                <c:ptCount val="1"/>
                <c:pt idx="0">
                  <c:v>1.3802112417116059</c:v>
                </c:pt>
              </c:numCache>
            </c:numRef>
          </c:xVal>
          <c:yVal>
            <c:numRef>
              <c:f>Plot154!$E$13</c:f>
              <c:numCache>
                <c:formatCode>General</c:formatCode>
                <c:ptCount val="1"/>
                <c:pt idx="0">
                  <c:v>#N/A</c:v>
                </c:pt>
              </c:numCache>
            </c:numRef>
          </c:yVal>
          <c:smooth val="0"/>
          <c:extLst>
            <c:ext xmlns:c16="http://schemas.microsoft.com/office/drawing/2014/chart" uri="{C3380CC4-5D6E-409C-BE32-E72D297353CC}">
              <c16:uniqueId val="{00000005-3AB2-4E13-B6F8-D9AF4DFC9D33}"/>
            </c:ext>
          </c:extLst>
        </c:ser>
        <c:ser>
          <c:idx val="4"/>
          <c:order val="4"/>
          <c:tx>
            <c:v>WISE</c:v>
          </c:tx>
          <c:spPr>
            <a:ln w="19050">
              <a:noFill/>
            </a:ln>
          </c:spPr>
          <c:xVal>
            <c:numRef>
              <c:f>Plot154!$D$14:$D$17</c:f>
              <c:numCache>
                <c:formatCode>General</c:formatCode>
                <c:ptCount val="4"/>
                <c:pt idx="0">
                  <c:v>0.53147891704225514</c:v>
                </c:pt>
                <c:pt idx="1">
                  <c:v>0.66275783168157409</c:v>
                </c:pt>
                <c:pt idx="2">
                  <c:v>1.0791812460476249</c:v>
                </c:pt>
                <c:pt idx="3">
                  <c:v>1.3424226808222062</c:v>
                </c:pt>
              </c:numCache>
            </c:numRef>
          </c:xVal>
          <c:yVal>
            <c:numRef>
              <c:f>Plot154!$E$14:$E$17</c:f>
              <c:numCache>
                <c:formatCode>General</c:formatCode>
                <c:ptCount val="4"/>
                <c:pt idx="0">
                  <c:v>-10.718440884065641</c:v>
                </c:pt>
                <c:pt idx="1">
                  <c:v>-11.077838697275881</c:v>
                </c:pt>
                <c:pt idx="2">
                  <c:v>-11.87612965703447</c:v>
                </c:pt>
                <c:pt idx="3">
                  <c:v>#N/A</c:v>
                </c:pt>
              </c:numCache>
            </c:numRef>
          </c:yVal>
          <c:smooth val="0"/>
          <c:extLst>
            <c:ext xmlns:c16="http://schemas.microsoft.com/office/drawing/2014/chart" uri="{C3380CC4-5D6E-409C-BE32-E72D297353CC}">
              <c16:uniqueId val="{00000006-3AB2-4E13-B6F8-D9AF4DFC9D33}"/>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Plot154!$D$8:$D$13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Plot154!$E$8:$E$13</c:f>
              <c:numCache>
                <c:formatCode>General</c:formatCode>
                <c:ptCount val="6"/>
                <c:pt idx="0">
                  <c:v>-10.394400932489004</c:v>
                </c:pt>
                <c:pt idx="1">
                  <c:v>-12.054629506846048</c:v>
                </c:pt>
                <c:pt idx="2">
                  <c:v>-11.673543181946709</c:v>
                </c:pt>
                <c:pt idx="3">
                  <c:v>#N/A</c:v>
                </c:pt>
                <c:pt idx="4">
                  <c:v>#N/A</c:v>
                </c:pt>
                <c:pt idx="5">
                  <c:v>#N/A</c:v>
                </c:pt>
              </c:numCache>
            </c:numRef>
          </c:yVal>
          <c:smooth val="0"/>
          <c:extLst>
            <c:ext xmlns:c16="http://schemas.microsoft.com/office/drawing/2014/chart" uri="{C3380CC4-5D6E-409C-BE32-E72D297353CC}">
              <c16:uniqueId val="{00000007-3AB2-4E13-B6F8-D9AF4DFC9D33}"/>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(Plot154!$D$8,Plot154!$D$14,Plot154!$D$15,Plot154!$D$16,Plot154!$D$17)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(Plot154!$E$8,Plot154!$E$14,Plot154!$E$15,Plot154!$E$16,Plot154!$E$17)</c:f>
              <c:numCache>
                <c:formatCode>General</c:formatCode>
                <c:ptCount val="5"/>
                <c:pt idx="0">
                  <c:v>-10.394400932489004</c:v>
                </c:pt>
                <c:pt idx="1">
                  <c:v>-10.718440884065641</c:v>
                </c:pt>
                <c:pt idx="2">
                  <c:v>-11.077838697275881</c:v>
                </c:pt>
                <c:pt idx="3">
                  <c:v>-11.87612965703447</c:v>
                </c:pt>
                <c:pt idx="4">
                  <c:v>#N/A</c:v>
                </c:pt>
              </c:numCache>
            </c:numRef>
          </c:yVal>
          <c:smooth val="0"/>
          <c:extLst>
            <c:ext xmlns:c16="http://schemas.microsoft.com/office/drawing/2014/chart" uri="{C3380CC4-5D6E-409C-BE32-E72D297353CC}">
              <c16:uniqueId val="{00000008-3AB2-4E13-B6F8-D9AF4DFC9D33}"/>
            </c:ext>
          </c:extLst>
        </c:ser>
        <c:dLbls>
          <c:showLegendKey val="0"/>
          <c:showVal val="0"/>
          <c:showCatName val="0"/>
          <c:showSerName val="0"/>
          <c:showPercent val="0"/>
          <c:showBubbleSize val="0"/>
        </c:dLbls>
        <c:axId val="456955920"/>
        <c:axId val="456960512"/>
      </c:scatterChart>
      <c:valAx>
        <c:axId val="456955920"/>
        <c:scaling>
          <c:orientation val="minMax"/>
          <c:max val="2.2999999999999998"/>
          <c:min val="-0.8"/>
        </c:scaling>
        <c:delete val="0"/>
        <c:axPos val="b"/>
        <c:numFmt formatCode="General" sourceLinked="1"/>
        <c:majorTickMark val="out"/>
        <c:minorTickMark val="none"/>
        <c:tickLblPos val="low"/>
        <c:crossAx val="456960512"/>
        <c:crossesAt val="-14"/>
        <c:crossBetween val="midCat"/>
      </c:valAx>
      <c:valAx>
        <c:axId val="456960512"/>
        <c:scaling>
          <c:orientation val="minMax"/>
          <c:max val="-10"/>
          <c:min val="-14"/>
        </c:scaling>
        <c:delete val="0"/>
        <c:axPos val="l"/>
        <c:numFmt formatCode="General" sourceLinked="1"/>
        <c:majorTickMark val="out"/>
        <c:minorTickMark val="none"/>
        <c:tickLblPos val="low"/>
        <c:crossAx val="456955920"/>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Data!$B$162</c:f>
          <c:strCache>
            <c:ptCount val="1"/>
            <c:pt idx="0">
              <c:v>213607.47+573002.5</c:v>
            </c:pt>
          </c:strCache>
        </c:strRef>
      </c:tx>
      <c:overlay val="0"/>
    </c:title>
    <c:autoTitleDeleted val="0"/>
    <c:plotArea>
      <c:layout/>
      <c:scatterChart>
        <c:scatterStyle val="lineMarker"/>
        <c:varyColors val="0"/>
        <c:ser>
          <c:idx val="0"/>
          <c:order val="0"/>
          <c:tx>
            <c:v>IPHAS</c:v>
          </c:tx>
          <c:spPr>
            <a:ln w="19050">
              <a:noFill/>
            </a:ln>
          </c:spPr>
          <c:xVal>
            <c:numRef>
              <c:f>Plot155!$D$3:$D$5</c:f>
              <c:numCache>
                <c:formatCode>General</c:formatCode>
                <c:ptCount val="3"/>
                <c:pt idx="0">
                  <c:v>-0.20481541031757602</c:v>
                </c:pt>
                <c:pt idx="1">
                  <c:v>-0.1830961606243397</c:v>
                </c:pt>
                <c:pt idx="2">
                  <c:v>-0.11125903931710739</c:v>
                </c:pt>
              </c:numCache>
            </c:numRef>
          </c:xVal>
          <c:yVal>
            <c:numRef>
              <c:f>Plot155!$E$3:$E$5</c:f>
              <c:numCache>
                <c:formatCode>General</c:formatCode>
                <c:ptCount val="3"/>
                <c:pt idx="0">
                  <c:v>-12.688552203238736</c:v>
                </c:pt>
                <c:pt idx="1">
                  <c:v>-12.562960856198258</c:v>
                </c:pt>
                <c:pt idx="2">
                  <c:v>-12.574383212228176</c:v>
                </c:pt>
              </c:numCache>
            </c:numRef>
          </c:yVal>
          <c:smooth val="0"/>
          <c:extLst>
            <c:ext xmlns:c16="http://schemas.microsoft.com/office/drawing/2014/chart" uri="{C3380CC4-5D6E-409C-BE32-E72D297353CC}">
              <c16:uniqueId val="{00000002-35F7-46F5-BD97-0F773BAA8FAB}"/>
            </c:ext>
          </c:extLst>
        </c:ser>
        <c:ser>
          <c:idx val="1"/>
          <c:order val="1"/>
          <c:tx>
            <c:v>2MASS</c:v>
          </c:tx>
          <c:spPr>
            <a:ln w="19050">
              <a:noFill/>
            </a:ln>
          </c:spPr>
          <c:xVal>
            <c:numRef>
              <c:f>Plot155!$D$6:$D$8</c:f>
              <c:numCache>
                <c:formatCode>General</c:formatCode>
                <c:ptCount val="3"/>
                <c:pt idx="0">
                  <c:v>9.1666957595684564E-2</c:v>
                </c:pt>
                <c:pt idx="1">
                  <c:v>0.22063101944809216</c:v>
                </c:pt>
                <c:pt idx="2">
                  <c:v>0.33425264233423074</c:v>
                </c:pt>
              </c:numCache>
            </c:numRef>
          </c:xVal>
          <c:yVal>
            <c:numRef>
              <c:f>Plot155!$E$6:$E$8</c:f>
              <c:numCache>
                <c:formatCode>General</c:formatCode>
                <c:ptCount val="3"/>
                <c:pt idx="0">
                  <c:v>-12.26005738581593</c:v>
                </c:pt>
                <c:pt idx="1">
                  <c:v>-12.285209808088618</c:v>
                </c:pt>
                <c:pt idx="2">
                  <c:v>-12.545200932489006</c:v>
                </c:pt>
              </c:numCache>
            </c:numRef>
          </c:yVal>
          <c:smooth val="0"/>
          <c:extLst>
            <c:ext xmlns:c16="http://schemas.microsoft.com/office/drawing/2014/chart" uri="{C3380CC4-5D6E-409C-BE32-E72D297353CC}">
              <c16:uniqueId val="{00000003-35F7-46F5-BD97-0F773BAA8FAB}"/>
            </c:ext>
          </c:extLst>
        </c:ser>
        <c:ser>
          <c:idx val="2"/>
          <c:order val="2"/>
          <c:tx>
            <c:v>IRAC</c:v>
          </c:tx>
          <c:spPr>
            <a:ln w="19050">
              <a:noFill/>
            </a:ln>
          </c:spPr>
          <c:xVal>
            <c:numRef>
              <c:f>Plot155!$D$9:$D$12</c:f>
              <c:numCache>
                <c:formatCode>General</c:formatCode>
                <c:ptCount val="4"/>
                <c:pt idx="0">
                  <c:v>0.55630250076728727</c:v>
                </c:pt>
                <c:pt idx="1">
                  <c:v>0.65321251377534373</c:v>
                </c:pt>
                <c:pt idx="2">
                  <c:v>0.76342799356293722</c:v>
                </c:pt>
                <c:pt idx="3">
                  <c:v>0.90308998699194354</c:v>
                </c:pt>
              </c:numCache>
            </c:numRef>
          </c:xVal>
          <c:yVal>
            <c:numRef>
              <c:f>Plot155!$E$9:$E$12</c:f>
              <c:numCache>
                <c:formatCode>General</c:formatCode>
                <c:ptCount val="4"/>
                <c:pt idx="0">
                  <c:v>-12.998629506846047</c:v>
                </c:pt>
                <c:pt idx="1">
                  <c:v>-13.305543181946708</c:v>
                </c:pt>
                <c:pt idx="2">
                  <c:v>#N/A</c:v>
                </c:pt>
                <c:pt idx="3">
                  <c:v>#N/A</c:v>
                </c:pt>
              </c:numCache>
            </c:numRef>
          </c:yVal>
          <c:smooth val="0"/>
          <c:extLst>
            <c:ext xmlns:c16="http://schemas.microsoft.com/office/drawing/2014/chart" uri="{C3380CC4-5D6E-409C-BE32-E72D297353CC}">
              <c16:uniqueId val="{00000004-35F7-46F5-BD97-0F773BAA8FAB}"/>
            </c:ext>
          </c:extLst>
        </c:ser>
        <c:ser>
          <c:idx val="3"/>
          <c:order val="3"/>
          <c:tx>
            <c:v>MIPS</c:v>
          </c:tx>
          <c:spPr>
            <a:ln w="19050">
              <a:noFill/>
            </a:ln>
          </c:spPr>
          <c:xVal>
            <c:numRef>
              <c:f>Plot155!$D$13</c:f>
              <c:numCache>
                <c:formatCode>General</c:formatCode>
                <c:ptCount val="1"/>
                <c:pt idx="0">
                  <c:v>1.3802112417116059</c:v>
                </c:pt>
              </c:numCache>
            </c:numRef>
          </c:xVal>
          <c:yVal>
            <c:numRef>
              <c:f>Plot155!$E$13</c:f>
              <c:numCache>
                <c:formatCode>General</c:formatCode>
                <c:ptCount val="1"/>
                <c:pt idx="0">
                  <c:v>#N/A</c:v>
                </c:pt>
              </c:numCache>
            </c:numRef>
          </c:yVal>
          <c:smooth val="0"/>
          <c:extLst>
            <c:ext xmlns:c16="http://schemas.microsoft.com/office/drawing/2014/chart" uri="{C3380CC4-5D6E-409C-BE32-E72D297353CC}">
              <c16:uniqueId val="{00000005-35F7-46F5-BD97-0F773BAA8FAB}"/>
            </c:ext>
          </c:extLst>
        </c:ser>
        <c:ser>
          <c:idx val="4"/>
          <c:order val="4"/>
          <c:tx>
            <c:v>WISE</c:v>
          </c:tx>
          <c:spPr>
            <a:ln w="19050">
              <a:noFill/>
            </a:ln>
          </c:spPr>
          <c:xVal>
            <c:numRef>
              <c:f>Plot155!$D$14:$D$17</c:f>
              <c:numCache>
                <c:formatCode>General</c:formatCode>
                <c:ptCount val="4"/>
                <c:pt idx="0">
                  <c:v>0.53147891704225514</c:v>
                </c:pt>
                <c:pt idx="1">
                  <c:v>0.66275783168157409</c:v>
                </c:pt>
                <c:pt idx="2">
                  <c:v>1.0791812460476249</c:v>
                </c:pt>
                <c:pt idx="3">
                  <c:v>1.3424226808222062</c:v>
                </c:pt>
              </c:numCache>
            </c:numRef>
          </c:xVal>
          <c:yVal>
            <c:numRef>
              <c:f>Plot155!$E$14:$E$17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35F7-46F5-BD97-0F773BAA8FAB}"/>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Plot155!$D$8:$D$13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Plot155!$E$8:$E$13</c:f>
              <c:numCache>
                <c:formatCode>General</c:formatCode>
                <c:ptCount val="6"/>
                <c:pt idx="0">
                  <c:v>-12.545200932489006</c:v>
                </c:pt>
                <c:pt idx="1">
                  <c:v>-12.998629506846047</c:v>
                </c:pt>
                <c:pt idx="2">
                  <c:v>-13.305543181946708</c:v>
                </c:pt>
                <c:pt idx="3">
                  <c:v>#N/A</c:v>
                </c:pt>
                <c:pt idx="4">
                  <c:v>#N/A</c:v>
                </c:pt>
                <c:pt idx="5">
                  <c:v>#N/A</c:v>
                </c:pt>
              </c:numCache>
            </c:numRef>
          </c:yVal>
          <c:smooth val="0"/>
          <c:extLst>
            <c:ext xmlns:c16="http://schemas.microsoft.com/office/drawing/2014/chart" uri="{C3380CC4-5D6E-409C-BE32-E72D297353CC}">
              <c16:uniqueId val="{00000007-35F7-46F5-BD97-0F773BAA8FAB}"/>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(Plot155!$D$8,Plot155!$D$14,Plot155!$D$15,Plot155!$D$16,Plot155!$D$17)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(Plot155!$E$8,Plot155!$E$14,Plot155!$E$15,Plot155!$E$16,Plot155!$E$17)</c:f>
              <c:numCache>
                <c:formatCode>General</c:formatCode>
                <c:ptCount val="5"/>
                <c:pt idx="0">
                  <c:v>-12.545200932489006</c:v>
                </c:pt>
                <c:pt idx="1">
                  <c:v>#N/A</c:v>
                </c:pt>
                <c:pt idx="2">
                  <c:v>#N/A</c:v>
                </c:pt>
                <c:pt idx="3">
                  <c:v>#N/A</c:v>
                </c:pt>
                <c:pt idx="4">
                  <c:v>#N/A</c:v>
                </c:pt>
              </c:numCache>
            </c:numRef>
          </c:yVal>
          <c:smooth val="0"/>
          <c:extLst>
            <c:ext xmlns:c16="http://schemas.microsoft.com/office/drawing/2014/chart" uri="{C3380CC4-5D6E-409C-BE32-E72D297353CC}">
              <c16:uniqueId val="{00000008-35F7-46F5-BD97-0F773BAA8FAB}"/>
            </c:ext>
          </c:extLst>
        </c:ser>
        <c:dLbls>
          <c:showLegendKey val="0"/>
          <c:showVal val="0"/>
          <c:showCatName val="0"/>
          <c:showSerName val="0"/>
          <c:showPercent val="0"/>
          <c:showBubbleSize val="0"/>
        </c:dLbls>
        <c:axId val="750530920"/>
        <c:axId val="750518128"/>
      </c:scatterChart>
      <c:valAx>
        <c:axId val="750530920"/>
        <c:scaling>
          <c:orientation val="minMax"/>
          <c:max val="2.2999999999999998"/>
          <c:min val="-0.8"/>
        </c:scaling>
        <c:delete val="0"/>
        <c:axPos val="b"/>
        <c:numFmt formatCode="General" sourceLinked="1"/>
        <c:majorTickMark val="out"/>
        <c:minorTickMark val="none"/>
        <c:tickLblPos val="low"/>
        <c:crossAx val="750518128"/>
        <c:crossesAt val="-14"/>
        <c:crossBetween val="midCat"/>
      </c:valAx>
      <c:valAx>
        <c:axId val="750518128"/>
        <c:scaling>
          <c:orientation val="minMax"/>
          <c:max val="-10"/>
          <c:min val="-14"/>
        </c:scaling>
        <c:delete val="0"/>
        <c:axPos val="l"/>
        <c:numFmt formatCode="General" sourceLinked="1"/>
        <c:majorTickMark val="out"/>
        <c:minorTickMark val="none"/>
        <c:tickLblPos val="low"/>
        <c:crossAx val="750530920"/>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Data!$B$163</c:f>
          <c:strCache>
            <c:ptCount val="1"/>
            <c:pt idx="0">
              <c:v>213607.48+573429.2</c:v>
            </c:pt>
          </c:strCache>
        </c:strRef>
      </c:tx>
      <c:overlay val="0"/>
    </c:title>
    <c:autoTitleDeleted val="0"/>
    <c:plotArea>
      <c:layout/>
      <c:scatterChart>
        <c:scatterStyle val="lineMarker"/>
        <c:varyColors val="0"/>
        <c:ser>
          <c:idx val="0"/>
          <c:order val="0"/>
          <c:tx>
            <c:v>IPHAS</c:v>
          </c:tx>
          <c:spPr>
            <a:ln w="19050">
              <a:noFill/>
            </a:ln>
          </c:spPr>
          <c:xVal>
            <c:numRef>
              <c:f>Plot156!$D$3:$D$5</c:f>
              <c:numCache>
                <c:formatCode>General</c:formatCode>
                <c:ptCount val="3"/>
                <c:pt idx="0">
                  <c:v>-0.20481541031757602</c:v>
                </c:pt>
                <c:pt idx="1">
                  <c:v>-0.1830961606243397</c:v>
                </c:pt>
                <c:pt idx="2">
                  <c:v>-0.11125903931710739</c:v>
                </c:pt>
              </c:numCache>
            </c:numRef>
          </c:xVal>
          <c:yVal>
            <c:numRef>
              <c:f>Plot156!$E$3:$E$5</c:f>
              <c:numCache>
                <c:formatCode>General</c:formatCode>
                <c:ptCount val="3"/>
                <c:pt idx="0">
                  <c:v>-11.660552203238735</c:v>
                </c:pt>
                <c:pt idx="1">
                  <c:v>-11.510960856198258</c:v>
                </c:pt>
                <c:pt idx="2">
                  <c:v>-11.550383212228175</c:v>
                </c:pt>
              </c:numCache>
            </c:numRef>
          </c:yVal>
          <c:smooth val="0"/>
          <c:extLst>
            <c:ext xmlns:c16="http://schemas.microsoft.com/office/drawing/2014/chart" uri="{C3380CC4-5D6E-409C-BE32-E72D297353CC}">
              <c16:uniqueId val="{00000002-1403-46A0-8C58-DEE7D2EF1836}"/>
            </c:ext>
          </c:extLst>
        </c:ser>
        <c:ser>
          <c:idx val="1"/>
          <c:order val="1"/>
          <c:tx>
            <c:v>2MASS</c:v>
          </c:tx>
          <c:spPr>
            <a:ln w="19050">
              <a:noFill/>
            </a:ln>
          </c:spPr>
          <c:xVal>
            <c:numRef>
              <c:f>Plot156!$D$6:$D$8</c:f>
              <c:numCache>
                <c:formatCode>General</c:formatCode>
                <c:ptCount val="3"/>
                <c:pt idx="0">
                  <c:v>9.1666957595684564E-2</c:v>
                </c:pt>
                <c:pt idx="1">
                  <c:v>0.22063101944809216</c:v>
                </c:pt>
                <c:pt idx="2">
                  <c:v>0.33425264233423074</c:v>
                </c:pt>
              </c:numCache>
            </c:numRef>
          </c:xVal>
          <c:yVal>
            <c:numRef>
              <c:f>Plot156!$E$6:$E$8</c:f>
              <c:numCache>
                <c:formatCode>General</c:formatCode>
                <c:ptCount val="3"/>
                <c:pt idx="0">
                  <c:v>-11.336057385815929</c:v>
                </c:pt>
                <c:pt idx="1">
                  <c:v>-11.265209808088619</c:v>
                </c:pt>
                <c:pt idx="2">
                  <c:v>-11.197200932489004</c:v>
                </c:pt>
              </c:numCache>
            </c:numRef>
          </c:yVal>
          <c:smooth val="0"/>
          <c:extLst>
            <c:ext xmlns:c16="http://schemas.microsoft.com/office/drawing/2014/chart" uri="{C3380CC4-5D6E-409C-BE32-E72D297353CC}">
              <c16:uniqueId val="{00000003-1403-46A0-8C58-DEE7D2EF1836}"/>
            </c:ext>
          </c:extLst>
        </c:ser>
        <c:ser>
          <c:idx val="2"/>
          <c:order val="2"/>
          <c:tx>
            <c:v>IRAC</c:v>
          </c:tx>
          <c:spPr>
            <a:ln w="19050">
              <a:noFill/>
            </a:ln>
          </c:spPr>
          <c:xVal>
            <c:numRef>
              <c:f>Plot156!$D$9:$D$12</c:f>
              <c:numCache>
                <c:formatCode>General</c:formatCode>
                <c:ptCount val="4"/>
                <c:pt idx="0">
                  <c:v>0.55630250076728727</c:v>
                </c:pt>
                <c:pt idx="1">
                  <c:v>0.65321251377534373</c:v>
                </c:pt>
                <c:pt idx="2">
                  <c:v>0.76342799356293722</c:v>
                </c:pt>
                <c:pt idx="3">
                  <c:v>0.90308998699194354</c:v>
                </c:pt>
              </c:numCache>
            </c:numRef>
          </c:xVal>
          <c:yVal>
            <c:numRef>
              <c:f>Plot156!$E$9:$E$12</c:f>
              <c:numCache>
                <c:formatCode>General</c:formatCode>
                <c:ptCount val="4"/>
                <c:pt idx="0">
                  <c:v>-12.066629506846047</c:v>
                </c:pt>
                <c:pt idx="1">
                  <c:v>-12.393543181946708</c:v>
                </c:pt>
                <c:pt idx="2">
                  <c:v>-12.629608898489664</c:v>
                </c:pt>
                <c:pt idx="3">
                  <c:v>-13.094907492355043</c:v>
                </c:pt>
              </c:numCache>
            </c:numRef>
          </c:yVal>
          <c:smooth val="0"/>
          <c:extLst>
            <c:ext xmlns:c16="http://schemas.microsoft.com/office/drawing/2014/chart" uri="{C3380CC4-5D6E-409C-BE32-E72D297353CC}">
              <c16:uniqueId val="{00000004-1403-46A0-8C58-DEE7D2EF1836}"/>
            </c:ext>
          </c:extLst>
        </c:ser>
        <c:ser>
          <c:idx val="3"/>
          <c:order val="3"/>
          <c:tx>
            <c:v>MIPS</c:v>
          </c:tx>
          <c:spPr>
            <a:ln w="19050">
              <a:noFill/>
            </a:ln>
          </c:spPr>
          <c:xVal>
            <c:numRef>
              <c:f>Plot156!$D$13</c:f>
              <c:numCache>
                <c:formatCode>General</c:formatCode>
                <c:ptCount val="1"/>
                <c:pt idx="0">
                  <c:v>1.3802112417116059</c:v>
                </c:pt>
              </c:numCache>
            </c:numRef>
          </c:xVal>
          <c:yVal>
            <c:numRef>
              <c:f>Plot156!$E$13</c:f>
              <c:numCache>
                <c:formatCode>General</c:formatCode>
                <c:ptCount val="1"/>
                <c:pt idx="0">
                  <c:v>#N/A</c:v>
                </c:pt>
              </c:numCache>
            </c:numRef>
          </c:yVal>
          <c:smooth val="0"/>
          <c:extLst>
            <c:ext xmlns:c16="http://schemas.microsoft.com/office/drawing/2014/chart" uri="{C3380CC4-5D6E-409C-BE32-E72D297353CC}">
              <c16:uniqueId val="{00000005-1403-46A0-8C58-DEE7D2EF1836}"/>
            </c:ext>
          </c:extLst>
        </c:ser>
        <c:ser>
          <c:idx val="4"/>
          <c:order val="4"/>
          <c:tx>
            <c:v>WISE</c:v>
          </c:tx>
          <c:spPr>
            <a:ln w="19050">
              <a:noFill/>
            </a:ln>
          </c:spPr>
          <c:xVal>
            <c:numRef>
              <c:f>Plot156!$D$14:$D$17</c:f>
              <c:numCache>
                <c:formatCode>General</c:formatCode>
                <c:ptCount val="4"/>
                <c:pt idx="0">
                  <c:v>0.53147891704225514</c:v>
                </c:pt>
                <c:pt idx="1">
                  <c:v>0.66275783168157409</c:v>
                </c:pt>
                <c:pt idx="2">
                  <c:v>1.0791812460476249</c:v>
                </c:pt>
                <c:pt idx="3">
                  <c:v>1.3424226808222062</c:v>
                </c:pt>
              </c:numCache>
            </c:numRef>
          </c:xVal>
          <c:yVal>
            <c:numRef>
              <c:f>Plot156!$E$14:$E$17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1403-46A0-8C58-DEE7D2EF1836}"/>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Plot156!$D$8:$D$13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Plot156!$E$8:$E$13</c:f>
              <c:numCache>
                <c:formatCode>General</c:formatCode>
                <c:ptCount val="6"/>
                <c:pt idx="0">
                  <c:v>-11.197200932489004</c:v>
                </c:pt>
                <c:pt idx="1">
                  <c:v>-12.066629506846047</c:v>
                </c:pt>
                <c:pt idx="2">
                  <c:v>-12.393543181946708</c:v>
                </c:pt>
                <c:pt idx="3">
                  <c:v>-12.629608898489664</c:v>
                </c:pt>
                <c:pt idx="4">
                  <c:v>-13.094907492355043</c:v>
                </c:pt>
                <c:pt idx="5">
                  <c:v>#N/A</c:v>
                </c:pt>
              </c:numCache>
            </c:numRef>
          </c:yVal>
          <c:smooth val="0"/>
          <c:extLst>
            <c:ext xmlns:c16="http://schemas.microsoft.com/office/drawing/2014/chart" uri="{C3380CC4-5D6E-409C-BE32-E72D297353CC}">
              <c16:uniqueId val="{00000007-1403-46A0-8C58-DEE7D2EF1836}"/>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(Plot156!$D$8,Plot156!$D$14,Plot156!$D$15,Plot156!$D$16,Plot156!$D$17)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(Plot156!$E$8,Plot156!$E$14,Plot156!$E$15,Plot156!$E$16,Plot156!$E$17)</c:f>
              <c:numCache>
                <c:formatCode>General</c:formatCode>
                <c:ptCount val="5"/>
                <c:pt idx="0">
                  <c:v>-11.197200932489004</c:v>
                </c:pt>
                <c:pt idx="1">
                  <c:v>#N/A</c:v>
                </c:pt>
                <c:pt idx="2">
                  <c:v>#N/A</c:v>
                </c:pt>
                <c:pt idx="3">
                  <c:v>#N/A</c:v>
                </c:pt>
                <c:pt idx="4">
                  <c:v>#N/A</c:v>
                </c:pt>
              </c:numCache>
            </c:numRef>
          </c:yVal>
          <c:smooth val="0"/>
          <c:extLst>
            <c:ext xmlns:c16="http://schemas.microsoft.com/office/drawing/2014/chart" uri="{C3380CC4-5D6E-409C-BE32-E72D297353CC}">
              <c16:uniqueId val="{00000008-1403-46A0-8C58-DEE7D2EF1836}"/>
            </c:ext>
          </c:extLst>
        </c:ser>
        <c:dLbls>
          <c:showLegendKey val="0"/>
          <c:showVal val="0"/>
          <c:showCatName val="0"/>
          <c:showSerName val="0"/>
          <c:showPercent val="0"/>
          <c:showBubbleSize val="0"/>
        </c:dLbls>
        <c:axId val="537731672"/>
        <c:axId val="537732328"/>
      </c:scatterChart>
      <c:valAx>
        <c:axId val="537731672"/>
        <c:scaling>
          <c:orientation val="minMax"/>
          <c:max val="2.2999999999999998"/>
          <c:min val="-0.8"/>
        </c:scaling>
        <c:delete val="0"/>
        <c:axPos val="b"/>
        <c:numFmt formatCode="General" sourceLinked="1"/>
        <c:majorTickMark val="out"/>
        <c:minorTickMark val="none"/>
        <c:tickLblPos val="low"/>
        <c:crossAx val="537732328"/>
        <c:crossesAt val="-14"/>
        <c:crossBetween val="midCat"/>
      </c:valAx>
      <c:valAx>
        <c:axId val="537732328"/>
        <c:scaling>
          <c:orientation val="minMax"/>
          <c:max val="-10"/>
          <c:min val="-14"/>
        </c:scaling>
        <c:delete val="0"/>
        <c:axPos val="l"/>
        <c:numFmt formatCode="General" sourceLinked="1"/>
        <c:majorTickMark val="out"/>
        <c:minorTickMark val="none"/>
        <c:tickLblPos val="low"/>
        <c:crossAx val="537731672"/>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Data!$B$164</c:f>
          <c:strCache>
            <c:ptCount val="1"/>
            <c:pt idx="0">
              <c:v>213607.57+573353.8</c:v>
            </c:pt>
          </c:strCache>
        </c:strRef>
      </c:tx>
      <c:overlay val="0"/>
    </c:title>
    <c:autoTitleDeleted val="0"/>
    <c:plotArea>
      <c:layout/>
      <c:scatterChart>
        <c:scatterStyle val="lineMarker"/>
        <c:varyColors val="0"/>
        <c:ser>
          <c:idx val="0"/>
          <c:order val="0"/>
          <c:tx>
            <c:v>IPHAS</c:v>
          </c:tx>
          <c:spPr>
            <a:ln w="19050">
              <a:noFill/>
            </a:ln>
          </c:spPr>
          <c:xVal>
            <c:numRef>
              <c:f>Plot157!$D$3:$D$5</c:f>
              <c:numCache>
                <c:formatCode>General</c:formatCode>
                <c:ptCount val="3"/>
                <c:pt idx="0">
                  <c:v>-0.20481541031757602</c:v>
                </c:pt>
                <c:pt idx="1">
                  <c:v>-0.1830961606243397</c:v>
                </c:pt>
                <c:pt idx="2">
                  <c:v>-0.11125903931710739</c:v>
                </c:pt>
              </c:numCache>
            </c:numRef>
          </c:xVal>
          <c:yVal>
            <c:numRef>
              <c:f>Plot157!$E$3:$E$5</c:f>
              <c:numCache>
                <c:formatCode>General</c:formatCode>
                <c:ptCount val="3"/>
                <c:pt idx="0">
                  <c:v>-12.460552203238736</c:v>
                </c:pt>
                <c:pt idx="1">
                  <c:v>-12.338960856198257</c:v>
                </c:pt>
                <c:pt idx="2">
                  <c:v>-12.282383212228176</c:v>
                </c:pt>
              </c:numCache>
            </c:numRef>
          </c:yVal>
          <c:smooth val="0"/>
          <c:extLst>
            <c:ext xmlns:c16="http://schemas.microsoft.com/office/drawing/2014/chart" uri="{C3380CC4-5D6E-409C-BE32-E72D297353CC}">
              <c16:uniqueId val="{00000002-8224-4D75-AF72-EFF1CDB7C46A}"/>
            </c:ext>
          </c:extLst>
        </c:ser>
        <c:ser>
          <c:idx val="1"/>
          <c:order val="1"/>
          <c:tx>
            <c:v>2MASS</c:v>
          </c:tx>
          <c:spPr>
            <a:ln w="19050">
              <a:noFill/>
            </a:ln>
          </c:spPr>
          <c:xVal>
            <c:numRef>
              <c:f>Plot157!$D$6:$D$8</c:f>
              <c:numCache>
                <c:formatCode>General</c:formatCode>
                <c:ptCount val="3"/>
                <c:pt idx="0">
                  <c:v>9.1666957595684564E-2</c:v>
                </c:pt>
                <c:pt idx="1">
                  <c:v>0.22063101944809216</c:v>
                </c:pt>
                <c:pt idx="2">
                  <c:v>0.33425264233423074</c:v>
                </c:pt>
              </c:numCache>
            </c:numRef>
          </c:xVal>
          <c:yVal>
            <c:numRef>
              <c:f>Plot157!$E$6:$E$8</c:f>
              <c:numCache>
                <c:formatCode>General</c:formatCode>
                <c:ptCount val="3"/>
                <c:pt idx="0">
                  <c:v>-12.060057385815929</c:v>
                </c:pt>
                <c:pt idx="1">
                  <c:v>-12.145209808088619</c:v>
                </c:pt>
                <c:pt idx="2">
                  <c:v>-12.305200932489004</c:v>
                </c:pt>
              </c:numCache>
            </c:numRef>
          </c:yVal>
          <c:smooth val="0"/>
          <c:extLst>
            <c:ext xmlns:c16="http://schemas.microsoft.com/office/drawing/2014/chart" uri="{C3380CC4-5D6E-409C-BE32-E72D297353CC}">
              <c16:uniqueId val="{00000003-8224-4D75-AF72-EFF1CDB7C46A}"/>
            </c:ext>
          </c:extLst>
        </c:ser>
        <c:ser>
          <c:idx val="2"/>
          <c:order val="2"/>
          <c:tx>
            <c:v>IRAC</c:v>
          </c:tx>
          <c:spPr>
            <a:ln w="19050">
              <a:noFill/>
            </a:ln>
          </c:spPr>
          <c:xVal>
            <c:numRef>
              <c:f>Plot157!$D$9:$D$12</c:f>
              <c:numCache>
                <c:formatCode>General</c:formatCode>
                <c:ptCount val="4"/>
                <c:pt idx="0">
                  <c:v>0.55630250076728727</c:v>
                </c:pt>
                <c:pt idx="1">
                  <c:v>0.65321251377534373</c:v>
                </c:pt>
                <c:pt idx="2">
                  <c:v>0.76342799356293722</c:v>
                </c:pt>
                <c:pt idx="3">
                  <c:v>0.90308998699194354</c:v>
                </c:pt>
              </c:numCache>
            </c:numRef>
          </c:xVal>
          <c:yVal>
            <c:numRef>
              <c:f>Plot157!$E$9:$E$12</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4-8224-4D75-AF72-EFF1CDB7C46A}"/>
            </c:ext>
          </c:extLst>
        </c:ser>
        <c:ser>
          <c:idx val="3"/>
          <c:order val="3"/>
          <c:tx>
            <c:v>MIPS</c:v>
          </c:tx>
          <c:spPr>
            <a:ln w="19050">
              <a:noFill/>
            </a:ln>
          </c:spPr>
          <c:xVal>
            <c:numRef>
              <c:f>Plot157!$D$13</c:f>
              <c:numCache>
                <c:formatCode>General</c:formatCode>
                <c:ptCount val="1"/>
                <c:pt idx="0">
                  <c:v>1.3802112417116059</c:v>
                </c:pt>
              </c:numCache>
            </c:numRef>
          </c:xVal>
          <c:yVal>
            <c:numRef>
              <c:f>Plot157!$E$13</c:f>
              <c:numCache>
                <c:formatCode>General</c:formatCode>
                <c:ptCount val="1"/>
                <c:pt idx="0">
                  <c:v>#N/A</c:v>
                </c:pt>
              </c:numCache>
            </c:numRef>
          </c:yVal>
          <c:smooth val="0"/>
          <c:extLst>
            <c:ext xmlns:c16="http://schemas.microsoft.com/office/drawing/2014/chart" uri="{C3380CC4-5D6E-409C-BE32-E72D297353CC}">
              <c16:uniqueId val="{00000005-8224-4D75-AF72-EFF1CDB7C46A}"/>
            </c:ext>
          </c:extLst>
        </c:ser>
        <c:ser>
          <c:idx val="4"/>
          <c:order val="4"/>
          <c:tx>
            <c:v>WISE</c:v>
          </c:tx>
          <c:spPr>
            <a:ln w="19050">
              <a:noFill/>
            </a:ln>
          </c:spPr>
          <c:xVal>
            <c:numRef>
              <c:f>Plot157!$D$14:$D$17</c:f>
              <c:numCache>
                <c:formatCode>General</c:formatCode>
                <c:ptCount val="4"/>
                <c:pt idx="0">
                  <c:v>0.53147891704225514</c:v>
                </c:pt>
                <c:pt idx="1">
                  <c:v>0.66275783168157409</c:v>
                </c:pt>
                <c:pt idx="2">
                  <c:v>1.0791812460476249</c:v>
                </c:pt>
                <c:pt idx="3">
                  <c:v>1.3424226808222062</c:v>
                </c:pt>
              </c:numCache>
            </c:numRef>
          </c:xVal>
          <c:yVal>
            <c:numRef>
              <c:f>Plot157!$E$14:$E$17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8224-4D75-AF72-EFF1CDB7C46A}"/>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Plot157!$D$8:$D$13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Plot157!$E$8:$E$13</c:f>
              <c:numCache>
                <c:formatCode>General</c:formatCode>
                <c:ptCount val="6"/>
                <c:pt idx="0">
                  <c:v>-12.305200932489004</c:v>
                </c:pt>
                <c:pt idx="1">
                  <c:v>#N/A</c:v>
                </c:pt>
                <c:pt idx="2">
                  <c:v>#N/A</c:v>
                </c:pt>
                <c:pt idx="3">
                  <c:v>#N/A</c:v>
                </c:pt>
                <c:pt idx="4">
                  <c:v>#N/A</c:v>
                </c:pt>
                <c:pt idx="5">
                  <c:v>#N/A</c:v>
                </c:pt>
              </c:numCache>
            </c:numRef>
          </c:yVal>
          <c:smooth val="0"/>
          <c:extLst>
            <c:ext xmlns:c16="http://schemas.microsoft.com/office/drawing/2014/chart" uri="{C3380CC4-5D6E-409C-BE32-E72D297353CC}">
              <c16:uniqueId val="{00000007-8224-4D75-AF72-EFF1CDB7C46A}"/>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(Plot157!$D$8,Plot157!$D$14,Plot157!$D$15,Plot157!$D$16,Plot157!$D$17)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(Plot157!$E$8,Plot157!$E$14,Plot157!$E$15,Plot157!$E$16,Plot157!$E$17)</c:f>
              <c:numCache>
                <c:formatCode>General</c:formatCode>
                <c:ptCount val="5"/>
                <c:pt idx="0">
                  <c:v>-12.305200932489004</c:v>
                </c:pt>
                <c:pt idx="1">
                  <c:v>#N/A</c:v>
                </c:pt>
                <c:pt idx="2">
                  <c:v>#N/A</c:v>
                </c:pt>
                <c:pt idx="3">
                  <c:v>#N/A</c:v>
                </c:pt>
                <c:pt idx="4">
                  <c:v>#N/A</c:v>
                </c:pt>
              </c:numCache>
            </c:numRef>
          </c:yVal>
          <c:smooth val="0"/>
          <c:extLst>
            <c:ext xmlns:c16="http://schemas.microsoft.com/office/drawing/2014/chart" uri="{C3380CC4-5D6E-409C-BE32-E72D297353CC}">
              <c16:uniqueId val="{00000008-8224-4D75-AF72-EFF1CDB7C46A}"/>
            </c:ext>
          </c:extLst>
        </c:ser>
        <c:dLbls>
          <c:showLegendKey val="0"/>
          <c:showVal val="0"/>
          <c:showCatName val="0"/>
          <c:showSerName val="0"/>
          <c:showPercent val="0"/>
          <c:showBubbleSize val="0"/>
        </c:dLbls>
        <c:axId val="713429024"/>
        <c:axId val="713424432"/>
      </c:scatterChart>
      <c:valAx>
        <c:axId val="713429024"/>
        <c:scaling>
          <c:orientation val="minMax"/>
          <c:max val="2.2999999999999998"/>
          <c:min val="-0.8"/>
        </c:scaling>
        <c:delete val="0"/>
        <c:axPos val="b"/>
        <c:numFmt formatCode="General" sourceLinked="1"/>
        <c:majorTickMark val="out"/>
        <c:minorTickMark val="none"/>
        <c:tickLblPos val="low"/>
        <c:crossAx val="713424432"/>
        <c:crossesAt val="-14"/>
        <c:crossBetween val="midCat"/>
      </c:valAx>
      <c:valAx>
        <c:axId val="713424432"/>
        <c:scaling>
          <c:orientation val="minMax"/>
          <c:max val="-10"/>
          <c:min val="-14"/>
        </c:scaling>
        <c:delete val="0"/>
        <c:axPos val="l"/>
        <c:numFmt formatCode="General" sourceLinked="1"/>
        <c:majorTickMark val="out"/>
        <c:minorTickMark val="none"/>
        <c:tickLblPos val="low"/>
        <c:crossAx val="713429024"/>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Data!$B$165</c:f>
          <c:strCache>
            <c:ptCount val="1"/>
            <c:pt idx="0">
              <c:v>213607.95+572643.5</c:v>
            </c:pt>
          </c:strCache>
        </c:strRef>
      </c:tx>
      <c:overlay val="0"/>
    </c:title>
    <c:autoTitleDeleted val="0"/>
    <c:plotArea>
      <c:layout/>
      <c:scatterChart>
        <c:scatterStyle val="lineMarker"/>
        <c:varyColors val="0"/>
        <c:ser>
          <c:idx val="0"/>
          <c:order val="0"/>
          <c:tx>
            <c:v>IPHAS</c:v>
          </c:tx>
          <c:spPr>
            <a:ln w="19050">
              <a:noFill/>
            </a:ln>
          </c:spPr>
          <c:xVal>
            <c:numRef>
              <c:f>Plot158!$D$3:$D$5</c:f>
              <c:numCache>
                <c:formatCode>General</c:formatCode>
                <c:ptCount val="3"/>
                <c:pt idx="0">
                  <c:v>-0.20481541031757602</c:v>
                </c:pt>
                <c:pt idx="1">
                  <c:v>-0.1830961606243397</c:v>
                </c:pt>
                <c:pt idx="2">
                  <c:v>-0.11125903931710739</c:v>
                </c:pt>
              </c:numCache>
            </c:numRef>
          </c:xVal>
          <c:yVal>
            <c:numRef>
              <c:f>Plot158!$E$3:$E$5</c:f>
              <c:numCache>
                <c:formatCode>General</c:formatCode>
                <c:ptCount val="3"/>
                <c:pt idx="0">
                  <c:v>#N/A</c:v>
                </c:pt>
                <c:pt idx="1">
                  <c:v>#N/A</c:v>
                </c:pt>
                <c:pt idx="2">
                  <c:v>#N/A</c:v>
                </c:pt>
              </c:numCache>
            </c:numRef>
          </c:yVal>
          <c:smooth val="0"/>
          <c:extLst>
            <c:ext xmlns:c16="http://schemas.microsoft.com/office/drawing/2014/chart" uri="{C3380CC4-5D6E-409C-BE32-E72D297353CC}">
              <c16:uniqueId val="{00000002-0428-4E5C-B45D-9E4EA2B7DDF1}"/>
            </c:ext>
          </c:extLst>
        </c:ser>
        <c:ser>
          <c:idx val="1"/>
          <c:order val="1"/>
          <c:tx>
            <c:v>2MASS</c:v>
          </c:tx>
          <c:spPr>
            <a:ln w="19050">
              <a:noFill/>
            </a:ln>
          </c:spPr>
          <c:xVal>
            <c:numRef>
              <c:f>Plot158!$D$6:$D$8</c:f>
              <c:numCache>
                <c:formatCode>General</c:formatCode>
                <c:ptCount val="3"/>
                <c:pt idx="0">
                  <c:v>9.1666957595684564E-2</c:v>
                </c:pt>
                <c:pt idx="1">
                  <c:v>0.22063101944809216</c:v>
                </c:pt>
                <c:pt idx="2">
                  <c:v>0.33425264233423074</c:v>
                </c:pt>
              </c:numCache>
            </c:numRef>
          </c:xVal>
          <c:yVal>
            <c:numRef>
              <c:f>Plot158!$E$6:$E$8</c:f>
              <c:numCache>
                <c:formatCode>General</c:formatCode>
                <c:ptCount val="3"/>
                <c:pt idx="0">
                  <c:v>#N/A</c:v>
                </c:pt>
                <c:pt idx="1">
                  <c:v>#N/A</c:v>
                </c:pt>
                <c:pt idx="2">
                  <c:v>#N/A</c:v>
                </c:pt>
              </c:numCache>
            </c:numRef>
          </c:yVal>
          <c:smooth val="0"/>
          <c:extLst>
            <c:ext xmlns:c16="http://schemas.microsoft.com/office/drawing/2014/chart" uri="{C3380CC4-5D6E-409C-BE32-E72D297353CC}">
              <c16:uniqueId val="{00000003-0428-4E5C-B45D-9E4EA2B7DDF1}"/>
            </c:ext>
          </c:extLst>
        </c:ser>
        <c:ser>
          <c:idx val="2"/>
          <c:order val="2"/>
          <c:tx>
            <c:v>IRAC</c:v>
          </c:tx>
          <c:spPr>
            <a:ln w="19050">
              <a:noFill/>
            </a:ln>
          </c:spPr>
          <c:xVal>
            <c:numRef>
              <c:f>Plot158!$D$9:$D$12</c:f>
              <c:numCache>
                <c:formatCode>General</c:formatCode>
                <c:ptCount val="4"/>
                <c:pt idx="0">
                  <c:v>0.55630250076728727</c:v>
                </c:pt>
                <c:pt idx="1">
                  <c:v>0.65321251377534373</c:v>
                </c:pt>
                <c:pt idx="2">
                  <c:v>0.76342799356293722</c:v>
                </c:pt>
                <c:pt idx="3">
                  <c:v>0.90308998699194354</c:v>
                </c:pt>
              </c:numCache>
            </c:numRef>
          </c:xVal>
          <c:yVal>
            <c:numRef>
              <c:f>Plot158!$E$9:$E$12</c:f>
              <c:numCache>
                <c:formatCode>General</c:formatCode>
                <c:ptCount val="4"/>
                <c:pt idx="0">
                  <c:v>#N/A</c:v>
                </c:pt>
                <c:pt idx="1">
                  <c:v>-11.709543181946708</c:v>
                </c:pt>
                <c:pt idx="2">
                  <c:v>-11.381608898489663</c:v>
                </c:pt>
                <c:pt idx="3">
                  <c:v>#N/A</c:v>
                </c:pt>
              </c:numCache>
            </c:numRef>
          </c:yVal>
          <c:smooth val="0"/>
          <c:extLst>
            <c:ext xmlns:c16="http://schemas.microsoft.com/office/drawing/2014/chart" uri="{C3380CC4-5D6E-409C-BE32-E72D297353CC}">
              <c16:uniqueId val="{00000004-0428-4E5C-B45D-9E4EA2B7DDF1}"/>
            </c:ext>
          </c:extLst>
        </c:ser>
        <c:ser>
          <c:idx val="3"/>
          <c:order val="3"/>
          <c:tx>
            <c:v>MIPS</c:v>
          </c:tx>
          <c:spPr>
            <a:ln w="19050">
              <a:noFill/>
            </a:ln>
          </c:spPr>
          <c:xVal>
            <c:numRef>
              <c:f>Plot158!$D$13</c:f>
              <c:numCache>
                <c:formatCode>General</c:formatCode>
                <c:ptCount val="1"/>
                <c:pt idx="0">
                  <c:v>1.3802112417116059</c:v>
                </c:pt>
              </c:numCache>
            </c:numRef>
          </c:xVal>
          <c:yVal>
            <c:numRef>
              <c:f>Plot158!$E$13</c:f>
              <c:numCache>
                <c:formatCode>General</c:formatCode>
                <c:ptCount val="1"/>
                <c:pt idx="0">
                  <c:v>#N/A</c:v>
                </c:pt>
              </c:numCache>
            </c:numRef>
          </c:yVal>
          <c:smooth val="0"/>
          <c:extLst>
            <c:ext xmlns:c16="http://schemas.microsoft.com/office/drawing/2014/chart" uri="{C3380CC4-5D6E-409C-BE32-E72D297353CC}">
              <c16:uniqueId val="{00000005-0428-4E5C-B45D-9E4EA2B7DDF1}"/>
            </c:ext>
          </c:extLst>
        </c:ser>
        <c:ser>
          <c:idx val="4"/>
          <c:order val="4"/>
          <c:tx>
            <c:v>WISE</c:v>
          </c:tx>
          <c:spPr>
            <a:ln w="19050">
              <a:noFill/>
            </a:ln>
          </c:spPr>
          <c:xVal>
            <c:numRef>
              <c:f>Plot158!$D$14:$D$17</c:f>
              <c:numCache>
                <c:formatCode>General</c:formatCode>
                <c:ptCount val="4"/>
                <c:pt idx="0">
                  <c:v>0.53147891704225514</c:v>
                </c:pt>
                <c:pt idx="1">
                  <c:v>0.66275783168157409</c:v>
                </c:pt>
                <c:pt idx="2">
                  <c:v>1.0791812460476249</c:v>
                </c:pt>
                <c:pt idx="3">
                  <c:v>1.3424226808222062</c:v>
                </c:pt>
              </c:numCache>
            </c:numRef>
          </c:xVal>
          <c:yVal>
            <c:numRef>
              <c:f>Plot158!$E$14:$E$17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0428-4E5C-B45D-9E4EA2B7DDF1}"/>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Plot158!$D$8:$D$13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Plot158!$E$8:$E$13</c:f>
              <c:numCache>
                <c:formatCode>General</c:formatCode>
                <c:ptCount val="6"/>
                <c:pt idx="0">
                  <c:v>#N/A</c:v>
                </c:pt>
                <c:pt idx="1">
                  <c:v>#N/A</c:v>
                </c:pt>
                <c:pt idx="2">
                  <c:v>-11.709543181946708</c:v>
                </c:pt>
                <c:pt idx="3">
                  <c:v>-11.381608898489663</c:v>
                </c:pt>
                <c:pt idx="4">
                  <c:v>#N/A</c:v>
                </c:pt>
                <c:pt idx="5">
                  <c:v>#N/A</c:v>
                </c:pt>
              </c:numCache>
            </c:numRef>
          </c:yVal>
          <c:smooth val="0"/>
          <c:extLst>
            <c:ext xmlns:c16="http://schemas.microsoft.com/office/drawing/2014/chart" uri="{C3380CC4-5D6E-409C-BE32-E72D297353CC}">
              <c16:uniqueId val="{00000007-0428-4E5C-B45D-9E4EA2B7DDF1}"/>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(Plot158!$D$8,Plot158!$D$14,Plot158!$D$15,Plot158!$D$16,Plot158!$D$17)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(Plot158!$E$8,Plot158!$E$14,Plot158!$E$15,Plot158!$E$16,Plot158!$E$17)</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8-0428-4E5C-B45D-9E4EA2B7DDF1}"/>
            </c:ext>
          </c:extLst>
        </c:ser>
        <c:dLbls>
          <c:showLegendKey val="0"/>
          <c:showVal val="0"/>
          <c:showCatName val="0"/>
          <c:showSerName val="0"/>
          <c:showPercent val="0"/>
          <c:showBubbleSize val="0"/>
        </c:dLbls>
        <c:axId val="716866136"/>
        <c:axId val="716872040"/>
      </c:scatterChart>
      <c:valAx>
        <c:axId val="716866136"/>
        <c:scaling>
          <c:orientation val="minMax"/>
          <c:max val="2.2999999999999998"/>
          <c:min val="-0.8"/>
        </c:scaling>
        <c:delete val="0"/>
        <c:axPos val="b"/>
        <c:numFmt formatCode="General" sourceLinked="1"/>
        <c:majorTickMark val="out"/>
        <c:minorTickMark val="none"/>
        <c:tickLblPos val="low"/>
        <c:crossAx val="716872040"/>
        <c:crossesAt val="-14"/>
        <c:crossBetween val="midCat"/>
      </c:valAx>
      <c:valAx>
        <c:axId val="716872040"/>
        <c:scaling>
          <c:orientation val="minMax"/>
          <c:max val="-10"/>
          <c:min val="-14"/>
        </c:scaling>
        <c:delete val="0"/>
        <c:axPos val="l"/>
        <c:numFmt formatCode="General" sourceLinked="1"/>
        <c:majorTickMark val="out"/>
        <c:minorTickMark val="none"/>
        <c:tickLblPos val="low"/>
        <c:crossAx val="716866136"/>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Data!$B$166</c:f>
          <c:strCache>
            <c:ptCount val="1"/>
            <c:pt idx="0">
              <c:v>213607.97+572636.9</c:v>
            </c:pt>
          </c:strCache>
        </c:strRef>
      </c:tx>
      <c:overlay val="0"/>
    </c:title>
    <c:autoTitleDeleted val="0"/>
    <c:plotArea>
      <c:layout/>
      <c:scatterChart>
        <c:scatterStyle val="lineMarker"/>
        <c:varyColors val="0"/>
        <c:ser>
          <c:idx val="0"/>
          <c:order val="0"/>
          <c:tx>
            <c:v>IPHAS</c:v>
          </c:tx>
          <c:spPr>
            <a:ln w="19050">
              <a:noFill/>
            </a:ln>
          </c:spPr>
          <c:xVal>
            <c:numRef>
              <c:f>Plot159!$D$3:$D$5</c:f>
              <c:numCache>
                <c:formatCode>General</c:formatCode>
                <c:ptCount val="3"/>
                <c:pt idx="0">
                  <c:v>-0.20481541031757602</c:v>
                </c:pt>
                <c:pt idx="1">
                  <c:v>-0.1830961606243397</c:v>
                </c:pt>
                <c:pt idx="2">
                  <c:v>-0.11125903931710739</c:v>
                </c:pt>
              </c:numCache>
            </c:numRef>
          </c:xVal>
          <c:yVal>
            <c:numRef>
              <c:f>Plot159!$E$3:$E$5</c:f>
              <c:numCache>
                <c:formatCode>General</c:formatCode>
                <c:ptCount val="3"/>
                <c:pt idx="0">
                  <c:v>#N/A</c:v>
                </c:pt>
                <c:pt idx="1">
                  <c:v>#N/A</c:v>
                </c:pt>
                <c:pt idx="2">
                  <c:v>#N/A</c:v>
                </c:pt>
              </c:numCache>
            </c:numRef>
          </c:yVal>
          <c:smooth val="0"/>
          <c:extLst>
            <c:ext xmlns:c16="http://schemas.microsoft.com/office/drawing/2014/chart" uri="{C3380CC4-5D6E-409C-BE32-E72D297353CC}">
              <c16:uniqueId val="{00000002-B635-40CB-9A3B-ACA9B129B893}"/>
            </c:ext>
          </c:extLst>
        </c:ser>
        <c:ser>
          <c:idx val="1"/>
          <c:order val="1"/>
          <c:tx>
            <c:v>2MASS</c:v>
          </c:tx>
          <c:spPr>
            <a:ln w="19050">
              <a:noFill/>
            </a:ln>
          </c:spPr>
          <c:xVal>
            <c:numRef>
              <c:f>Plot159!$D$6:$D$8</c:f>
              <c:numCache>
                <c:formatCode>General</c:formatCode>
                <c:ptCount val="3"/>
                <c:pt idx="0">
                  <c:v>9.1666957595684564E-2</c:v>
                </c:pt>
                <c:pt idx="1">
                  <c:v>0.22063101944809216</c:v>
                </c:pt>
                <c:pt idx="2">
                  <c:v>0.33425264233423074</c:v>
                </c:pt>
              </c:numCache>
            </c:numRef>
          </c:xVal>
          <c:yVal>
            <c:numRef>
              <c:f>Plot159!$E$6:$E$8</c:f>
              <c:numCache>
                <c:formatCode>General</c:formatCode>
                <c:ptCount val="3"/>
                <c:pt idx="0">
                  <c:v>-12.95205738581593</c:v>
                </c:pt>
                <c:pt idx="1">
                  <c:v>-12.989209808088619</c:v>
                </c:pt>
                <c:pt idx="2">
                  <c:v>-11.837200932489006</c:v>
                </c:pt>
              </c:numCache>
            </c:numRef>
          </c:yVal>
          <c:smooth val="0"/>
          <c:extLst>
            <c:ext xmlns:c16="http://schemas.microsoft.com/office/drawing/2014/chart" uri="{C3380CC4-5D6E-409C-BE32-E72D297353CC}">
              <c16:uniqueId val="{00000003-B635-40CB-9A3B-ACA9B129B893}"/>
            </c:ext>
          </c:extLst>
        </c:ser>
        <c:ser>
          <c:idx val="2"/>
          <c:order val="2"/>
          <c:tx>
            <c:v>IRAC</c:v>
          </c:tx>
          <c:spPr>
            <a:ln w="19050">
              <a:noFill/>
            </a:ln>
          </c:spPr>
          <c:xVal>
            <c:numRef>
              <c:f>Plot159!$D$9:$D$12</c:f>
              <c:numCache>
                <c:formatCode>General</c:formatCode>
                <c:ptCount val="4"/>
                <c:pt idx="0">
                  <c:v>0.55630250076728727</c:v>
                </c:pt>
                <c:pt idx="1">
                  <c:v>0.65321251377534373</c:v>
                </c:pt>
                <c:pt idx="2">
                  <c:v>0.76342799356293722</c:v>
                </c:pt>
                <c:pt idx="3">
                  <c:v>0.90308998699194354</c:v>
                </c:pt>
              </c:numCache>
            </c:numRef>
          </c:xVal>
          <c:yVal>
            <c:numRef>
              <c:f>Plot159!$E$9:$E$12</c:f>
              <c:numCache>
                <c:formatCode>General</c:formatCode>
                <c:ptCount val="4"/>
                <c:pt idx="0">
                  <c:v>-10.806629506846047</c:v>
                </c:pt>
                <c:pt idx="1">
                  <c:v>-10.509543181946709</c:v>
                </c:pt>
                <c:pt idx="2">
                  <c:v>-10.277608898489664</c:v>
                </c:pt>
                <c:pt idx="3">
                  <c:v>-10.222907492355043</c:v>
                </c:pt>
              </c:numCache>
            </c:numRef>
          </c:yVal>
          <c:smooth val="0"/>
          <c:extLst>
            <c:ext xmlns:c16="http://schemas.microsoft.com/office/drawing/2014/chart" uri="{C3380CC4-5D6E-409C-BE32-E72D297353CC}">
              <c16:uniqueId val="{00000004-B635-40CB-9A3B-ACA9B129B893}"/>
            </c:ext>
          </c:extLst>
        </c:ser>
        <c:ser>
          <c:idx val="3"/>
          <c:order val="3"/>
          <c:tx>
            <c:v>MIPS</c:v>
          </c:tx>
          <c:spPr>
            <a:ln w="19050">
              <a:noFill/>
            </a:ln>
          </c:spPr>
          <c:xVal>
            <c:numRef>
              <c:f>Plot159!$D$13</c:f>
              <c:numCache>
                <c:formatCode>General</c:formatCode>
                <c:ptCount val="1"/>
                <c:pt idx="0">
                  <c:v>1.3802112417116059</c:v>
                </c:pt>
              </c:numCache>
            </c:numRef>
          </c:xVal>
          <c:yVal>
            <c:numRef>
              <c:f>Plot159!$E$13</c:f>
              <c:numCache>
                <c:formatCode>General</c:formatCode>
                <c:ptCount val="1"/>
                <c:pt idx="0">
                  <c:v>-9.9253917752157701</c:v>
                </c:pt>
              </c:numCache>
            </c:numRef>
          </c:yVal>
          <c:smooth val="0"/>
          <c:extLst>
            <c:ext xmlns:c16="http://schemas.microsoft.com/office/drawing/2014/chart" uri="{C3380CC4-5D6E-409C-BE32-E72D297353CC}">
              <c16:uniqueId val="{00000005-B635-40CB-9A3B-ACA9B129B893}"/>
            </c:ext>
          </c:extLst>
        </c:ser>
        <c:ser>
          <c:idx val="4"/>
          <c:order val="4"/>
          <c:tx>
            <c:v>WISE</c:v>
          </c:tx>
          <c:spPr>
            <a:ln w="19050">
              <a:noFill/>
            </a:ln>
          </c:spPr>
          <c:xVal>
            <c:numRef>
              <c:f>Plot159!$D$14:$D$17</c:f>
              <c:numCache>
                <c:formatCode>General</c:formatCode>
                <c:ptCount val="4"/>
                <c:pt idx="0">
                  <c:v>0.53147891704225514</c:v>
                </c:pt>
                <c:pt idx="1">
                  <c:v>0.66275783168157409</c:v>
                </c:pt>
                <c:pt idx="2">
                  <c:v>1.0791812460476249</c:v>
                </c:pt>
                <c:pt idx="3">
                  <c:v>1.3424226808222062</c:v>
                </c:pt>
              </c:numCache>
            </c:numRef>
          </c:xVal>
          <c:yVal>
            <c:numRef>
              <c:f>Plot159!$E$14:$E$17</c:f>
              <c:numCache>
                <c:formatCode>General</c:formatCode>
                <c:ptCount val="4"/>
                <c:pt idx="0">
                  <c:v>-10.975640884065641</c:v>
                </c:pt>
                <c:pt idx="1">
                  <c:v>-10.322638697275881</c:v>
                </c:pt>
                <c:pt idx="2">
                  <c:v>-10.025329657034471</c:v>
                </c:pt>
                <c:pt idx="3">
                  <c:v>-9.7309133648612303</c:v>
                </c:pt>
              </c:numCache>
            </c:numRef>
          </c:yVal>
          <c:smooth val="0"/>
          <c:extLst>
            <c:ext xmlns:c16="http://schemas.microsoft.com/office/drawing/2014/chart" uri="{C3380CC4-5D6E-409C-BE32-E72D297353CC}">
              <c16:uniqueId val="{00000006-B635-40CB-9A3B-ACA9B129B893}"/>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Plot159!$D$8:$D$13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Plot159!$E$8:$E$13</c:f>
              <c:numCache>
                <c:formatCode>General</c:formatCode>
                <c:ptCount val="6"/>
                <c:pt idx="0">
                  <c:v>-11.837200932489006</c:v>
                </c:pt>
                <c:pt idx="1">
                  <c:v>-10.806629506846047</c:v>
                </c:pt>
                <c:pt idx="2">
                  <c:v>-10.509543181946709</c:v>
                </c:pt>
                <c:pt idx="3">
                  <c:v>-10.277608898489664</c:v>
                </c:pt>
                <c:pt idx="4">
                  <c:v>-10.222907492355043</c:v>
                </c:pt>
                <c:pt idx="5">
                  <c:v>-9.9253917752157701</c:v>
                </c:pt>
              </c:numCache>
            </c:numRef>
          </c:yVal>
          <c:smooth val="0"/>
          <c:extLst>
            <c:ext xmlns:c16="http://schemas.microsoft.com/office/drawing/2014/chart" uri="{C3380CC4-5D6E-409C-BE32-E72D297353CC}">
              <c16:uniqueId val="{00000007-B635-40CB-9A3B-ACA9B129B893}"/>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(Plot159!$D$8,Plot159!$D$14,Plot159!$D$15,Plot159!$D$16,Plot159!$D$17)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(Plot159!$E$8,Plot159!$E$14,Plot159!$E$15,Plot159!$E$16,Plot159!$E$17)</c:f>
              <c:numCache>
                <c:formatCode>General</c:formatCode>
                <c:ptCount val="5"/>
                <c:pt idx="0">
                  <c:v>-11.837200932489006</c:v>
                </c:pt>
                <c:pt idx="1">
                  <c:v>-10.975640884065641</c:v>
                </c:pt>
                <c:pt idx="2">
                  <c:v>-10.322638697275881</c:v>
                </c:pt>
                <c:pt idx="3">
                  <c:v>-10.025329657034471</c:v>
                </c:pt>
                <c:pt idx="4">
                  <c:v>-9.7309133648612303</c:v>
                </c:pt>
              </c:numCache>
            </c:numRef>
          </c:yVal>
          <c:smooth val="0"/>
          <c:extLst>
            <c:ext xmlns:c16="http://schemas.microsoft.com/office/drawing/2014/chart" uri="{C3380CC4-5D6E-409C-BE32-E72D297353CC}">
              <c16:uniqueId val="{00000008-B635-40CB-9A3B-ACA9B129B893}"/>
            </c:ext>
          </c:extLst>
        </c:ser>
        <c:dLbls>
          <c:showLegendKey val="0"/>
          <c:showVal val="0"/>
          <c:showCatName val="0"/>
          <c:showSerName val="0"/>
          <c:showPercent val="0"/>
          <c:showBubbleSize val="0"/>
        </c:dLbls>
        <c:axId val="540082608"/>
        <c:axId val="540087856"/>
      </c:scatterChart>
      <c:valAx>
        <c:axId val="540082608"/>
        <c:scaling>
          <c:orientation val="minMax"/>
          <c:max val="2.2999999999999998"/>
          <c:min val="-0.8"/>
        </c:scaling>
        <c:delete val="0"/>
        <c:axPos val="b"/>
        <c:numFmt formatCode="General" sourceLinked="1"/>
        <c:majorTickMark val="out"/>
        <c:minorTickMark val="none"/>
        <c:tickLblPos val="low"/>
        <c:crossAx val="540087856"/>
        <c:crossesAt val="-14"/>
        <c:crossBetween val="midCat"/>
      </c:valAx>
      <c:valAx>
        <c:axId val="540087856"/>
        <c:scaling>
          <c:orientation val="minMax"/>
          <c:max val="-10"/>
          <c:min val="-14"/>
        </c:scaling>
        <c:delete val="0"/>
        <c:axPos val="l"/>
        <c:numFmt formatCode="General" sourceLinked="1"/>
        <c:majorTickMark val="out"/>
        <c:minorTickMark val="none"/>
        <c:tickLblPos val="low"/>
        <c:crossAx val="540082608"/>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Data!$B$167</c:f>
          <c:strCache>
            <c:ptCount val="1"/>
            <c:pt idx="0">
              <c:v>213608.71+572752.4</c:v>
            </c:pt>
          </c:strCache>
        </c:strRef>
      </c:tx>
      <c:overlay val="0"/>
    </c:title>
    <c:autoTitleDeleted val="0"/>
    <c:plotArea>
      <c:layout/>
      <c:scatterChart>
        <c:scatterStyle val="lineMarker"/>
        <c:varyColors val="0"/>
        <c:ser>
          <c:idx val="0"/>
          <c:order val="0"/>
          <c:tx>
            <c:v>IPHAS</c:v>
          </c:tx>
          <c:spPr>
            <a:ln w="19050">
              <a:noFill/>
            </a:ln>
          </c:spPr>
          <c:xVal>
            <c:numRef>
              <c:f>Plot160!$D$3:$D$5</c:f>
              <c:numCache>
                <c:formatCode>General</c:formatCode>
                <c:ptCount val="3"/>
                <c:pt idx="0">
                  <c:v>-0.20481541031757602</c:v>
                </c:pt>
                <c:pt idx="1">
                  <c:v>-0.1830961606243397</c:v>
                </c:pt>
                <c:pt idx="2">
                  <c:v>-0.11125903931710739</c:v>
                </c:pt>
              </c:numCache>
            </c:numRef>
          </c:xVal>
          <c:yVal>
            <c:numRef>
              <c:f>Plot160!$E$3:$E$5</c:f>
              <c:numCache>
                <c:formatCode>General</c:formatCode>
                <c:ptCount val="3"/>
                <c:pt idx="0">
                  <c:v>#N/A</c:v>
                </c:pt>
                <c:pt idx="1">
                  <c:v>#N/A</c:v>
                </c:pt>
                <c:pt idx="2">
                  <c:v>#N/A</c:v>
                </c:pt>
              </c:numCache>
            </c:numRef>
          </c:yVal>
          <c:smooth val="0"/>
          <c:extLst>
            <c:ext xmlns:c16="http://schemas.microsoft.com/office/drawing/2014/chart" uri="{C3380CC4-5D6E-409C-BE32-E72D297353CC}">
              <c16:uniqueId val="{00000002-72F4-4434-A71A-97F31E5EE077}"/>
            </c:ext>
          </c:extLst>
        </c:ser>
        <c:ser>
          <c:idx val="1"/>
          <c:order val="1"/>
          <c:tx>
            <c:v>2MASS</c:v>
          </c:tx>
          <c:spPr>
            <a:ln w="19050">
              <a:noFill/>
            </a:ln>
          </c:spPr>
          <c:xVal>
            <c:numRef>
              <c:f>Plot160!$D$6:$D$8</c:f>
              <c:numCache>
                <c:formatCode>General</c:formatCode>
                <c:ptCount val="3"/>
                <c:pt idx="0">
                  <c:v>9.1666957595684564E-2</c:v>
                </c:pt>
                <c:pt idx="1">
                  <c:v>0.22063101944809216</c:v>
                </c:pt>
                <c:pt idx="2">
                  <c:v>0.33425264233423074</c:v>
                </c:pt>
              </c:numCache>
            </c:numRef>
          </c:xVal>
          <c:yVal>
            <c:numRef>
              <c:f>Plot160!$E$6:$E$8</c:f>
              <c:numCache>
                <c:formatCode>General</c:formatCode>
                <c:ptCount val="3"/>
                <c:pt idx="0">
                  <c:v>-12.600057385815928</c:v>
                </c:pt>
                <c:pt idx="1">
                  <c:v>-12.329209808088617</c:v>
                </c:pt>
                <c:pt idx="2">
                  <c:v>-12.417200932489006</c:v>
                </c:pt>
              </c:numCache>
            </c:numRef>
          </c:yVal>
          <c:smooth val="0"/>
          <c:extLst>
            <c:ext xmlns:c16="http://schemas.microsoft.com/office/drawing/2014/chart" uri="{C3380CC4-5D6E-409C-BE32-E72D297353CC}">
              <c16:uniqueId val="{00000003-72F4-4434-A71A-97F31E5EE077}"/>
            </c:ext>
          </c:extLst>
        </c:ser>
        <c:ser>
          <c:idx val="2"/>
          <c:order val="2"/>
          <c:tx>
            <c:v>IRAC</c:v>
          </c:tx>
          <c:spPr>
            <a:ln w="19050">
              <a:noFill/>
            </a:ln>
          </c:spPr>
          <c:xVal>
            <c:numRef>
              <c:f>Plot160!$D$9:$D$12</c:f>
              <c:numCache>
                <c:formatCode>General</c:formatCode>
                <c:ptCount val="4"/>
                <c:pt idx="0">
                  <c:v>0.55630250076728727</c:v>
                </c:pt>
                <c:pt idx="1">
                  <c:v>0.65321251377534373</c:v>
                </c:pt>
                <c:pt idx="2">
                  <c:v>0.76342799356293722</c:v>
                </c:pt>
                <c:pt idx="3">
                  <c:v>0.90308998699194354</c:v>
                </c:pt>
              </c:numCache>
            </c:numRef>
          </c:xVal>
          <c:yVal>
            <c:numRef>
              <c:f>Plot160!$E$9:$E$12</c:f>
              <c:numCache>
                <c:formatCode>General</c:formatCode>
                <c:ptCount val="4"/>
                <c:pt idx="0">
                  <c:v>-12.926629506846048</c:v>
                </c:pt>
                <c:pt idx="1">
                  <c:v>-13.129543181946708</c:v>
                </c:pt>
                <c:pt idx="2">
                  <c:v>#N/A</c:v>
                </c:pt>
                <c:pt idx="3">
                  <c:v>#N/A</c:v>
                </c:pt>
              </c:numCache>
            </c:numRef>
          </c:yVal>
          <c:smooth val="0"/>
          <c:extLst>
            <c:ext xmlns:c16="http://schemas.microsoft.com/office/drawing/2014/chart" uri="{C3380CC4-5D6E-409C-BE32-E72D297353CC}">
              <c16:uniqueId val="{00000004-72F4-4434-A71A-97F31E5EE077}"/>
            </c:ext>
          </c:extLst>
        </c:ser>
        <c:ser>
          <c:idx val="3"/>
          <c:order val="3"/>
          <c:tx>
            <c:v>MIPS</c:v>
          </c:tx>
          <c:spPr>
            <a:ln w="19050">
              <a:noFill/>
            </a:ln>
          </c:spPr>
          <c:xVal>
            <c:numRef>
              <c:f>Plot160!$D$13</c:f>
              <c:numCache>
                <c:formatCode>General</c:formatCode>
                <c:ptCount val="1"/>
                <c:pt idx="0">
                  <c:v>1.3802112417116059</c:v>
                </c:pt>
              </c:numCache>
            </c:numRef>
          </c:xVal>
          <c:yVal>
            <c:numRef>
              <c:f>Plot160!$E$13</c:f>
              <c:numCache>
                <c:formatCode>General</c:formatCode>
                <c:ptCount val="1"/>
                <c:pt idx="0">
                  <c:v>#N/A</c:v>
                </c:pt>
              </c:numCache>
            </c:numRef>
          </c:yVal>
          <c:smooth val="0"/>
          <c:extLst>
            <c:ext xmlns:c16="http://schemas.microsoft.com/office/drawing/2014/chart" uri="{C3380CC4-5D6E-409C-BE32-E72D297353CC}">
              <c16:uniqueId val="{00000005-72F4-4434-A71A-97F31E5EE077}"/>
            </c:ext>
          </c:extLst>
        </c:ser>
        <c:ser>
          <c:idx val="4"/>
          <c:order val="4"/>
          <c:tx>
            <c:v>WISE</c:v>
          </c:tx>
          <c:spPr>
            <a:ln w="19050">
              <a:noFill/>
            </a:ln>
          </c:spPr>
          <c:xVal>
            <c:numRef>
              <c:f>Plot160!$D$14:$D$17</c:f>
              <c:numCache>
                <c:formatCode>General</c:formatCode>
                <c:ptCount val="4"/>
                <c:pt idx="0">
                  <c:v>0.53147891704225514</c:v>
                </c:pt>
                <c:pt idx="1">
                  <c:v>0.66275783168157409</c:v>
                </c:pt>
                <c:pt idx="2">
                  <c:v>1.0791812460476249</c:v>
                </c:pt>
                <c:pt idx="3">
                  <c:v>1.3424226808222062</c:v>
                </c:pt>
              </c:numCache>
            </c:numRef>
          </c:xVal>
          <c:yVal>
            <c:numRef>
              <c:f>Plot160!$E$14:$E$17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72F4-4434-A71A-97F31E5EE077}"/>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Plot160!$D$8:$D$13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Plot160!$E$8:$E$13</c:f>
              <c:numCache>
                <c:formatCode>General</c:formatCode>
                <c:ptCount val="6"/>
                <c:pt idx="0">
                  <c:v>-12.417200932489006</c:v>
                </c:pt>
                <c:pt idx="1">
                  <c:v>-12.926629506846048</c:v>
                </c:pt>
                <c:pt idx="2">
                  <c:v>-13.129543181946708</c:v>
                </c:pt>
                <c:pt idx="3">
                  <c:v>#N/A</c:v>
                </c:pt>
                <c:pt idx="4">
                  <c:v>#N/A</c:v>
                </c:pt>
                <c:pt idx="5">
                  <c:v>#N/A</c:v>
                </c:pt>
              </c:numCache>
            </c:numRef>
          </c:yVal>
          <c:smooth val="0"/>
          <c:extLst>
            <c:ext xmlns:c16="http://schemas.microsoft.com/office/drawing/2014/chart" uri="{C3380CC4-5D6E-409C-BE32-E72D297353CC}">
              <c16:uniqueId val="{00000007-72F4-4434-A71A-97F31E5EE077}"/>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(Plot160!$D$8,Plot160!$D$14,Plot160!$D$15,Plot160!$D$16,Plot160!$D$17)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(Plot160!$E$8,Plot160!$E$14,Plot160!$E$15,Plot160!$E$16,Plot160!$E$17)</c:f>
              <c:numCache>
                <c:formatCode>General</c:formatCode>
                <c:ptCount val="5"/>
                <c:pt idx="0">
                  <c:v>-12.417200932489006</c:v>
                </c:pt>
                <c:pt idx="1">
                  <c:v>#N/A</c:v>
                </c:pt>
                <c:pt idx="2">
                  <c:v>#N/A</c:v>
                </c:pt>
                <c:pt idx="3">
                  <c:v>#N/A</c:v>
                </c:pt>
                <c:pt idx="4">
                  <c:v>#N/A</c:v>
                </c:pt>
              </c:numCache>
            </c:numRef>
          </c:yVal>
          <c:smooth val="0"/>
          <c:extLst>
            <c:ext xmlns:c16="http://schemas.microsoft.com/office/drawing/2014/chart" uri="{C3380CC4-5D6E-409C-BE32-E72D297353CC}">
              <c16:uniqueId val="{00000008-72F4-4434-A71A-97F31E5EE077}"/>
            </c:ext>
          </c:extLst>
        </c:ser>
        <c:dLbls>
          <c:showLegendKey val="0"/>
          <c:showVal val="0"/>
          <c:showCatName val="0"/>
          <c:showSerName val="0"/>
          <c:showPercent val="0"/>
          <c:showBubbleSize val="0"/>
        </c:dLbls>
        <c:axId val="459678200"/>
        <c:axId val="459678856"/>
      </c:scatterChart>
      <c:valAx>
        <c:axId val="459678200"/>
        <c:scaling>
          <c:orientation val="minMax"/>
          <c:max val="2.2999999999999998"/>
          <c:min val="-0.8"/>
        </c:scaling>
        <c:delete val="0"/>
        <c:axPos val="b"/>
        <c:numFmt formatCode="General" sourceLinked="1"/>
        <c:majorTickMark val="out"/>
        <c:minorTickMark val="none"/>
        <c:tickLblPos val="low"/>
        <c:crossAx val="459678856"/>
        <c:crossesAt val="-14"/>
        <c:crossBetween val="midCat"/>
      </c:valAx>
      <c:valAx>
        <c:axId val="459678856"/>
        <c:scaling>
          <c:orientation val="minMax"/>
          <c:max val="-10"/>
          <c:min val="-14"/>
        </c:scaling>
        <c:delete val="0"/>
        <c:axPos val="l"/>
        <c:numFmt formatCode="General" sourceLinked="1"/>
        <c:majorTickMark val="out"/>
        <c:minorTickMark val="none"/>
        <c:tickLblPos val="low"/>
        <c:crossAx val="459678200"/>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Data!$B$168</c:f>
          <c:strCache>
            <c:ptCount val="1"/>
            <c:pt idx="0">
              <c:v>213609.12+572645.5</c:v>
            </c:pt>
          </c:strCache>
        </c:strRef>
      </c:tx>
      <c:overlay val="0"/>
    </c:title>
    <c:autoTitleDeleted val="0"/>
    <c:plotArea>
      <c:layout/>
      <c:scatterChart>
        <c:scatterStyle val="lineMarker"/>
        <c:varyColors val="0"/>
        <c:ser>
          <c:idx val="0"/>
          <c:order val="0"/>
          <c:tx>
            <c:v>IPHAS</c:v>
          </c:tx>
          <c:spPr>
            <a:ln w="19050">
              <a:noFill/>
            </a:ln>
          </c:spPr>
          <c:xVal>
            <c:numRef>
              <c:f>Plot161!$D$3:$D$5</c:f>
              <c:numCache>
                <c:formatCode>General</c:formatCode>
                <c:ptCount val="3"/>
                <c:pt idx="0">
                  <c:v>-0.20481541031757602</c:v>
                </c:pt>
                <c:pt idx="1">
                  <c:v>-0.1830961606243397</c:v>
                </c:pt>
                <c:pt idx="2">
                  <c:v>-0.11125903931710739</c:v>
                </c:pt>
              </c:numCache>
            </c:numRef>
          </c:xVal>
          <c:yVal>
            <c:numRef>
              <c:f>Plot161!$E$3:$E$5</c:f>
              <c:numCache>
                <c:formatCode>General</c:formatCode>
                <c:ptCount val="3"/>
                <c:pt idx="0">
                  <c:v>#N/A</c:v>
                </c:pt>
                <c:pt idx="1">
                  <c:v>#N/A</c:v>
                </c:pt>
                <c:pt idx="2">
                  <c:v>#N/A</c:v>
                </c:pt>
              </c:numCache>
            </c:numRef>
          </c:yVal>
          <c:smooth val="0"/>
          <c:extLst>
            <c:ext xmlns:c16="http://schemas.microsoft.com/office/drawing/2014/chart" uri="{C3380CC4-5D6E-409C-BE32-E72D297353CC}">
              <c16:uniqueId val="{00000002-8B09-4983-95B5-812A9F55FA2A}"/>
            </c:ext>
          </c:extLst>
        </c:ser>
        <c:ser>
          <c:idx val="1"/>
          <c:order val="1"/>
          <c:tx>
            <c:v>2MASS</c:v>
          </c:tx>
          <c:spPr>
            <a:ln w="19050">
              <a:noFill/>
            </a:ln>
          </c:spPr>
          <c:xVal>
            <c:numRef>
              <c:f>Plot161!$D$6:$D$8</c:f>
              <c:numCache>
                <c:formatCode>General</c:formatCode>
                <c:ptCount val="3"/>
                <c:pt idx="0">
                  <c:v>9.1666957595684564E-2</c:v>
                </c:pt>
                <c:pt idx="1">
                  <c:v>0.22063101944809216</c:v>
                </c:pt>
                <c:pt idx="2">
                  <c:v>0.33425264233423074</c:v>
                </c:pt>
              </c:numCache>
            </c:numRef>
          </c:xVal>
          <c:yVal>
            <c:numRef>
              <c:f>Plot161!$E$6:$E$8</c:f>
              <c:numCache>
                <c:formatCode>General</c:formatCode>
                <c:ptCount val="3"/>
                <c:pt idx="0">
                  <c:v>-10.76925738581593</c:v>
                </c:pt>
                <c:pt idx="1">
                  <c:v>-10.618809808088619</c:v>
                </c:pt>
                <c:pt idx="2">
                  <c:v>-10.642400932489004</c:v>
                </c:pt>
              </c:numCache>
            </c:numRef>
          </c:yVal>
          <c:smooth val="0"/>
          <c:extLst>
            <c:ext xmlns:c16="http://schemas.microsoft.com/office/drawing/2014/chart" uri="{C3380CC4-5D6E-409C-BE32-E72D297353CC}">
              <c16:uniqueId val="{00000003-8B09-4983-95B5-812A9F55FA2A}"/>
            </c:ext>
          </c:extLst>
        </c:ser>
        <c:ser>
          <c:idx val="2"/>
          <c:order val="2"/>
          <c:tx>
            <c:v>IRAC</c:v>
          </c:tx>
          <c:spPr>
            <a:ln w="19050">
              <a:noFill/>
            </a:ln>
          </c:spPr>
          <c:xVal>
            <c:numRef>
              <c:f>Plot161!$D$9:$D$12</c:f>
              <c:numCache>
                <c:formatCode>General</c:formatCode>
                <c:ptCount val="4"/>
                <c:pt idx="0">
                  <c:v>0.55630250076728727</c:v>
                </c:pt>
                <c:pt idx="1">
                  <c:v>0.65321251377534373</c:v>
                </c:pt>
                <c:pt idx="2">
                  <c:v>0.76342799356293722</c:v>
                </c:pt>
                <c:pt idx="3">
                  <c:v>0.90308998699194354</c:v>
                </c:pt>
              </c:numCache>
            </c:numRef>
          </c:xVal>
          <c:yVal>
            <c:numRef>
              <c:f>Plot161!$E$9:$E$12</c:f>
              <c:numCache>
                <c:formatCode>General</c:formatCode>
                <c:ptCount val="4"/>
                <c:pt idx="0">
                  <c:v>#N/A</c:v>
                </c:pt>
                <c:pt idx="1">
                  <c:v>-12.349543181946709</c:v>
                </c:pt>
                <c:pt idx="2">
                  <c:v>#N/A</c:v>
                </c:pt>
                <c:pt idx="3">
                  <c:v>#N/A</c:v>
                </c:pt>
              </c:numCache>
            </c:numRef>
          </c:yVal>
          <c:smooth val="0"/>
          <c:extLst>
            <c:ext xmlns:c16="http://schemas.microsoft.com/office/drawing/2014/chart" uri="{C3380CC4-5D6E-409C-BE32-E72D297353CC}">
              <c16:uniqueId val="{00000004-8B09-4983-95B5-812A9F55FA2A}"/>
            </c:ext>
          </c:extLst>
        </c:ser>
        <c:ser>
          <c:idx val="3"/>
          <c:order val="3"/>
          <c:tx>
            <c:v>MIPS</c:v>
          </c:tx>
          <c:spPr>
            <a:ln w="19050">
              <a:noFill/>
            </a:ln>
          </c:spPr>
          <c:xVal>
            <c:numRef>
              <c:f>Plot161!$D$13</c:f>
              <c:numCache>
                <c:formatCode>General</c:formatCode>
                <c:ptCount val="1"/>
                <c:pt idx="0">
                  <c:v>1.3802112417116059</c:v>
                </c:pt>
              </c:numCache>
            </c:numRef>
          </c:xVal>
          <c:yVal>
            <c:numRef>
              <c:f>Plot161!$E$13</c:f>
              <c:numCache>
                <c:formatCode>General</c:formatCode>
                <c:ptCount val="1"/>
                <c:pt idx="0">
                  <c:v>#N/A</c:v>
                </c:pt>
              </c:numCache>
            </c:numRef>
          </c:yVal>
          <c:smooth val="0"/>
          <c:extLst>
            <c:ext xmlns:c16="http://schemas.microsoft.com/office/drawing/2014/chart" uri="{C3380CC4-5D6E-409C-BE32-E72D297353CC}">
              <c16:uniqueId val="{00000005-8B09-4983-95B5-812A9F55FA2A}"/>
            </c:ext>
          </c:extLst>
        </c:ser>
        <c:ser>
          <c:idx val="4"/>
          <c:order val="4"/>
          <c:tx>
            <c:v>WISE</c:v>
          </c:tx>
          <c:spPr>
            <a:ln w="19050">
              <a:noFill/>
            </a:ln>
          </c:spPr>
          <c:xVal>
            <c:numRef>
              <c:f>Plot161!$D$14:$D$17</c:f>
              <c:numCache>
                <c:formatCode>General</c:formatCode>
                <c:ptCount val="4"/>
                <c:pt idx="0">
                  <c:v>0.53147891704225514</c:v>
                </c:pt>
                <c:pt idx="1">
                  <c:v>0.66275783168157409</c:v>
                </c:pt>
                <c:pt idx="2">
                  <c:v>1.0791812460476249</c:v>
                </c:pt>
                <c:pt idx="3">
                  <c:v>1.3424226808222062</c:v>
                </c:pt>
              </c:numCache>
            </c:numRef>
          </c:xVal>
          <c:yVal>
            <c:numRef>
              <c:f>Plot161!$E$14:$E$17</c:f>
              <c:numCache>
                <c:formatCode>General</c:formatCode>
                <c:ptCount val="4"/>
                <c:pt idx="0">
                  <c:v>-10.768040884065641</c:v>
                </c:pt>
                <c:pt idx="1">
                  <c:v>-10.974638697275882</c:v>
                </c:pt>
                <c:pt idx="2">
                  <c:v>-11.585329657034471</c:v>
                </c:pt>
                <c:pt idx="3">
                  <c:v>#N/A</c:v>
                </c:pt>
              </c:numCache>
            </c:numRef>
          </c:yVal>
          <c:smooth val="0"/>
          <c:extLst>
            <c:ext xmlns:c16="http://schemas.microsoft.com/office/drawing/2014/chart" uri="{C3380CC4-5D6E-409C-BE32-E72D297353CC}">
              <c16:uniqueId val="{00000006-8B09-4983-95B5-812A9F55FA2A}"/>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Plot161!$D$8:$D$13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Plot161!$E$8:$E$13</c:f>
              <c:numCache>
                <c:formatCode>General</c:formatCode>
                <c:ptCount val="6"/>
                <c:pt idx="0">
                  <c:v>-10.642400932489004</c:v>
                </c:pt>
                <c:pt idx="1">
                  <c:v>#N/A</c:v>
                </c:pt>
                <c:pt idx="2">
                  <c:v>-12.349543181946709</c:v>
                </c:pt>
                <c:pt idx="3">
                  <c:v>#N/A</c:v>
                </c:pt>
                <c:pt idx="4">
                  <c:v>#N/A</c:v>
                </c:pt>
                <c:pt idx="5">
                  <c:v>#N/A</c:v>
                </c:pt>
              </c:numCache>
            </c:numRef>
          </c:yVal>
          <c:smooth val="0"/>
          <c:extLst>
            <c:ext xmlns:c16="http://schemas.microsoft.com/office/drawing/2014/chart" uri="{C3380CC4-5D6E-409C-BE32-E72D297353CC}">
              <c16:uniqueId val="{00000007-8B09-4983-95B5-812A9F55FA2A}"/>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(Plot161!$D$8,Plot161!$D$14,Plot161!$D$15,Plot161!$D$16,Plot161!$D$17)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(Plot161!$E$8,Plot161!$E$14,Plot161!$E$15,Plot161!$E$16,Plot161!$E$17)</c:f>
              <c:numCache>
                <c:formatCode>General</c:formatCode>
                <c:ptCount val="5"/>
                <c:pt idx="0">
                  <c:v>-10.642400932489004</c:v>
                </c:pt>
                <c:pt idx="1">
                  <c:v>-10.768040884065641</c:v>
                </c:pt>
                <c:pt idx="2">
                  <c:v>-10.974638697275882</c:v>
                </c:pt>
                <c:pt idx="3">
                  <c:v>-11.585329657034471</c:v>
                </c:pt>
                <c:pt idx="4">
                  <c:v>#N/A</c:v>
                </c:pt>
              </c:numCache>
            </c:numRef>
          </c:yVal>
          <c:smooth val="0"/>
          <c:extLst>
            <c:ext xmlns:c16="http://schemas.microsoft.com/office/drawing/2014/chart" uri="{C3380CC4-5D6E-409C-BE32-E72D297353CC}">
              <c16:uniqueId val="{00000008-8B09-4983-95B5-812A9F55FA2A}"/>
            </c:ext>
          </c:extLst>
        </c:ser>
        <c:dLbls>
          <c:showLegendKey val="0"/>
          <c:showVal val="0"/>
          <c:showCatName val="0"/>
          <c:showSerName val="0"/>
          <c:showPercent val="0"/>
          <c:showBubbleSize val="0"/>
        </c:dLbls>
        <c:axId val="459692304"/>
        <c:axId val="459683776"/>
      </c:scatterChart>
      <c:valAx>
        <c:axId val="459692304"/>
        <c:scaling>
          <c:orientation val="minMax"/>
          <c:max val="2.2999999999999998"/>
          <c:min val="-0.8"/>
        </c:scaling>
        <c:delete val="0"/>
        <c:axPos val="b"/>
        <c:numFmt formatCode="General" sourceLinked="1"/>
        <c:majorTickMark val="out"/>
        <c:minorTickMark val="none"/>
        <c:tickLblPos val="low"/>
        <c:crossAx val="459683776"/>
        <c:crossesAt val="-14"/>
        <c:crossBetween val="midCat"/>
      </c:valAx>
      <c:valAx>
        <c:axId val="459683776"/>
        <c:scaling>
          <c:orientation val="minMax"/>
          <c:max val="-10"/>
          <c:min val="-14"/>
        </c:scaling>
        <c:delete val="0"/>
        <c:axPos val="l"/>
        <c:numFmt formatCode="General" sourceLinked="1"/>
        <c:majorTickMark val="out"/>
        <c:minorTickMark val="none"/>
        <c:tickLblPos val="low"/>
        <c:crossAx val="459692304"/>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Data!$B$169</c:f>
          <c:strCache>
            <c:ptCount val="1"/>
            <c:pt idx="0">
              <c:v>213609.62+573043.7</c:v>
            </c:pt>
          </c:strCache>
        </c:strRef>
      </c:tx>
      <c:overlay val="0"/>
    </c:title>
    <c:autoTitleDeleted val="0"/>
    <c:plotArea>
      <c:layout/>
      <c:scatterChart>
        <c:scatterStyle val="lineMarker"/>
        <c:varyColors val="0"/>
        <c:ser>
          <c:idx val="0"/>
          <c:order val="0"/>
          <c:tx>
            <c:v>IPHAS</c:v>
          </c:tx>
          <c:spPr>
            <a:ln w="19050">
              <a:noFill/>
            </a:ln>
          </c:spPr>
          <c:xVal>
            <c:numRef>
              <c:f>Plot162!$D$3:$D$5</c:f>
              <c:numCache>
                <c:formatCode>General</c:formatCode>
                <c:ptCount val="3"/>
                <c:pt idx="0">
                  <c:v>-0.20481541031757602</c:v>
                </c:pt>
                <c:pt idx="1">
                  <c:v>-0.1830961606243397</c:v>
                </c:pt>
                <c:pt idx="2">
                  <c:v>-0.11125903931710739</c:v>
                </c:pt>
              </c:numCache>
            </c:numRef>
          </c:xVal>
          <c:yVal>
            <c:numRef>
              <c:f>Plot162!$E$3:$E$5</c:f>
              <c:numCache>
                <c:formatCode>General</c:formatCode>
                <c:ptCount val="3"/>
                <c:pt idx="0">
                  <c:v>-13.212552203238735</c:v>
                </c:pt>
                <c:pt idx="1">
                  <c:v>-13.094960856198258</c:v>
                </c:pt>
                <c:pt idx="2">
                  <c:v>#N/A</c:v>
                </c:pt>
              </c:numCache>
            </c:numRef>
          </c:yVal>
          <c:smooth val="0"/>
          <c:extLst>
            <c:ext xmlns:c16="http://schemas.microsoft.com/office/drawing/2014/chart" uri="{C3380CC4-5D6E-409C-BE32-E72D297353CC}">
              <c16:uniqueId val="{00000002-9D3C-4371-B722-17040292B7E3}"/>
            </c:ext>
          </c:extLst>
        </c:ser>
        <c:ser>
          <c:idx val="1"/>
          <c:order val="1"/>
          <c:tx>
            <c:v>2MASS</c:v>
          </c:tx>
          <c:spPr>
            <a:ln w="19050">
              <a:noFill/>
            </a:ln>
          </c:spPr>
          <c:xVal>
            <c:numRef>
              <c:f>Plot162!$D$6:$D$8</c:f>
              <c:numCache>
                <c:formatCode>General</c:formatCode>
                <c:ptCount val="3"/>
                <c:pt idx="0">
                  <c:v>9.1666957595684564E-2</c:v>
                </c:pt>
                <c:pt idx="1">
                  <c:v>0.22063101944809216</c:v>
                </c:pt>
                <c:pt idx="2">
                  <c:v>0.33425264233423074</c:v>
                </c:pt>
              </c:numCache>
            </c:numRef>
          </c:xVal>
          <c:yVal>
            <c:numRef>
              <c:f>Plot162!$E$6:$E$8</c:f>
              <c:numCache>
                <c:formatCode>General</c:formatCode>
                <c:ptCount val="3"/>
                <c:pt idx="0">
                  <c:v>#N/A</c:v>
                </c:pt>
                <c:pt idx="1">
                  <c:v>#N/A</c:v>
                </c:pt>
                <c:pt idx="2">
                  <c:v>#N/A</c:v>
                </c:pt>
              </c:numCache>
            </c:numRef>
          </c:yVal>
          <c:smooth val="0"/>
          <c:extLst>
            <c:ext xmlns:c16="http://schemas.microsoft.com/office/drawing/2014/chart" uri="{C3380CC4-5D6E-409C-BE32-E72D297353CC}">
              <c16:uniqueId val="{00000003-9D3C-4371-B722-17040292B7E3}"/>
            </c:ext>
          </c:extLst>
        </c:ser>
        <c:ser>
          <c:idx val="2"/>
          <c:order val="2"/>
          <c:tx>
            <c:v>IRAC</c:v>
          </c:tx>
          <c:spPr>
            <a:ln w="19050">
              <a:noFill/>
            </a:ln>
          </c:spPr>
          <c:xVal>
            <c:numRef>
              <c:f>Plot162!$D$9:$D$12</c:f>
              <c:numCache>
                <c:formatCode>General</c:formatCode>
                <c:ptCount val="4"/>
                <c:pt idx="0">
                  <c:v>0.55630250076728727</c:v>
                </c:pt>
                <c:pt idx="1">
                  <c:v>0.65321251377534373</c:v>
                </c:pt>
                <c:pt idx="2">
                  <c:v>0.76342799356293722</c:v>
                </c:pt>
                <c:pt idx="3">
                  <c:v>0.90308998699194354</c:v>
                </c:pt>
              </c:numCache>
            </c:numRef>
          </c:xVal>
          <c:yVal>
            <c:numRef>
              <c:f>Plot162!$E$9:$E$12</c:f>
              <c:numCache>
                <c:formatCode>General</c:formatCode>
                <c:ptCount val="4"/>
                <c:pt idx="0">
                  <c:v>-13.118629506846046</c:v>
                </c:pt>
                <c:pt idx="1">
                  <c:v>-13.477543181946709</c:v>
                </c:pt>
                <c:pt idx="2">
                  <c:v>#N/A</c:v>
                </c:pt>
                <c:pt idx="3">
                  <c:v>#N/A</c:v>
                </c:pt>
              </c:numCache>
            </c:numRef>
          </c:yVal>
          <c:smooth val="0"/>
          <c:extLst>
            <c:ext xmlns:c16="http://schemas.microsoft.com/office/drawing/2014/chart" uri="{C3380CC4-5D6E-409C-BE32-E72D297353CC}">
              <c16:uniqueId val="{00000004-9D3C-4371-B722-17040292B7E3}"/>
            </c:ext>
          </c:extLst>
        </c:ser>
        <c:ser>
          <c:idx val="3"/>
          <c:order val="3"/>
          <c:tx>
            <c:v>MIPS</c:v>
          </c:tx>
          <c:spPr>
            <a:ln w="19050">
              <a:noFill/>
            </a:ln>
          </c:spPr>
          <c:xVal>
            <c:numRef>
              <c:f>Plot162!$D$13</c:f>
              <c:numCache>
                <c:formatCode>General</c:formatCode>
                <c:ptCount val="1"/>
                <c:pt idx="0">
                  <c:v>1.3802112417116059</c:v>
                </c:pt>
              </c:numCache>
            </c:numRef>
          </c:xVal>
          <c:yVal>
            <c:numRef>
              <c:f>Plot162!$E$13</c:f>
              <c:numCache>
                <c:formatCode>General</c:formatCode>
                <c:ptCount val="1"/>
                <c:pt idx="0">
                  <c:v>#N/A</c:v>
                </c:pt>
              </c:numCache>
            </c:numRef>
          </c:yVal>
          <c:smooth val="0"/>
          <c:extLst>
            <c:ext xmlns:c16="http://schemas.microsoft.com/office/drawing/2014/chart" uri="{C3380CC4-5D6E-409C-BE32-E72D297353CC}">
              <c16:uniqueId val="{00000005-9D3C-4371-B722-17040292B7E3}"/>
            </c:ext>
          </c:extLst>
        </c:ser>
        <c:ser>
          <c:idx val="4"/>
          <c:order val="4"/>
          <c:tx>
            <c:v>WISE</c:v>
          </c:tx>
          <c:spPr>
            <a:ln w="19050">
              <a:noFill/>
            </a:ln>
          </c:spPr>
          <c:xVal>
            <c:numRef>
              <c:f>Plot162!$D$14:$D$17</c:f>
              <c:numCache>
                <c:formatCode>General</c:formatCode>
                <c:ptCount val="4"/>
                <c:pt idx="0">
                  <c:v>0.53147891704225514</c:v>
                </c:pt>
                <c:pt idx="1">
                  <c:v>0.66275783168157409</c:v>
                </c:pt>
                <c:pt idx="2">
                  <c:v>1.0791812460476249</c:v>
                </c:pt>
                <c:pt idx="3">
                  <c:v>1.3424226808222062</c:v>
                </c:pt>
              </c:numCache>
            </c:numRef>
          </c:xVal>
          <c:yVal>
            <c:numRef>
              <c:f>Plot162!$E$14:$E$17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9D3C-4371-B722-17040292B7E3}"/>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Plot162!$D$8:$D$13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Plot162!$E$8:$E$13</c:f>
              <c:numCache>
                <c:formatCode>General</c:formatCode>
                <c:ptCount val="6"/>
                <c:pt idx="0">
                  <c:v>#N/A</c:v>
                </c:pt>
                <c:pt idx="1">
                  <c:v>-13.118629506846046</c:v>
                </c:pt>
                <c:pt idx="2">
                  <c:v>-13.477543181946709</c:v>
                </c:pt>
                <c:pt idx="3">
                  <c:v>#N/A</c:v>
                </c:pt>
                <c:pt idx="4">
                  <c:v>#N/A</c:v>
                </c:pt>
                <c:pt idx="5">
                  <c:v>#N/A</c:v>
                </c:pt>
              </c:numCache>
            </c:numRef>
          </c:yVal>
          <c:smooth val="0"/>
          <c:extLst>
            <c:ext xmlns:c16="http://schemas.microsoft.com/office/drawing/2014/chart" uri="{C3380CC4-5D6E-409C-BE32-E72D297353CC}">
              <c16:uniqueId val="{00000007-9D3C-4371-B722-17040292B7E3}"/>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(Plot162!$D$8,Plot162!$D$14,Plot162!$D$15,Plot162!$D$16,Plot162!$D$17)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(Plot162!$E$8,Plot162!$E$14,Plot162!$E$15,Plot162!$E$16,Plot162!$E$17)</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8-9D3C-4371-B722-17040292B7E3}"/>
            </c:ext>
          </c:extLst>
        </c:ser>
        <c:dLbls>
          <c:showLegendKey val="0"/>
          <c:showVal val="0"/>
          <c:showCatName val="0"/>
          <c:showSerName val="0"/>
          <c:showPercent val="0"/>
          <c:showBubbleSize val="0"/>
        </c:dLbls>
        <c:axId val="457611216"/>
        <c:axId val="457613840"/>
      </c:scatterChart>
      <c:valAx>
        <c:axId val="457611216"/>
        <c:scaling>
          <c:orientation val="minMax"/>
          <c:max val="2.2999999999999998"/>
          <c:min val="-0.8"/>
        </c:scaling>
        <c:delete val="0"/>
        <c:axPos val="b"/>
        <c:numFmt formatCode="General" sourceLinked="1"/>
        <c:majorTickMark val="out"/>
        <c:minorTickMark val="none"/>
        <c:tickLblPos val="low"/>
        <c:crossAx val="457613840"/>
        <c:crossesAt val="-14"/>
        <c:crossBetween val="midCat"/>
      </c:valAx>
      <c:valAx>
        <c:axId val="457613840"/>
        <c:scaling>
          <c:orientation val="minMax"/>
          <c:max val="-10"/>
          <c:min val="-14"/>
        </c:scaling>
        <c:delete val="0"/>
        <c:axPos val="l"/>
        <c:numFmt formatCode="General" sourceLinked="1"/>
        <c:majorTickMark val="out"/>
        <c:minorTickMark val="none"/>
        <c:tickLblPos val="low"/>
        <c:crossAx val="457611216"/>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Data!$B$170</c:f>
          <c:strCache>
            <c:ptCount val="1"/>
            <c:pt idx="0">
              <c:v>213609.70+573020.5</c:v>
            </c:pt>
          </c:strCache>
        </c:strRef>
      </c:tx>
      <c:overlay val="0"/>
    </c:title>
    <c:autoTitleDeleted val="0"/>
    <c:plotArea>
      <c:layout/>
      <c:scatterChart>
        <c:scatterStyle val="lineMarker"/>
        <c:varyColors val="0"/>
        <c:ser>
          <c:idx val="0"/>
          <c:order val="0"/>
          <c:tx>
            <c:v>IPHAS</c:v>
          </c:tx>
          <c:spPr>
            <a:ln w="19050">
              <a:noFill/>
            </a:ln>
          </c:spPr>
          <c:xVal>
            <c:numRef>
              <c:f>Plot163!$D$3:$D$5</c:f>
              <c:numCache>
                <c:formatCode>General</c:formatCode>
                <c:ptCount val="3"/>
                <c:pt idx="0">
                  <c:v>-0.20481541031757602</c:v>
                </c:pt>
                <c:pt idx="1">
                  <c:v>-0.1830961606243397</c:v>
                </c:pt>
                <c:pt idx="2">
                  <c:v>-0.11125903931710739</c:v>
                </c:pt>
              </c:numCache>
            </c:numRef>
          </c:xVal>
          <c:yVal>
            <c:numRef>
              <c:f>Plot163!$E$3:$E$5</c:f>
              <c:numCache>
                <c:formatCode>General</c:formatCode>
                <c:ptCount val="3"/>
                <c:pt idx="0">
                  <c:v>#N/A</c:v>
                </c:pt>
                <c:pt idx="1">
                  <c:v>#N/A</c:v>
                </c:pt>
                <c:pt idx="2">
                  <c:v>#N/A</c:v>
                </c:pt>
              </c:numCache>
            </c:numRef>
          </c:yVal>
          <c:smooth val="0"/>
          <c:extLst>
            <c:ext xmlns:c16="http://schemas.microsoft.com/office/drawing/2014/chart" uri="{C3380CC4-5D6E-409C-BE32-E72D297353CC}">
              <c16:uniqueId val="{00000002-0B44-49EB-A1EC-50B640742E89}"/>
            </c:ext>
          </c:extLst>
        </c:ser>
        <c:ser>
          <c:idx val="1"/>
          <c:order val="1"/>
          <c:tx>
            <c:v>2MASS</c:v>
          </c:tx>
          <c:spPr>
            <a:ln w="19050">
              <a:noFill/>
            </a:ln>
          </c:spPr>
          <c:xVal>
            <c:numRef>
              <c:f>Plot163!$D$6:$D$8</c:f>
              <c:numCache>
                <c:formatCode>General</c:formatCode>
                <c:ptCount val="3"/>
                <c:pt idx="0">
                  <c:v>9.1666957595684564E-2</c:v>
                </c:pt>
                <c:pt idx="1">
                  <c:v>0.22063101944809216</c:v>
                </c:pt>
                <c:pt idx="2">
                  <c:v>0.33425264233423074</c:v>
                </c:pt>
              </c:numCache>
            </c:numRef>
          </c:xVal>
          <c:yVal>
            <c:numRef>
              <c:f>Plot163!$E$6:$E$8</c:f>
              <c:numCache>
                <c:formatCode>General</c:formatCode>
                <c:ptCount val="3"/>
                <c:pt idx="0">
                  <c:v>-10.44005738581593</c:v>
                </c:pt>
                <c:pt idx="1">
                  <c:v>-10.442409808088618</c:v>
                </c:pt>
                <c:pt idx="2">
                  <c:v>-10.660000932489005</c:v>
                </c:pt>
              </c:numCache>
            </c:numRef>
          </c:yVal>
          <c:smooth val="0"/>
          <c:extLst>
            <c:ext xmlns:c16="http://schemas.microsoft.com/office/drawing/2014/chart" uri="{C3380CC4-5D6E-409C-BE32-E72D297353CC}">
              <c16:uniqueId val="{00000003-0B44-49EB-A1EC-50B640742E89}"/>
            </c:ext>
          </c:extLst>
        </c:ser>
        <c:ser>
          <c:idx val="2"/>
          <c:order val="2"/>
          <c:tx>
            <c:v>IRAC</c:v>
          </c:tx>
          <c:spPr>
            <a:ln w="19050">
              <a:noFill/>
            </a:ln>
          </c:spPr>
          <c:xVal>
            <c:numRef>
              <c:f>Plot163!$D$9:$D$12</c:f>
              <c:numCache>
                <c:formatCode>General</c:formatCode>
                <c:ptCount val="4"/>
                <c:pt idx="0">
                  <c:v>0.55630250076728727</c:v>
                </c:pt>
                <c:pt idx="1">
                  <c:v>0.65321251377534373</c:v>
                </c:pt>
                <c:pt idx="2">
                  <c:v>0.76342799356293722</c:v>
                </c:pt>
                <c:pt idx="3">
                  <c:v>0.90308998699194354</c:v>
                </c:pt>
              </c:numCache>
            </c:numRef>
          </c:xVal>
          <c:yVal>
            <c:numRef>
              <c:f>Plot163!$E$9:$E$12</c:f>
              <c:numCache>
                <c:formatCode>General</c:formatCode>
                <c:ptCount val="4"/>
                <c:pt idx="0">
                  <c:v>-13.214629506846048</c:v>
                </c:pt>
                <c:pt idx="1">
                  <c:v>-13.453543181946706</c:v>
                </c:pt>
                <c:pt idx="2">
                  <c:v>#N/A</c:v>
                </c:pt>
                <c:pt idx="3">
                  <c:v>#N/A</c:v>
                </c:pt>
              </c:numCache>
            </c:numRef>
          </c:yVal>
          <c:smooth val="0"/>
          <c:extLst>
            <c:ext xmlns:c16="http://schemas.microsoft.com/office/drawing/2014/chart" uri="{C3380CC4-5D6E-409C-BE32-E72D297353CC}">
              <c16:uniqueId val="{00000004-0B44-49EB-A1EC-50B640742E89}"/>
            </c:ext>
          </c:extLst>
        </c:ser>
        <c:ser>
          <c:idx val="3"/>
          <c:order val="3"/>
          <c:tx>
            <c:v>MIPS</c:v>
          </c:tx>
          <c:spPr>
            <a:ln w="19050">
              <a:noFill/>
            </a:ln>
          </c:spPr>
          <c:xVal>
            <c:numRef>
              <c:f>Plot163!$D$13</c:f>
              <c:numCache>
                <c:formatCode>General</c:formatCode>
                <c:ptCount val="1"/>
                <c:pt idx="0">
                  <c:v>1.3802112417116059</c:v>
                </c:pt>
              </c:numCache>
            </c:numRef>
          </c:xVal>
          <c:yVal>
            <c:numRef>
              <c:f>Plot163!$E$13</c:f>
              <c:numCache>
                <c:formatCode>General</c:formatCode>
                <c:ptCount val="1"/>
                <c:pt idx="0">
                  <c:v>#N/A</c:v>
                </c:pt>
              </c:numCache>
            </c:numRef>
          </c:yVal>
          <c:smooth val="0"/>
          <c:extLst>
            <c:ext xmlns:c16="http://schemas.microsoft.com/office/drawing/2014/chart" uri="{C3380CC4-5D6E-409C-BE32-E72D297353CC}">
              <c16:uniqueId val="{00000005-0B44-49EB-A1EC-50B640742E89}"/>
            </c:ext>
          </c:extLst>
        </c:ser>
        <c:ser>
          <c:idx val="4"/>
          <c:order val="4"/>
          <c:tx>
            <c:v>WISE</c:v>
          </c:tx>
          <c:spPr>
            <a:ln w="19050">
              <a:noFill/>
            </a:ln>
          </c:spPr>
          <c:xVal>
            <c:numRef>
              <c:f>Plot163!$D$14:$D$17</c:f>
              <c:numCache>
                <c:formatCode>General</c:formatCode>
                <c:ptCount val="4"/>
                <c:pt idx="0">
                  <c:v>0.53147891704225514</c:v>
                </c:pt>
                <c:pt idx="1">
                  <c:v>0.66275783168157409</c:v>
                </c:pt>
                <c:pt idx="2">
                  <c:v>1.0791812460476249</c:v>
                </c:pt>
                <c:pt idx="3">
                  <c:v>1.3424226808222062</c:v>
                </c:pt>
              </c:numCache>
            </c:numRef>
          </c:xVal>
          <c:yVal>
            <c:numRef>
              <c:f>Plot163!$E$14:$E$17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0B44-49EB-A1EC-50B640742E89}"/>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Plot163!$D$8:$D$13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Plot163!$E$8:$E$13</c:f>
              <c:numCache>
                <c:formatCode>General</c:formatCode>
                <c:ptCount val="6"/>
                <c:pt idx="0">
                  <c:v>-10.660000932489005</c:v>
                </c:pt>
                <c:pt idx="1">
                  <c:v>-13.214629506846048</c:v>
                </c:pt>
                <c:pt idx="2">
                  <c:v>-13.453543181946706</c:v>
                </c:pt>
                <c:pt idx="3">
                  <c:v>#N/A</c:v>
                </c:pt>
                <c:pt idx="4">
                  <c:v>#N/A</c:v>
                </c:pt>
                <c:pt idx="5">
                  <c:v>#N/A</c:v>
                </c:pt>
              </c:numCache>
            </c:numRef>
          </c:yVal>
          <c:smooth val="0"/>
          <c:extLst>
            <c:ext xmlns:c16="http://schemas.microsoft.com/office/drawing/2014/chart" uri="{C3380CC4-5D6E-409C-BE32-E72D297353CC}">
              <c16:uniqueId val="{00000007-0B44-49EB-A1EC-50B640742E89}"/>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(Plot163!$D$8,Plot163!$D$14,Plot163!$D$15,Plot163!$D$16,Plot163!$D$17)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(Plot163!$E$8,Plot163!$E$14,Plot163!$E$15,Plot163!$E$16,Plot163!$E$17)</c:f>
              <c:numCache>
                <c:formatCode>General</c:formatCode>
                <c:ptCount val="5"/>
                <c:pt idx="0">
                  <c:v>-10.660000932489005</c:v>
                </c:pt>
                <c:pt idx="1">
                  <c:v>#N/A</c:v>
                </c:pt>
                <c:pt idx="2">
                  <c:v>#N/A</c:v>
                </c:pt>
                <c:pt idx="3">
                  <c:v>#N/A</c:v>
                </c:pt>
                <c:pt idx="4">
                  <c:v>#N/A</c:v>
                </c:pt>
              </c:numCache>
            </c:numRef>
          </c:yVal>
          <c:smooth val="0"/>
          <c:extLst>
            <c:ext xmlns:c16="http://schemas.microsoft.com/office/drawing/2014/chart" uri="{C3380CC4-5D6E-409C-BE32-E72D297353CC}">
              <c16:uniqueId val="{00000008-0B44-49EB-A1EC-50B640742E89}"/>
            </c:ext>
          </c:extLst>
        </c:ser>
        <c:dLbls>
          <c:showLegendKey val="0"/>
          <c:showVal val="0"/>
          <c:showCatName val="0"/>
          <c:showSerName val="0"/>
          <c:showPercent val="0"/>
          <c:showBubbleSize val="0"/>
        </c:dLbls>
        <c:axId val="457585304"/>
        <c:axId val="457579728"/>
      </c:scatterChart>
      <c:valAx>
        <c:axId val="457585304"/>
        <c:scaling>
          <c:orientation val="minMax"/>
          <c:max val="2.2999999999999998"/>
          <c:min val="-0.8"/>
        </c:scaling>
        <c:delete val="0"/>
        <c:axPos val="b"/>
        <c:numFmt formatCode="General" sourceLinked="1"/>
        <c:majorTickMark val="out"/>
        <c:minorTickMark val="none"/>
        <c:tickLblPos val="low"/>
        <c:crossAx val="457579728"/>
        <c:crossesAt val="-14"/>
        <c:crossBetween val="midCat"/>
      </c:valAx>
      <c:valAx>
        <c:axId val="457579728"/>
        <c:scaling>
          <c:orientation val="minMax"/>
          <c:max val="-10"/>
          <c:min val="-14"/>
        </c:scaling>
        <c:delete val="0"/>
        <c:axPos val="l"/>
        <c:numFmt formatCode="General" sourceLinked="1"/>
        <c:majorTickMark val="out"/>
        <c:minorTickMark val="none"/>
        <c:tickLblPos val="low"/>
        <c:crossAx val="457585304"/>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Data!$B$171</c:f>
          <c:strCache>
            <c:ptCount val="1"/>
            <c:pt idx="0">
              <c:v>213609.80+572537.0</c:v>
            </c:pt>
          </c:strCache>
        </c:strRef>
      </c:tx>
      <c:overlay val="0"/>
    </c:title>
    <c:autoTitleDeleted val="0"/>
    <c:plotArea>
      <c:layout/>
      <c:scatterChart>
        <c:scatterStyle val="lineMarker"/>
        <c:varyColors val="0"/>
        <c:ser>
          <c:idx val="0"/>
          <c:order val="0"/>
          <c:tx>
            <c:v>IPHAS</c:v>
          </c:tx>
          <c:spPr>
            <a:ln w="19050">
              <a:noFill/>
            </a:ln>
          </c:spPr>
          <c:xVal>
            <c:numRef>
              <c:f>Plot164!$D$3:$D$5</c:f>
              <c:numCache>
                <c:formatCode>General</c:formatCode>
                <c:ptCount val="3"/>
                <c:pt idx="0">
                  <c:v>-0.20481541031757602</c:v>
                </c:pt>
                <c:pt idx="1">
                  <c:v>-0.1830961606243397</c:v>
                </c:pt>
                <c:pt idx="2">
                  <c:v>-0.11125903931710739</c:v>
                </c:pt>
              </c:numCache>
            </c:numRef>
          </c:xVal>
          <c:yVal>
            <c:numRef>
              <c:f>Plot164!$E$3:$E$5</c:f>
              <c:numCache>
                <c:formatCode>General</c:formatCode>
                <c:ptCount val="3"/>
                <c:pt idx="0">
                  <c:v>-12.684552203238736</c:v>
                </c:pt>
                <c:pt idx="1">
                  <c:v>-12.482960856198257</c:v>
                </c:pt>
                <c:pt idx="2">
                  <c:v>-12.494383212228175</c:v>
                </c:pt>
              </c:numCache>
            </c:numRef>
          </c:yVal>
          <c:smooth val="0"/>
          <c:extLst>
            <c:ext xmlns:c16="http://schemas.microsoft.com/office/drawing/2014/chart" uri="{C3380CC4-5D6E-409C-BE32-E72D297353CC}">
              <c16:uniqueId val="{00000002-DF3A-4EB9-A1D9-F9E2B5C657A1}"/>
            </c:ext>
          </c:extLst>
        </c:ser>
        <c:ser>
          <c:idx val="1"/>
          <c:order val="1"/>
          <c:tx>
            <c:v>2MASS</c:v>
          </c:tx>
          <c:spPr>
            <a:ln w="19050">
              <a:noFill/>
            </a:ln>
          </c:spPr>
          <c:xVal>
            <c:numRef>
              <c:f>Plot164!$D$6:$D$8</c:f>
              <c:numCache>
                <c:formatCode>General</c:formatCode>
                <c:ptCount val="3"/>
                <c:pt idx="0">
                  <c:v>9.1666957595684564E-2</c:v>
                </c:pt>
                <c:pt idx="1">
                  <c:v>0.22063101944809216</c:v>
                </c:pt>
                <c:pt idx="2">
                  <c:v>0.33425264233423074</c:v>
                </c:pt>
              </c:numCache>
            </c:numRef>
          </c:xVal>
          <c:yVal>
            <c:numRef>
              <c:f>Plot164!$E$6:$E$8</c:f>
              <c:numCache>
                <c:formatCode>General</c:formatCode>
                <c:ptCount val="3"/>
                <c:pt idx="0">
                  <c:v>-11.800057385815929</c:v>
                </c:pt>
                <c:pt idx="1">
                  <c:v>-11.81720980808862</c:v>
                </c:pt>
                <c:pt idx="2">
                  <c:v>-12.337200932489004</c:v>
                </c:pt>
              </c:numCache>
            </c:numRef>
          </c:yVal>
          <c:smooth val="0"/>
          <c:extLst>
            <c:ext xmlns:c16="http://schemas.microsoft.com/office/drawing/2014/chart" uri="{C3380CC4-5D6E-409C-BE32-E72D297353CC}">
              <c16:uniqueId val="{00000003-DF3A-4EB9-A1D9-F9E2B5C657A1}"/>
            </c:ext>
          </c:extLst>
        </c:ser>
        <c:ser>
          <c:idx val="2"/>
          <c:order val="2"/>
          <c:tx>
            <c:v>IRAC</c:v>
          </c:tx>
          <c:spPr>
            <a:ln w="19050">
              <a:noFill/>
            </a:ln>
          </c:spPr>
          <c:xVal>
            <c:numRef>
              <c:f>Plot164!$D$9:$D$12</c:f>
              <c:numCache>
                <c:formatCode>General</c:formatCode>
                <c:ptCount val="4"/>
                <c:pt idx="0">
                  <c:v>0.55630250076728727</c:v>
                </c:pt>
                <c:pt idx="1">
                  <c:v>0.65321251377534373</c:v>
                </c:pt>
                <c:pt idx="2">
                  <c:v>0.76342799356293722</c:v>
                </c:pt>
                <c:pt idx="3">
                  <c:v>0.90308998699194354</c:v>
                </c:pt>
              </c:numCache>
            </c:numRef>
          </c:xVal>
          <c:yVal>
            <c:numRef>
              <c:f>Plot164!$E$9:$E$12</c:f>
              <c:numCache>
                <c:formatCode>General</c:formatCode>
                <c:ptCount val="4"/>
                <c:pt idx="0">
                  <c:v>-12.718629506846048</c:v>
                </c:pt>
                <c:pt idx="1">
                  <c:v>-13.049543181946708</c:v>
                </c:pt>
                <c:pt idx="2">
                  <c:v>#N/A</c:v>
                </c:pt>
                <c:pt idx="3">
                  <c:v>#N/A</c:v>
                </c:pt>
              </c:numCache>
            </c:numRef>
          </c:yVal>
          <c:smooth val="0"/>
          <c:extLst>
            <c:ext xmlns:c16="http://schemas.microsoft.com/office/drawing/2014/chart" uri="{C3380CC4-5D6E-409C-BE32-E72D297353CC}">
              <c16:uniqueId val="{00000004-DF3A-4EB9-A1D9-F9E2B5C657A1}"/>
            </c:ext>
          </c:extLst>
        </c:ser>
        <c:ser>
          <c:idx val="3"/>
          <c:order val="3"/>
          <c:tx>
            <c:v>MIPS</c:v>
          </c:tx>
          <c:spPr>
            <a:ln w="19050">
              <a:noFill/>
            </a:ln>
          </c:spPr>
          <c:xVal>
            <c:numRef>
              <c:f>Plot164!$D$13</c:f>
              <c:numCache>
                <c:formatCode>General</c:formatCode>
                <c:ptCount val="1"/>
                <c:pt idx="0">
                  <c:v>1.3802112417116059</c:v>
                </c:pt>
              </c:numCache>
            </c:numRef>
          </c:xVal>
          <c:yVal>
            <c:numRef>
              <c:f>Plot164!$E$13</c:f>
              <c:numCache>
                <c:formatCode>General</c:formatCode>
                <c:ptCount val="1"/>
                <c:pt idx="0">
                  <c:v>#N/A</c:v>
                </c:pt>
              </c:numCache>
            </c:numRef>
          </c:yVal>
          <c:smooth val="0"/>
          <c:extLst>
            <c:ext xmlns:c16="http://schemas.microsoft.com/office/drawing/2014/chart" uri="{C3380CC4-5D6E-409C-BE32-E72D297353CC}">
              <c16:uniqueId val="{00000005-DF3A-4EB9-A1D9-F9E2B5C657A1}"/>
            </c:ext>
          </c:extLst>
        </c:ser>
        <c:ser>
          <c:idx val="4"/>
          <c:order val="4"/>
          <c:tx>
            <c:v>WISE</c:v>
          </c:tx>
          <c:spPr>
            <a:ln w="19050">
              <a:noFill/>
            </a:ln>
          </c:spPr>
          <c:xVal>
            <c:numRef>
              <c:f>Plot164!$D$14:$D$17</c:f>
              <c:numCache>
                <c:formatCode>General</c:formatCode>
                <c:ptCount val="4"/>
                <c:pt idx="0">
                  <c:v>0.53147891704225514</c:v>
                </c:pt>
                <c:pt idx="1">
                  <c:v>0.66275783168157409</c:v>
                </c:pt>
                <c:pt idx="2">
                  <c:v>1.0791812460476249</c:v>
                </c:pt>
                <c:pt idx="3">
                  <c:v>1.3424226808222062</c:v>
                </c:pt>
              </c:numCache>
            </c:numRef>
          </c:xVal>
          <c:yVal>
            <c:numRef>
              <c:f>Plot164!$E$14:$E$17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DF3A-4EB9-A1D9-F9E2B5C657A1}"/>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Plot164!$D$8:$D$13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Plot164!$E$8:$E$13</c:f>
              <c:numCache>
                <c:formatCode>General</c:formatCode>
                <c:ptCount val="6"/>
                <c:pt idx="0">
                  <c:v>-12.337200932489004</c:v>
                </c:pt>
                <c:pt idx="1">
                  <c:v>-12.718629506846048</c:v>
                </c:pt>
                <c:pt idx="2">
                  <c:v>-13.049543181946708</c:v>
                </c:pt>
                <c:pt idx="3">
                  <c:v>#N/A</c:v>
                </c:pt>
                <c:pt idx="4">
                  <c:v>#N/A</c:v>
                </c:pt>
                <c:pt idx="5">
                  <c:v>#N/A</c:v>
                </c:pt>
              </c:numCache>
            </c:numRef>
          </c:yVal>
          <c:smooth val="0"/>
          <c:extLst>
            <c:ext xmlns:c16="http://schemas.microsoft.com/office/drawing/2014/chart" uri="{C3380CC4-5D6E-409C-BE32-E72D297353CC}">
              <c16:uniqueId val="{00000007-DF3A-4EB9-A1D9-F9E2B5C657A1}"/>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(Plot164!$D$8,Plot164!$D$14,Plot164!$D$15,Plot164!$D$16,Plot164!$D$17)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(Plot164!$E$8,Plot164!$E$14,Plot164!$E$15,Plot164!$E$16,Plot164!$E$17)</c:f>
              <c:numCache>
                <c:formatCode>General</c:formatCode>
                <c:ptCount val="5"/>
                <c:pt idx="0">
                  <c:v>-12.337200932489004</c:v>
                </c:pt>
                <c:pt idx="1">
                  <c:v>#N/A</c:v>
                </c:pt>
                <c:pt idx="2">
                  <c:v>#N/A</c:v>
                </c:pt>
                <c:pt idx="3">
                  <c:v>#N/A</c:v>
                </c:pt>
                <c:pt idx="4">
                  <c:v>#N/A</c:v>
                </c:pt>
              </c:numCache>
            </c:numRef>
          </c:yVal>
          <c:smooth val="0"/>
          <c:extLst>
            <c:ext xmlns:c16="http://schemas.microsoft.com/office/drawing/2014/chart" uri="{C3380CC4-5D6E-409C-BE32-E72D297353CC}">
              <c16:uniqueId val="{00000008-DF3A-4EB9-A1D9-F9E2B5C657A1}"/>
            </c:ext>
          </c:extLst>
        </c:ser>
        <c:dLbls>
          <c:showLegendKey val="0"/>
          <c:showVal val="0"/>
          <c:showCatName val="0"/>
          <c:showSerName val="0"/>
          <c:showPercent val="0"/>
          <c:showBubbleSize val="0"/>
        </c:dLbls>
        <c:axId val="472942264"/>
        <c:axId val="472946856"/>
      </c:scatterChart>
      <c:valAx>
        <c:axId val="472942264"/>
        <c:scaling>
          <c:orientation val="minMax"/>
          <c:max val="2.2999999999999998"/>
          <c:min val="-0.8"/>
        </c:scaling>
        <c:delete val="0"/>
        <c:axPos val="b"/>
        <c:numFmt formatCode="General" sourceLinked="1"/>
        <c:majorTickMark val="out"/>
        <c:minorTickMark val="none"/>
        <c:tickLblPos val="low"/>
        <c:crossAx val="472946856"/>
        <c:crossesAt val="-14"/>
        <c:crossBetween val="midCat"/>
      </c:valAx>
      <c:valAx>
        <c:axId val="472946856"/>
        <c:scaling>
          <c:orientation val="minMax"/>
          <c:max val="-10"/>
          <c:min val="-14"/>
        </c:scaling>
        <c:delete val="0"/>
        <c:axPos val="l"/>
        <c:numFmt formatCode="General" sourceLinked="1"/>
        <c:majorTickMark val="out"/>
        <c:minorTickMark val="none"/>
        <c:tickLblPos val="low"/>
        <c:crossAx val="472942264"/>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Data!$B$172</c:f>
          <c:strCache>
            <c:ptCount val="1"/>
            <c:pt idx="0">
              <c:v>213609.84+572759.8</c:v>
            </c:pt>
          </c:strCache>
        </c:strRef>
      </c:tx>
      <c:overlay val="0"/>
    </c:title>
    <c:autoTitleDeleted val="0"/>
    <c:plotArea>
      <c:layout/>
      <c:scatterChart>
        <c:scatterStyle val="lineMarker"/>
        <c:varyColors val="0"/>
        <c:ser>
          <c:idx val="0"/>
          <c:order val="0"/>
          <c:tx>
            <c:v>IPHAS</c:v>
          </c:tx>
          <c:spPr>
            <a:ln w="19050">
              <a:noFill/>
            </a:ln>
          </c:spPr>
          <c:xVal>
            <c:numRef>
              <c:f>Plot165!$D$3:$D$5</c:f>
              <c:numCache>
                <c:formatCode>General</c:formatCode>
                <c:ptCount val="3"/>
                <c:pt idx="0">
                  <c:v>-0.20481541031757602</c:v>
                </c:pt>
                <c:pt idx="1">
                  <c:v>-0.1830961606243397</c:v>
                </c:pt>
                <c:pt idx="2">
                  <c:v>-0.11125903931710739</c:v>
                </c:pt>
              </c:numCache>
            </c:numRef>
          </c:xVal>
          <c:yVal>
            <c:numRef>
              <c:f>Plot165!$E$3:$E$5</c:f>
              <c:numCache>
                <c:formatCode>General</c:formatCode>
                <c:ptCount val="3"/>
                <c:pt idx="0">
                  <c:v>-13.068552203238736</c:v>
                </c:pt>
                <c:pt idx="1">
                  <c:v>-12.810960856198257</c:v>
                </c:pt>
                <c:pt idx="2">
                  <c:v>-12.946383212228175</c:v>
                </c:pt>
              </c:numCache>
            </c:numRef>
          </c:yVal>
          <c:smooth val="0"/>
          <c:extLst>
            <c:ext xmlns:c16="http://schemas.microsoft.com/office/drawing/2014/chart" uri="{C3380CC4-5D6E-409C-BE32-E72D297353CC}">
              <c16:uniqueId val="{00000002-DE36-48FA-A09A-77F1E71A41F1}"/>
            </c:ext>
          </c:extLst>
        </c:ser>
        <c:ser>
          <c:idx val="1"/>
          <c:order val="1"/>
          <c:tx>
            <c:v>2MASS</c:v>
          </c:tx>
          <c:spPr>
            <a:ln w="19050">
              <a:noFill/>
            </a:ln>
          </c:spPr>
          <c:xVal>
            <c:numRef>
              <c:f>Plot165!$D$6:$D$8</c:f>
              <c:numCache>
                <c:formatCode>General</c:formatCode>
                <c:ptCount val="3"/>
                <c:pt idx="0">
                  <c:v>9.1666957595684564E-2</c:v>
                </c:pt>
                <c:pt idx="1">
                  <c:v>0.22063101944809216</c:v>
                </c:pt>
                <c:pt idx="2">
                  <c:v>0.33425264233423074</c:v>
                </c:pt>
              </c:numCache>
            </c:numRef>
          </c:xVal>
          <c:yVal>
            <c:numRef>
              <c:f>Plot165!$E$6:$E$8</c:f>
              <c:numCache>
                <c:formatCode>General</c:formatCode>
                <c:ptCount val="3"/>
                <c:pt idx="0">
                  <c:v>-12.23205738581593</c:v>
                </c:pt>
                <c:pt idx="1">
                  <c:v>-12.221209808088618</c:v>
                </c:pt>
                <c:pt idx="2">
                  <c:v>-12.369200932489006</c:v>
                </c:pt>
              </c:numCache>
            </c:numRef>
          </c:yVal>
          <c:smooth val="0"/>
          <c:extLst>
            <c:ext xmlns:c16="http://schemas.microsoft.com/office/drawing/2014/chart" uri="{C3380CC4-5D6E-409C-BE32-E72D297353CC}">
              <c16:uniqueId val="{00000003-DE36-48FA-A09A-77F1E71A41F1}"/>
            </c:ext>
          </c:extLst>
        </c:ser>
        <c:ser>
          <c:idx val="2"/>
          <c:order val="2"/>
          <c:tx>
            <c:v>IRAC</c:v>
          </c:tx>
          <c:spPr>
            <a:ln w="19050">
              <a:noFill/>
            </a:ln>
          </c:spPr>
          <c:xVal>
            <c:numRef>
              <c:f>Plot165!$D$9:$D$12</c:f>
              <c:numCache>
                <c:formatCode>General</c:formatCode>
                <c:ptCount val="4"/>
                <c:pt idx="0">
                  <c:v>0.55630250076728727</c:v>
                </c:pt>
                <c:pt idx="1">
                  <c:v>0.65321251377534373</c:v>
                </c:pt>
                <c:pt idx="2">
                  <c:v>0.76342799356293722</c:v>
                </c:pt>
                <c:pt idx="3">
                  <c:v>0.90308998699194354</c:v>
                </c:pt>
              </c:numCache>
            </c:numRef>
          </c:xVal>
          <c:yVal>
            <c:numRef>
              <c:f>Plot165!$E$9:$E$12</c:f>
              <c:numCache>
                <c:formatCode>General</c:formatCode>
                <c:ptCount val="4"/>
                <c:pt idx="0">
                  <c:v>-12.754629506846047</c:v>
                </c:pt>
                <c:pt idx="1">
                  <c:v>-13.049543181946708</c:v>
                </c:pt>
                <c:pt idx="2">
                  <c:v>#N/A</c:v>
                </c:pt>
                <c:pt idx="3">
                  <c:v>#N/A</c:v>
                </c:pt>
              </c:numCache>
            </c:numRef>
          </c:yVal>
          <c:smooth val="0"/>
          <c:extLst>
            <c:ext xmlns:c16="http://schemas.microsoft.com/office/drawing/2014/chart" uri="{C3380CC4-5D6E-409C-BE32-E72D297353CC}">
              <c16:uniqueId val="{00000004-DE36-48FA-A09A-77F1E71A41F1}"/>
            </c:ext>
          </c:extLst>
        </c:ser>
        <c:ser>
          <c:idx val="3"/>
          <c:order val="3"/>
          <c:tx>
            <c:v>MIPS</c:v>
          </c:tx>
          <c:spPr>
            <a:ln w="19050">
              <a:noFill/>
            </a:ln>
          </c:spPr>
          <c:xVal>
            <c:numRef>
              <c:f>Plot165!$D$13</c:f>
              <c:numCache>
                <c:formatCode>General</c:formatCode>
                <c:ptCount val="1"/>
                <c:pt idx="0">
                  <c:v>1.3802112417116059</c:v>
                </c:pt>
              </c:numCache>
            </c:numRef>
          </c:xVal>
          <c:yVal>
            <c:numRef>
              <c:f>Plot165!$E$13</c:f>
              <c:numCache>
                <c:formatCode>General</c:formatCode>
                <c:ptCount val="1"/>
                <c:pt idx="0">
                  <c:v>#N/A</c:v>
                </c:pt>
              </c:numCache>
            </c:numRef>
          </c:yVal>
          <c:smooth val="0"/>
          <c:extLst>
            <c:ext xmlns:c16="http://schemas.microsoft.com/office/drawing/2014/chart" uri="{C3380CC4-5D6E-409C-BE32-E72D297353CC}">
              <c16:uniqueId val="{00000005-DE36-48FA-A09A-77F1E71A41F1}"/>
            </c:ext>
          </c:extLst>
        </c:ser>
        <c:ser>
          <c:idx val="4"/>
          <c:order val="4"/>
          <c:tx>
            <c:v>WISE</c:v>
          </c:tx>
          <c:spPr>
            <a:ln w="19050">
              <a:noFill/>
            </a:ln>
          </c:spPr>
          <c:xVal>
            <c:numRef>
              <c:f>Plot165!$D$14:$D$17</c:f>
              <c:numCache>
                <c:formatCode>General</c:formatCode>
                <c:ptCount val="4"/>
                <c:pt idx="0">
                  <c:v>0.53147891704225514</c:v>
                </c:pt>
                <c:pt idx="1">
                  <c:v>0.66275783168157409</c:v>
                </c:pt>
                <c:pt idx="2">
                  <c:v>1.0791812460476249</c:v>
                </c:pt>
                <c:pt idx="3">
                  <c:v>1.3424226808222062</c:v>
                </c:pt>
              </c:numCache>
            </c:numRef>
          </c:xVal>
          <c:yVal>
            <c:numRef>
              <c:f>Plot165!$E$14:$E$17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DE36-48FA-A09A-77F1E71A41F1}"/>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Plot165!$D$8:$D$13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Plot165!$E$8:$E$13</c:f>
              <c:numCache>
                <c:formatCode>General</c:formatCode>
                <c:ptCount val="6"/>
                <c:pt idx="0">
                  <c:v>-12.369200932489006</c:v>
                </c:pt>
                <c:pt idx="1">
                  <c:v>-12.754629506846047</c:v>
                </c:pt>
                <c:pt idx="2">
                  <c:v>-13.049543181946708</c:v>
                </c:pt>
                <c:pt idx="3">
                  <c:v>#N/A</c:v>
                </c:pt>
                <c:pt idx="4">
                  <c:v>#N/A</c:v>
                </c:pt>
                <c:pt idx="5">
                  <c:v>#N/A</c:v>
                </c:pt>
              </c:numCache>
            </c:numRef>
          </c:yVal>
          <c:smooth val="0"/>
          <c:extLst>
            <c:ext xmlns:c16="http://schemas.microsoft.com/office/drawing/2014/chart" uri="{C3380CC4-5D6E-409C-BE32-E72D297353CC}">
              <c16:uniqueId val="{00000007-DE36-48FA-A09A-77F1E71A41F1}"/>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(Plot165!$D$8,Plot165!$D$14,Plot165!$D$15,Plot165!$D$16,Plot165!$D$17)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(Plot165!$E$8,Plot165!$E$14,Plot165!$E$15,Plot165!$E$16,Plot165!$E$17)</c:f>
              <c:numCache>
                <c:formatCode>General</c:formatCode>
                <c:ptCount val="5"/>
                <c:pt idx="0">
                  <c:v>-12.369200932489006</c:v>
                </c:pt>
                <c:pt idx="1">
                  <c:v>#N/A</c:v>
                </c:pt>
                <c:pt idx="2">
                  <c:v>#N/A</c:v>
                </c:pt>
                <c:pt idx="3">
                  <c:v>#N/A</c:v>
                </c:pt>
                <c:pt idx="4">
                  <c:v>#N/A</c:v>
                </c:pt>
              </c:numCache>
            </c:numRef>
          </c:yVal>
          <c:smooth val="0"/>
          <c:extLst>
            <c:ext xmlns:c16="http://schemas.microsoft.com/office/drawing/2014/chart" uri="{C3380CC4-5D6E-409C-BE32-E72D297353CC}">
              <c16:uniqueId val="{00000008-DE36-48FA-A09A-77F1E71A41F1}"/>
            </c:ext>
          </c:extLst>
        </c:ser>
        <c:dLbls>
          <c:showLegendKey val="0"/>
          <c:showVal val="0"/>
          <c:showCatName val="0"/>
          <c:showSerName val="0"/>
          <c:showPercent val="0"/>
          <c:showBubbleSize val="0"/>
        </c:dLbls>
        <c:axId val="749693168"/>
        <c:axId val="749692512"/>
      </c:scatterChart>
      <c:valAx>
        <c:axId val="749693168"/>
        <c:scaling>
          <c:orientation val="minMax"/>
          <c:max val="2.2999999999999998"/>
          <c:min val="-0.8"/>
        </c:scaling>
        <c:delete val="0"/>
        <c:axPos val="b"/>
        <c:numFmt formatCode="General" sourceLinked="1"/>
        <c:majorTickMark val="out"/>
        <c:minorTickMark val="none"/>
        <c:tickLblPos val="low"/>
        <c:crossAx val="749692512"/>
        <c:crossesAt val="-14"/>
        <c:crossBetween val="midCat"/>
      </c:valAx>
      <c:valAx>
        <c:axId val="749692512"/>
        <c:scaling>
          <c:orientation val="minMax"/>
          <c:max val="-10"/>
          <c:min val="-14"/>
        </c:scaling>
        <c:delete val="0"/>
        <c:axPos val="l"/>
        <c:numFmt formatCode="General" sourceLinked="1"/>
        <c:majorTickMark val="out"/>
        <c:minorTickMark val="none"/>
        <c:tickLblPos val="low"/>
        <c:crossAx val="749693168"/>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Data!$B$173</c:f>
          <c:strCache>
            <c:ptCount val="1"/>
            <c:pt idx="0">
              <c:v>213609.86+572742.8</c:v>
            </c:pt>
          </c:strCache>
        </c:strRef>
      </c:tx>
      <c:overlay val="0"/>
    </c:title>
    <c:autoTitleDeleted val="0"/>
    <c:plotArea>
      <c:layout/>
      <c:scatterChart>
        <c:scatterStyle val="lineMarker"/>
        <c:varyColors val="0"/>
        <c:ser>
          <c:idx val="0"/>
          <c:order val="0"/>
          <c:tx>
            <c:v>IPHAS</c:v>
          </c:tx>
          <c:spPr>
            <a:ln w="19050">
              <a:noFill/>
            </a:ln>
          </c:spPr>
          <c:xVal>
            <c:numRef>
              <c:f>Plot166!$D$3:$D$5</c:f>
              <c:numCache>
                <c:formatCode>General</c:formatCode>
                <c:ptCount val="3"/>
                <c:pt idx="0">
                  <c:v>-0.20481541031757602</c:v>
                </c:pt>
                <c:pt idx="1">
                  <c:v>-0.1830961606243397</c:v>
                </c:pt>
                <c:pt idx="2">
                  <c:v>-0.11125903931710739</c:v>
                </c:pt>
              </c:numCache>
            </c:numRef>
          </c:xVal>
          <c:yVal>
            <c:numRef>
              <c:f>Plot166!$E$3:$E$5</c:f>
              <c:numCache>
                <c:formatCode>General</c:formatCode>
                <c:ptCount val="3"/>
                <c:pt idx="0">
                  <c:v>#N/A</c:v>
                </c:pt>
                <c:pt idx="1">
                  <c:v>#N/A</c:v>
                </c:pt>
                <c:pt idx="2">
                  <c:v>#N/A</c:v>
                </c:pt>
              </c:numCache>
            </c:numRef>
          </c:yVal>
          <c:smooth val="0"/>
          <c:extLst>
            <c:ext xmlns:c16="http://schemas.microsoft.com/office/drawing/2014/chart" uri="{C3380CC4-5D6E-409C-BE32-E72D297353CC}">
              <c16:uniqueId val="{00000002-8FA7-4BC6-BCE6-E4D350CD3113}"/>
            </c:ext>
          </c:extLst>
        </c:ser>
        <c:ser>
          <c:idx val="1"/>
          <c:order val="1"/>
          <c:tx>
            <c:v>2MASS</c:v>
          </c:tx>
          <c:spPr>
            <a:ln w="19050">
              <a:noFill/>
            </a:ln>
          </c:spPr>
          <c:xVal>
            <c:numRef>
              <c:f>Plot166!$D$6:$D$8</c:f>
              <c:numCache>
                <c:formatCode>General</c:formatCode>
                <c:ptCount val="3"/>
                <c:pt idx="0">
                  <c:v>9.1666957595684564E-2</c:v>
                </c:pt>
                <c:pt idx="1">
                  <c:v>0.22063101944809216</c:v>
                </c:pt>
                <c:pt idx="2">
                  <c:v>0.33425264233423074</c:v>
                </c:pt>
              </c:numCache>
            </c:numRef>
          </c:xVal>
          <c:yVal>
            <c:numRef>
              <c:f>Plot166!$E$6:$E$8</c:f>
              <c:numCache>
                <c:formatCode>General</c:formatCode>
                <c:ptCount val="3"/>
                <c:pt idx="0">
                  <c:v>#N/A</c:v>
                </c:pt>
                <c:pt idx="1">
                  <c:v>#N/A</c:v>
                </c:pt>
                <c:pt idx="2">
                  <c:v>#N/A</c:v>
                </c:pt>
              </c:numCache>
            </c:numRef>
          </c:yVal>
          <c:smooth val="0"/>
          <c:extLst>
            <c:ext xmlns:c16="http://schemas.microsoft.com/office/drawing/2014/chart" uri="{C3380CC4-5D6E-409C-BE32-E72D297353CC}">
              <c16:uniqueId val="{00000003-8FA7-4BC6-BCE6-E4D350CD3113}"/>
            </c:ext>
          </c:extLst>
        </c:ser>
        <c:ser>
          <c:idx val="2"/>
          <c:order val="2"/>
          <c:tx>
            <c:v>IRAC</c:v>
          </c:tx>
          <c:spPr>
            <a:ln w="19050">
              <a:noFill/>
            </a:ln>
          </c:spPr>
          <c:xVal>
            <c:numRef>
              <c:f>Plot166!$D$9:$D$12</c:f>
              <c:numCache>
                <c:formatCode>General</c:formatCode>
                <c:ptCount val="4"/>
                <c:pt idx="0">
                  <c:v>0.55630250076728727</c:v>
                </c:pt>
                <c:pt idx="1">
                  <c:v>0.65321251377534373</c:v>
                </c:pt>
                <c:pt idx="2">
                  <c:v>0.76342799356293722</c:v>
                </c:pt>
                <c:pt idx="3">
                  <c:v>0.90308998699194354</c:v>
                </c:pt>
              </c:numCache>
            </c:numRef>
          </c:xVal>
          <c:yVal>
            <c:numRef>
              <c:f>Plot166!$E$9:$E$12</c:f>
              <c:numCache>
                <c:formatCode>General</c:formatCode>
                <c:ptCount val="4"/>
                <c:pt idx="0">
                  <c:v>-12.290629506846047</c:v>
                </c:pt>
                <c:pt idx="1">
                  <c:v>-12.541543181946707</c:v>
                </c:pt>
                <c:pt idx="2">
                  <c:v>#N/A</c:v>
                </c:pt>
                <c:pt idx="3">
                  <c:v>#N/A</c:v>
                </c:pt>
              </c:numCache>
            </c:numRef>
          </c:yVal>
          <c:smooth val="0"/>
          <c:extLst>
            <c:ext xmlns:c16="http://schemas.microsoft.com/office/drawing/2014/chart" uri="{C3380CC4-5D6E-409C-BE32-E72D297353CC}">
              <c16:uniqueId val="{00000004-8FA7-4BC6-BCE6-E4D350CD3113}"/>
            </c:ext>
          </c:extLst>
        </c:ser>
        <c:ser>
          <c:idx val="3"/>
          <c:order val="3"/>
          <c:tx>
            <c:v>MIPS</c:v>
          </c:tx>
          <c:spPr>
            <a:ln w="19050">
              <a:noFill/>
            </a:ln>
          </c:spPr>
          <c:xVal>
            <c:numRef>
              <c:f>Plot166!$D$13</c:f>
              <c:numCache>
                <c:formatCode>General</c:formatCode>
                <c:ptCount val="1"/>
                <c:pt idx="0">
                  <c:v>1.3802112417116059</c:v>
                </c:pt>
              </c:numCache>
            </c:numRef>
          </c:xVal>
          <c:yVal>
            <c:numRef>
              <c:f>Plot166!$E$13</c:f>
              <c:numCache>
                <c:formatCode>General</c:formatCode>
                <c:ptCount val="1"/>
                <c:pt idx="0">
                  <c:v>#N/A</c:v>
                </c:pt>
              </c:numCache>
            </c:numRef>
          </c:yVal>
          <c:smooth val="0"/>
          <c:extLst>
            <c:ext xmlns:c16="http://schemas.microsoft.com/office/drawing/2014/chart" uri="{C3380CC4-5D6E-409C-BE32-E72D297353CC}">
              <c16:uniqueId val="{00000005-8FA7-4BC6-BCE6-E4D350CD3113}"/>
            </c:ext>
          </c:extLst>
        </c:ser>
        <c:ser>
          <c:idx val="4"/>
          <c:order val="4"/>
          <c:tx>
            <c:v>WISE</c:v>
          </c:tx>
          <c:spPr>
            <a:ln w="19050">
              <a:noFill/>
            </a:ln>
          </c:spPr>
          <c:xVal>
            <c:numRef>
              <c:f>Plot166!$D$14:$D$17</c:f>
              <c:numCache>
                <c:formatCode>General</c:formatCode>
                <c:ptCount val="4"/>
                <c:pt idx="0">
                  <c:v>0.53147891704225514</c:v>
                </c:pt>
                <c:pt idx="1">
                  <c:v>0.66275783168157409</c:v>
                </c:pt>
                <c:pt idx="2">
                  <c:v>1.0791812460476249</c:v>
                </c:pt>
                <c:pt idx="3">
                  <c:v>1.3424226808222062</c:v>
                </c:pt>
              </c:numCache>
            </c:numRef>
          </c:xVal>
          <c:yVal>
            <c:numRef>
              <c:f>Plot166!$E$14:$E$17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8FA7-4BC6-BCE6-E4D350CD3113}"/>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Plot166!$D$8:$D$13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Plot166!$E$8:$E$13</c:f>
              <c:numCache>
                <c:formatCode>General</c:formatCode>
                <c:ptCount val="6"/>
                <c:pt idx="0">
                  <c:v>#N/A</c:v>
                </c:pt>
                <c:pt idx="1">
                  <c:v>-12.290629506846047</c:v>
                </c:pt>
                <c:pt idx="2">
                  <c:v>-12.541543181946707</c:v>
                </c:pt>
                <c:pt idx="3">
                  <c:v>#N/A</c:v>
                </c:pt>
                <c:pt idx="4">
                  <c:v>#N/A</c:v>
                </c:pt>
                <c:pt idx="5">
                  <c:v>#N/A</c:v>
                </c:pt>
              </c:numCache>
            </c:numRef>
          </c:yVal>
          <c:smooth val="0"/>
          <c:extLst>
            <c:ext xmlns:c16="http://schemas.microsoft.com/office/drawing/2014/chart" uri="{C3380CC4-5D6E-409C-BE32-E72D297353CC}">
              <c16:uniqueId val="{00000007-8FA7-4BC6-BCE6-E4D350CD3113}"/>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(Plot166!$D$8,Plot166!$D$14,Plot166!$D$15,Plot166!$D$16,Plot166!$D$17)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(Plot166!$E$8,Plot166!$E$14,Plot166!$E$15,Plot166!$E$16,Plot166!$E$17)</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8-8FA7-4BC6-BCE6-E4D350CD3113}"/>
            </c:ext>
          </c:extLst>
        </c:ser>
        <c:dLbls>
          <c:showLegendKey val="0"/>
          <c:showVal val="0"/>
          <c:showCatName val="0"/>
          <c:showSerName val="0"/>
          <c:showPercent val="0"/>
          <c:showBubbleSize val="0"/>
        </c:dLbls>
        <c:axId val="749694480"/>
        <c:axId val="749695464"/>
      </c:scatterChart>
      <c:valAx>
        <c:axId val="749694480"/>
        <c:scaling>
          <c:orientation val="minMax"/>
          <c:max val="2.2999999999999998"/>
          <c:min val="-0.8"/>
        </c:scaling>
        <c:delete val="0"/>
        <c:axPos val="b"/>
        <c:numFmt formatCode="General" sourceLinked="1"/>
        <c:majorTickMark val="out"/>
        <c:minorTickMark val="none"/>
        <c:tickLblPos val="low"/>
        <c:crossAx val="749695464"/>
        <c:crossesAt val="-14"/>
        <c:crossBetween val="midCat"/>
      </c:valAx>
      <c:valAx>
        <c:axId val="749695464"/>
        <c:scaling>
          <c:orientation val="minMax"/>
          <c:max val="-10"/>
          <c:min val="-14"/>
        </c:scaling>
        <c:delete val="0"/>
        <c:axPos val="l"/>
        <c:numFmt formatCode="General" sourceLinked="1"/>
        <c:majorTickMark val="out"/>
        <c:minorTickMark val="none"/>
        <c:tickLblPos val="low"/>
        <c:crossAx val="749694480"/>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Data!$B$174</c:f>
          <c:strCache>
            <c:ptCount val="1"/>
            <c:pt idx="0">
              <c:v>213609.91+572733.6</c:v>
            </c:pt>
          </c:strCache>
        </c:strRef>
      </c:tx>
      <c:overlay val="0"/>
    </c:title>
    <c:autoTitleDeleted val="0"/>
    <c:plotArea>
      <c:layout/>
      <c:scatterChart>
        <c:scatterStyle val="lineMarker"/>
        <c:varyColors val="0"/>
        <c:ser>
          <c:idx val="0"/>
          <c:order val="0"/>
          <c:tx>
            <c:v>IPHAS</c:v>
          </c:tx>
          <c:spPr>
            <a:ln w="19050">
              <a:noFill/>
            </a:ln>
          </c:spPr>
          <c:xVal>
            <c:numRef>
              <c:f>Plot167!$D$3:$D$5</c:f>
              <c:numCache>
                <c:formatCode>General</c:formatCode>
                <c:ptCount val="3"/>
                <c:pt idx="0">
                  <c:v>-0.20481541031757602</c:v>
                </c:pt>
                <c:pt idx="1">
                  <c:v>-0.1830961606243397</c:v>
                </c:pt>
                <c:pt idx="2">
                  <c:v>-0.11125903931710739</c:v>
                </c:pt>
              </c:numCache>
            </c:numRef>
          </c:xVal>
          <c:yVal>
            <c:numRef>
              <c:f>Plot167!$E$3:$E$5</c:f>
              <c:numCache>
                <c:formatCode>General</c:formatCode>
                <c:ptCount val="3"/>
                <c:pt idx="0">
                  <c:v>#N/A</c:v>
                </c:pt>
                <c:pt idx="1">
                  <c:v>#N/A</c:v>
                </c:pt>
                <c:pt idx="2">
                  <c:v>#N/A</c:v>
                </c:pt>
              </c:numCache>
            </c:numRef>
          </c:yVal>
          <c:smooth val="0"/>
          <c:extLst>
            <c:ext xmlns:c16="http://schemas.microsoft.com/office/drawing/2014/chart" uri="{C3380CC4-5D6E-409C-BE32-E72D297353CC}">
              <c16:uniqueId val="{00000002-438D-4C1E-82F1-4860766B18C0}"/>
            </c:ext>
          </c:extLst>
        </c:ser>
        <c:ser>
          <c:idx val="1"/>
          <c:order val="1"/>
          <c:tx>
            <c:v>2MASS</c:v>
          </c:tx>
          <c:spPr>
            <a:ln w="19050">
              <a:noFill/>
            </a:ln>
          </c:spPr>
          <c:xVal>
            <c:numRef>
              <c:f>Plot167!$D$6:$D$8</c:f>
              <c:numCache>
                <c:formatCode>General</c:formatCode>
                <c:ptCount val="3"/>
                <c:pt idx="0">
                  <c:v>9.1666957595684564E-2</c:v>
                </c:pt>
                <c:pt idx="1">
                  <c:v>0.22063101944809216</c:v>
                </c:pt>
                <c:pt idx="2">
                  <c:v>0.33425264233423074</c:v>
                </c:pt>
              </c:numCache>
            </c:numRef>
          </c:xVal>
          <c:yVal>
            <c:numRef>
              <c:f>Plot167!$E$6:$E$8</c:f>
              <c:numCache>
                <c:formatCode>General</c:formatCode>
                <c:ptCount val="3"/>
                <c:pt idx="0">
                  <c:v>#N/A</c:v>
                </c:pt>
                <c:pt idx="1">
                  <c:v>#N/A</c:v>
                </c:pt>
                <c:pt idx="2">
                  <c:v>#N/A</c:v>
                </c:pt>
              </c:numCache>
            </c:numRef>
          </c:yVal>
          <c:smooth val="0"/>
          <c:extLst>
            <c:ext xmlns:c16="http://schemas.microsoft.com/office/drawing/2014/chart" uri="{C3380CC4-5D6E-409C-BE32-E72D297353CC}">
              <c16:uniqueId val="{00000003-438D-4C1E-82F1-4860766B18C0}"/>
            </c:ext>
          </c:extLst>
        </c:ser>
        <c:ser>
          <c:idx val="2"/>
          <c:order val="2"/>
          <c:tx>
            <c:v>IRAC</c:v>
          </c:tx>
          <c:spPr>
            <a:ln w="19050">
              <a:noFill/>
            </a:ln>
          </c:spPr>
          <c:xVal>
            <c:numRef>
              <c:f>Plot167!$D$9:$D$12</c:f>
              <c:numCache>
                <c:formatCode>General</c:formatCode>
                <c:ptCount val="4"/>
                <c:pt idx="0">
                  <c:v>0.55630250076728727</c:v>
                </c:pt>
                <c:pt idx="1">
                  <c:v>0.65321251377534373</c:v>
                </c:pt>
                <c:pt idx="2">
                  <c:v>0.76342799356293722</c:v>
                </c:pt>
                <c:pt idx="3">
                  <c:v>0.90308998699194354</c:v>
                </c:pt>
              </c:numCache>
            </c:numRef>
          </c:xVal>
          <c:yVal>
            <c:numRef>
              <c:f>Plot167!$E$9:$E$12</c:f>
              <c:numCache>
                <c:formatCode>General</c:formatCode>
                <c:ptCount val="4"/>
                <c:pt idx="0">
                  <c:v>-12.818629506846049</c:v>
                </c:pt>
                <c:pt idx="1">
                  <c:v>-13.089543181946707</c:v>
                </c:pt>
                <c:pt idx="2">
                  <c:v>#N/A</c:v>
                </c:pt>
                <c:pt idx="3">
                  <c:v>#N/A</c:v>
                </c:pt>
              </c:numCache>
            </c:numRef>
          </c:yVal>
          <c:smooth val="0"/>
          <c:extLst>
            <c:ext xmlns:c16="http://schemas.microsoft.com/office/drawing/2014/chart" uri="{C3380CC4-5D6E-409C-BE32-E72D297353CC}">
              <c16:uniqueId val="{00000004-438D-4C1E-82F1-4860766B18C0}"/>
            </c:ext>
          </c:extLst>
        </c:ser>
        <c:ser>
          <c:idx val="3"/>
          <c:order val="3"/>
          <c:tx>
            <c:v>MIPS</c:v>
          </c:tx>
          <c:spPr>
            <a:ln w="19050">
              <a:noFill/>
            </a:ln>
          </c:spPr>
          <c:xVal>
            <c:numRef>
              <c:f>Plot167!$D$13</c:f>
              <c:numCache>
                <c:formatCode>General</c:formatCode>
                <c:ptCount val="1"/>
                <c:pt idx="0">
                  <c:v>1.3802112417116059</c:v>
                </c:pt>
              </c:numCache>
            </c:numRef>
          </c:xVal>
          <c:yVal>
            <c:numRef>
              <c:f>Plot167!$E$13</c:f>
              <c:numCache>
                <c:formatCode>General</c:formatCode>
                <c:ptCount val="1"/>
                <c:pt idx="0">
                  <c:v>#N/A</c:v>
                </c:pt>
              </c:numCache>
            </c:numRef>
          </c:yVal>
          <c:smooth val="0"/>
          <c:extLst>
            <c:ext xmlns:c16="http://schemas.microsoft.com/office/drawing/2014/chart" uri="{C3380CC4-5D6E-409C-BE32-E72D297353CC}">
              <c16:uniqueId val="{00000005-438D-4C1E-82F1-4860766B18C0}"/>
            </c:ext>
          </c:extLst>
        </c:ser>
        <c:ser>
          <c:idx val="4"/>
          <c:order val="4"/>
          <c:tx>
            <c:v>WISE</c:v>
          </c:tx>
          <c:spPr>
            <a:ln w="19050">
              <a:noFill/>
            </a:ln>
          </c:spPr>
          <c:xVal>
            <c:numRef>
              <c:f>Plot167!$D$14:$D$17</c:f>
              <c:numCache>
                <c:formatCode>General</c:formatCode>
                <c:ptCount val="4"/>
                <c:pt idx="0">
                  <c:v>0.53147891704225514</c:v>
                </c:pt>
                <c:pt idx="1">
                  <c:v>0.66275783168157409</c:v>
                </c:pt>
                <c:pt idx="2">
                  <c:v>1.0791812460476249</c:v>
                </c:pt>
                <c:pt idx="3">
                  <c:v>1.3424226808222062</c:v>
                </c:pt>
              </c:numCache>
            </c:numRef>
          </c:xVal>
          <c:yVal>
            <c:numRef>
              <c:f>Plot167!$E$14:$E$17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438D-4C1E-82F1-4860766B18C0}"/>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Plot167!$D$8:$D$13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Plot167!$E$8:$E$13</c:f>
              <c:numCache>
                <c:formatCode>General</c:formatCode>
                <c:ptCount val="6"/>
                <c:pt idx="0">
                  <c:v>#N/A</c:v>
                </c:pt>
                <c:pt idx="1">
                  <c:v>-12.818629506846049</c:v>
                </c:pt>
                <c:pt idx="2">
                  <c:v>-13.089543181946707</c:v>
                </c:pt>
                <c:pt idx="3">
                  <c:v>#N/A</c:v>
                </c:pt>
                <c:pt idx="4">
                  <c:v>#N/A</c:v>
                </c:pt>
                <c:pt idx="5">
                  <c:v>#N/A</c:v>
                </c:pt>
              </c:numCache>
            </c:numRef>
          </c:yVal>
          <c:smooth val="0"/>
          <c:extLst>
            <c:ext xmlns:c16="http://schemas.microsoft.com/office/drawing/2014/chart" uri="{C3380CC4-5D6E-409C-BE32-E72D297353CC}">
              <c16:uniqueId val="{00000007-438D-4C1E-82F1-4860766B18C0}"/>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(Plot167!$D$8,Plot167!$D$14,Plot167!$D$15,Plot167!$D$16,Plot167!$D$17)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(Plot167!$E$8,Plot167!$E$14,Plot167!$E$15,Plot167!$E$16,Plot167!$E$17)</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8-438D-4C1E-82F1-4860766B18C0}"/>
            </c:ext>
          </c:extLst>
        </c:ser>
        <c:dLbls>
          <c:showLegendKey val="0"/>
          <c:showVal val="0"/>
          <c:showCatName val="0"/>
          <c:showSerName val="0"/>
          <c:showPercent val="0"/>
          <c:showBubbleSize val="0"/>
        </c:dLbls>
        <c:axId val="749693168"/>
        <c:axId val="749689888"/>
      </c:scatterChart>
      <c:valAx>
        <c:axId val="749693168"/>
        <c:scaling>
          <c:orientation val="minMax"/>
          <c:max val="2.2999999999999998"/>
          <c:min val="-0.8"/>
        </c:scaling>
        <c:delete val="0"/>
        <c:axPos val="b"/>
        <c:numFmt formatCode="General" sourceLinked="1"/>
        <c:majorTickMark val="out"/>
        <c:minorTickMark val="none"/>
        <c:tickLblPos val="low"/>
        <c:crossAx val="749689888"/>
        <c:crossesAt val="-14"/>
        <c:crossBetween val="midCat"/>
      </c:valAx>
      <c:valAx>
        <c:axId val="749689888"/>
        <c:scaling>
          <c:orientation val="minMax"/>
          <c:max val="-10"/>
          <c:min val="-14"/>
        </c:scaling>
        <c:delete val="0"/>
        <c:axPos val="l"/>
        <c:numFmt formatCode="General" sourceLinked="1"/>
        <c:majorTickMark val="out"/>
        <c:minorTickMark val="none"/>
        <c:tickLblPos val="low"/>
        <c:crossAx val="749693168"/>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Data!$B$175</c:f>
          <c:strCache>
            <c:ptCount val="1"/>
            <c:pt idx="0">
              <c:v>213609.91+572605.4</c:v>
            </c:pt>
          </c:strCache>
        </c:strRef>
      </c:tx>
      <c:overlay val="0"/>
    </c:title>
    <c:autoTitleDeleted val="0"/>
    <c:plotArea>
      <c:layout/>
      <c:scatterChart>
        <c:scatterStyle val="lineMarker"/>
        <c:varyColors val="0"/>
        <c:ser>
          <c:idx val="0"/>
          <c:order val="0"/>
          <c:tx>
            <c:v>IPHAS</c:v>
          </c:tx>
          <c:spPr>
            <a:ln w="19050">
              <a:noFill/>
            </a:ln>
          </c:spPr>
          <c:xVal>
            <c:numRef>
              <c:f>Plot168!$D$3:$D$5</c:f>
              <c:numCache>
                <c:formatCode>General</c:formatCode>
                <c:ptCount val="3"/>
                <c:pt idx="0">
                  <c:v>-0.20481541031757602</c:v>
                </c:pt>
                <c:pt idx="1">
                  <c:v>-0.1830961606243397</c:v>
                </c:pt>
                <c:pt idx="2">
                  <c:v>-0.11125903931710739</c:v>
                </c:pt>
              </c:numCache>
            </c:numRef>
          </c:xVal>
          <c:yVal>
            <c:numRef>
              <c:f>Plot168!$E$3:$E$5</c:f>
              <c:numCache>
                <c:formatCode>General</c:formatCode>
                <c:ptCount val="3"/>
                <c:pt idx="0">
                  <c:v>#N/A</c:v>
                </c:pt>
                <c:pt idx="1">
                  <c:v>#N/A</c:v>
                </c:pt>
                <c:pt idx="2">
                  <c:v>#N/A</c:v>
                </c:pt>
              </c:numCache>
            </c:numRef>
          </c:yVal>
          <c:smooth val="0"/>
          <c:extLst>
            <c:ext xmlns:c16="http://schemas.microsoft.com/office/drawing/2014/chart" uri="{C3380CC4-5D6E-409C-BE32-E72D297353CC}">
              <c16:uniqueId val="{00000002-5E6F-47B7-AA85-2EC5FE484E95}"/>
            </c:ext>
          </c:extLst>
        </c:ser>
        <c:ser>
          <c:idx val="1"/>
          <c:order val="1"/>
          <c:tx>
            <c:v>2MASS</c:v>
          </c:tx>
          <c:spPr>
            <a:ln w="19050">
              <a:noFill/>
            </a:ln>
          </c:spPr>
          <c:xVal>
            <c:numRef>
              <c:f>Plot168!$D$6:$D$8</c:f>
              <c:numCache>
                <c:formatCode>General</c:formatCode>
                <c:ptCount val="3"/>
                <c:pt idx="0">
                  <c:v>9.1666957595684564E-2</c:v>
                </c:pt>
                <c:pt idx="1">
                  <c:v>0.22063101944809216</c:v>
                </c:pt>
                <c:pt idx="2">
                  <c:v>0.33425264233423074</c:v>
                </c:pt>
              </c:numCache>
            </c:numRef>
          </c:xVal>
          <c:yVal>
            <c:numRef>
              <c:f>Plot168!$E$6:$E$8</c:f>
              <c:numCache>
                <c:formatCode>General</c:formatCode>
                <c:ptCount val="3"/>
                <c:pt idx="0">
                  <c:v>-11.532057385815929</c:v>
                </c:pt>
                <c:pt idx="1">
                  <c:v>-11.661209808088618</c:v>
                </c:pt>
                <c:pt idx="2">
                  <c:v>-11.841200932489006</c:v>
                </c:pt>
              </c:numCache>
            </c:numRef>
          </c:yVal>
          <c:smooth val="0"/>
          <c:extLst>
            <c:ext xmlns:c16="http://schemas.microsoft.com/office/drawing/2014/chart" uri="{C3380CC4-5D6E-409C-BE32-E72D297353CC}">
              <c16:uniqueId val="{00000003-5E6F-47B7-AA85-2EC5FE484E95}"/>
            </c:ext>
          </c:extLst>
        </c:ser>
        <c:ser>
          <c:idx val="2"/>
          <c:order val="2"/>
          <c:tx>
            <c:v>IRAC</c:v>
          </c:tx>
          <c:spPr>
            <a:ln w="19050">
              <a:noFill/>
            </a:ln>
          </c:spPr>
          <c:xVal>
            <c:numRef>
              <c:f>Plot168!$D$9:$D$12</c:f>
              <c:numCache>
                <c:formatCode>General</c:formatCode>
                <c:ptCount val="4"/>
                <c:pt idx="0">
                  <c:v>0.55630250076728727</c:v>
                </c:pt>
                <c:pt idx="1">
                  <c:v>0.65321251377534373</c:v>
                </c:pt>
                <c:pt idx="2">
                  <c:v>0.76342799356293722</c:v>
                </c:pt>
                <c:pt idx="3">
                  <c:v>0.90308998699194354</c:v>
                </c:pt>
              </c:numCache>
            </c:numRef>
          </c:xVal>
          <c:yVal>
            <c:numRef>
              <c:f>Plot168!$E$9:$E$12</c:f>
              <c:numCache>
                <c:formatCode>General</c:formatCode>
                <c:ptCount val="4"/>
                <c:pt idx="0">
                  <c:v>-12.294629506846046</c:v>
                </c:pt>
                <c:pt idx="1">
                  <c:v>-12.513543181946709</c:v>
                </c:pt>
                <c:pt idx="2">
                  <c:v>-12.829608898489663</c:v>
                </c:pt>
                <c:pt idx="3">
                  <c:v>#N/A</c:v>
                </c:pt>
              </c:numCache>
            </c:numRef>
          </c:yVal>
          <c:smooth val="0"/>
          <c:extLst>
            <c:ext xmlns:c16="http://schemas.microsoft.com/office/drawing/2014/chart" uri="{C3380CC4-5D6E-409C-BE32-E72D297353CC}">
              <c16:uniqueId val="{00000004-5E6F-47B7-AA85-2EC5FE484E95}"/>
            </c:ext>
          </c:extLst>
        </c:ser>
        <c:ser>
          <c:idx val="3"/>
          <c:order val="3"/>
          <c:tx>
            <c:v>MIPS</c:v>
          </c:tx>
          <c:spPr>
            <a:ln w="19050">
              <a:noFill/>
            </a:ln>
          </c:spPr>
          <c:xVal>
            <c:numRef>
              <c:f>Plot168!$D$13</c:f>
              <c:numCache>
                <c:formatCode>General</c:formatCode>
                <c:ptCount val="1"/>
                <c:pt idx="0">
                  <c:v>1.3802112417116059</c:v>
                </c:pt>
              </c:numCache>
            </c:numRef>
          </c:xVal>
          <c:yVal>
            <c:numRef>
              <c:f>Plot168!$E$13</c:f>
              <c:numCache>
                <c:formatCode>General</c:formatCode>
                <c:ptCount val="1"/>
                <c:pt idx="0">
                  <c:v>#N/A</c:v>
                </c:pt>
              </c:numCache>
            </c:numRef>
          </c:yVal>
          <c:smooth val="0"/>
          <c:extLst>
            <c:ext xmlns:c16="http://schemas.microsoft.com/office/drawing/2014/chart" uri="{C3380CC4-5D6E-409C-BE32-E72D297353CC}">
              <c16:uniqueId val="{00000005-5E6F-47B7-AA85-2EC5FE484E95}"/>
            </c:ext>
          </c:extLst>
        </c:ser>
        <c:ser>
          <c:idx val="4"/>
          <c:order val="4"/>
          <c:tx>
            <c:v>WISE</c:v>
          </c:tx>
          <c:spPr>
            <a:ln w="19050">
              <a:noFill/>
            </a:ln>
          </c:spPr>
          <c:xVal>
            <c:numRef>
              <c:f>Plot168!$D$14:$D$17</c:f>
              <c:numCache>
                <c:formatCode>General</c:formatCode>
                <c:ptCount val="4"/>
                <c:pt idx="0">
                  <c:v>0.53147891704225514</c:v>
                </c:pt>
                <c:pt idx="1">
                  <c:v>0.66275783168157409</c:v>
                </c:pt>
                <c:pt idx="2">
                  <c:v>1.0791812460476249</c:v>
                </c:pt>
                <c:pt idx="3">
                  <c:v>1.3424226808222062</c:v>
                </c:pt>
              </c:numCache>
            </c:numRef>
          </c:xVal>
          <c:yVal>
            <c:numRef>
              <c:f>Plot168!$E$14:$E$17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5E6F-47B7-AA85-2EC5FE484E95}"/>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Plot168!$D$8:$D$13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Plot168!$E$8:$E$13</c:f>
              <c:numCache>
                <c:formatCode>General</c:formatCode>
                <c:ptCount val="6"/>
                <c:pt idx="0">
                  <c:v>-11.841200932489006</c:v>
                </c:pt>
                <c:pt idx="1">
                  <c:v>-12.294629506846046</c:v>
                </c:pt>
                <c:pt idx="2">
                  <c:v>-12.513543181946709</c:v>
                </c:pt>
                <c:pt idx="3">
                  <c:v>-12.829608898489663</c:v>
                </c:pt>
                <c:pt idx="4">
                  <c:v>#N/A</c:v>
                </c:pt>
                <c:pt idx="5">
                  <c:v>#N/A</c:v>
                </c:pt>
              </c:numCache>
            </c:numRef>
          </c:yVal>
          <c:smooth val="0"/>
          <c:extLst>
            <c:ext xmlns:c16="http://schemas.microsoft.com/office/drawing/2014/chart" uri="{C3380CC4-5D6E-409C-BE32-E72D297353CC}">
              <c16:uniqueId val="{00000007-5E6F-47B7-AA85-2EC5FE484E95}"/>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(Plot168!$D$8,Plot168!$D$14,Plot168!$D$15,Plot168!$D$16,Plot168!$D$17)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(Plot168!$E$8,Plot168!$E$14,Plot168!$E$15,Plot168!$E$16,Plot168!$E$17)</c:f>
              <c:numCache>
                <c:formatCode>General</c:formatCode>
                <c:ptCount val="5"/>
                <c:pt idx="0">
                  <c:v>-11.841200932489006</c:v>
                </c:pt>
                <c:pt idx="1">
                  <c:v>#N/A</c:v>
                </c:pt>
                <c:pt idx="2">
                  <c:v>#N/A</c:v>
                </c:pt>
                <c:pt idx="3">
                  <c:v>#N/A</c:v>
                </c:pt>
                <c:pt idx="4">
                  <c:v>#N/A</c:v>
                </c:pt>
              </c:numCache>
            </c:numRef>
          </c:yVal>
          <c:smooth val="0"/>
          <c:extLst>
            <c:ext xmlns:c16="http://schemas.microsoft.com/office/drawing/2014/chart" uri="{C3380CC4-5D6E-409C-BE32-E72D297353CC}">
              <c16:uniqueId val="{00000008-5E6F-47B7-AA85-2EC5FE484E95}"/>
            </c:ext>
          </c:extLst>
        </c:ser>
        <c:dLbls>
          <c:showLegendKey val="0"/>
          <c:showVal val="0"/>
          <c:showCatName val="0"/>
          <c:showSerName val="0"/>
          <c:showPercent val="0"/>
          <c:showBubbleSize val="0"/>
        </c:dLbls>
        <c:axId val="463521144"/>
        <c:axId val="463512288"/>
      </c:scatterChart>
      <c:valAx>
        <c:axId val="463521144"/>
        <c:scaling>
          <c:orientation val="minMax"/>
          <c:max val="2.2999999999999998"/>
          <c:min val="-0.8"/>
        </c:scaling>
        <c:delete val="0"/>
        <c:axPos val="b"/>
        <c:numFmt formatCode="General" sourceLinked="1"/>
        <c:majorTickMark val="out"/>
        <c:minorTickMark val="none"/>
        <c:tickLblPos val="low"/>
        <c:crossAx val="463512288"/>
        <c:crossesAt val="-14"/>
        <c:crossBetween val="midCat"/>
      </c:valAx>
      <c:valAx>
        <c:axId val="463512288"/>
        <c:scaling>
          <c:orientation val="minMax"/>
          <c:max val="-10"/>
          <c:min val="-14"/>
        </c:scaling>
        <c:delete val="0"/>
        <c:axPos val="l"/>
        <c:numFmt formatCode="General" sourceLinked="1"/>
        <c:majorTickMark val="out"/>
        <c:minorTickMark val="none"/>
        <c:tickLblPos val="low"/>
        <c:crossAx val="463521144"/>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Data!$B$176</c:f>
          <c:strCache>
            <c:ptCount val="1"/>
            <c:pt idx="0">
              <c:v>213610.62+572854.0</c:v>
            </c:pt>
          </c:strCache>
        </c:strRef>
      </c:tx>
      <c:overlay val="0"/>
    </c:title>
    <c:autoTitleDeleted val="0"/>
    <c:plotArea>
      <c:layout/>
      <c:scatterChart>
        <c:scatterStyle val="lineMarker"/>
        <c:varyColors val="0"/>
        <c:ser>
          <c:idx val="0"/>
          <c:order val="0"/>
          <c:tx>
            <c:v>IPHAS</c:v>
          </c:tx>
          <c:spPr>
            <a:ln w="19050">
              <a:noFill/>
            </a:ln>
          </c:spPr>
          <c:xVal>
            <c:numRef>
              <c:f>Plot169!$D$3:$D$5</c:f>
              <c:numCache>
                <c:formatCode>General</c:formatCode>
                <c:ptCount val="3"/>
                <c:pt idx="0">
                  <c:v>-0.20481541031757602</c:v>
                </c:pt>
                <c:pt idx="1">
                  <c:v>-0.1830961606243397</c:v>
                </c:pt>
                <c:pt idx="2">
                  <c:v>-0.11125903931710739</c:v>
                </c:pt>
              </c:numCache>
            </c:numRef>
          </c:xVal>
          <c:yVal>
            <c:numRef>
              <c:f>Plot169!$E$3:$E$5</c:f>
              <c:numCache>
                <c:formatCode>General</c:formatCode>
                <c:ptCount val="3"/>
                <c:pt idx="0">
                  <c:v>#N/A</c:v>
                </c:pt>
                <c:pt idx="1">
                  <c:v>#N/A</c:v>
                </c:pt>
                <c:pt idx="2">
                  <c:v>#N/A</c:v>
                </c:pt>
              </c:numCache>
            </c:numRef>
          </c:yVal>
          <c:smooth val="0"/>
          <c:extLst>
            <c:ext xmlns:c16="http://schemas.microsoft.com/office/drawing/2014/chart" uri="{C3380CC4-5D6E-409C-BE32-E72D297353CC}">
              <c16:uniqueId val="{00000002-86F0-4027-9919-AC044A865DD2}"/>
            </c:ext>
          </c:extLst>
        </c:ser>
        <c:ser>
          <c:idx val="1"/>
          <c:order val="1"/>
          <c:tx>
            <c:v>2MASS</c:v>
          </c:tx>
          <c:spPr>
            <a:ln w="19050">
              <a:noFill/>
            </a:ln>
          </c:spPr>
          <c:xVal>
            <c:numRef>
              <c:f>Plot169!$D$6:$D$8</c:f>
              <c:numCache>
                <c:formatCode>General</c:formatCode>
                <c:ptCount val="3"/>
                <c:pt idx="0">
                  <c:v>9.1666957595684564E-2</c:v>
                </c:pt>
                <c:pt idx="1">
                  <c:v>0.22063101944809216</c:v>
                </c:pt>
                <c:pt idx="2">
                  <c:v>0.33425264233423074</c:v>
                </c:pt>
              </c:numCache>
            </c:numRef>
          </c:xVal>
          <c:yVal>
            <c:numRef>
              <c:f>Plot169!$E$6:$E$8</c:f>
              <c:numCache>
                <c:formatCode>General</c:formatCode>
                <c:ptCount val="3"/>
                <c:pt idx="0">
                  <c:v>#N/A</c:v>
                </c:pt>
                <c:pt idx="1">
                  <c:v>#N/A</c:v>
                </c:pt>
                <c:pt idx="2">
                  <c:v>#N/A</c:v>
                </c:pt>
              </c:numCache>
            </c:numRef>
          </c:yVal>
          <c:smooth val="0"/>
          <c:extLst>
            <c:ext xmlns:c16="http://schemas.microsoft.com/office/drawing/2014/chart" uri="{C3380CC4-5D6E-409C-BE32-E72D297353CC}">
              <c16:uniqueId val="{00000003-86F0-4027-9919-AC044A865DD2}"/>
            </c:ext>
          </c:extLst>
        </c:ser>
        <c:ser>
          <c:idx val="2"/>
          <c:order val="2"/>
          <c:tx>
            <c:v>IRAC</c:v>
          </c:tx>
          <c:spPr>
            <a:ln w="19050">
              <a:noFill/>
            </a:ln>
          </c:spPr>
          <c:xVal>
            <c:numRef>
              <c:f>Plot169!$D$9:$D$12</c:f>
              <c:numCache>
                <c:formatCode>General</c:formatCode>
                <c:ptCount val="4"/>
                <c:pt idx="0">
                  <c:v>0.55630250076728727</c:v>
                </c:pt>
                <c:pt idx="1">
                  <c:v>0.65321251377534373</c:v>
                </c:pt>
                <c:pt idx="2">
                  <c:v>0.76342799356293722</c:v>
                </c:pt>
                <c:pt idx="3">
                  <c:v>0.90308998699194354</c:v>
                </c:pt>
              </c:numCache>
            </c:numRef>
          </c:xVal>
          <c:yVal>
            <c:numRef>
              <c:f>Plot169!$E$9:$E$12</c:f>
              <c:numCache>
                <c:formatCode>General</c:formatCode>
                <c:ptCount val="4"/>
                <c:pt idx="0">
                  <c:v>-13.098629506846049</c:v>
                </c:pt>
                <c:pt idx="1">
                  <c:v>-13.361543181946708</c:v>
                </c:pt>
                <c:pt idx="2">
                  <c:v>#N/A</c:v>
                </c:pt>
                <c:pt idx="3">
                  <c:v>#N/A</c:v>
                </c:pt>
              </c:numCache>
            </c:numRef>
          </c:yVal>
          <c:smooth val="0"/>
          <c:extLst>
            <c:ext xmlns:c16="http://schemas.microsoft.com/office/drawing/2014/chart" uri="{C3380CC4-5D6E-409C-BE32-E72D297353CC}">
              <c16:uniqueId val="{00000004-86F0-4027-9919-AC044A865DD2}"/>
            </c:ext>
          </c:extLst>
        </c:ser>
        <c:ser>
          <c:idx val="3"/>
          <c:order val="3"/>
          <c:tx>
            <c:v>MIPS</c:v>
          </c:tx>
          <c:spPr>
            <a:ln w="19050">
              <a:noFill/>
            </a:ln>
          </c:spPr>
          <c:xVal>
            <c:numRef>
              <c:f>Plot169!$D$13</c:f>
              <c:numCache>
                <c:formatCode>General</c:formatCode>
                <c:ptCount val="1"/>
                <c:pt idx="0">
                  <c:v>1.3802112417116059</c:v>
                </c:pt>
              </c:numCache>
            </c:numRef>
          </c:xVal>
          <c:yVal>
            <c:numRef>
              <c:f>Plot169!$E$13</c:f>
              <c:numCache>
                <c:formatCode>General</c:formatCode>
                <c:ptCount val="1"/>
                <c:pt idx="0">
                  <c:v>#N/A</c:v>
                </c:pt>
              </c:numCache>
            </c:numRef>
          </c:yVal>
          <c:smooth val="0"/>
          <c:extLst>
            <c:ext xmlns:c16="http://schemas.microsoft.com/office/drawing/2014/chart" uri="{C3380CC4-5D6E-409C-BE32-E72D297353CC}">
              <c16:uniqueId val="{00000005-86F0-4027-9919-AC044A865DD2}"/>
            </c:ext>
          </c:extLst>
        </c:ser>
        <c:ser>
          <c:idx val="4"/>
          <c:order val="4"/>
          <c:tx>
            <c:v>WISE</c:v>
          </c:tx>
          <c:spPr>
            <a:ln w="19050">
              <a:noFill/>
            </a:ln>
          </c:spPr>
          <c:xVal>
            <c:numRef>
              <c:f>Plot169!$D$14:$D$17</c:f>
              <c:numCache>
                <c:formatCode>General</c:formatCode>
                <c:ptCount val="4"/>
                <c:pt idx="0">
                  <c:v>0.53147891704225514</c:v>
                </c:pt>
                <c:pt idx="1">
                  <c:v>0.66275783168157409</c:v>
                </c:pt>
                <c:pt idx="2">
                  <c:v>1.0791812460476249</c:v>
                </c:pt>
                <c:pt idx="3">
                  <c:v>1.3424226808222062</c:v>
                </c:pt>
              </c:numCache>
            </c:numRef>
          </c:xVal>
          <c:yVal>
            <c:numRef>
              <c:f>Plot169!$E$14:$E$17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86F0-4027-9919-AC044A865DD2}"/>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Plot169!$D$8:$D$13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Plot169!$E$8:$E$13</c:f>
              <c:numCache>
                <c:formatCode>General</c:formatCode>
                <c:ptCount val="6"/>
                <c:pt idx="0">
                  <c:v>#N/A</c:v>
                </c:pt>
                <c:pt idx="1">
                  <c:v>-13.098629506846049</c:v>
                </c:pt>
                <c:pt idx="2">
                  <c:v>-13.361543181946708</c:v>
                </c:pt>
                <c:pt idx="3">
                  <c:v>#N/A</c:v>
                </c:pt>
                <c:pt idx="4">
                  <c:v>#N/A</c:v>
                </c:pt>
                <c:pt idx="5">
                  <c:v>#N/A</c:v>
                </c:pt>
              </c:numCache>
            </c:numRef>
          </c:yVal>
          <c:smooth val="0"/>
          <c:extLst>
            <c:ext xmlns:c16="http://schemas.microsoft.com/office/drawing/2014/chart" uri="{C3380CC4-5D6E-409C-BE32-E72D297353CC}">
              <c16:uniqueId val="{00000007-86F0-4027-9919-AC044A865DD2}"/>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(Plot169!$D$8,Plot169!$D$14,Plot169!$D$15,Plot169!$D$16,Plot169!$D$17)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(Plot169!$E$8,Plot169!$E$14,Plot169!$E$15,Plot169!$E$16,Plot169!$E$17)</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8-86F0-4027-9919-AC044A865DD2}"/>
            </c:ext>
          </c:extLst>
        </c:ser>
        <c:dLbls>
          <c:showLegendKey val="0"/>
          <c:showVal val="0"/>
          <c:showCatName val="0"/>
          <c:showSerName val="0"/>
          <c:showPercent val="0"/>
          <c:showBubbleSize val="0"/>
        </c:dLbls>
        <c:axId val="463543776"/>
        <c:axId val="463545088"/>
      </c:scatterChart>
      <c:valAx>
        <c:axId val="463543776"/>
        <c:scaling>
          <c:orientation val="minMax"/>
          <c:max val="2.2999999999999998"/>
          <c:min val="-0.8"/>
        </c:scaling>
        <c:delete val="0"/>
        <c:axPos val="b"/>
        <c:numFmt formatCode="General" sourceLinked="1"/>
        <c:majorTickMark val="out"/>
        <c:minorTickMark val="none"/>
        <c:tickLblPos val="low"/>
        <c:crossAx val="463545088"/>
        <c:crossesAt val="-14"/>
        <c:crossBetween val="midCat"/>
      </c:valAx>
      <c:valAx>
        <c:axId val="463545088"/>
        <c:scaling>
          <c:orientation val="minMax"/>
          <c:max val="-10"/>
          <c:min val="-14"/>
        </c:scaling>
        <c:delete val="0"/>
        <c:axPos val="l"/>
        <c:numFmt formatCode="General" sourceLinked="1"/>
        <c:majorTickMark val="out"/>
        <c:minorTickMark val="none"/>
        <c:tickLblPos val="low"/>
        <c:crossAx val="463543776"/>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Data!$B$177</c:f>
          <c:strCache>
            <c:ptCount val="1"/>
            <c:pt idx="0">
              <c:v>213610.85+572721.3</c:v>
            </c:pt>
          </c:strCache>
        </c:strRef>
      </c:tx>
      <c:overlay val="0"/>
    </c:title>
    <c:autoTitleDeleted val="0"/>
    <c:plotArea>
      <c:layout/>
      <c:scatterChart>
        <c:scatterStyle val="lineMarker"/>
        <c:varyColors val="0"/>
        <c:ser>
          <c:idx val="0"/>
          <c:order val="0"/>
          <c:tx>
            <c:v>IPHAS</c:v>
          </c:tx>
          <c:spPr>
            <a:ln w="19050">
              <a:noFill/>
            </a:ln>
          </c:spPr>
          <c:xVal>
            <c:numRef>
              <c:f>Plot170!$D$3:$D$5</c:f>
              <c:numCache>
                <c:formatCode>General</c:formatCode>
                <c:ptCount val="3"/>
                <c:pt idx="0">
                  <c:v>-0.20481541031757602</c:v>
                </c:pt>
                <c:pt idx="1">
                  <c:v>-0.1830961606243397</c:v>
                </c:pt>
                <c:pt idx="2">
                  <c:v>-0.11125903931710739</c:v>
                </c:pt>
              </c:numCache>
            </c:numRef>
          </c:xVal>
          <c:yVal>
            <c:numRef>
              <c:f>Plot170!$E$3:$E$5</c:f>
              <c:numCache>
                <c:formatCode>General</c:formatCode>
                <c:ptCount val="3"/>
                <c:pt idx="0">
                  <c:v>#N/A</c:v>
                </c:pt>
                <c:pt idx="1">
                  <c:v>-13.126960856198258</c:v>
                </c:pt>
                <c:pt idx="2">
                  <c:v>#N/A</c:v>
                </c:pt>
              </c:numCache>
            </c:numRef>
          </c:yVal>
          <c:smooth val="0"/>
          <c:extLst>
            <c:ext xmlns:c16="http://schemas.microsoft.com/office/drawing/2014/chart" uri="{C3380CC4-5D6E-409C-BE32-E72D297353CC}">
              <c16:uniqueId val="{00000002-2AC5-47F1-BF9B-6D4B9EDF26BF}"/>
            </c:ext>
          </c:extLst>
        </c:ser>
        <c:ser>
          <c:idx val="1"/>
          <c:order val="1"/>
          <c:tx>
            <c:v>2MASS</c:v>
          </c:tx>
          <c:spPr>
            <a:ln w="19050">
              <a:noFill/>
            </a:ln>
          </c:spPr>
          <c:xVal>
            <c:numRef>
              <c:f>Plot170!$D$6:$D$8</c:f>
              <c:numCache>
                <c:formatCode>General</c:formatCode>
                <c:ptCount val="3"/>
                <c:pt idx="0">
                  <c:v>9.1666957595684564E-2</c:v>
                </c:pt>
                <c:pt idx="1">
                  <c:v>0.22063101944809216</c:v>
                </c:pt>
                <c:pt idx="2">
                  <c:v>0.33425264233423074</c:v>
                </c:pt>
              </c:numCache>
            </c:numRef>
          </c:xVal>
          <c:yVal>
            <c:numRef>
              <c:f>Plot170!$E$6:$E$8</c:f>
              <c:numCache>
                <c:formatCode>General</c:formatCode>
                <c:ptCount val="3"/>
                <c:pt idx="0">
                  <c:v>-12.21605738581593</c:v>
                </c:pt>
                <c:pt idx="1">
                  <c:v>-11.989209808088619</c:v>
                </c:pt>
                <c:pt idx="2">
                  <c:v>-12.065200932489004</c:v>
                </c:pt>
              </c:numCache>
            </c:numRef>
          </c:yVal>
          <c:smooth val="0"/>
          <c:extLst>
            <c:ext xmlns:c16="http://schemas.microsoft.com/office/drawing/2014/chart" uri="{C3380CC4-5D6E-409C-BE32-E72D297353CC}">
              <c16:uniqueId val="{00000003-2AC5-47F1-BF9B-6D4B9EDF26BF}"/>
            </c:ext>
          </c:extLst>
        </c:ser>
        <c:ser>
          <c:idx val="2"/>
          <c:order val="2"/>
          <c:tx>
            <c:v>IRAC</c:v>
          </c:tx>
          <c:spPr>
            <a:ln w="19050">
              <a:noFill/>
            </a:ln>
          </c:spPr>
          <c:xVal>
            <c:numRef>
              <c:f>Plot170!$D$9:$D$12</c:f>
              <c:numCache>
                <c:formatCode>General</c:formatCode>
                <c:ptCount val="4"/>
                <c:pt idx="0">
                  <c:v>0.55630250076728727</c:v>
                </c:pt>
                <c:pt idx="1">
                  <c:v>0.65321251377534373</c:v>
                </c:pt>
                <c:pt idx="2">
                  <c:v>0.76342799356293722</c:v>
                </c:pt>
                <c:pt idx="3">
                  <c:v>0.90308998699194354</c:v>
                </c:pt>
              </c:numCache>
            </c:numRef>
          </c:xVal>
          <c:yVal>
            <c:numRef>
              <c:f>Plot170!$E$9:$E$12</c:f>
              <c:numCache>
                <c:formatCode>General</c:formatCode>
                <c:ptCount val="4"/>
                <c:pt idx="0">
                  <c:v>-12.470629506846047</c:v>
                </c:pt>
                <c:pt idx="1">
                  <c:v>-12.833543181946709</c:v>
                </c:pt>
                <c:pt idx="2">
                  <c:v>#N/A</c:v>
                </c:pt>
                <c:pt idx="3">
                  <c:v>#N/A</c:v>
                </c:pt>
              </c:numCache>
            </c:numRef>
          </c:yVal>
          <c:smooth val="0"/>
          <c:extLst>
            <c:ext xmlns:c16="http://schemas.microsoft.com/office/drawing/2014/chart" uri="{C3380CC4-5D6E-409C-BE32-E72D297353CC}">
              <c16:uniqueId val="{00000004-2AC5-47F1-BF9B-6D4B9EDF26BF}"/>
            </c:ext>
          </c:extLst>
        </c:ser>
        <c:ser>
          <c:idx val="3"/>
          <c:order val="3"/>
          <c:tx>
            <c:v>MIPS</c:v>
          </c:tx>
          <c:spPr>
            <a:ln w="19050">
              <a:noFill/>
            </a:ln>
          </c:spPr>
          <c:xVal>
            <c:numRef>
              <c:f>Plot170!$D$13</c:f>
              <c:numCache>
                <c:formatCode>General</c:formatCode>
                <c:ptCount val="1"/>
                <c:pt idx="0">
                  <c:v>1.3802112417116059</c:v>
                </c:pt>
              </c:numCache>
            </c:numRef>
          </c:xVal>
          <c:yVal>
            <c:numRef>
              <c:f>Plot170!$E$13</c:f>
              <c:numCache>
                <c:formatCode>General</c:formatCode>
                <c:ptCount val="1"/>
                <c:pt idx="0">
                  <c:v>#N/A</c:v>
                </c:pt>
              </c:numCache>
            </c:numRef>
          </c:yVal>
          <c:smooth val="0"/>
          <c:extLst>
            <c:ext xmlns:c16="http://schemas.microsoft.com/office/drawing/2014/chart" uri="{C3380CC4-5D6E-409C-BE32-E72D297353CC}">
              <c16:uniqueId val="{00000005-2AC5-47F1-BF9B-6D4B9EDF26BF}"/>
            </c:ext>
          </c:extLst>
        </c:ser>
        <c:ser>
          <c:idx val="4"/>
          <c:order val="4"/>
          <c:tx>
            <c:v>WISE</c:v>
          </c:tx>
          <c:spPr>
            <a:ln w="19050">
              <a:noFill/>
            </a:ln>
          </c:spPr>
          <c:xVal>
            <c:numRef>
              <c:f>Plot170!$D$14:$D$17</c:f>
              <c:numCache>
                <c:formatCode>General</c:formatCode>
                <c:ptCount val="4"/>
                <c:pt idx="0">
                  <c:v>0.53147891704225514</c:v>
                </c:pt>
                <c:pt idx="1">
                  <c:v>0.66275783168157409</c:v>
                </c:pt>
                <c:pt idx="2">
                  <c:v>1.0791812460476249</c:v>
                </c:pt>
                <c:pt idx="3">
                  <c:v>1.3424226808222062</c:v>
                </c:pt>
              </c:numCache>
            </c:numRef>
          </c:xVal>
          <c:yVal>
            <c:numRef>
              <c:f>Plot170!$E$14:$E$17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2AC5-47F1-BF9B-6D4B9EDF26BF}"/>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Plot170!$D$8:$D$13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Plot170!$E$8:$E$13</c:f>
              <c:numCache>
                <c:formatCode>General</c:formatCode>
                <c:ptCount val="6"/>
                <c:pt idx="0">
                  <c:v>-12.065200932489004</c:v>
                </c:pt>
                <c:pt idx="1">
                  <c:v>-12.470629506846047</c:v>
                </c:pt>
                <c:pt idx="2">
                  <c:v>-12.833543181946709</c:v>
                </c:pt>
                <c:pt idx="3">
                  <c:v>#N/A</c:v>
                </c:pt>
                <c:pt idx="4">
                  <c:v>#N/A</c:v>
                </c:pt>
                <c:pt idx="5">
                  <c:v>#N/A</c:v>
                </c:pt>
              </c:numCache>
            </c:numRef>
          </c:yVal>
          <c:smooth val="0"/>
          <c:extLst>
            <c:ext xmlns:c16="http://schemas.microsoft.com/office/drawing/2014/chart" uri="{C3380CC4-5D6E-409C-BE32-E72D297353CC}">
              <c16:uniqueId val="{00000007-2AC5-47F1-BF9B-6D4B9EDF26BF}"/>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(Plot170!$D$8,Plot170!$D$14,Plot170!$D$15,Plot170!$D$16,Plot170!$D$17)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(Plot170!$E$8,Plot170!$E$14,Plot170!$E$15,Plot170!$E$16,Plot170!$E$17)</c:f>
              <c:numCache>
                <c:formatCode>General</c:formatCode>
                <c:ptCount val="5"/>
                <c:pt idx="0">
                  <c:v>-12.065200932489004</c:v>
                </c:pt>
                <c:pt idx="1">
                  <c:v>#N/A</c:v>
                </c:pt>
                <c:pt idx="2">
                  <c:v>#N/A</c:v>
                </c:pt>
                <c:pt idx="3">
                  <c:v>#N/A</c:v>
                </c:pt>
                <c:pt idx="4">
                  <c:v>#N/A</c:v>
                </c:pt>
              </c:numCache>
            </c:numRef>
          </c:yVal>
          <c:smooth val="0"/>
          <c:extLst>
            <c:ext xmlns:c16="http://schemas.microsoft.com/office/drawing/2014/chart" uri="{C3380CC4-5D6E-409C-BE32-E72D297353CC}">
              <c16:uniqueId val="{00000008-2AC5-47F1-BF9B-6D4B9EDF26BF}"/>
            </c:ext>
          </c:extLst>
        </c:ser>
        <c:dLbls>
          <c:showLegendKey val="0"/>
          <c:showVal val="0"/>
          <c:showCatName val="0"/>
          <c:showSerName val="0"/>
          <c:showPercent val="0"/>
          <c:showBubbleSize val="0"/>
        </c:dLbls>
        <c:axId val="754543864"/>
        <c:axId val="754541568"/>
      </c:scatterChart>
      <c:valAx>
        <c:axId val="754543864"/>
        <c:scaling>
          <c:orientation val="minMax"/>
          <c:max val="2.2999999999999998"/>
          <c:min val="-0.8"/>
        </c:scaling>
        <c:delete val="0"/>
        <c:axPos val="b"/>
        <c:numFmt formatCode="General" sourceLinked="1"/>
        <c:majorTickMark val="out"/>
        <c:minorTickMark val="none"/>
        <c:tickLblPos val="low"/>
        <c:crossAx val="754541568"/>
        <c:crossesAt val="-14"/>
        <c:crossBetween val="midCat"/>
      </c:valAx>
      <c:valAx>
        <c:axId val="754541568"/>
        <c:scaling>
          <c:orientation val="minMax"/>
          <c:max val="-10"/>
          <c:min val="-14"/>
        </c:scaling>
        <c:delete val="0"/>
        <c:axPos val="l"/>
        <c:numFmt formatCode="General" sourceLinked="1"/>
        <c:majorTickMark val="out"/>
        <c:minorTickMark val="none"/>
        <c:tickLblPos val="low"/>
        <c:crossAx val="754543864"/>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Data!$B$178</c:f>
          <c:strCache>
            <c:ptCount val="1"/>
            <c:pt idx="0">
              <c:v>213611.14+572641.9</c:v>
            </c:pt>
          </c:strCache>
        </c:strRef>
      </c:tx>
      <c:overlay val="0"/>
    </c:title>
    <c:autoTitleDeleted val="0"/>
    <c:plotArea>
      <c:layout/>
      <c:scatterChart>
        <c:scatterStyle val="lineMarker"/>
        <c:varyColors val="0"/>
        <c:ser>
          <c:idx val="0"/>
          <c:order val="0"/>
          <c:tx>
            <c:v>IPHAS</c:v>
          </c:tx>
          <c:spPr>
            <a:ln w="19050">
              <a:noFill/>
            </a:ln>
          </c:spPr>
          <c:xVal>
            <c:numRef>
              <c:f>Plot171!$D$3:$D$5</c:f>
              <c:numCache>
                <c:formatCode>General</c:formatCode>
                <c:ptCount val="3"/>
                <c:pt idx="0">
                  <c:v>-0.20481541031757602</c:v>
                </c:pt>
                <c:pt idx="1">
                  <c:v>-0.1830961606243397</c:v>
                </c:pt>
                <c:pt idx="2">
                  <c:v>-0.11125903931710739</c:v>
                </c:pt>
              </c:numCache>
            </c:numRef>
          </c:xVal>
          <c:yVal>
            <c:numRef>
              <c:f>Plot171!$E$3:$E$5</c:f>
              <c:numCache>
                <c:formatCode>General</c:formatCode>
                <c:ptCount val="3"/>
                <c:pt idx="0">
                  <c:v>-12.260552203238737</c:v>
                </c:pt>
                <c:pt idx="1">
                  <c:v>-12.210960856198257</c:v>
                </c:pt>
                <c:pt idx="2">
                  <c:v>#N/A</c:v>
                </c:pt>
              </c:numCache>
            </c:numRef>
          </c:yVal>
          <c:smooth val="0"/>
          <c:extLst>
            <c:ext xmlns:c16="http://schemas.microsoft.com/office/drawing/2014/chart" uri="{C3380CC4-5D6E-409C-BE32-E72D297353CC}">
              <c16:uniqueId val="{00000002-81D4-4834-9FB3-DC275D8B3AA2}"/>
            </c:ext>
          </c:extLst>
        </c:ser>
        <c:ser>
          <c:idx val="1"/>
          <c:order val="1"/>
          <c:tx>
            <c:v>2MASS</c:v>
          </c:tx>
          <c:spPr>
            <a:ln w="19050">
              <a:noFill/>
            </a:ln>
          </c:spPr>
          <c:xVal>
            <c:numRef>
              <c:f>Plot171!$D$6:$D$8</c:f>
              <c:numCache>
                <c:formatCode>General</c:formatCode>
                <c:ptCount val="3"/>
                <c:pt idx="0">
                  <c:v>9.1666957595684564E-2</c:v>
                </c:pt>
                <c:pt idx="1">
                  <c:v>0.22063101944809216</c:v>
                </c:pt>
                <c:pt idx="2">
                  <c:v>0.33425264233423074</c:v>
                </c:pt>
              </c:numCache>
            </c:numRef>
          </c:xVal>
          <c:yVal>
            <c:numRef>
              <c:f>Plot171!$E$6:$E$8</c:f>
              <c:numCache>
                <c:formatCode>General</c:formatCode>
                <c:ptCount val="3"/>
                <c:pt idx="0">
                  <c:v>-12.08005738581593</c:v>
                </c:pt>
                <c:pt idx="1">
                  <c:v>-12.177209808088618</c:v>
                </c:pt>
                <c:pt idx="2">
                  <c:v>-12.437200932489006</c:v>
                </c:pt>
              </c:numCache>
            </c:numRef>
          </c:yVal>
          <c:smooth val="0"/>
          <c:extLst>
            <c:ext xmlns:c16="http://schemas.microsoft.com/office/drawing/2014/chart" uri="{C3380CC4-5D6E-409C-BE32-E72D297353CC}">
              <c16:uniqueId val="{00000003-81D4-4834-9FB3-DC275D8B3AA2}"/>
            </c:ext>
          </c:extLst>
        </c:ser>
        <c:ser>
          <c:idx val="2"/>
          <c:order val="2"/>
          <c:tx>
            <c:v>IRAC</c:v>
          </c:tx>
          <c:spPr>
            <a:ln w="19050">
              <a:noFill/>
            </a:ln>
          </c:spPr>
          <c:xVal>
            <c:numRef>
              <c:f>Plot171!$D$9:$D$12</c:f>
              <c:numCache>
                <c:formatCode>General</c:formatCode>
                <c:ptCount val="4"/>
                <c:pt idx="0">
                  <c:v>0.55630250076728727</c:v>
                </c:pt>
                <c:pt idx="1">
                  <c:v>0.65321251377534373</c:v>
                </c:pt>
                <c:pt idx="2">
                  <c:v>0.76342799356293722</c:v>
                </c:pt>
                <c:pt idx="3">
                  <c:v>0.90308998699194354</c:v>
                </c:pt>
              </c:numCache>
            </c:numRef>
          </c:xVal>
          <c:yVal>
            <c:numRef>
              <c:f>Plot171!$E$9:$E$12</c:f>
              <c:numCache>
                <c:formatCode>General</c:formatCode>
                <c:ptCount val="4"/>
                <c:pt idx="0">
                  <c:v>-12.918629506846047</c:v>
                </c:pt>
                <c:pt idx="1">
                  <c:v>-13.185543181946707</c:v>
                </c:pt>
                <c:pt idx="2">
                  <c:v>#N/A</c:v>
                </c:pt>
                <c:pt idx="3">
                  <c:v>#N/A</c:v>
                </c:pt>
              </c:numCache>
            </c:numRef>
          </c:yVal>
          <c:smooth val="0"/>
          <c:extLst>
            <c:ext xmlns:c16="http://schemas.microsoft.com/office/drawing/2014/chart" uri="{C3380CC4-5D6E-409C-BE32-E72D297353CC}">
              <c16:uniqueId val="{00000004-81D4-4834-9FB3-DC275D8B3AA2}"/>
            </c:ext>
          </c:extLst>
        </c:ser>
        <c:ser>
          <c:idx val="3"/>
          <c:order val="3"/>
          <c:tx>
            <c:v>MIPS</c:v>
          </c:tx>
          <c:spPr>
            <a:ln w="19050">
              <a:noFill/>
            </a:ln>
          </c:spPr>
          <c:xVal>
            <c:numRef>
              <c:f>Plot171!$D$13</c:f>
              <c:numCache>
                <c:formatCode>General</c:formatCode>
                <c:ptCount val="1"/>
                <c:pt idx="0">
                  <c:v>1.3802112417116059</c:v>
                </c:pt>
              </c:numCache>
            </c:numRef>
          </c:xVal>
          <c:yVal>
            <c:numRef>
              <c:f>Plot171!$E$13</c:f>
              <c:numCache>
                <c:formatCode>General</c:formatCode>
                <c:ptCount val="1"/>
                <c:pt idx="0">
                  <c:v>#N/A</c:v>
                </c:pt>
              </c:numCache>
            </c:numRef>
          </c:yVal>
          <c:smooth val="0"/>
          <c:extLst>
            <c:ext xmlns:c16="http://schemas.microsoft.com/office/drawing/2014/chart" uri="{C3380CC4-5D6E-409C-BE32-E72D297353CC}">
              <c16:uniqueId val="{00000005-81D4-4834-9FB3-DC275D8B3AA2}"/>
            </c:ext>
          </c:extLst>
        </c:ser>
        <c:ser>
          <c:idx val="4"/>
          <c:order val="4"/>
          <c:tx>
            <c:v>WISE</c:v>
          </c:tx>
          <c:spPr>
            <a:ln w="19050">
              <a:noFill/>
            </a:ln>
          </c:spPr>
          <c:xVal>
            <c:numRef>
              <c:f>Plot171!$D$14:$D$17</c:f>
              <c:numCache>
                <c:formatCode>General</c:formatCode>
                <c:ptCount val="4"/>
                <c:pt idx="0">
                  <c:v>0.53147891704225514</c:v>
                </c:pt>
                <c:pt idx="1">
                  <c:v>0.66275783168157409</c:v>
                </c:pt>
                <c:pt idx="2">
                  <c:v>1.0791812460476249</c:v>
                </c:pt>
                <c:pt idx="3">
                  <c:v>1.3424226808222062</c:v>
                </c:pt>
              </c:numCache>
            </c:numRef>
          </c:xVal>
          <c:yVal>
            <c:numRef>
              <c:f>Plot171!$E$14:$E$17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81D4-4834-9FB3-DC275D8B3AA2}"/>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Plot171!$D$8:$D$13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Plot171!$E$8:$E$13</c:f>
              <c:numCache>
                <c:formatCode>General</c:formatCode>
                <c:ptCount val="6"/>
                <c:pt idx="0">
                  <c:v>-12.437200932489006</c:v>
                </c:pt>
                <c:pt idx="1">
                  <c:v>-12.918629506846047</c:v>
                </c:pt>
                <c:pt idx="2">
                  <c:v>-13.185543181946707</c:v>
                </c:pt>
                <c:pt idx="3">
                  <c:v>#N/A</c:v>
                </c:pt>
                <c:pt idx="4">
                  <c:v>#N/A</c:v>
                </c:pt>
                <c:pt idx="5">
                  <c:v>#N/A</c:v>
                </c:pt>
              </c:numCache>
            </c:numRef>
          </c:yVal>
          <c:smooth val="0"/>
          <c:extLst>
            <c:ext xmlns:c16="http://schemas.microsoft.com/office/drawing/2014/chart" uri="{C3380CC4-5D6E-409C-BE32-E72D297353CC}">
              <c16:uniqueId val="{00000007-81D4-4834-9FB3-DC275D8B3AA2}"/>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(Plot171!$D$8,Plot171!$D$14,Plot171!$D$15,Plot171!$D$16,Plot171!$D$17)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(Plot171!$E$8,Plot171!$E$14,Plot171!$E$15,Plot171!$E$16,Plot171!$E$17)</c:f>
              <c:numCache>
                <c:formatCode>General</c:formatCode>
                <c:ptCount val="5"/>
                <c:pt idx="0">
                  <c:v>-12.437200932489006</c:v>
                </c:pt>
                <c:pt idx="1">
                  <c:v>#N/A</c:v>
                </c:pt>
                <c:pt idx="2">
                  <c:v>#N/A</c:v>
                </c:pt>
                <c:pt idx="3">
                  <c:v>#N/A</c:v>
                </c:pt>
                <c:pt idx="4">
                  <c:v>#N/A</c:v>
                </c:pt>
              </c:numCache>
            </c:numRef>
          </c:yVal>
          <c:smooth val="0"/>
          <c:extLst>
            <c:ext xmlns:c16="http://schemas.microsoft.com/office/drawing/2014/chart" uri="{C3380CC4-5D6E-409C-BE32-E72D297353CC}">
              <c16:uniqueId val="{00000008-81D4-4834-9FB3-DC275D8B3AA2}"/>
            </c:ext>
          </c:extLst>
        </c:ser>
        <c:dLbls>
          <c:showLegendKey val="0"/>
          <c:showVal val="0"/>
          <c:showCatName val="0"/>
          <c:showSerName val="0"/>
          <c:showPercent val="0"/>
          <c:showBubbleSize val="0"/>
        </c:dLbls>
        <c:axId val="754546160"/>
        <c:axId val="754546488"/>
      </c:scatterChart>
      <c:valAx>
        <c:axId val="754546160"/>
        <c:scaling>
          <c:orientation val="minMax"/>
          <c:max val="2.2999999999999998"/>
          <c:min val="-0.8"/>
        </c:scaling>
        <c:delete val="0"/>
        <c:axPos val="b"/>
        <c:numFmt formatCode="General" sourceLinked="1"/>
        <c:majorTickMark val="out"/>
        <c:minorTickMark val="none"/>
        <c:tickLblPos val="low"/>
        <c:crossAx val="754546488"/>
        <c:crossesAt val="-14"/>
        <c:crossBetween val="midCat"/>
      </c:valAx>
      <c:valAx>
        <c:axId val="754546488"/>
        <c:scaling>
          <c:orientation val="minMax"/>
          <c:max val="-10"/>
          <c:min val="-14"/>
        </c:scaling>
        <c:delete val="0"/>
        <c:axPos val="l"/>
        <c:numFmt formatCode="General" sourceLinked="1"/>
        <c:majorTickMark val="out"/>
        <c:minorTickMark val="none"/>
        <c:tickLblPos val="low"/>
        <c:crossAx val="754546160"/>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Data!$B$179</c:f>
          <c:strCache>
            <c:ptCount val="1"/>
            <c:pt idx="0">
              <c:v>213611.15+572902.5</c:v>
            </c:pt>
          </c:strCache>
        </c:strRef>
      </c:tx>
      <c:overlay val="0"/>
    </c:title>
    <c:autoTitleDeleted val="0"/>
    <c:plotArea>
      <c:layout/>
      <c:scatterChart>
        <c:scatterStyle val="lineMarker"/>
        <c:varyColors val="0"/>
        <c:ser>
          <c:idx val="0"/>
          <c:order val="0"/>
          <c:tx>
            <c:v>IPHAS</c:v>
          </c:tx>
          <c:spPr>
            <a:ln w="19050">
              <a:noFill/>
            </a:ln>
          </c:spPr>
          <c:xVal>
            <c:numRef>
              <c:f>Plot172!$D$3:$D$5</c:f>
              <c:numCache>
                <c:formatCode>General</c:formatCode>
                <c:ptCount val="3"/>
                <c:pt idx="0">
                  <c:v>-0.20481541031757602</c:v>
                </c:pt>
                <c:pt idx="1">
                  <c:v>-0.1830961606243397</c:v>
                </c:pt>
                <c:pt idx="2">
                  <c:v>-0.11125903931710739</c:v>
                </c:pt>
              </c:numCache>
            </c:numRef>
          </c:xVal>
          <c:yVal>
            <c:numRef>
              <c:f>Plot172!$E$3:$E$5</c:f>
              <c:numCache>
                <c:formatCode>General</c:formatCode>
                <c:ptCount val="3"/>
                <c:pt idx="0">
                  <c:v>-12.944552203238738</c:v>
                </c:pt>
                <c:pt idx="1">
                  <c:v>-12.762960856198257</c:v>
                </c:pt>
                <c:pt idx="2">
                  <c:v>#N/A</c:v>
                </c:pt>
              </c:numCache>
            </c:numRef>
          </c:yVal>
          <c:smooth val="0"/>
          <c:extLst>
            <c:ext xmlns:c16="http://schemas.microsoft.com/office/drawing/2014/chart" uri="{C3380CC4-5D6E-409C-BE32-E72D297353CC}">
              <c16:uniqueId val="{00000002-E7B2-498C-9C71-045D1A77C127}"/>
            </c:ext>
          </c:extLst>
        </c:ser>
        <c:ser>
          <c:idx val="1"/>
          <c:order val="1"/>
          <c:tx>
            <c:v>2MASS</c:v>
          </c:tx>
          <c:spPr>
            <a:ln w="19050">
              <a:noFill/>
            </a:ln>
          </c:spPr>
          <c:xVal>
            <c:numRef>
              <c:f>Plot172!$D$6:$D$8</c:f>
              <c:numCache>
                <c:formatCode>General</c:formatCode>
                <c:ptCount val="3"/>
                <c:pt idx="0">
                  <c:v>9.1666957595684564E-2</c:v>
                </c:pt>
                <c:pt idx="1">
                  <c:v>0.22063101944809216</c:v>
                </c:pt>
                <c:pt idx="2">
                  <c:v>0.33425264233423074</c:v>
                </c:pt>
              </c:numCache>
            </c:numRef>
          </c:xVal>
          <c:yVal>
            <c:numRef>
              <c:f>Plot172!$E$6:$E$8</c:f>
              <c:numCache>
                <c:formatCode>General</c:formatCode>
                <c:ptCount val="3"/>
                <c:pt idx="0">
                  <c:v>-12.328057385815928</c:v>
                </c:pt>
                <c:pt idx="1">
                  <c:v>-12.333209808088618</c:v>
                </c:pt>
                <c:pt idx="2">
                  <c:v>-12.445200932489007</c:v>
                </c:pt>
              </c:numCache>
            </c:numRef>
          </c:yVal>
          <c:smooth val="0"/>
          <c:extLst>
            <c:ext xmlns:c16="http://schemas.microsoft.com/office/drawing/2014/chart" uri="{C3380CC4-5D6E-409C-BE32-E72D297353CC}">
              <c16:uniqueId val="{00000003-E7B2-498C-9C71-045D1A77C127}"/>
            </c:ext>
          </c:extLst>
        </c:ser>
        <c:ser>
          <c:idx val="2"/>
          <c:order val="2"/>
          <c:tx>
            <c:v>IRAC</c:v>
          </c:tx>
          <c:spPr>
            <a:ln w="19050">
              <a:noFill/>
            </a:ln>
          </c:spPr>
          <c:xVal>
            <c:numRef>
              <c:f>Plot172!$D$9:$D$12</c:f>
              <c:numCache>
                <c:formatCode>General</c:formatCode>
                <c:ptCount val="4"/>
                <c:pt idx="0">
                  <c:v>0.55630250076728727</c:v>
                </c:pt>
                <c:pt idx="1">
                  <c:v>0.65321251377534373</c:v>
                </c:pt>
                <c:pt idx="2">
                  <c:v>0.76342799356293722</c:v>
                </c:pt>
                <c:pt idx="3">
                  <c:v>0.90308998699194354</c:v>
                </c:pt>
              </c:numCache>
            </c:numRef>
          </c:xVal>
          <c:yVal>
            <c:numRef>
              <c:f>Plot172!$E$9:$E$12</c:f>
              <c:numCache>
                <c:formatCode>General</c:formatCode>
                <c:ptCount val="4"/>
                <c:pt idx="0">
                  <c:v>-13.034629506846048</c:v>
                </c:pt>
                <c:pt idx="1">
                  <c:v>-13.213543181946708</c:v>
                </c:pt>
                <c:pt idx="2">
                  <c:v>#N/A</c:v>
                </c:pt>
                <c:pt idx="3">
                  <c:v>#N/A</c:v>
                </c:pt>
              </c:numCache>
            </c:numRef>
          </c:yVal>
          <c:smooth val="0"/>
          <c:extLst>
            <c:ext xmlns:c16="http://schemas.microsoft.com/office/drawing/2014/chart" uri="{C3380CC4-5D6E-409C-BE32-E72D297353CC}">
              <c16:uniqueId val="{00000004-E7B2-498C-9C71-045D1A77C127}"/>
            </c:ext>
          </c:extLst>
        </c:ser>
        <c:ser>
          <c:idx val="3"/>
          <c:order val="3"/>
          <c:tx>
            <c:v>MIPS</c:v>
          </c:tx>
          <c:spPr>
            <a:ln w="19050">
              <a:noFill/>
            </a:ln>
          </c:spPr>
          <c:xVal>
            <c:numRef>
              <c:f>Plot172!$D$13</c:f>
              <c:numCache>
                <c:formatCode>General</c:formatCode>
                <c:ptCount val="1"/>
                <c:pt idx="0">
                  <c:v>1.3802112417116059</c:v>
                </c:pt>
              </c:numCache>
            </c:numRef>
          </c:xVal>
          <c:yVal>
            <c:numRef>
              <c:f>Plot172!$E$13</c:f>
              <c:numCache>
                <c:formatCode>General</c:formatCode>
                <c:ptCount val="1"/>
                <c:pt idx="0">
                  <c:v>#N/A</c:v>
                </c:pt>
              </c:numCache>
            </c:numRef>
          </c:yVal>
          <c:smooth val="0"/>
          <c:extLst>
            <c:ext xmlns:c16="http://schemas.microsoft.com/office/drawing/2014/chart" uri="{C3380CC4-5D6E-409C-BE32-E72D297353CC}">
              <c16:uniqueId val="{00000005-E7B2-498C-9C71-045D1A77C127}"/>
            </c:ext>
          </c:extLst>
        </c:ser>
        <c:ser>
          <c:idx val="4"/>
          <c:order val="4"/>
          <c:tx>
            <c:v>WISE</c:v>
          </c:tx>
          <c:spPr>
            <a:ln w="19050">
              <a:noFill/>
            </a:ln>
          </c:spPr>
          <c:xVal>
            <c:numRef>
              <c:f>Plot172!$D$14:$D$17</c:f>
              <c:numCache>
                <c:formatCode>General</c:formatCode>
                <c:ptCount val="4"/>
                <c:pt idx="0">
                  <c:v>0.53147891704225514</c:v>
                </c:pt>
                <c:pt idx="1">
                  <c:v>0.66275783168157409</c:v>
                </c:pt>
                <c:pt idx="2">
                  <c:v>1.0791812460476249</c:v>
                </c:pt>
                <c:pt idx="3">
                  <c:v>1.3424226808222062</c:v>
                </c:pt>
              </c:numCache>
            </c:numRef>
          </c:xVal>
          <c:yVal>
            <c:numRef>
              <c:f>Plot172!$E$14:$E$17</c:f>
              <c:numCache>
                <c:formatCode>General</c:formatCode>
                <c:ptCount val="4"/>
                <c:pt idx="0">
                  <c:v>-11.165640884065642</c:v>
                </c:pt>
                <c:pt idx="1">
                  <c:v>-11.303038697275881</c:v>
                </c:pt>
                <c:pt idx="2">
                  <c:v>-11.72372965703447</c:v>
                </c:pt>
                <c:pt idx="3">
                  <c:v>#N/A</c:v>
                </c:pt>
              </c:numCache>
            </c:numRef>
          </c:yVal>
          <c:smooth val="0"/>
          <c:extLst>
            <c:ext xmlns:c16="http://schemas.microsoft.com/office/drawing/2014/chart" uri="{C3380CC4-5D6E-409C-BE32-E72D297353CC}">
              <c16:uniqueId val="{00000006-E7B2-498C-9C71-045D1A77C127}"/>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Plot172!$D$8:$D$13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Plot172!$E$8:$E$13</c:f>
              <c:numCache>
                <c:formatCode>General</c:formatCode>
                <c:ptCount val="6"/>
                <c:pt idx="0">
                  <c:v>-12.445200932489007</c:v>
                </c:pt>
                <c:pt idx="1">
                  <c:v>-13.034629506846048</c:v>
                </c:pt>
                <c:pt idx="2">
                  <c:v>-13.213543181946708</c:v>
                </c:pt>
                <c:pt idx="3">
                  <c:v>#N/A</c:v>
                </c:pt>
                <c:pt idx="4">
                  <c:v>#N/A</c:v>
                </c:pt>
                <c:pt idx="5">
                  <c:v>#N/A</c:v>
                </c:pt>
              </c:numCache>
            </c:numRef>
          </c:yVal>
          <c:smooth val="0"/>
          <c:extLst>
            <c:ext xmlns:c16="http://schemas.microsoft.com/office/drawing/2014/chart" uri="{C3380CC4-5D6E-409C-BE32-E72D297353CC}">
              <c16:uniqueId val="{00000007-E7B2-498C-9C71-045D1A77C127}"/>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(Plot172!$D$8,Plot172!$D$14,Plot172!$D$15,Plot172!$D$16,Plot172!$D$17)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(Plot172!$E$8,Plot172!$E$14,Plot172!$E$15,Plot172!$E$16,Plot172!$E$17)</c:f>
              <c:numCache>
                <c:formatCode>General</c:formatCode>
                <c:ptCount val="5"/>
                <c:pt idx="0">
                  <c:v>-12.445200932489007</c:v>
                </c:pt>
                <c:pt idx="1">
                  <c:v>-11.165640884065642</c:v>
                </c:pt>
                <c:pt idx="2">
                  <c:v>-11.303038697275881</c:v>
                </c:pt>
                <c:pt idx="3">
                  <c:v>-11.72372965703447</c:v>
                </c:pt>
                <c:pt idx="4">
                  <c:v>#N/A</c:v>
                </c:pt>
              </c:numCache>
            </c:numRef>
          </c:yVal>
          <c:smooth val="0"/>
          <c:extLst>
            <c:ext xmlns:c16="http://schemas.microsoft.com/office/drawing/2014/chart" uri="{C3380CC4-5D6E-409C-BE32-E72D297353CC}">
              <c16:uniqueId val="{00000008-E7B2-498C-9C71-045D1A77C127}"/>
            </c:ext>
          </c:extLst>
        </c:ser>
        <c:dLbls>
          <c:showLegendKey val="0"/>
          <c:showVal val="0"/>
          <c:showCatName val="0"/>
          <c:showSerName val="0"/>
          <c:showPercent val="0"/>
          <c:showBubbleSize val="0"/>
        </c:dLbls>
        <c:axId val="709166776"/>
        <c:axId val="709164152"/>
      </c:scatterChart>
      <c:valAx>
        <c:axId val="709166776"/>
        <c:scaling>
          <c:orientation val="minMax"/>
          <c:max val="2.2999999999999998"/>
          <c:min val="-0.8"/>
        </c:scaling>
        <c:delete val="0"/>
        <c:axPos val="b"/>
        <c:numFmt formatCode="General" sourceLinked="1"/>
        <c:majorTickMark val="out"/>
        <c:minorTickMark val="none"/>
        <c:tickLblPos val="low"/>
        <c:crossAx val="709164152"/>
        <c:crossesAt val="-14"/>
        <c:crossBetween val="midCat"/>
      </c:valAx>
      <c:valAx>
        <c:axId val="709164152"/>
        <c:scaling>
          <c:orientation val="minMax"/>
          <c:max val="-10"/>
          <c:min val="-14"/>
        </c:scaling>
        <c:delete val="0"/>
        <c:axPos val="l"/>
        <c:numFmt formatCode="General" sourceLinked="1"/>
        <c:majorTickMark val="out"/>
        <c:minorTickMark val="none"/>
        <c:tickLblPos val="low"/>
        <c:crossAx val="709166776"/>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Data!$B$180</c:f>
          <c:strCache>
            <c:ptCount val="1"/>
            <c:pt idx="0">
              <c:v>213611.30+573010.6</c:v>
            </c:pt>
          </c:strCache>
        </c:strRef>
      </c:tx>
      <c:overlay val="0"/>
    </c:title>
    <c:autoTitleDeleted val="0"/>
    <c:plotArea>
      <c:layout/>
      <c:scatterChart>
        <c:scatterStyle val="lineMarker"/>
        <c:varyColors val="0"/>
        <c:ser>
          <c:idx val="0"/>
          <c:order val="0"/>
          <c:tx>
            <c:v>IPHAS</c:v>
          </c:tx>
          <c:spPr>
            <a:ln w="19050">
              <a:noFill/>
            </a:ln>
          </c:spPr>
          <c:xVal>
            <c:numRef>
              <c:f>Plot173!$D$3:$D$5</c:f>
              <c:numCache>
                <c:formatCode>General</c:formatCode>
                <c:ptCount val="3"/>
                <c:pt idx="0">
                  <c:v>-0.20481541031757602</c:v>
                </c:pt>
                <c:pt idx="1">
                  <c:v>-0.1830961606243397</c:v>
                </c:pt>
                <c:pt idx="2">
                  <c:v>-0.11125903931710739</c:v>
                </c:pt>
              </c:numCache>
            </c:numRef>
          </c:xVal>
          <c:yVal>
            <c:numRef>
              <c:f>Plot173!$E$3:$E$5</c:f>
              <c:numCache>
                <c:formatCode>General</c:formatCode>
                <c:ptCount val="3"/>
                <c:pt idx="0">
                  <c:v>-13.032552203238737</c:v>
                </c:pt>
                <c:pt idx="1">
                  <c:v>-12.806960856198257</c:v>
                </c:pt>
                <c:pt idx="2">
                  <c:v>-13.454383212228175</c:v>
                </c:pt>
              </c:numCache>
            </c:numRef>
          </c:yVal>
          <c:smooth val="0"/>
          <c:extLst>
            <c:ext xmlns:c16="http://schemas.microsoft.com/office/drawing/2014/chart" uri="{C3380CC4-5D6E-409C-BE32-E72D297353CC}">
              <c16:uniqueId val="{00000002-E078-4F0F-9FD0-EBA4FED94F79}"/>
            </c:ext>
          </c:extLst>
        </c:ser>
        <c:ser>
          <c:idx val="1"/>
          <c:order val="1"/>
          <c:tx>
            <c:v>2MASS</c:v>
          </c:tx>
          <c:spPr>
            <a:ln w="19050">
              <a:noFill/>
            </a:ln>
          </c:spPr>
          <c:xVal>
            <c:numRef>
              <c:f>Plot173!$D$6:$D$8</c:f>
              <c:numCache>
                <c:formatCode>General</c:formatCode>
                <c:ptCount val="3"/>
                <c:pt idx="0">
                  <c:v>9.1666957595684564E-2</c:v>
                </c:pt>
                <c:pt idx="1">
                  <c:v>0.22063101944809216</c:v>
                </c:pt>
                <c:pt idx="2">
                  <c:v>0.33425264233423074</c:v>
                </c:pt>
              </c:numCache>
            </c:numRef>
          </c:xVal>
          <c:yVal>
            <c:numRef>
              <c:f>Plot173!$E$6:$E$8</c:f>
              <c:numCache>
                <c:formatCode>General</c:formatCode>
                <c:ptCount val="3"/>
                <c:pt idx="0">
                  <c:v>#N/A</c:v>
                </c:pt>
                <c:pt idx="1">
                  <c:v>#N/A</c:v>
                </c:pt>
                <c:pt idx="2">
                  <c:v>#N/A</c:v>
                </c:pt>
              </c:numCache>
            </c:numRef>
          </c:yVal>
          <c:smooth val="0"/>
          <c:extLst>
            <c:ext xmlns:c16="http://schemas.microsoft.com/office/drawing/2014/chart" uri="{C3380CC4-5D6E-409C-BE32-E72D297353CC}">
              <c16:uniqueId val="{00000003-E078-4F0F-9FD0-EBA4FED94F79}"/>
            </c:ext>
          </c:extLst>
        </c:ser>
        <c:ser>
          <c:idx val="2"/>
          <c:order val="2"/>
          <c:tx>
            <c:v>IRAC</c:v>
          </c:tx>
          <c:spPr>
            <a:ln w="19050">
              <a:noFill/>
            </a:ln>
          </c:spPr>
          <c:xVal>
            <c:numRef>
              <c:f>Plot173!$D$9:$D$12</c:f>
              <c:numCache>
                <c:formatCode>General</c:formatCode>
                <c:ptCount val="4"/>
                <c:pt idx="0">
                  <c:v>0.55630250076728727</c:v>
                </c:pt>
                <c:pt idx="1">
                  <c:v>0.65321251377534373</c:v>
                </c:pt>
                <c:pt idx="2">
                  <c:v>0.76342799356293722</c:v>
                </c:pt>
                <c:pt idx="3">
                  <c:v>0.90308998699194354</c:v>
                </c:pt>
              </c:numCache>
            </c:numRef>
          </c:xVal>
          <c:yVal>
            <c:numRef>
              <c:f>Plot173!$E$9:$E$12</c:f>
              <c:numCache>
                <c:formatCode>General</c:formatCode>
                <c:ptCount val="4"/>
                <c:pt idx="0">
                  <c:v>-12.930629506846048</c:v>
                </c:pt>
                <c:pt idx="1">
                  <c:v>-13.193543181946708</c:v>
                </c:pt>
                <c:pt idx="2">
                  <c:v>#N/A</c:v>
                </c:pt>
                <c:pt idx="3">
                  <c:v>#N/A</c:v>
                </c:pt>
              </c:numCache>
            </c:numRef>
          </c:yVal>
          <c:smooth val="0"/>
          <c:extLst>
            <c:ext xmlns:c16="http://schemas.microsoft.com/office/drawing/2014/chart" uri="{C3380CC4-5D6E-409C-BE32-E72D297353CC}">
              <c16:uniqueId val="{00000004-E078-4F0F-9FD0-EBA4FED94F79}"/>
            </c:ext>
          </c:extLst>
        </c:ser>
        <c:ser>
          <c:idx val="3"/>
          <c:order val="3"/>
          <c:tx>
            <c:v>MIPS</c:v>
          </c:tx>
          <c:spPr>
            <a:ln w="19050">
              <a:noFill/>
            </a:ln>
          </c:spPr>
          <c:xVal>
            <c:numRef>
              <c:f>Plot173!$D$13</c:f>
              <c:numCache>
                <c:formatCode>General</c:formatCode>
                <c:ptCount val="1"/>
                <c:pt idx="0">
                  <c:v>1.3802112417116059</c:v>
                </c:pt>
              </c:numCache>
            </c:numRef>
          </c:xVal>
          <c:yVal>
            <c:numRef>
              <c:f>Plot173!$E$13</c:f>
              <c:numCache>
                <c:formatCode>General</c:formatCode>
                <c:ptCount val="1"/>
                <c:pt idx="0">
                  <c:v>#N/A</c:v>
                </c:pt>
              </c:numCache>
            </c:numRef>
          </c:yVal>
          <c:smooth val="0"/>
          <c:extLst>
            <c:ext xmlns:c16="http://schemas.microsoft.com/office/drawing/2014/chart" uri="{C3380CC4-5D6E-409C-BE32-E72D297353CC}">
              <c16:uniqueId val="{00000005-E078-4F0F-9FD0-EBA4FED94F79}"/>
            </c:ext>
          </c:extLst>
        </c:ser>
        <c:ser>
          <c:idx val="4"/>
          <c:order val="4"/>
          <c:tx>
            <c:v>WISE</c:v>
          </c:tx>
          <c:spPr>
            <a:ln w="19050">
              <a:noFill/>
            </a:ln>
          </c:spPr>
          <c:xVal>
            <c:numRef>
              <c:f>Plot173!$D$14:$D$17</c:f>
              <c:numCache>
                <c:formatCode>General</c:formatCode>
                <c:ptCount val="4"/>
                <c:pt idx="0">
                  <c:v>0.53147891704225514</c:v>
                </c:pt>
                <c:pt idx="1">
                  <c:v>0.66275783168157409</c:v>
                </c:pt>
                <c:pt idx="2">
                  <c:v>1.0791812460476249</c:v>
                </c:pt>
                <c:pt idx="3">
                  <c:v>1.3424226808222062</c:v>
                </c:pt>
              </c:numCache>
            </c:numRef>
          </c:xVal>
          <c:yVal>
            <c:numRef>
              <c:f>Plot173!$E$14:$E$17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E078-4F0F-9FD0-EBA4FED94F79}"/>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Plot173!$D$8:$D$13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Plot173!$E$8:$E$13</c:f>
              <c:numCache>
                <c:formatCode>General</c:formatCode>
                <c:ptCount val="6"/>
                <c:pt idx="0">
                  <c:v>#N/A</c:v>
                </c:pt>
                <c:pt idx="1">
                  <c:v>-12.930629506846048</c:v>
                </c:pt>
                <c:pt idx="2">
                  <c:v>-13.193543181946708</c:v>
                </c:pt>
                <c:pt idx="3">
                  <c:v>#N/A</c:v>
                </c:pt>
                <c:pt idx="4">
                  <c:v>#N/A</c:v>
                </c:pt>
                <c:pt idx="5">
                  <c:v>#N/A</c:v>
                </c:pt>
              </c:numCache>
            </c:numRef>
          </c:yVal>
          <c:smooth val="0"/>
          <c:extLst>
            <c:ext xmlns:c16="http://schemas.microsoft.com/office/drawing/2014/chart" uri="{C3380CC4-5D6E-409C-BE32-E72D297353CC}">
              <c16:uniqueId val="{00000007-E078-4F0F-9FD0-EBA4FED94F79}"/>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(Plot173!$D$8,Plot173!$D$14,Plot173!$D$15,Plot173!$D$16,Plot173!$D$17)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(Plot173!$E$8,Plot173!$E$14,Plot173!$E$15,Plot173!$E$16,Plot173!$E$17)</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8-E078-4F0F-9FD0-EBA4FED94F79}"/>
            </c:ext>
          </c:extLst>
        </c:ser>
        <c:dLbls>
          <c:showLegendKey val="0"/>
          <c:showVal val="0"/>
          <c:showCatName val="0"/>
          <c:showSerName val="0"/>
          <c:showPercent val="0"/>
          <c:showBubbleSize val="0"/>
        </c:dLbls>
        <c:axId val="709048040"/>
        <c:axId val="709042136"/>
      </c:scatterChart>
      <c:valAx>
        <c:axId val="709048040"/>
        <c:scaling>
          <c:orientation val="minMax"/>
          <c:max val="2.2999999999999998"/>
          <c:min val="-0.8"/>
        </c:scaling>
        <c:delete val="0"/>
        <c:axPos val="b"/>
        <c:numFmt formatCode="General" sourceLinked="1"/>
        <c:majorTickMark val="out"/>
        <c:minorTickMark val="none"/>
        <c:tickLblPos val="low"/>
        <c:crossAx val="709042136"/>
        <c:crossesAt val="-14"/>
        <c:crossBetween val="midCat"/>
      </c:valAx>
      <c:valAx>
        <c:axId val="709042136"/>
        <c:scaling>
          <c:orientation val="minMax"/>
          <c:max val="-10"/>
          <c:min val="-14"/>
        </c:scaling>
        <c:delete val="0"/>
        <c:axPos val="l"/>
        <c:numFmt formatCode="General" sourceLinked="1"/>
        <c:majorTickMark val="out"/>
        <c:minorTickMark val="none"/>
        <c:tickLblPos val="low"/>
        <c:crossAx val="709048040"/>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Data!$B$181</c:f>
          <c:strCache>
            <c:ptCount val="1"/>
            <c:pt idx="0">
              <c:v>213611.51+572252.8</c:v>
            </c:pt>
          </c:strCache>
        </c:strRef>
      </c:tx>
      <c:overlay val="0"/>
    </c:title>
    <c:autoTitleDeleted val="0"/>
    <c:plotArea>
      <c:layout/>
      <c:scatterChart>
        <c:scatterStyle val="lineMarker"/>
        <c:varyColors val="0"/>
        <c:ser>
          <c:idx val="0"/>
          <c:order val="0"/>
          <c:tx>
            <c:v>IPHAS</c:v>
          </c:tx>
          <c:spPr>
            <a:ln w="19050">
              <a:noFill/>
            </a:ln>
          </c:spPr>
          <c:xVal>
            <c:numRef>
              <c:f>Plot174!$D$3:$D$5</c:f>
              <c:numCache>
                <c:formatCode>General</c:formatCode>
                <c:ptCount val="3"/>
                <c:pt idx="0">
                  <c:v>-0.20481541031757602</c:v>
                </c:pt>
                <c:pt idx="1">
                  <c:v>-0.1830961606243397</c:v>
                </c:pt>
                <c:pt idx="2">
                  <c:v>-0.11125903931710739</c:v>
                </c:pt>
              </c:numCache>
            </c:numRef>
          </c:xVal>
          <c:yVal>
            <c:numRef>
              <c:f>Plot174!$E$3:$E$5</c:f>
              <c:numCache>
                <c:formatCode>General</c:formatCode>
                <c:ptCount val="3"/>
                <c:pt idx="0">
                  <c:v>-13.108552203238736</c:v>
                </c:pt>
                <c:pt idx="1">
                  <c:v>-12.846960856198258</c:v>
                </c:pt>
                <c:pt idx="2">
                  <c:v>-13.258383212228175</c:v>
                </c:pt>
              </c:numCache>
            </c:numRef>
          </c:yVal>
          <c:smooth val="0"/>
          <c:extLst>
            <c:ext xmlns:c16="http://schemas.microsoft.com/office/drawing/2014/chart" uri="{C3380CC4-5D6E-409C-BE32-E72D297353CC}">
              <c16:uniqueId val="{00000002-1D4E-45A0-90DB-A8973FDCF1AF}"/>
            </c:ext>
          </c:extLst>
        </c:ser>
        <c:ser>
          <c:idx val="1"/>
          <c:order val="1"/>
          <c:tx>
            <c:v>2MASS</c:v>
          </c:tx>
          <c:spPr>
            <a:ln w="19050">
              <a:noFill/>
            </a:ln>
          </c:spPr>
          <c:xVal>
            <c:numRef>
              <c:f>Plot174!$D$6:$D$8</c:f>
              <c:numCache>
                <c:formatCode>General</c:formatCode>
                <c:ptCount val="3"/>
                <c:pt idx="0">
                  <c:v>9.1666957595684564E-2</c:v>
                </c:pt>
                <c:pt idx="1">
                  <c:v>0.22063101944809216</c:v>
                </c:pt>
                <c:pt idx="2">
                  <c:v>0.33425264233423074</c:v>
                </c:pt>
              </c:numCache>
            </c:numRef>
          </c:xVal>
          <c:yVal>
            <c:numRef>
              <c:f>Plot174!$E$6:$E$8</c:f>
              <c:numCache>
                <c:formatCode>General</c:formatCode>
                <c:ptCount val="3"/>
                <c:pt idx="0">
                  <c:v>-12.400057385815929</c:v>
                </c:pt>
                <c:pt idx="1">
                  <c:v>-12.345209808088619</c:v>
                </c:pt>
                <c:pt idx="2">
                  <c:v>-12.557200932489003</c:v>
                </c:pt>
              </c:numCache>
            </c:numRef>
          </c:yVal>
          <c:smooth val="0"/>
          <c:extLst>
            <c:ext xmlns:c16="http://schemas.microsoft.com/office/drawing/2014/chart" uri="{C3380CC4-5D6E-409C-BE32-E72D297353CC}">
              <c16:uniqueId val="{00000003-1D4E-45A0-90DB-A8973FDCF1AF}"/>
            </c:ext>
          </c:extLst>
        </c:ser>
        <c:ser>
          <c:idx val="2"/>
          <c:order val="2"/>
          <c:tx>
            <c:v>IRAC</c:v>
          </c:tx>
          <c:spPr>
            <a:ln w="19050">
              <a:noFill/>
            </a:ln>
          </c:spPr>
          <c:xVal>
            <c:numRef>
              <c:f>Plot174!$D$9:$D$12</c:f>
              <c:numCache>
                <c:formatCode>General</c:formatCode>
                <c:ptCount val="4"/>
                <c:pt idx="0">
                  <c:v>0.55630250076728727</c:v>
                </c:pt>
                <c:pt idx="1">
                  <c:v>0.65321251377534373</c:v>
                </c:pt>
                <c:pt idx="2">
                  <c:v>0.76342799356293722</c:v>
                </c:pt>
                <c:pt idx="3">
                  <c:v>0.90308998699194354</c:v>
                </c:pt>
              </c:numCache>
            </c:numRef>
          </c:xVal>
          <c:yVal>
            <c:numRef>
              <c:f>Plot174!$E$9:$E$12</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4-1D4E-45A0-90DB-A8973FDCF1AF}"/>
            </c:ext>
          </c:extLst>
        </c:ser>
        <c:ser>
          <c:idx val="3"/>
          <c:order val="3"/>
          <c:tx>
            <c:v>MIPS</c:v>
          </c:tx>
          <c:spPr>
            <a:ln w="19050">
              <a:noFill/>
            </a:ln>
          </c:spPr>
          <c:xVal>
            <c:numRef>
              <c:f>Plot174!$D$13</c:f>
              <c:numCache>
                <c:formatCode>General</c:formatCode>
                <c:ptCount val="1"/>
                <c:pt idx="0">
                  <c:v>1.3802112417116059</c:v>
                </c:pt>
              </c:numCache>
            </c:numRef>
          </c:xVal>
          <c:yVal>
            <c:numRef>
              <c:f>Plot174!$E$13</c:f>
              <c:numCache>
                <c:formatCode>General</c:formatCode>
                <c:ptCount val="1"/>
                <c:pt idx="0">
                  <c:v>#N/A</c:v>
                </c:pt>
              </c:numCache>
            </c:numRef>
          </c:yVal>
          <c:smooth val="0"/>
          <c:extLst>
            <c:ext xmlns:c16="http://schemas.microsoft.com/office/drawing/2014/chart" uri="{C3380CC4-5D6E-409C-BE32-E72D297353CC}">
              <c16:uniqueId val="{00000005-1D4E-45A0-90DB-A8973FDCF1AF}"/>
            </c:ext>
          </c:extLst>
        </c:ser>
        <c:ser>
          <c:idx val="4"/>
          <c:order val="4"/>
          <c:tx>
            <c:v>WISE</c:v>
          </c:tx>
          <c:spPr>
            <a:ln w="19050">
              <a:noFill/>
            </a:ln>
          </c:spPr>
          <c:xVal>
            <c:numRef>
              <c:f>Plot174!$D$14:$D$17</c:f>
              <c:numCache>
                <c:formatCode>General</c:formatCode>
                <c:ptCount val="4"/>
                <c:pt idx="0">
                  <c:v>0.53147891704225514</c:v>
                </c:pt>
                <c:pt idx="1">
                  <c:v>0.66275783168157409</c:v>
                </c:pt>
                <c:pt idx="2">
                  <c:v>1.0791812460476249</c:v>
                </c:pt>
                <c:pt idx="3">
                  <c:v>1.3424226808222062</c:v>
                </c:pt>
              </c:numCache>
            </c:numRef>
          </c:xVal>
          <c:yVal>
            <c:numRef>
              <c:f>Plot174!$E$14:$E$17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1D4E-45A0-90DB-A8973FDCF1AF}"/>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Plot174!$D$8:$D$13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Plot174!$E$8:$E$13</c:f>
              <c:numCache>
                <c:formatCode>General</c:formatCode>
                <c:ptCount val="6"/>
                <c:pt idx="0">
                  <c:v>-12.557200932489003</c:v>
                </c:pt>
                <c:pt idx="1">
                  <c:v>#N/A</c:v>
                </c:pt>
                <c:pt idx="2">
                  <c:v>#N/A</c:v>
                </c:pt>
                <c:pt idx="3">
                  <c:v>#N/A</c:v>
                </c:pt>
                <c:pt idx="4">
                  <c:v>#N/A</c:v>
                </c:pt>
                <c:pt idx="5">
                  <c:v>#N/A</c:v>
                </c:pt>
              </c:numCache>
            </c:numRef>
          </c:yVal>
          <c:smooth val="0"/>
          <c:extLst>
            <c:ext xmlns:c16="http://schemas.microsoft.com/office/drawing/2014/chart" uri="{C3380CC4-5D6E-409C-BE32-E72D297353CC}">
              <c16:uniqueId val="{00000007-1D4E-45A0-90DB-A8973FDCF1AF}"/>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(Plot174!$D$8,Plot174!$D$14,Plot174!$D$15,Plot174!$D$16,Plot174!$D$17)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(Plot174!$E$8,Plot174!$E$14,Plot174!$E$15,Plot174!$E$16,Plot174!$E$17)</c:f>
              <c:numCache>
                <c:formatCode>General</c:formatCode>
                <c:ptCount val="5"/>
                <c:pt idx="0">
                  <c:v>-12.557200932489003</c:v>
                </c:pt>
                <c:pt idx="1">
                  <c:v>#N/A</c:v>
                </c:pt>
                <c:pt idx="2">
                  <c:v>#N/A</c:v>
                </c:pt>
                <c:pt idx="3">
                  <c:v>#N/A</c:v>
                </c:pt>
                <c:pt idx="4">
                  <c:v>#N/A</c:v>
                </c:pt>
              </c:numCache>
            </c:numRef>
          </c:yVal>
          <c:smooth val="0"/>
          <c:extLst>
            <c:ext xmlns:c16="http://schemas.microsoft.com/office/drawing/2014/chart" uri="{C3380CC4-5D6E-409C-BE32-E72D297353CC}">
              <c16:uniqueId val="{00000008-1D4E-45A0-90DB-A8973FDCF1AF}"/>
            </c:ext>
          </c:extLst>
        </c:ser>
        <c:dLbls>
          <c:showLegendKey val="0"/>
          <c:showVal val="0"/>
          <c:showCatName val="0"/>
          <c:showSerName val="0"/>
          <c:showPercent val="0"/>
          <c:showBubbleSize val="0"/>
        </c:dLbls>
        <c:axId val="709057224"/>
        <c:axId val="709058536"/>
      </c:scatterChart>
      <c:valAx>
        <c:axId val="709057224"/>
        <c:scaling>
          <c:orientation val="minMax"/>
          <c:max val="2.2999999999999998"/>
          <c:min val="-0.8"/>
        </c:scaling>
        <c:delete val="0"/>
        <c:axPos val="b"/>
        <c:numFmt formatCode="General" sourceLinked="1"/>
        <c:majorTickMark val="out"/>
        <c:minorTickMark val="none"/>
        <c:tickLblPos val="low"/>
        <c:crossAx val="709058536"/>
        <c:crossesAt val="-14"/>
        <c:crossBetween val="midCat"/>
      </c:valAx>
      <c:valAx>
        <c:axId val="709058536"/>
        <c:scaling>
          <c:orientation val="minMax"/>
          <c:max val="-10"/>
          <c:min val="-14"/>
        </c:scaling>
        <c:delete val="0"/>
        <c:axPos val="l"/>
        <c:numFmt formatCode="General" sourceLinked="1"/>
        <c:majorTickMark val="out"/>
        <c:minorTickMark val="none"/>
        <c:tickLblPos val="low"/>
        <c:crossAx val="709057224"/>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Data!$B$182</c:f>
          <c:strCache>
            <c:ptCount val="1"/>
            <c:pt idx="0">
              <c:v>213611.56+573050.1</c:v>
            </c:pt>
          </c:strCache>
        </c:strRef>
      </c:tx>
      <c:overlay val="0"/>
    </c:title>
    <c:autoTitleDeleted val="0"/>
    <c:plotArea>
      <c:layout/>
      <c:scatterChart>
        <c:scatterStyle val="lineMarker"/>
        <c:varyColors val="0"/>
        <c:ser>
          <c:idx val="0"/>
          <c:order val="0"/>
          <c:tx>
            <c:v>IPHAS</c:v>
          </c:tx>
          <c:spPr>
            <a:ln w="19050">
              <a:noFill/>
            </a:ln>
          </c:spPr>
          <c:xVal>
            <c:numRef>
              <c:f>Plot175!$D$3:$D$5</c:f>
              <c:numCache>
                <c:formatCode>General</c:formatCode>
                <c:ptCount val="3"/>
                <c:pt idx="0">
                  <c:v>-0.20481541031757602</c:v>
                </c:pt>
                <c:pt idx="1">
                  <c:v>-0.1830961606243397</c:v>
                </c:pt>
                <c:pt idx="2">
                  <c:v>-0.11125903931710739</c:v>
                </c:pt>
              </c:numCache>
            </c:numRef>
          </c:xVal>
          <c:yVal>
            <c:numRef>
              <c:f>Plot175!$E$3:$E$5</c:f>
              <c:numCache>
                <c:formatCode>General</c:formatCode>
                <c:ptCount val="3"/>
                <c:pt idx="0">
                  <c:v>-12.596552203238737</c:v>
                </c:pt>
                <c:pt idx="1">
                  <c:v>-12.366960856198258</c:v>
                </c:pt>
                <c:pt idx="2">
                  <c:v>-12.558383212228176</c:v>
                </c:pt>
              </c:numCache>
            </c:numRef>
          </c:yVal>
          <c:smooth val="0"/>
          <c:extLst>
            <c:ext xmlns:c16="http://schemas.microsoft.com/office/drawing/2014/chart" uri="{C3380CC4-5D6E-409C-BE32-E72D297353CC}">
              <c16:uniqueId val="{00000002-C10B-4750-B3D2-54D141C9EDF1}"/>
            </c:ext>
          </c:extLst>
        </c:ser>
        <c:ser>
          <c:idx val="1"/>
          <c:order val="1"/>
          <c:tx>
            <c:v>2MASS</c:v>
          </c:tx>
          <c:spPr>
            <a:ln w="19050">
              <a:noFill/>
            </a:ln>
          </c:spPr>
          <c:xVal>
            <c:numRef>
              <c:f>Plot175!$D$6:$D$8</c:f>
              <c:numCache>
                <c:formatCode>General</c:formatCode>
                <c:ptCount val="3"/>
                <c:pt idx="0">
                  <c:v>9.1666957595684564E-2</c:v>
                </c:pt>
                <c:pt idx="1">
                  <c:v>0.22063101944809216</c:v>
                </c:pt>
                <c:pt idx="2">
                  <c:v>0.33425264233423074</c:v>
                </c:pt>
              </c:numCache>
            </c:numRef>
          </c:xVal>
          <c:yVal>
            <c:numRef>
              <c:f>Plot175!$E$6:$E$8</c:f>
              <c:numCache>
                <c:formatCode>General</c:formatCode>
                <c:ptCount val="3"/>
                <c:pt idx="0">
                  <c:v>-11.244057385815928</c:v>
                </c:pt>
                <c:pt idx="1">
                  <c:v>-11.167609808088619</c:v>
                </c:pt>
                <c:pt idx="2">
                  <c:v>-11.236400932489005</c:v>
                </c:pt>
              </c:numCache>
            </c:numRef>
          </c:yVal>
          <c:smooth val="0"/>
          <c:extLst>
            <c:ext xmlns:c16="http://schemas.microsoft.com/office/drawing/2014/chart" uri="{C3380CC4-5D6E-409C-BE32-E72D297353CC}">
              <c16:uniqueId val="{00000003-C10B-4750-B3D2-54D141C9EDF1}"/>
            </c:ext>
          </c:extLst>
        </c:ser>
        <c:ser>
          <c:idx val="2"/>
          <c:order val="2"/>
          <c:tx>
            <c:v>IRAC</c:v>
          </c:tx>
          <c:spPr>
            <a:ln w="19050">
              <a:noFill/>
            </a:ln>
          </c:spPr>
          <c:xVal>
            <c:numRef>
              <c:f>Plot175!$D$9:$D$12</c:f>
              <c:numCache>
                <c:formatCode>General</c:formatCode>
                <c:ptCount val="4"/>
                <c:pt idx="0">
                  <c:v>0.55630250076728727</c:v>
                </c:pt>
                <c:pt idx="1">
                  <c:v>0.65321251377534373</c:v>
                </c:pt>
                <c:pt idx="2">
                  <c:v>0.76342799356293722</c:v>
                </c:pt>
                <c:pt idx="3">
                  <c:v>0.90308998699194354</c:v>
                </c:pt>
              </c:numCache>
            </c:numRef>
          </c:xVal>
          <c:yVal>
            <c:numRef>
              <c:f>Plot175!$E$9:$E$12</c:f>
              <c:numCache>
                <c:formatCode>General</c:formatCode>
                <c:ptCount val="4"/>
                <c:pt idx="0">
                  <c:v>-12.638629506846048</c:v>
                </c:pt>
                <c:pt idx="1">
                  <c:v>-12.933543181946709</c:v>
                </c:pt>
                <c:pt idx="2">
                  <c:v>#N/A</c:v>
                </c:pt>
                <c:pt idx="3">
                  <c:v>#N/A</c:v>
                </c:pt>
              </c:numCache>
            </c:numRef>
          </c:yVal>
          <c:smooth val="0"/>
          <c:extLst>
            <c:ext xmlns:c16="http://schemas.microsoft.com/office/drawing/2014/chart" uri="{C3380CC4-5D6E-409C-BE32-E72D297353CC}">
              <c16:uniqueId val="{00000004-C10B-4750-B3D2-54D141C9EDF1}"/>
            </c:ext>
          </c:extLst>
        </c:ser>
        <c:ser>
          <c:idx val="3"/>
          <c:order val="3"/>
          <c:tx>
            <c:v>MIPS</c:v>
          </c:tx>
          <c:spPr>
            <a:ln w="19050">
              <a:noFill/>
            </a:ln>
          </c:spPr>
          <c:xVal>
            <c:numRef>
              <c:f>Plot175!$D$13</c:f>
              <c:numCache>
                <c:formatCode>General</c:formatCode>
                <c:ptCount val="1"/>
                <c:pt idx="0">
                  <c:v>1.3802112417116059</c:v>
                </c:pt>
              </c:numCache>
            </c:numRef>
          </c:xVal>
          <c:yVal>
            <c:numRef>
              <c:f>Plot175!$E$13</c:f>
              <c:numCache>
                <c:formatCode>General</c:formatCode>
                <c:ptCount val="1"/>
                <c:pt idx="0">
                  <c:v>#N/A</c:v>
                </c:pt>
              </c:numCache>
            </c:numRef>
          </c:yVal>
          <c:smooth val="0"/>
          <c:extLst>
            <c:ext xmlns:c16="http://schemas.microsoft.com/office/drawing/2014/chart" uri="{C3380CC4-5D6E-409C-BE32-E72D297353CC}">
              <c16:uniqueId val="{00000005-C10B-4750-B3D2-54D141C9EDF1}"/>
            </c:ext>
          </c:extLst>
        </c:ser>
        <c:ser>
          <c:idx val="4"/>
          <c:order val="4"/>
          <c:tx>
            <c:v>WISE</c:v>
          </c:tx>
          <c:spPr>
            <a:ln w="19050">
              <a:noFill/>
            </a:ln>
          </c:spPr>
          <c:xVal>
            <c:numRef>
              <c:f>Plot175!$D$14:$D$17</c:f>
              <c:numCache>
                <c:formatCode>General</c:formatCode>
                <c:ptCount val="4"/>
                <c:pt idx="0">
                  <c:v>0.53147891704225514</c:v>
                </c:pt>
                <c:pt idx="1">
                  <c:v>0.66275783168157409</c:v>
                </c:pt>
                <c:pt idx="2">
                  <c:v>1.0791812460476249</c:v>
                </c:pt>
                <c:pt idx="3">
                  <c:v>1.3424226808222062</c:v>
                </c:pt>
              </c:numCache>
            </c:numRef>
          </c:xVal>
          <c:yVal>
            <c:numRef>
              <c:f>Plot175!$E$14:$E$17</c:f>
              <c:numCache>
                <c:formatCode>General</c:formatCode>
                <c:ptCount val="4"/>
                <c:pt idx="0">
                  <c:v>-11.413240884065642</c:v>
                </c:pt>
                <c:pt idx="1">
                  <c:v>-11.52503869727588</c:v>
                </c:pt>
                <c:pt idx="2">
                  <c:v>-11.686929657034471</c:v>
                </c:pt>
                <c:pt idx="3">
                  <c:v>-11.810513364861231</c:v>
                </c:pt>
              </c:numCache>
            </c:numRef>
          </c:yVal>
          <c:smooth val="0"/>
          <c:extLst>
            <c:ext xmlns:c16="http://schemas.microsoft.com/office/drawing/2014/chart" uri="{C3380CC4-5D6E-409C-BE32-E72D297353CC}">
              <c16:uniqueId val="{00000006-C10B-4750-B3D2-54D141C9EDF1}"/>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Plot175!$D$8:$D$13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Plot175!$E$8:$E$13</c:f>
              <c:numCache>
                <c:formatCode>General</c:formatCode>
                <c:ptCount val="6"/>
                <c:pt idx="0">
                  <c:v>-11.236400932489005</c:v>
                </c:pt>
                <c:pt idx="1">
                  <c:v>-12.638629506846048</c:v>
                </c:pt>
                <c:pt idx="2">
                  <c:v>-12.933543181946709</c:v>
                </c:pt>
                <c:pt idx="3">
                  <c:v>#N/A</c:v>
                </c:pt>
                <c:pt idx="4">
                  <c:v>#N/A</c:v>
                </c:pt>
                <c:pt idx="5">
                  <c:v>#N/A</c:v>
                </c:pt>
              </c:numCache>
            </c:numRef>
          </c:yVal>
          <c:smooth val="0"/>
          <c:extLst>
            <c:ext xmlns:c16="http://schemas.microsoft.com/office/drawing/2014/chart" uri="{C3380CC4-5D6E-409C-BE32-E72D297353CC}">
              <c16:uniqueId val="{00000007-C10B-4750-B3D2-54D141C9EDF1}"/>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(Plot175!$D$8,Plot175!$D$14,Plot175!$D$15,Plot175!$D$16,Plot175!$D$17)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(Plot175!$E$8,Plot175!$E$14,Plot175!$E$15,Plot175!$E$16,Plot175!$E$17)</c:f>
              <c:numCache>
                <c:formatCode>General</c:formatCode>
                <c:ptCount val="5"/>
                <c:pt idx="0">
                  <c:v>-11.236400932489005</c:v>
                </c:pt>
                <c:pt idx="1">
                  <c:v>-11.413240884065642</c:v>
                </c:pt>
                <c:pt idx="2">
                  <c:v>-11.52503869727588</c:v>
                </c:pt>
                <c:pt idx="3">
                  <c:v>-11.686929657034471</c:v>
                </c:pt>
                <c:pt idx="4">
                  <c:v>-11.810513364861231</c:v>
                </c:pt>
              </c:numCache>
            </c:numRef>
          </c:yVal>
          <c:smooth val="0"/>
          <c:extLst>
            <c:ext xmlns:c16="http://schemas.microsoft.com/office/drawing/2014/chart" uri="{C3380CC4-5D6E-409C-BE32-E72D297353CC}">
              <c16:uniqueId val="{00000008-C10B-4750-B3D2-54D141C9EDF1}"/>
            </c:ext>
          </c:extLst>
        </c:ser>
        <c:dLbls>
          <c:showLegendKey val="0"/>
          <c:showVal val="0"/>
          <c:showCatName val="0"/>
          <c:showSerName val="0"/>
          <c:showPercent val="0"/>
          <c:showBubbleSize val="0"/>
        </c:dLbls>
        <c:axId val="709092320"/>
        <c:axId val="709100848"/>
      </c:scatterChart>
      <c:valAx>
        <c:axId val="709092320"/>
        <c:scaling>
          <c:orientation val="minMax"/>
          <c:max val="2.2999999999999998"/>
          <c:min val="-0.8"/>
        </c:scaling>
        <c:delete val="0"/>
        <c:axPos val="b"/>
        <c:numFmt formatCode="General" sourceLinked="1"/>
        <c:majorTickMark val="out"/>
        <c:minorTickMark val="none"/>
        <c:tickLblPos val="low"/>
        <c:crossAx val="709100848"/>
        <c:crossesAt val="-14"/>
        <c:crossBetween val="midCat"/>
      </c:valAx>
      <c:valAx>
        <c:axId val="709100848"/>
        <c:scaling>
          <c:orientation val="minMax"/>
          <c:max val="-10"/>
          <c:min val="-14"/>
        </c:scaling>
        <c:delete val="0"/>
        <c:axPos val="l"/>
        <c:numFmt formatCode="General" sourceLinked="1"/>
        <c:majorTickMark val="out"/>
        <c:minorTickMark val="none"/>
        <c:tickLblPos val="low"/>
        <c:crossAx val="709092320"/>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Data!$B$183</c:f>
          <c:strCache>
            <c:ptCount val="1"/>
            <c:pt idx="0">
              <c:v>213612.00+572748.2</c:v>
            </c:pt>
          </c:strCache>
        </c:strRef>
      </c:tx>
      <c:overlay val="0"/>
    </c:title>
    <c:autoTitleDeleted val="0"/>
    <c:plotArea>
      <c:layout/>
      <c:scatterChart>
        <c:scatterStyle val="lineMarker"/>
        <c:varyColors val="0"/>
        <c:ser>
          <c:idx val="0"/>
          <c:order val="0"/>
          <c:tx>
            <c:v>IPHAS</c:v>
          </c:tx>
          <c:spPr>
            <a:ln w="19050">
              <a:noFill/>
            </a:ln>
          </c:spPr>
          <c:xVal>
            <c:numRef>
              <c:f>Plot176!$D$3:$D$5</c:f>
              <c:numCache>
                <c:formatCode>General</c:formatCode>
                <c:ptCount val="3"/>
                <c:pt idx="0">
                  <c:v>-0.20481541031757602</c:v>
                </c:pt>
                <c:pt idx="1">
                  <c:v>-0.1830961606243397</c:v>
                </c:pt>
                <c:pt idx="2">
                  <c:v>-0.11125903931710739</c:v>
                </c:pt>
              </c:numCache>
            </c:numRef>
          </c:xVal>
          <c:yVal>
            <c:numRef>
              <c:f>Plot176!$E$3:$E$5</c:f>
              <c:numCache>
                <c:formatCode>General</c:formatCode>
                <c:ptCount val="3"/>
                <c:pt idx="0">
                  <c:v>#N/A</c:v>
                </c:pt>
                <c:pt idx="1">
                  <c:v>#N/A</c:v>
                </c:pt>
                <c:pt idx="2">
                  <c:v>#N/A</c:v>
                </c:pt>
              </c:numCache>
            </c:numRef>
          </c:yVal>
          <c:smooth val="0"/>
          <c:extLst>
            <c:ext xmlns:c16="http://schemas.microsoft.com/office/drawing/2014/chart" uri="{C3380CC4-5D6E-409C-BE32-E72D297353CC}">
              <c16:uniqueId val="{00000002-4779-4031-BC8C-EF89E1BC4F59}"/>
            </c:ext>
          </c:extLst>
        </c:ser>
        <c:ser>
          <c:idx val="1"/>
          <c:order val="1"/>
          <c:tx>
            <c:v>2MASS</c:v>
          </c:tx>
          <c:spPr>
            <a:ln w="19050">
              <a:noFill/>
            </a:ln>
          </c:spPr>
          <c:xVal>
            <c:numRef>
              <c:f>Plot176!$D$6:$D$8</c:f>
              <c:numCache>
                <c:formatCode>General</c:formatCode>
                <c:ptCount val="3"/>
                <c:pt idx="0">
                  <c:v>9.1666957595684564E-2</c:v>
                </c:pt>
                <c:pt idx="1">
                  <c:v>0.22063101944809216</c:v>
                </c:pt>
                <c:pt idx="2">
                  <c:v>0.33425264233423074</c:v>
                </c:pt>
              </c:numCache>
            </c:numRef>
          </c:xVal>
          <c:yVal>
            <c:numRef>
              <c:f>Plot176!$E$6:$E$8</c:f>
              <c:numCache>
                <c:formatCode>General</c:formatCode>
                <c:ptCount val="3"/>
                <c:pt idx="0">
                  <c:v>#N/A</c:v>
                </c:pt>
                <c:pt idx="1">
                  <c:v>#N/A</c:v>
                </c:pt>
                <c:pt idx="2">
                  <c:v>#N/A</c:v>
                </c:pt>
              </c:numCache>
            </c:numRef>
          </c:yVal>
          <c:smooth val="0"/>
          <c:extLst>
            <c:ext xmlns:c16="http://schemas.microsoft.com/office/drawing/2014/chart" uri="{C3380CC4-5D6E-409C-BE32-E72D297353CC}">
              <c16:uniqueId val="{00000003-4779-4031-BC8C-EF89E1BC4F59}"/>
            </c:ext>
          </c:extLst>
        </c:ser>
        <c:ser>
          <c:idx val="2"/>
          <c:order val="2"/>
          <c:tx>
            <c:v>IRAC</c:v>
          </c:tx>
          <c:spPr>
            <a:ln w="19050">
              <a:noFill/>
            </a:ln>
          </c:spPr>
          <c:xVal>
            <c:numRef>
              <c:f>Plot176!$D$9:$D$12</c:f>
              <c:numCache>
                <c:formatCode>General</c:formatCode>
                <c:ptCount val="4"/>
                <c:pt idx="0">
                  <c:v>0.55630250076728727</c:v>
                </c:pt>
                <c:pt idx="1">
                  <c:v>0.65321251377534373</c:v>
                </c:pt>
                <c:pt idx="2">
                  <c:v>0.76342799356293722</c:v>
                </c:pt>
                <c:pt idx="3">
                  <c:v>0.90308998699194354</c:v>
                </c:pt>
              </c:numCache>
            </c:numRef>
          </c:xVal>
          <c:yVal>
            <c:numRef>
              <c:f>Plot176!$E$9:$E$12</c:f>
              <c:numCache>
                <c:formatCode>General</c:formatCode>
                <c:ptCount val="4"/>
                <c:pt idx="0">
                  <c:v>-12.754629506846047</c:v>
                </c:pt>
                <c:pt idx="1">
                  <c:v>-13.113543181946708</c:v>
                </c:pt>
                <c:pt idx="2">
                  <c:v>#N/A</c:v>
                </c:pt>
                <c:pt idx="3">
                  <c:v>#N/A</c:v>
                </c:pt>
              </c:numCache>
            </c:numRef>
          </c:yVal>
          <c:smooth val="0"/>
          <c:extLst>
            <c:ext xmlns:c16="http://schemas.microsoft.com/office/drawing/2014/chart" uri="{C3380CC4-5D6E-409C-BE32-E72D297353CC}">
              <c16:uniqueId val="{00000004-4779-4031-BC8C-EF89E1BC4F59}"/>
            </c:ext>
          </c:extLst>
        </c:ser>
        <c:ser>
          <c:idx val="3"/>
          <c:order val="3"/>
          <c:tx>
            <c:v>MIPS</c:v>
          </c:tx>
          <c:spPr>
            <a:ln w="19050">
              <a:noFill/>
            </a:ln>
          </c:spPr>
          <c:xVal>
            <c:numRef>
              <c:f>Plot176!$D$13</c:f>
              <c:numCache>
                <c:formatCode>General</c:formatCode>
                <c:ptCount val="1"/>
                <c:pt idx="0">
                  <c:v>1.3802112417116059</c:v>
                </c:pt>
              </c:numCache>
            </c:numRef>
          </c:xVal>
          <c:yVal>
            <c:numRef>
              <c:f>Plot176!$E$13</c:f>
              <c:numCache>
                <c:formatCode>General</c:formatCode>
                <c:ptCount val="1"/>
                <c:pt idx="0">
                  <c:v>#N/A</c:v>
                </c:pt>
              </c:numCache>
            </c:numRef>
          </c:yVal>
          <c:smooth val="0"/>
          <c:extLst>
            <c:ext xmlns:c16="http://schemas.microsoft.com/office/drawing/2014/chart" uri="{C3380CC4-5D6E-409C-BE32-E72D297353CC}">
              <c16:uniqueId val="{00000005-4779-4031-BC8C-EF89E1BC4F59}"/>
            </c:ext>
          </c:extLst>
        </c:ser>
        <c:ser>
          <c:idx val="4"/>
          <c:order val="4"/>
          <c:tx>
            <c:v>WISE</c:v>
          </c:tx>
          <c:spPr>
            <a:ln w="19050">
              <a:noFill/>
            </a:ln>
          </c:spPr>
          <c:xVal>
            <c:numRef>
              <c:f>Plot176!$D$14:$D$17</c:f>
              <c:numCache>
                <c:formatCode>General</c:formatCode>
                <c:ptCount val="4"/>
                <c:pt idx="0">
                  <c:v>0.53147891704225514</c:v>
                </c:pt>
                <c:pt idx="1">
                  <c:v>0.66275783168157409</c:v>
                </c:pt>
                <c:pt idx="2">
                  <c:v>1.0791812460476249</c:v>
                </c:pt>
                <c:pt idx="3">
                  <c:v>1.3424226808222062</c:v>
                </c:pt>
              </c:numCache>
            </c:numRef>
          </c:xVal>
          <c:yVal>
            <c:numRef>
              <c:f>Plot176!$E$14:$E$17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4779-4031-BC8C-EF89E1BC4F59}"/>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Plot176!$D$8:$D$13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Plot176!$E$8:$E$13</c:f>
              <c:numCache>
                <c:formatCode>General</c:formatCode>
                <c:ptCount val="6"/>
                <c:pt idx="0">
                  <c:v>#N/A</c:v>
                </c:pt>
                <c:pt idx="1">
                  <c:v>-12.754629506846047</c:v>
                </c:pt>
                <c:pt idx="2">
                  <c:v>-13.113543181946708</c:v>
                </c:pt>
                <c:pt idx="3">
                  <c:v>#N/A</c:v>
                </c:pt>
                <c:pt idx="4">
                  <c:v>#N/A</c:v>
                </c:pt>
                <c:pt idx="5">
                  <c:v>#N/A</c:v>
                </c:pt>
              </c:numCache>
            </c:numRef>
          </c:yVal>
          <c:smooth val="0"/>
          <c:extLst>
            <c:ext xmlns:c16="http://schemas.microsoft.com/office/drawing/2014/chart" uri="{C3380CC4-5D6E-409C-BE32-E72D297353CC}">
              <c16:uniqueId val="{00000007-4779-4031-BC8C-EF89E1BC4F59}"/>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(Plot176!$D$8,Plot176!$D$14,Plot176!$D$15,Plot176!$D$16,Plot176!$D$17)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(Plot176!$E$8,Plot176!$E$14,Plot176!$E$15,Plot176!$E$16,Plot176!$E$17)</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8-4779-4031-BC8C-EF89E1BC4F59}"/>
            </c:ext>
          </c:extLst>
        </c:ser>
        <c:dLbls>
          <c:showLegendKey val="0"/>
          <c:showVal val="0"/>
          <c:showCatName val="0"/>
          <c:showSerName val="0"/>
          <c:showPercent val="0"/>
          <c:showBubbleSize val="0"/>
        </c:dLbls>
        <c:axId val="463558864"/>
        <c:axId val="463553944"/>
      </c:scatterChart>
      <c:valAx>
        <c:axId val="463558864"/>
        <c:scaling>
          <c:orientation val="minMax"/>
          <c:max val="2.2999999999999998"/>
          <c:min val="-0.8"/>
        </c:scaling>
        <c:delete val="0"/>
        <c:axPos val="b"/>
        <c:numFmt formatCode="General" sourceLinked="1"/>
        <c:majorTickMark val="out"/>
        <c:minorTickMark val="none"/>
        <c:tickLblPos val="low"/>
        <c:crossAx val="463553944"/>
        <c:crossesAt val="-14"/>
        <c:crossBetween val="midCat"/>
      </c:valAx>
      <c:valAx>
        <c:axId val="463553944"/>
        <c:scaling>
          <c:orientation val="minMax"/>
          <c:max val="-10"/>
          <c:min val="-14"/>
        </c:scaling>
        <c:delete val="0"/>
        <c:axPos val="l"/>
        <c:numFmt formatCode="General" sourceLinked="1"/>
        <c:majorTickMark val="out"/>
        <c:minorTickMark val="none"/>
        <c:tickLblPos val="low"/>
        <c:crossAx val="463558864"/>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Data!$B$184</c:f>
          <c:strCache>
            <c:ptCount val="1"/>
            <c:pt idx="0">
              <c:v>213612.35+572806.1</c:v>
            </c:pt>
          </c:strCache>
        </c:strRef>
      </c:tx>
      <c:overlay val="0"/>
    </c:title>
    <c:autoTitleDeleted val="0"/>
    <c:plotArea>
      <c:layout/>
      <c:scatterChart>
        <c:scatterStyle val="lineMarker"/>
        <c:varyColors val="0"/>
        <c:ser>
          <c:idx val="0"/>
          <c:order val="0"/>
          <c:tx>
            <c:v>IPHAS</c:v>
          </c:tx>
          <c:spPr>
            <a:ln w="19050">
              <a:noFill/>
            </a:ln>
          </c:spPr>
          <c:xVal>
            <c:numRef>
              <c:f>Plot177!$D$3:$D$5</c:f>
              <c:numCache>
                <c:formatCode>General</c:formatCode>
                <c:ptCount val="3"/>
                <c:pt idx="0">
                  <c:v>-0.20481541031757602</c:v>
                </c:pt>
                <c:pt idx="1">
                  <c:v>-0.1830961606243397</c:v>
                </c:pt>
                <c:pt idx="2">
                  <c:v>-0.11125903931710739</c:v>
                </c:pt>
              </c:numCache>
            </c:numRef>
          </c:xVal>
          <c:yVal>
            <c:numRef>
              <c:f>Plot177!$E$3:$E$5</c:f>
              <c:numCache>
                <c:formatCode>General</c:formatCode>
                <c:ptCount val="3"/>
                <c:pt idx="0">
                  <c:v>-12.320552203238737</c:v>
                </c:pt>
                <c:pt idx="1">
                  <c:v>-11.970960856198257</c:v>
                </c:pt>
                <c:pt idx="2">
                  <c:v>-12.290383212228175</c:v>
                </c:pt>
              </c:numCache>
            </c:numRef>
          </c:yVal>
          <c:smooth val="0"/>
          <c:extLst>
            <c:ext xmlns:c16="http://schemas.microsoft.com/office/drawing/2014/chart" uri="{C3380CC4-5D6E-409C-BE32-E72D297353CC}">
              <c16:uniqueId val="{00000002-229D-4A96-B871-7CF5440D14C8}"/>
            </c:ext>
          </c:extLst>
        </c:ser>
        <c:ser>
          <c:idx val="1"/>
          <c:order val="1"/>
          <c:tx>
            <c:v>2MASS</c:v>
          </c:tx>
          <c:spPr>
            <a:ln w="19050">
              <a:noFill/>
            </a:ln>
          </c:spPr>
          <c:xVal>
            <c:numRef>
              <c:f>Plot177!$D$6:$D$8</c:f>
              <c:numCache>
                <c:formatCode>General</c:formatCode>
                <c:ptCount val="3"/>
                <c:pt idx="0">
                  <c:v>9.1666957595684564E-2</c:v>
                </c:pt>
                <c:pt idx="1">
                  <c:v>0.22063101944809216</c:v>
                </c:pt>
                <c:pt idx="2">
                  <c:v>0.33425264233423074</c:v>
                </c:pt>
              </c:numCache>
            </c:numRef>
          </c:xVal>
          <c:yVal>
            <c:numRef>
              <c:f>Plot177!$E$6:$E$8</c:f>
              <c:numCache>
                <c:formatCode>General</c:formatCode>
                <c:ptCount val="3"/>
                <c:pt idx="0">
                  <c:v>-11.336057385815929</c:v>
                </c:pt>
                <c:pt idx="1">
                  <c:v>-11.309209808088617</c:v>
                </c:pt>
                <c:pt idx="2">
                  <c:v>-11.437200932489004</c:v>
                </c:pt>
              </c:numCache>
            </c:numRef>
          </c:yVal>
          <c:smooth val="0"/>
          <c:extLst>
            <c:ext xmlns:c16="http://schemas.microsoft.com/office/drawing/2014/chart" uri="{C3380CC4-5D6E-409C-BE32-E72D297353CC}">
              <c16:uniqueId val="{00000003-229D-4A96-B871-7CF5440D14C8}"/>
            </c:ext>
          </c:extLst>
        </c:ser>
        <c:ser>
          <c:idx val="2"/>
          <c:order val="2"/>
          <c:tx>
            <c:v>IRAC</c:v>
          </c:tx>
          <c:spPr>
            <a:ln w="19050">
              <a:noFill/>
            </a:ln>
          </c:spPr>
          <c:xVal>
            <c:numRef>
              <c:f>Plot177!$D$9:$D$12</c:f>
              <c:numCache>
                <c:formatCode>General</c:formatCode>
                <c:ptCount val="4"/>
                <c:pt idx="0">
                  <c:v>0.55630250076728727</c:v>
                </c:pt>
                <c:pt idx="1">
                  <c:v>0.65321251377534373</c:v>
                </c:pt>
                <c:pt idx="2">
                  <c:v>0.76342799356293722</c:v>
                </c:pt>
                <c:pt idx="3">
                  <c:v>0.90308998699194354</c:v>
                </c:pt>
              </c:numCache>
            </c:numRef>
          </c:xVal>
          <c:yVal>
            <c:numRef>
              <c:f>Plot177!$E$9:$E$12</c:f>
              <c:numCache>
                <c:formatCode>General</c:formatCode>
                <c:ptCount val="4"/>
                <c:pt idx="0">
                  <c:v>-11.858629506846047</c:v>
                </c:pt>
                <c:pt idx="1">
                  <c:v>-12.125543181946709</c:v>
                </c:pt>
                <c:pt idx="2">
                  <c:v>-12.261608898489664</c:v>
                </c:pt>
                <c:pt idx="3">
                  <c:v>-12.270907492355043</c:v>
                </c:pt>
              </c:numCache>
            </c:numRef>
          </c:yVal>
          <c:smooth val="0"/>
          <c:extLst>
            <c:ext xmlns:c16="http://schemas.microsoft.com/office/drawing/2014/chart" uri="{C3380CC4-5D6E-409C-BE32-E72D297353CC}">
              <c16:uniqueId val="{00000004-229D-4A96-B871-7CF5440D14C8}"/>
            </c:ext>
          </c:extLst>
        </c:ser>
        <c:ser>
          <c:idx val="3"/>
          <c:order val="3"/>
          <c:tx>
            <c:v>MIPS</c:v>
          </c:tx>
          <c:spPr>
            <a:ln w="19050">
              <a:noFill/>
            </a:ln>
          </c:spPr>
          <c:xVal>
            <c:numRef>
              <c:f>Plot177!$D$13</c:f>
              <c:numCache>
                <c:formatCode>General</c:formatCode>
                <c:ptCount val="1"/>
                <c:pt idx="0">
                  <c:v>1.3802112417116059</c:v>
                </c:pt>
              </c:numCache>
            </c:numRef>
          </c:xVal>
          <c:yVal>
            <c:numRef>
              <c:f>Plot177!$E$13</c:f>
              <c:numCache>
                <c:formatCode>General</c:formatCode>
                <c:ptCount val="1"/>
                <c:pt idx="0">
                  <c:v>#N/A</c:v>
                </c:pt>
              </c:numCache>
            </c:numRef>
          </c:yVal>
          <c:smooth val="0"/>
          <c:extLst>
            <c:ext xmlns:c16="http://schemas.microsoft.com/office/drawing/2014/chart" uri="{C3380CC4-5D6E-409C-BE32-E72D297353CC}">
              <c16:uniqueId val="{00000005-229D-4A96-B871-7CF5440D14C8}"/>
            </c:ext>
          </c:extLst>
        </c:ser>
        <c:ser>
          <c:idx val="4"/>
          <c:order val="4"/>
          <c:tx>
            <c:v>WISE</c:v>
          </c:tx>
          <c:spPr>
            <a:ln w="19050">
              <a:noFill/>
            </a:ln>
          </c:spPr>
          <c:xVal>
            <c:numRef>
              <c:f>Plot177!$D$14:$D$17</c:f>
              <c:numCache>
                <c:formatCode>General</c:formatCode>
                <c:ptCount val="4"/>
                <c:pt idx="0">
                  <c:v>0.53147891704225514</c:v>
                </c:pt>
                <c:pt idx="1">
                  <c:v>0.66275783168157409</c:v>
                </c:pt>
                <c:pt idx="2">
                  <c:v>1.0791812460476249</c:v>
                </c:pt>
                <c:pt idx="3">
                  <c:v>1.3424226808222062</c:v>
                </c:pt>
              </c:numCache>
            </c:numRef>
          </c:xVal>
          <c:yVal>
            <c:numRef>
              <c:f>Plot177!$E$14:$E$17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229D-4A96-B871-7CF5440D14C8}"/>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Plot177!$D$8:$D$13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Plot177!$E$8:$E$13</c:f>
              <c:numCache>
                <c:formatCode>General</c:formatCode>
                <c:ptCount val="6"/>
                <c:pt idx="0">
                  <c:v>-11.437200932489004</c:v>
                </c:pt>
                <c:pt idx="1">
                  <c:v>-11.858629506846047</c:v>
                </c:pt>
                <c:pt idx="2">
                  <c:v>-12.125543181946709</c:v>
                </c:pt>
                <c:pt idx="3">
                  <c:v>-12.261608898489664</c:v>
                </c:pt>
                <c:pt idx="4">
                  <c:v>-12.270907492355043</c:v>
                </c:pt>
                <c:pt idx="5">
                  <c:v>#N/A</c:v>
                </c:pt>
              </c:numCache>
            </c:numRef>
          </c:yVal>
          <c:smooth val="0"/>
          <c:extLst>
            <c:ext xmlns:c16="http://schemas.microsoft.com/office/drawing/2014/chart" uri="{C3380CC4-5D6E-409C-BE32-E72D297353CC}">
              <c16:uniqueId val="{00000007-229D-4A96-B871-7CF5440D14C8}"/>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(Plot177!$D$8,Plot177!$D$14,Plot177!$D$15,Plot177!$D$16,Plot177!$D$17)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(Plot177!$E$8,Plot177!$E$14,Plot177!$E$15,Plot177!$E$16,Plot177!$E$17)</c:f>
              <c:numCache>
                <c:formatCode>General</c:formatCode>
                <c:ptCount val="5"/>
                <c:pt idx="0">
                  <c:v>-11.437200932489004</c:v>
                </c:pt>
                <c:pt idx="1">
                  <c:v>#N/A</c:v>
                </c:pt>
                <c:pt idx="2">
                  <c:v>#N/A</c:v>
                </c:pt>
                <c:pt idx="3">
                  <c:v>#N/A</c:v>
                </c:pt>
                <c:pt idx="4">
                  <c:v>#N/A</c:v>
                </c:pt>
              </c:numCache>
            </c:numRef>
          </c:yVal>
          <c:smooth val="0"/>
          <c:extLst>
            <c:ext xmlns:c16="http://schemas.microsoft.com/office/drawing/2014/chart" uri="{C3380CC4-5D6E-409C-BE32-E72D297353CC}">
              <c16:uniqueId val="{00000008-229D-4A96-B871-7CF5440D14C8}"/>
            </c:ext>
          </c:extLst>
        </c:ser>
        <c:dLbls>
          <c:showLegendKey val="0"/>
          <c:showVal val="0"/>
          <c:showCatName val="0"/>
          <c:showSerName val="0"/>
          <c:showPercent val="0"/>
          <c:showBubbleSize val="0"/>
        </c:dLbls>
        <c:axId val="303065032"/>
        <c:axId val="303067000"/>
      </c:scatterChart>
      <c:valAx>
        <c:axId val="303065032"/>
        <c:scaling>
          <c:orientation val="minMax"/>
          <c:max val="2.2999999999999998"/>
          <c:min val="-0.8"/>
        </c:scaling>
        <c:delete val="0"/>
        <c:axPos val="b"/>
        <c:numFmt formatCode="General" sourceLinked="1"/>
        <c:majorTickMark val="out"/>
        <c:minorTickMark val="none"/>
        <c:tickLblPos val="low"/>
        <c:crossAx val="303067000"/>
        <c:crossesAt val="-14"/>
        <c:crossBetween val="midCat"/>
      </c:valAx>
      <c:valAx>
        <c:axId val="303067000"/>
        <c:scaling>
          <c:orientation val="minMax"/>
          <c:max val="-10"/>
          <c:min val="-14"/>
        </c:scaling>
        <c:delete val="0"/>
        <c:axPos val="l"/>
        <c:numFmt formatCode="General" sourceLinked="1"/>
        <c:majorTickMark val="out"/>
        <c:minorTickMark val="none"/>
        <c:tickLblPos val="low"/>
        <c:crossAx val="303065032"/>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Data!$B$185</c:f>
          <c:strCache>
            <c:ptCount val="1"/>
            <c:pt idx="0">
              <c:v>213612.60+573126.3</c:v>
            </c:pt>
          </c:strCache>
        </c:strRef>
      </c:tx>
      <c:overlay val="0"/>
    </c:title>
    <c:autoTitleDeleted val="0"/>
    <c:plotArea>
      <c:layout/>
      <c:scatterChart>
        <c:scatterStyle val="lineMarker"/>
        <c:varyColors val="0"/>
        <c:ser>
          <c:idx val="0"/>
          <c:order val="0"/>
          <c:tx>
            <c:v>IPHAS</c:v>
          </c:tx>
          <c:spPr>
            <a:ln w="19050">
              <a:noFill/>
            </a:ln>
          </c:spPr>
          <c:xVal>
            <c:numRef>
              <c:f>Plot178!$D$3:$D$5</c:f>
              <c:numCache>
                <c:formatCode>General</c:formatCode>
                <c:ptCount val="3"/>
                <c:pt idx="0">
                  <c:v>-0.20481541031757602</c:v>
                </c:pt>
                <c:pt idx="1">
                  <c:v>-0.1830961606243397</c:v>
                </c:pt>
                <c:pt idx="2">
                  <c:v>-0.11125903931710739</c:v>
                </c:pt>
              </c:numCache>
            </c:numRef>
          </c:xVal>
          <c:yVal>
            <c:numRef>
              <c:f>Plot178!$E$3:$E$5</c:f>
              <c:numCache>
                <c:formatCode>General</c:formatCode>
                <c:ptCount val="3"/>
                <c:pt idx="0">
                  <c:v>-13.256552203238739</c:v>
                </c:pt>
                <c:pt idx="1">
                  <c:v>-12.798960856198256</c:v>
                </c:pt>
                <c:pt idx="2">
                  <c:v>-12.450383212228175</c:v>
                </c:pt>
              </c:numCache>
            </c:numRef>
          </c:yVal>
          <c:smooth val="0"/>
          <c:extLst>
            <c:ext xmlns:c16="http://schemas.microsoft.com/office/drawing/2014/chart" uri="{C3380CC4-5D6E-409C-BE32-E72D297353CC}">
              <c16:uniqueId val="{00000002-A633-4455-B97D-8E4DA4682FFC}"/>
            </c:ext>
          </c:extLst>
        </c:ser>
        <c:ser>
          <c:idx val="1"/>
          <c:order val="1"/>
          <c:tx>
            <c:v>2MASS</c:v>
          </c:tx>
          <c:spPr>
            <a:ln w="19050">
              <a:noFill/>
            </a:ln>
          </c:spPr>
          <c:xVal>
            <c:numRef>
              <c:f>Plot178!$D$6:$D$8</c:f>
              <c:numCache>
                <c:formatCode>General</c:formatCode>
                <c:ptCount val="3"/>
                <c:pt idx="0">
                  <c:v>9.1666957595684564E-2</c:v>
                </c:pt>
                <c:pt idx="1">
                  <c:v>0.22063101944809216</c:v>
                </c:pt>
                <c:pt idx="2">
                  <c:v>0.33425264233423074</c:v>
                </c:pt>
              </c:numCache>
            </c:numRef>
          </c:xVal>
          <c:yVal>
            <c:numRef>
              <c:f>Plot178!$E$6:$E$8</c:f>
              <c:numCache>
                <c:formatCode>General</c:formatCode>
                <c:ptCount val="3"/>
                <c:pt idx="0">
                  <c:v>-12.012057385815929</c:v>
                </c:pt>
                <c:pt idx="1">
                  <c:v>-11.929209808088618</c:v>
                </c:pt>
                <c:pt idx="2">
                  <c:v>-12.089200932489005</c:v>
                </c:pt>
              </c:numCache>
            </c:numRef>
          </c:yVal>
          <c:smooth val="0"/>
          <c:extLst>
            <c:ext xmlns:c16="http://schemas.microsoft.com/office/drawing/2014/chart" uri="{C3380CC4-5D6E-409C-BE32-E72D297353CC}">
              <c16:uniqueId val="{00000003-A633-4455-B97D-8E4DA4682FFC}"/>
            </c:ext>
          </c:extLst>
        </c:ser>
        <c:ser>
          <c:idx val="2"/>
          <c:order val="2"/>
          <c:tx>
            <c:v>IRAC</c:v>
          </c:tx>
          <c:spPr>
            <a:ln w="19050">
              <a:noFill/>
            </a:ln>
          </c:spPr>
          <c:xVal>
            <c:numRef>
              <c:f>Plot178!$D$9:$D$12</c:f>
              <c:numCache>
                <c:formatCode>General</c:formatCode>
                <c:ptCount val="4"/>
                <c:pt idx="0">
                  <c:v>0.55630250076728727</c:v>
                </c:pt>
                <c:pt idx="1">
                  <c:v>0.65321251377534373</c:v>
                </c:pt>
                <c:pt idx="2">
                  <c:v>0.76342799356293722</c:v>
                </c:pt>
                <c:pt idx="3">
                  <c:v>0.90308998699194354</c:v>
                </c:pt>
              </c:numCache>
            </c:numRef>
          </c:xVal>
          <c:yVal>
            <c:numRef>
              <c:f>Plot178!$E$9:$E$12</c:f>
              <c:numCache>
                <c:formatCode>General</c:formatCode>
                <c:ptCount val="4"/>
                <c:pt idx="0">
                  <c:v>-12.218629506846048</c:v>
                </c:pt>
                <c:pt idx="1">
                  <c:v>-12.269543181946707</c:v>
                </c:pt>
                <c:pt idx="2">
                  <c:v>-12.417608898489664</c:v>
                </c:pt>
                <c:pt idx="3">
                  <c:v>-12.494907492355042</c:v>
                </c:pt>
              </c:numCache>
            </c:numRef>
          </c:yVal>
          <c:smooth val="0"/>
          <c:extLst>
            <c:ext xmlns:c16="http://schemas.microsoft.com/office/drawing/2014/chart" uri="{C3380CC4-5D6E-409C-BE32-E72D297353CC}">
              <c16:uniqueId val="{00000004-A633-4455-B97D-8E4DA4682FFC}"/>
            </c:ext>
          </c:extLst>
        </c:ser>
        <c:ser>
          <c:idx val="3"/>
          <c:order val="3"/>
          <c:tx>
            <c:v>MIPS</c:v>
          </c:tx>
          <c:spPr>
            <a:ln w="19050">
              <a:noFill/>
            </a:ln>
          </c:spPr>
          <c:xVal>
            <c:numRef>
              <c:f>Plot178!$D$13</c:f>
              <c:numCache>
                <c:formatCode>General</c:formatCode>
                <c:ptCount val="1"/>
                <c:pt idx="0">
                  <c:v>1.3802112417116059</c:v>
                </c:pt>
              </c:numCache>
            </c:numRef>
          </c:xVal>
          <c:yVal>
            <c:numRef>
              <c:f>Plot178!$E$13</c:f>
              <c:numCache>
                <c:formatCode>General</c:formatCode>
                <c:ptCount val="1"/>
                <c:pt idx="0">
                  <c:v>#N/A</c:v>
                </c:pt>
              </c:numCache>
            </c:numRef>
          </c:yVal>
          <c:smooth val="0"/>
          <c:extLst>
            <c:ext xmlns:c16="http://schemas.microsoft.com/office/drawing/2014/chart" uri="{C3380CC4-5D6E-409C-BE32-E72D297353CC}">
              <c16:uniqueId val="{00000005-A633-4455-B97D-8E4DA4682FFC}"/>
            </c:ext>
          </c:extLst>
        </c:ser>
        <c:ser>
          <c:idx val="4"/>
          <c:order val="4"/>
          <c:tx>
            <c:v>WISE</c:v>
          </c:tx>
          <c:spPr>
            <a:ln w="19050">
              <a:noFill/>
            </a:ln>
          </c:spPr>
          <c:xVal>
            <c:numRef>
              <c:f>Plot178!$D$14:$D$17</c:f>
              <c:numCache>
                <c:formatCode>General</c:formatCode>
                <c:ptCount val="4"/>
                <c:pt idx="0">
                  <c:v>0.53147891704225514</c:v>
                </c:pt>
                <c:pt idx="1">
                  <c:v>0.66275783168157409</c:v>
                </c:pt>
                <c:pt idx="2">
                  <c:v>1.0791812460476249</c:v>
                </c:pt>
                <c:pt idx="3">
                  <c:v>1.3424226808222062</c:v>
                </c:pt>
              </c:numCache>
            </c:numRef>
          </c:xVal>
          <c:yVal>
            <c:numRef>
              <c:f>Plot178!$E$14:$E$17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A633-4455-B97D-8E4DA4682FFC}"/>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Plot178!$D$8:$D$13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Plot178!$E$8:$E$13</c:f>
              <c:numCache>
                <c:formatCode>General</c:formatCode>
                <c:ptCount val="6"/>
                <c:pt idx="0">
                  <c:v>-12.089200932489005</c:v>
                </c:pt>
                <c:pt idx="1">
                  <c:v>-12.218629506846048</c:v>
                </c:pt>
                <c:pt idx="2">
                  <c:v>-12.269543181946707</c:v>
                </c:pt>
                <c:pt idx="3">
                  <c:v>-12.417608898489664</c:v>
                </c:pt>
                <c:pt idx="4">
                  <c:v>-12.494907492355042</c:v>
                </c:pt>
                <c:pt idx="5">
                  <c:v>#N/A</c:v>
                </c:pt>
              </c:numCache>
            </c:numRef>
          </c:yVal>
          <c:smooth val="0"/>
          <c:extLst>
            <c:ext xmlns:c16="http://schemas.microsoft.com/office/drawing/2014/chart" uri="{C3380CC4-5D6E-409C-BE32-E72D297353CC}">
              <c16:uniqueId val="{00000007-A633-4455-B97D-8E4DA4682FFC}"/>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(Plot178!$D$8,Plot178!$D$14,Plot178!$D$15,Plot178!$D$16,Plot178!$D$17)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(Plot178!$E$8,Plot178!$E$14,Plot178!$E$15,Plot178!$E$16,Plot178!$E$17)</c:f>
              <c:numCache>
                <c:formatCode>General</c:formatCode>
                <c:ptCount val="5"/>
                <c:pt idx="0">
                  <c:v>-12.089200932489005</c:v>
                </c:pt>
                <c:pt idx="1">
                  <c:v>#N/A</c:v>
                </c:pt>
                <c:pt idx="2">
                  <c:v>#N/A</c:v>
                </c:pt>
                <c:pt idx="3">
                  <c:v>#N/A</c:v>
                </c:pt>
                <c:pt idx="4">
                  <c:v>#N/A</c:v>
                </c:pt>
              </c:numCache>
            </c:numRef>
          </c:yVal>
          <c:smooth val="0"/>
          <c:extLst>
            <c:ext xmlns:c16="http://schemas.microsoft.com/office/drawing/2014/chart" uri="{C3380CC4-5D6E-409C-BE32-E72D297353CC}">
              <c16:uniqueId val="{00000008-A633-4455-B97D-8E4DA4682FFC}"/>
            </c:ext>
          </c:extLst>
        </c:ser>
        <c:dLbls>
          <c:showLegendKey val="0"/>
          <c:showVal val="0"/>
          <c:showCatName val="0"/>
          <c:showSerName val="0"/>
          <c:showPercent val="0"/>
          <c:showBubbleSize val="0"/>
        </c:dLbls>
        <c:axId val="303074544"/>
        <c:axId val="303072576"/>
      </c:scatterChart>
      <c:valAx>
        <c:axId val="303074544"/>
        <c:scaling>
          <c:orientation val="minMax"/>
          <c:max val="2.2999999999999998"/>
          <c:min val="-0.8"/>
        </c:scaling>
        <c:delete val="0"/>
        <c:axPos val="b"/>
        <c:numFmt formatCode="General" sourceLinked="1"/>
        <c:majorTickMark val="out"/>
        <c:minorTickMark val="none"/>
        <c:tickLblPos val="low"/>
        <c:crossAx val="303072576"/>
        <c:crossesAt val="-14"/>
        <c:crossBetween val="midCat"/>
      </c:valAx>
      <c:valAx>
        <c:axId val="303072576"/>
        <c:scaling>
          <c:orientation val="minMax"/>
          <c:max val="-10"/>
          <c:min val="-14"/>
        </c:scaling>
        <c:delete val="0"/>
        <c:axPos val="l"/>
        <c:numFmt formatCode="General" sourceLinked="1"/>
        <c:majorTickMark val="out"/>
        <c:minorTickMark val="none"/>
        <c:tickLblPos val="low"/>
        <c:crossAx val="303074544"/>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Data!$B$186</c:f>
          <c:strCache>
            <c:ptCount val="1"/>
            <c:pt idx="0">
              <c:v>213612.70+573031.4</c:v>
            </c:pt>
          </c:strCache>
        </c:strRef>
      </c:tx>
      <c:overlay val="0"/>
    </c:title>
    <c:autoTitleDeleted val="0"/>
    <c:plotArea>
      <c:layout/>
      <c:scatterChart>
        <c:scatterStyle val="lineMarker"/>
        <c:varyColors val="0"/>
        <c:ser>
          <c:idx val="0"/>
          <c:order val="0"/>
          <c:tx>
            <c:v>IPHAS</c:v>
          </c:tx>
          <c:spPr>
            <a:ln w="19050">
              <a:noFill/>
            </a:ln>
          </c:spPr>
          <c:xVal>
            <c:numRef>
              <c:f>Plot179!$D$3:$D$5</c:f>
              <c:numCache>
                <c:formatCode>General</c:formatCode>
                <c:ptCount val="3"/>
                <c:pt idx="0">
                  <c:v>-0.20481541031757602</c:v>
                </c:pt>
                <c:pt idx="1">
                  <c:v>-0.1830961606243397</c:v>
                </c:pt>
                <c:pt idx="2">
                  <c:v>-0.11125903931710739</c:v>
                </c:pt>
              </c:numCache>
            </c:numRef>
          </c:xVal>
          <c:yVal>
            <c:numRef>
              <c:f>Plot179!$E$3:$E$5</c:f>
              <c:numCache>
                <c:formatCode>General</c:formatCode>
                <c:ptCount val="3"/>
                <c:pt idx="0">
                  <c:v>-13.184552203238738</c:v>
                </c:pt>
                <c:pt idx="1">
                  <c:v>-12.930960856198258</c:v>
                </c:pt>
                <c:pt idx="2">
                  <c:v>-13.326383212228174</c:v>
                </c:pt>
              </c:numCache>
            </c:numRef>
          </c:yVal>
          <c:smooth val="0"/>
          <c:extLst>
            <c:ext xmlns:c16="http://schemas.microsoft.com/office/drawing/2014/chart" uri="{C3380CC4-5D6E-409C-BE32-E72D297353CC}">
              <c16:uniqueId val="{00000002-0050-4C6E-8181-1FAA84205C9F}"/>
            </c:ext>
          </c:extLst>
        </c:ser>
        <c:ser>
          <c:idx val="1"/>
          <c:order val="1"/>
          <c:tx>
            <c:v>2MASS</c:v>
          </c:tx>
          <c:spPr>
            <a:ln w="19050">
              <a:noFill/>
            </a:ln>
          </c:spPr>
          <c:xVal>
            <c:numRef>
              <c:f>Plot179!$D$6:$D$8</c:f>
              <c:numCache>
                <c:formatCode>General</c:formatCode>
                <c:ptCount val="3"/>
                <c:pt idx="0">
                  <c:v>9.1666957595684564E-2</c:v>
                </c:pt>
                <c:pt idx="1">
                  <c:v>0.22063101944809216</c:v>
                </c:pt>
                <c:pt idx="2">
                  <c:v>0.33425264233423074</c:v>
                </c:pt>
              </c:numCache>
            </c:numRef>
          </c:xVal>
          <c:yVal>
            <c:numRef>
              <c:f>Plot179!$E$6:$E$8</c:f>
              <c:numCache>
                <c:formatCode>General</c:formatCode>
                <c:ptCount val="3"/>
                <c:pt idx="0">
                  <c:v>-11.216457385815929</c:v>
                </c:pt>
                <c:pt idx="1">
                  <c:v>-11.156809808088617</c:v>
                </c:pt>
                <c:pt idx="2">
                  <c:v>-11.214800932489005</c:v>
                </c:pt>
              </c:numCache>
            </c:numRef>
          </c:yVal>
          <c:smooth val="0"/>
          <c:extLst>
            <c:ext xmlns:c16="http://schemas.microsoft.com/office/drawing/2014/chart" uri="{C3380CC4-5D6E-409C-BE32-E72D297353CC}">
              <c16:uniqueId val="{00000003-0050-4C6E-8181-1FAA84205C9F}"/>
            </c:ext>
          </c:extLst>
        </c:ser>
        <c:ser>
          <c:idx val="2"/>
          <c:order val="2"/>
          <c:tx>
            <c:v>IRAC</c:v>
          </c:tx>
          <c:spPr>
            <a:ln w="19050">
              <a:noFill/>
            </a:ln>
          </c:spPr>
          <c:xVal>
            <c:numRef>
              <c:f>Plot179!$D$9:$D$12</c:f>
              <c:numCache>
                <c:formatCode>General</c:formatCode>
                <c:ptCount val="4"/>
                <c:pt idx="0">
                  <c:v>0.55630250076728727</c:v>
                </c:pt>
                <c:pt idx="1">
                  <c:v>0.65321251377534373</c:v>
                </c:pt>
                <c:pt idx="2">
                  <c:v>0.76342799356293722</c:v>
                </c:pt>
                <c:pt idx="3">
                  <c:v>0.90308998699194354</c:v>
                </c:pt>
              </c:numCache>
            </c:numRef>
          </c:xVal>
          <c:yVal>
            <c:numRef>
              <c:f>Plot179!$E$9:$E$12</c:f>
              <c:numCache>
                <c:formatCode>General</c:formatCode>
                <c:ptCount val="4"/>
                <c:pt idx="0">
                  <c:v>-13.218629506846046</c:v>
                </c:pt>
                <c:pt idx="1">
                  <c:v>-13.405543181946708</c:v>
                </c:pt>
                <c:pt idx="2">
                  <c:v>#N/A</c:v>
                </c:pt>
                <c:pt idx="3">
                  <c:v>#N/A</c:v>
                </c:pt>
              </c:numCache>
            </c:numRef>
          </c:yVal>
          <c:smooth val="0"/>
          <c:extLst>
            <c:ext xmlns:c16="http://schemas.microsoft.com/office/drawing/2014/chart" uri="{C3380CC4-5D6E-409C-BE32-E72D297353CC}">
              <c16:uniqueId val="{00000004-0050-4C6E-8181-1FAA84205C9F}"/>
            </c:ext>
          </c:extLst>
        </c:ser>
        <c:ser>
          <c:idx val="3"/>
          <c:order val="3"/>
          <c:tx>
            <c:v>MIPS</c:v>
          </c:tx>
          <c:spPr>
            <a:ln w="19050">
              <a:noFill/>
            </a:ln>
          </c:spPr>
          <c:xVal>
            <c:numRef>
              <c:f>Plot179!$D$13</c:f>
              <c:numCache>
                <c:formatCode>General</c:formatCode>
                <c:ptCount val="1"/>
                <c:pt idx="0">
                  <c:v>1.3802112417116059</c:v>
                </c:pt>
              </c:numCache>
            </c:numRef>
          </c:xVal>
          <c:yVal>
            <c:numRef>
              <c:f>Plot179!$E$13</c:f>
              <c:numCache>
                <c:formatCode>General</c:formatCode>
                <c:ptCount val="1"/>
                <c:pt idx="0">
                  <c:v>#N/A</c:v>
                </c:pt>
              </c:numCache>
            </c:numRef>
          </c:yVal>
          <c:smooth val="0"/>
          <c:extLst>
            <c:ext xmlns:c16="http://schemas.microsoft.com/office/drawing/2014/chart" uri="{C3380CC4-5D6E-409C-BE32-E72D297353CC}">
              <c16:uniqueId val="{00000005-0050-4C6E-8181-1FAA84205C9F}"/>
            </c:ext>
          </c:extLst>
        </c:ser>
        <c:ser>
          <c:idx val="4"/>
          <c:order val="4"/>
          <c:tx>
            <c:v>WISE</c:v>
          </c:tx>
          <c:spPr>
            <a:ln w="19050">
              <a:noFill/>
            </a:ln>
          </c:spPr>
          <c:xVal>
            <c:numRef>
              <c:f>Plot179!$D$14:$D$17</c:f>
              <c:numCache>
                <c:formatCode>General</c:formatCode>
                <c:ptCount val="4"/>
                <c:pt idx="0">
                  <c:v>0.53147891704225514</c:v>
                </c:pt>
                <c:pt idx="1">
                  <c:v>0.66275783168157409</c:v>
                </c:pt>
                <c:pt idx="2">
                  <c:v>1.0791812460476249</c:v>
                </c:pt>
                <c:pt idx="3">
                  <c:v>1.3424226808222062</c:v>
                </c:pt>
              </c:numCache>
            </c:numRef>
          </c:xVal>
          <c:yVal>
            <c:numRef>
              <c:f>Plot179!$E$14:$E$17</c:f>
              <c:numCache>
                <c:formatCode>General</c:formatCode>
                <c:ptCount val="4"/>
                <c:pt idx="0">
                  <c:v>-11.215640884065641</c:v>
                </c:pt>
                <c:pt idx="1">
                  <c:v>-11.380638697275881</c:v>
                </c:pt>
                <c:pt idx="2">
                  <c:v>-11.91492965703447</c:v>
                </c:pt>
                <c:pt idx="3">
                  <c:v>-11.81331336486123</c:v>
                </c:pt>
              </c:numCache>
            </c:numRef>
          </c:yVal>
          <c:smooth val="0"/>
          <c:extLst>
            <c:ext xmlns:c16="http://schemas.microsoft.com/office/drawing/2014/chart" uri="{C3380CC4-5D6E-409C-BE32-E72D297353CC}">
              <c16:uniqueId val="{00000006-0050-4C6E-8181-1FAA84205C9F}"/>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Plot179!$D$8:$D$13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Plot179!$E$8:$E$13</c:f>
              <c:numCache>
                <c:formatCode>General</c:formatCode>
                <c:ptCount val="6"/>
                <c:pt idx="0">
                  <c:v>-11.214800932489005</c:v>
                </c:pt>
                <c:pt idx="1">
                  <c:v>-13.218629506846046</c:v>
                </c:pt>
                <c:pt idx="2">
                  <c:v>-13.405543181946708</c:v>
                </c:pt>
                <c:pt idx="3">
                  <c:v>#N/A</c:v>
                </c:pt>
                <c:pt idx="4">
                  <c:v>#N/A</c:v>
                </c:pt>
                <c:pt idx="5">
                  <c:v>#N/A</c:v>
                </c:pt>
              </c:numCache>
            </c:numRef>
          </c:yVal>
          <c:smooth val="0"/>
          <c:extLst>
            <c:ext xmlns:c16="http://schemas.microsoft.com/office/drawing/2014/chart" uri="{C3380CC4-5D6E-409C-BE32-E72D297353CC}">
              <c16:uniqueId val="{00000007-0050-4C6E-8181-1FAA84205C9F}"/>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(Plot179!$D$8,Plot179!$D$14,Plot179!$D$15,Plot179!$D$16,Plot179!$D$17)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(Plot179!$E$8,Plot179!$E$14,Plot179!$E$15,Plot179!$E$16,Plot179!$E$17)</c:f>
              <c:numCache>
                <c:formatCode>General</c:formatCode>
                <c:ptCount val="5"/>
                <c:pt idx="0">
                  <c:v>-11.214800932489005</c:v>
                </c:pt>
                <c:pt idx="1">
                  <c:v>-11.215640884065641</c:v>
                </c:pt>
                <c:pt idx="2">
                  <c:v>-11.380638697275881</c:v>
                </c:pt>
                <c:pt idx="3">
                  <c:v>-11.91492965703447</c:v>
                </c:pt>
                <c:pt idx="4">
                  <c:v>-11.81331336486123</c:v>
                </c:pt>
              </c:numCache>
            </c:numRef>
          </c:yVal>
          <c:smooth val="0"/>
          <c:extLst>
            <c:ext xmlns:c16="http://schemas.microsoft.com/office/drawing/2014/chart" uri="{C3380CC4-5D6E-409C-BE32-E72D297353CC}">
              <c16:uniqueId val="{00000008-0050-4C6E-8181-1FAA84205C9F}"/>
            </c:ext>
          </c:extLst>
        </c:ser>
        <c:dLbls>
          <c:showLegendKey val="0"/>
          <c:showVal val="0"/>
          <c:showCatName val="0"/>
          <c:showSerName val="0"/>
          <c:showPercent val="0"/>
          <c:showBubbleSize val="0"/>
        </c:dLbls>
        <c:axId val="303082744"/>
        <c:axId val="303084056"/>
      </c:scatterChart>
      <c:valAx>
        <c:axId val="303082744"/>
        <c:scaling>
          <c:orientation val="minMax"/>
          <c:max val="2.2999999999999998"/>
          <c:min val="-0.8"/>
        </c:scaling>
        <c:delete val="0"/>
        <c:axPos val="b"/>
        <c:numFmt formatCode="General" sourceLinked="1"/>
        <c:majorTickMark val="out"/>
        <c:minorTickMark val="none"/>
        <c:tickLblPos val="low"/>
        <c:crossAx val="303084056"/>
        <c:crossesAt val="-14"/>
        <c:crossBetween val="midCat"/>
      </c:valAx>
      <c:valAx>
        <c:axId val="303084056"/>
        <c:scaling>
          <c:orientation val="minMax"/>
          <c:max val="-10"/>
          <c:min val="-14"/>
        </c:scaling>
        <c:delete val="0"/>
        <c:axPos val="l"/>
        <c:numFmt formatCode="General" sourceLinked="1"/>
        <c:majorTickMark val="out"/>
        <c:minorTickMark val="none"/>
        <c:tickLblPos val="low"/>
        <c:crossAx val="303082744"/>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Data!$B$187</c:f>
          <c:strCache>
            <c:ptCount val="1"/>
            <c:pt idx="0">
              <c:v>213612.72+572836.6</c:v>
            </c:pt>
          </c:strCache>
        </c:strRef>
      </c:tx>
      <c:overlay val="0"/>
    </c:title>
    <c:autoTitleDeleted val="0"/>
    <c:plotArea>
      <c:layout/>
      <c:scatterChart>
        <c:scatterStyle val="lineMarker"/>
        <c:varyColors val="0"/>
        <c:ser>
          <c:idx val="0"/>
          <c:order val="0"/>
          <c:tx>
            <c:v>IPHAS</c:v>
          </c:tx>
          <c:spPr>
            <a:ln w="19050">
              <a:noFill/>
            </a:ln>
          </c:spPr>
          <c:xVal>
            <c:numRef>
              <c:f>Plot180!$D$3:$D$5</c:f>
              <c:numCache>
                <c:formatCode>General</c:formatCode>
                <c:ptCount val="3"/>
                <c:pt idx="0">
                  <c:v>-0.20481541031757602</c:v>
                </c:pt>
                <c:pt idx="1">
                  <c:v>-0.1830961606243397</c:v>
                </c:pt>
                <c:pt idx="2">
                  <c:v>-0.11125903931710739</c:v>
                </c:pt>
              </c:numCache>
            </c:numRef>
          </c:xVal>
          <c:yVal>
            <c:numRef>
              <c:f>Plot180!$E$3:$E$5</c:f>
              <c:numCache>
                <c:formatCode>General</c:formatCode>
                <c:ptCount val="3"/>
                <c:pt idx="0">
                  <c:v>-10.600552203238736</c:v>
                </c:pt>
                <c:pt idx="1">
                  <c:v>-10.518960856198257</c:v>
                </c:pt>
                <c:pt idx="2">
                  <c:v>-10.498383212228175</c:v>
                </c:pt>
              </c:numCache>
            </c:numRef>
          </c:yVal>
          <c:smooth val="0"/>
          <c:extLst>
            <c:ext xmlns:c16="http://schemas.microsoft.com/office/drawing/2014/chart" uri="{C3380CC4-5D6E-409C-BE32-E72D297353CC}">
              <c16:uniqueId val="{00000002-9F95-410B-AE54-82B2045C3549}"/>
            </c:ext>
          </c:extLst>
        </c:ser>
        <c:ser>
          <c:idx val="1"/>
          <c:order val="1"/>
          <c:tx>
            <c:v>2MASS</c:v>
          </c:tx>
          <c:spPr>
            <a:ln w="19050">
              <a:noFill/>
            </a:ln>
          </c:spPr>
          <c:xVal>
            <c:numRef>
              <c:f>Plot180!$D$6:$D$8</c:f>
              <c:numCache>
                <c:formatCode>General</c:formatCode>
                <c:ptCount val="3"/>
                <c:pt idx="0">
                  <c:v>9.1666957595684564E-2</c:v>
                </c:pt>
                <c:pt idx="1">
                  <c:v>0.22063101944809216</c:v>
                </c:pt>
                <c:pt idx="2">
                  <c:v>0.33425264233423074</c:v>
                </c:pt>
              </c:numCache>
            </c:numRef>
          </c:xVal>
          <c:yVal>
            <c:numRef>
              <c:f>Plot180!$E$6:$E$8</c:f>
              <c:numCache>
                <c:formatCode>General</c:formatCode>
                <c:ptCount val="3"/>
                <c:pt idx="0">
                  <c:v>-10.448057385815929</c:v>
                </c:pt>
                <c:pt idx="1">
                  <c:v>-10.549209808088618</c:v>
                </c:pt>
                <c:pt idx="2">
                  <c:v>-10.789200932489004</c:v>
                </c:pt>
              </c:numCache>
            </c:numRef>
          </c:yVal>
          <c:smooth val="0"/>
          <c:extLst>
            <c:ext xmlns:c16="http://schemas.microsoft.com/office/drawing/2014/chart" uri="{C3380CC4-5D6E-409C-BE32-E72D297353CC}">
              <c16:uniqueId val="{00000003-9F95-410B-AE54-82B2045C3549}"/>
            </c:ext>
          </c:extLst>
        </c:ser>
        <c:ser>
          <c:idx val="2"/>
          <c:order val="2"/>
          <c:tx>
            <c:v>IRAC</c:v>
          </c:tx>
          <c:spPr>
            <a:ln w="19050">
              <a:noFill/>
            </a:ln>
          </c:spPr>
          <c:xVal>
            <c:numRef>
              <c:f>Plot180!$D$9:$D$12</c:f>
              <c:numCache>
                <c:formatCode>General</c:formatCode>
                <c:ptCount val="4"/>
                <c:pt idx="0">
                  <c:v>0.55630250076728727</c:v>
                </c:pt>
                <c:pt idx="1">
                  <c:v>0.65321251377534373</c:v>
                </c:pt>
                <c:pt idx="2">
                  <c:v>0.76342799356293722</c:v>
                </c:pt>
                <c:pt idx="3">
                  <c:v>0.90308998699194354</c:v>
                </c:pt>
              </c:numCache>
            </c:numRef>
          </c:xVal>
          <c:yVal>
            <c:numRef>
              <c:f>Plot180!$E$9:$E$12</c:f>
              <c:numCache>
                <c:formatCode>General</c:formatCode>
                <c:ptCount val="4"/>
                <c:pt idx="0">
                  <c:v>-11.346629506846046</c:v>
                </c:pt>
                <c:pt idx="1">
                  <c:v>-11.649543181946708</c:v>
                </c:pt>
                <c:pt idx="2">
                  <c:v>-11.937608898489664</c:v>
                </c:pt>
                <c:pt idx="3">
                  <c:v>-12.266907492355042</c:v>
                </c:pt>
              </c:numCache>
            </c:numRef>
          </c:yVal>
          <c:smooth val="0"/>
          <c:extLst>
            <c:ext xmlns:c16="http://schemas.microsoft.com/office/drawing/2014/chart" uri="{C3380CC4-5D6E-409C-BE32-E72D297353CC}">
              <c16:uniqueId val="{00000004-9F95-410B-AE54-82B2045C3549}"/>
            </c:ext>
          </c:extLst>
        </c:ser>
        <c:ser>
          <c:idx val="3"/>
          <c:order val="3"/>
          <c:tx>
            <c:v>MIPS</c:v>
          </c:tx>
          <c:spPr>
            <a:ln w="19050">
              <a:noFill/>
            </a:ln>
          </c:spPr>
          <c:xVal>
            <c:numRef>
              <c:f>Plot180!$D$13</c:f>
              <c:numCache>
                <c:formatCode>General</c:formatCode>
                <c:ptCount val="1"/>
                <c:pt idx="0">
                  <c:v>1.3802112417116059</c:v>
                </c:pt>
              </c:numCache>
            </c:numRef>
          </c:xVal>
          <c:yVal>
            <c:numRef>
              <c:f>Plot180!$E$13</c:f>
              <c:numCache>
                <c:formatCode>General</c:formatCode>
                <c:ptCount val="1"/>
                <c:pt idx="0">
                  <c:v>#N/A</c:v>
                </c:pt>
              </c:numCache>
            </c:numRef>
          </c:yVal>
          <c:smooth val="0"/>
          <c:extLst>
            <c:ext xmlns:c16="http://schemas.microsoft.com/office/drawing/2014/chart" uri="{C3380CC4-5D6E-409C-BE32-E72D297353CC}">
              <c16:uniqueId val="{00000005-9F95-410B-AE54-82B2045C3549}"/>
            </c:ext>
          </c:extLst>
        </c:ser>
        <c:ser>
          <c:idx val="4"/>
          <c:order val="4"/>
          <c:tx>
            <c:v>WISE</c:v>
          </c:tx>
          <c:spPr>
            <a:ln w="19050">
              <a:noFill/>
            </a:ln>
          </c:spPr>
          <c:xVal>
            <c:numRef>
              <c:f>Plot180!$D$14:$D$17</c:f>
              <c:numCache>
                <c:formatCode>General</c:formatCode>
                <c:ptCount val="4"/>
                <c:pt idx="0">
                  <c:v>0.53147891704225514</c:v>
                </c:pt>
                <c:pt idx="1">
                  <c:v>0.66275783168157409</c:v>
                </c:pt>
                <c:pt idx="2">
                  <c:v>1.0791812460476249</c:v>
                </c:pt>
                <c:pt idx="3">
                  <c:v>1.3424226808222062</c:v>
                </c:pt>
              </c:numCache>
            </c:numRef>
          </c:xVal>
          <c:yVal>
            <c:numRef>
              <c:f>Plot180!$E$14:$E$17</c:f>
              <c:numCache>
                <c:formatCode>General</c:formatCode>
                <c:ptCount val="4"/>
                <c:pt idx="0">
                  <c:v>-11.287640884065642</c:v>
                </c:pt>
                <c:pt idx="1">
                  <c:v>-11.69863869727588</c:v>
                </c:pt>
                <c:pt idx="2">
                  <c:v>-12.68932965703447</c:v>
                </c:pt>
                <c:pt idx="3">
                  <c:v>-11.32691336486123</c:v>
                </c:pt>
              </c:numCache>
            </c:numRef>
          </c:yVal>
          <c:smooth val="0"/>
          <c:extLst>
            <c:ext xmlns:c16="http://schemas.microsoft.com/office/drawing/2014/chart" uri="{C3380CC4-5D6E-409C-BE32-E72D297353CC}">
              <c16:uniqueId val="{00000006-9F95-410B-AE54-82B2045C3549}"/>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Plot180!$D$8:$D$13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Plot180!$E$8:$E$13</c:f>
              <c:numCache>
                <c:formatCode>General</c:formatCode>
                <c:ptCount val="6"/>
                <c:pt idx="0">
                  <c:v>-10.789200932489004</c:v>
                </c:pt>
                <c:pt idx="1">
                  <c:v>-11.346629506846046</c:v>
                </c:pt>
                <c:pt idx="2">
                  <c:v>-11.649543181946708</c:v>
                </c:pt>
                <c:pt idx="3">
                  <c:v>-11.937608898489664</c:v>
                </c:pt>
                <c:pt idx="4">
                  <c:v>-12.266907492355042</c:v>
                </c:pt>
                <c:pt idx="5">
                  <c:v>#N/A</c:v>
                </c:pt>
              </c:numCache>
            </c:numRef>
          </c:yVal>
          <c:smooth val="0"/>
          <c:extLst>
            <c:ext xmlns:c16="http://schemas.microsoft.com/office/drawing/2014/chart" uri="{C3380CC4-5D6E-409C-BE32-E72D297353CC}">
              <c16:uniqueId val="{00000007-9F95-410B-AE54-82B2045C3549}"/>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(Plot180!$D$8,Plot180!$D$14,Plot180!$D$15,Plot180!$D$16,Plot180!$D$17)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(Plot180!$E$8,Plot180!$E$14,Plot180!$E$15,Plot180!$E$16,Plot180!$E$17)</c:f>
              <c:numCache>
                <c:formatCode>General</c:formatCode>
                <c:ptCount val="5"/>
                <c:pt idx="0">
                  <c:v>-10.789200932489004</c:v>
                </c:pt>
                <c:pt idx="1">
                  <c:v>-11.287640884065642</c:v>
                </c:pt>
                <c:pt idx="2">
                  <c:v>-11.69863869727588</c:v>
                </c:pt>
                <c:pt idx="3">
                  <c:v>-12.68932965703447</c:v>
                </c:pt>
                <c:pt idx="4">
                  <c:v>-11.32691336486123</c:v>
                </c:pt>
              </c:numCache>
            </c:numRef>
          </c:yVal>
          <c:smooth val="0"/>
          <c:extLst>
            <c:ext xmlns:c16="http://schemas.microsoft.com/office/drawing/2014/chart" uri="{C3380CC4-5D6E-409C-BE32-E72D297353CC}">
              <c16:uniqueId val="{00000008-9F95-410B-AE54-82B2045C3549}"/>
            </c:ext>
          </c:extLst>
        </c:ser>
        <c:dLbls>
          <c:showLegendKey val="0"/>
          <c:showVal val="0"/>
          <c:showCatName val="0"/>
          <c:showSerName val="0"/>
          <c:showPercent val="0"/>
          <c:showBubbleSize val="0"/>
        </c:dLbls>
        <c:axId val="302991560"/>
        <c:axId val="302994840"/>
      </c:scatterChart>
      <c:valAx>
        <c:axId val="302991560"/>
        <c:scaling>
          <c:orientation val="minMax"/>
          <c:max val="2.2999999999999998"/>
          <c:min val="-0.8"/>
        </c:scaling>
        <c:delete val="0"/>
        <c:axPos val="b"/>
        <c:numFmt formatCode="General" sourceLinked="1"/>
        <c:majorTickMark val="out"/>
        <c:minorTickMark val="none"/>
        <c:tickLblPos val="low"/>
        <c:crossAx val="302994840"/>
        <c:crossesAt val="-14"/>
        <c:crossBetween val="midCat"/>
      </c:valAx>
      <c:valAx>
        <c:axId val="302994840"/>
        <c:scaling>
          <c:orientation val="minMax"/>
          <c:max val="-10"/>
          <c:min val="-14"/>
        </c:scaling>
        <c:delete val="0"/>
        <c:axPos val="l"/>
        <c:numFmt formatCode="General" sourceLinked="1"/>
        <c:majorTickMark val="out"/>
        <c:minorTickMark val="none"/>
        <c:tickLblPos val="low"/>
        <c:crossAx val="302991560"/>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Data!$B$188</c:f>
          <c:strCache>
            <c:ptCount val="1"/>
            <c:pt idx="0">
              <c:v>213612.73+572818.8</c:v>
            </c:pt>
          </c:strCache>
        </c:strRef>
      </c:tx>
      <c:overlay val="0"/>
    </c:title>
    <c:autoTitleDeleted val="0"/>
    <c:plotArea>
      <c:layout/>
      <c:scatterChart>
        <c:scatterStyle val="lineMarker"/>
        <c:varyColors val="0"/>
        <c:ser>
          <c:idx val="0"/>
          <c:order val="0"/>
          <c:tx>
            <c:v>IPHAS</c:v>
          </c:tx>
          <c:spPr>
            <a:ln w="19050">
              <a:noFill/>
            </a:ln>
          </c:spPr>
          <c:xVal>
            <c:numRef>
              <c:f>Plot181!$D$3:$D$5</c:f>
              <c:numCache>
                <c:formatCode>General</c:formatCode>
                <c:ptCount val="3"/>
                <c:pt idx="0">
                  <c:v>-0.20481541031757602</c:v>
                </c:pt>
                <c:pt idx="1">
                  <c:v>-0.1830961606243397</c:v>
                </c:pt>
                <c:pt idx="2">
                  <c:v>-0.11125903931710739</c:v>
                </c:pt>
              </c:numCache>
            </c:numRef>
          </c:xVal>
          <c:yVal>
            <c:numRef>
              <c:f>Plot181!$E$3:$E$5</c:f>
              <c:numCache>
                <c:formatCode>General</c:formatCode>
                <c:ptCount val="3"/>
                <c:pt idx="0">
                  <c:v>-13.244552203238737</c:v>
                </c:pt>
                <c:pt idx="1">
                  <c:v>-12.930960856198258</c:v>
                </c:pt>
                <c:pt idx="2">
                  <c:v>-12.918383212228173</c:v>
                </c:pt>
              </c:numCache>
            </c:numRef>
          </c:yVal>
          <c:smooth val="0"/>
          <c:extLst>
            <c:ext xmlns:c16="http://schemas.microsoft.com/office/drawing/2014/chart" uri="{C3380CC4-5D6E-409C-BE32-E72D297353CC}">
              <c16:uniqueId val="{00000002-FDD0-48F4-B635-D5514732CA52}"/>
            </c:ext>
          </c:extLst>
        </c:ser>
        <c:ser>
          <c:idx val="1"/>
          <c:order val="1"/>
          <c:tx>
            <c:v>2MASS</c:v>
          </c:tx>
          <c:spPr>
            <a:ln w="19050">
              <a:noFill/>
            </a:ln>
          </c:spPr>
          <c:xVal>
            <c:numRef>
              <c:f>Plot181!$D$6:$D$8</c:f>
              <c:numCache>
                <c:formatCode>General</c:formatCode>
                <c:ptCount val="3"/>
                <c:pt idx="0">
                  <c:v>9.1666957595684564E-2</c:v>
                </c:pt>
                <c:pt idx="1">
                  <c:v>0.22063101944809216</c:v>
                </c:pt>
                <c:pt idx="2">
                  <c:v>0.33425264233423074</c:v>
                </c:pt>
              </c:numCache>
            </c:numRef>
          </c:xVal>
          <c:yVal>
            <c:numRef>
              <c:f>Plot181!$E$6:$E$8</c:f>
              <c:numCache>
                <c:formatCode>General</c:formatCode>
                <c:ptCount val="3"/>
                <c:pt idx="0">
                  <c:v>-12.29605738581593</c:v>
                </c:pt>
                <c:pt idx="1">
                  <c:v>-12.285209808088618</c:v>
                </c:pt>
                <c:pt idx="2">
                  <c:v>-12.481200932489006</c:v>
                </c:pt>
              </c:numCache>
            </c:numRef>
          </c:yVal>
          <c:smooth val="0"/>
          <c:extLst>
            <c:ext xmlns:c16="http://schemas.microsoft.com/office/drawing/2014/chart" uri="{C3380CC4-5D6E-409C-BE32-E72D297353CC}">
              <c16:uniqueId val="{00000003-FDD0-48F4-B635-D5514732CA52}"/>
            </c:ext>
          </c:extLst>
        </c:ser>
        <c:ser>
          <c:idx val="2"/>
          <c:order val="2"/>
          <c:tx>
            <c:v>IRAC</c:v>
          </c:tx>
          <c:spPr>
            <a:ln w="19050">
              <a:noFill/>
            </a:ln>
          </c:spPr>
          <c:xVal>
            <c:numRef>
              <c:f>Plot181!$D$9:$D$12</c:f>
              <c:numCache>
                <c:formatCode>General</c:formatCode>
                <c:ptCount val="4"/>
                <c:pt idx="0">
                  <c:v>0.55630250076728727</c:v>
                </c:pt>
                <c:pt idx="1">
                  <c:v>0.65321251377534373</c:v>
                </c:pt>
                <c:pt idx="2">
                  <c:v>0.76342799356293722</c:v>
                </c:pt>
                <c:pt idx="3">
                  <c:v>0.90308998699194354</c:v>
                </c:pt>
              </c:numCache>
            </c:numRef>
          </c:xVal>
          <c:yVal>
            <c:numRef>
              <c:f>Plot181!$E$9:$E$12</c:f>
              <c:numCache>
                <c:formatCode>General</c:formatCode>
                <c:ptCount val="4"/>
                <c:pt idx="0">
                  <c:v>-12.774629506846047</c:v>
                </c:pt>
                <c:pt idx="1">
                  <c:v>-13.125543181946707</c:v>
                </c:pt>
                <c:pt idx="2">
                  <c:v>#N/A</c:v>
                </c:pt>
                <c:pt idx="3">
                  <c:v>#N/A</c:v>
                </c:pt>
              </c:numCache>
            </c:numRef>
          </c:yVal>
          <c:smooth val="0"/>
          <c:extLst>
            <c:ext xmlns:c16="http://schemas.microsoft.com/office/drawing/2014/chart" uri="{C3380CC4-5D6E-409C-BE32-E72D297353CC}">
              <c16:uniqueId val="{00000004-FDD0-48F4-B635-D5514732CA52}"/>
            </c:ext>
          </c:extLst>
        </c:ser>
        <c:ser>
          <c:idx val="3"/>
          <c:order val="3"/>
          <c:tx>
            <c:v>MIPS</c:v>
          </c:tx>
          <c:spPr>
            <a:ln w="19050">
              <a:noFill/>
            </a:ln>
          </c:spPr>
          <c:xVal>
            <c:numRef>
              <c:f>Plot181!$D$13</c:f>
              <c:numCache>
                <c:formatCode>General</c:formatCode>
                <c:ptCount val="1"/>
                <c:pt idx="0">
                  <c:v>1.3802112417116059</c:v>
                </c:pt>
              </c:numCache>
            </c:numRef>
          </c:xVal>
          <c:yVal>
            <c:numRef>
              <c:f>Plot181!$E$13</c:f>
              <c:numCache>
                <c:formatCode>General</c:formatCode>
                <c:ptCount val="1"/>
                <c:pt idx="0">
                  <c:v>#N/A</c:v>
                </c:pt>
              </c:numCache>
            </c:numRef>
          </c:yVal>
          <c:smooth val="0"/>
          <c:extLst>
            <c:ext xmlns:c16="http://schemas.microsoft.com/office/drawing/2014/chart" uri="{C3380CC4-5D6E-409C-BE32-E72D297353CC}">
              <c16:uniqueId val="{00000005-FDD0-48F4-B635-D5514732CA52}"/>
            </c:ext>
          </c:extLst>
        </c:ser>
        <c:ser>
          <c:idx val="4"/>
          <c:order val="4"/>
          <c:tx>
            <c:v>WISE</c:v>
          </c:tx>
          <c:spPr>
            <a:ln w="19050">
              <a:noFill/>
            </a:ln>
          </c:spPr>
          <c:xVal>
            <c:numRef>
              <c:f>Plot181!$D$14:$D$17</c:f>
              <c:numCache>
                <c:formatCode>General</c:formatCode>
                <c:ptCount val="4"/>
                <c:pt idx="0">
                  <c:v>0.53147891704225514</c:v>
                </c:pt>
                <c:pt idx="1">
                  <c:v>0.66275783168157409</c:v>
                </c:pt>
                <c:pt idx="2">
                  <c:v>1.0791812460476249</c:v>
                </c:pt>
                <c:pt idx="3">
                  <c:v>1.3424226808222062</c:v>
                </c:pt>
              </c:numCache>
            </c:numRef>
          </c:xVal>
          <c:yVal>
            <c:numRef>
              <c:f>Plot181!$E$14:$E$17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FDD0-48F4-B635-D5514732CA52}"/>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Plot181!$D$8:$D$13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Plot181!$E$8:$E$13</c:f>
              <c:numCache>
                <c:formatCode>General</c:formatCode>
                <c:ptCount val="6"/>
                <c:pt idx="0">
                  <c:v>-12.481200932489006</c:v>
                </c:pt>
                <c:pt idx="1">
                  <c:v>-12.774629506846047</c:v>
                </c:pt>
                <c:pt idx="2">
                  <c:v>-13.125543181946707</c:v>
                </c:pt>
                <c:pt idx="3">
                  <c:v>#N/A</c:v>
                </c:pt>
                <c:pt idx="4">
                  <c:v>#N/A</c:v>
                </c:pt>
                <c:pt idx="5">
                  <c:v>#N/A</c:v>
                </c:pt>
              </c:numCache>
            </c:numRef>
          </c:yVal>
          <c:smooth val="0"/>
          <c:extLst>
            <c:ext xmlns:c16="http://schemas.microsoft.com/office/drawing/2014/chart" uri="{C3380CC4-5D6E-409C-BE32-E72D297353CC}">
              <c16:uniqueId val="{00000007-FDD0-48F4-B635-D5514732CA52}"/>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(Plot181!$D$8,Plot181!$D$14,Plot181!$D$15,Plot181!$D$16,Plot181!$D$17)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(Plot181!$E$8,Plot181!$E$14,Plot181!$E$15,Plot181!$E$16,Plot181!$E$17)</c:f>
              <c:numCache>
                <c:formatCode>General</c:formatCode>
                <c:ptCount val="5"/>
                <c:pt idx="0">
                  <c:v>-12.481200932489006</c:v>
                </c:pt>
                <c:pt idx="1">
                  <c:v>#N/A</c:v>
                </c:pt>
                <c:pt idx="2">
                  <c:v>#N/A</c:v>
                </c:pt>
                <c:pt idx="3">
                  <c:v>#N/A</c:v>
                </c:pt>
                <c:pt idx="4">
                  <c:v>#N/A</c:v>
                </c:pt>
              </c:numCache>
            </c:numRef>
          </c:yVal>
          <c:smooth val="0"/>
          <c:extLst>
            <c:ext xmlns:c16="http://schemas.microsoft.com/office/drawing/2014/chart" uri="{C3380CC4-5D6E-409C-BE32-E72D297353CC}">
              <c16:uniqueId val="{00000008-FDD0-48F4-B635-D5514732CA52}"/>
            </c:ext>
          </c:extLst>
        </c:ser>
        <c:dLbls>
          <c:showLegendKey val="0"/>
          <c:showVal val="0"/>
          <c:showCatName val="0"/>
          <c:showSerName val="0"/>
          <c:showPercent val="0"/>
          <c:showBubbleSize val="0"/>
        </c:dLbls>
        <c:axId val="303018784"/>
        <c:axId val="303022392"/>
      </c:scatterChart>
      <c:valAx>
        <c:axId val="303018784"/>
        <c:scaling>
          <c:orientation val="minMax"/>
          <c:max val="2.2999999999999998"/>
          <c:min val="-0.8"/>
        </c:scaling>
        <c:delete val="0"/>
        <c:axPos val="b"/>
        <c:numFmt formatCode="General" sourceLinked="1"/>
        <c:majorTickMark val="out"/>
        <c:minorTickMark val="none"/>
        <c:tickLblPos val="low"/>
        <c:crossAx val="303022392"/>
        <c:crossesAt val="-14"/>
        <c:crossBetween val="midCat"/>
      </c:valAx>
      <c:valAx>
        <c:axId val="303022392"/>
        <c:scaling>
          <c:orientation val="minMax"/>
          <c:max val="-10"/>
          <c:min val="-14"/>
        </c:scaling>
        <c:delete val="0"/>
        <c:axPos val="l"/>
        <c:numFmt formatCode="General" sourceLinked="1"/>
        <c:majorTickMark val="out"/>
        <c:minorTickMark val="none"/>
        <c:tickLblPos val="low"/>
        <c:crossAx val="303018784"/>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Data!$B$189</c:f>
          <c:strCache>
            <c:ptCount val="1"/>
            <c:pt idx="0">
              <c:v>213612.84+572956.4</c:v>
            </c:pt>
          </c:strCache>
        </c:strRef>
      </c:tx>
      <c:overlay val="0"/>
    </c:title>
    <c:autoTitleDeleted val="0"/>
    <c:plotArea>
      <c:layout/>
      <c:scatterChart>
        <c:scatterStyle val="lineMarker"/>
        <c:varyColors val="0"/>
        <c:ser>
          <c:idx val="0"/>
          <c:order val="0"/>
          <c:tx>
            <c:v>IPHAS</c:v>
          </c:tx>
          <c:spPr>
            <a:ln w="19050">
              <a:noFill/>
            </a:ln>
          </c:spPr>
          <c:xVal>
            <c:numRef>
              <c:f>Plot182!$D$3:$D$5</c:f>
              <c:numCache>
                <c:formatCode>General</c:formatCode>
                <c:ptCount val="3"/>
                <c:pt idx="0">
                  <c:v>-0.20481541031757602</c:v>
                </c:pt>
                <c:pt idx="1">
                  <c:v>-0.1830961606243397</c:v>
                </c:pt>
                <c:pt idx="2">
                  <c:v>-0.11125903931710739</c:v>
                </c:pt>
              </c:numCache>
            </c:numRef>
          </c:xVal>
          <c:yVal>
            <c:numRef>
              <c:f>Plot182!$E$3:$E$5</c:f>
              <c:numCache>
                <c:formatCode>General</c:formatCode>
                <c:ptCount val="3"/>
                <c:pt idx="0">
                  <c:v>-11.748552203238736</c:v>
                </c:pt>
                <c:pt idx="1">
                  <c:v>-11.458960856198258</c:v>
                </c:pt>
                <c:pt idx="2">
                  <c:v>-11.554383212228174</c:v>
                </c:pt>
              </c:numCache>
            </c:numRef>
          </c:yVal>
          <c:smooth val="0"/>
          <c:extLst>
            <c:ext xmlns:c16="http://schemas.microsoft.com/office/drawing/2014/chart" uri="{C3380CC4-5D6E-409C-BE32-E72D297353CC}">
              <c16:uniqueId val="{00000002-3D12-4D86-B763-97DEB2178A40}"/>
            </c:ext>
          </c:extLst>
        </c:ser>
        <c:ser>
          <c:idx val="1"/>
          <c:order val="1"/>
          <c:tx>
            <c:v>2MASS</c:v>
          </c:tx>
          <c:spPr>
            <a:ln w="19050">
              <a:noFill/>
            </a:ln>
          </c:spPr>
          <c:xVal>
            <c:numRef>
              <c:f>Plot182!$D$6:$D$8</c:f>
              <c:numCache>
                <c:formatCode>General</c:formatCode>
                <c:ptCount val="3"/>
                <c:pt idx="0">
                  <c:v>9.1666957595684564E-2</c:v>
                </c:pt>
                <c:pt idx="1">
                  <c:v>0.22063101944809216</c:v>
                </c:pt>
                <c:pt idx="2">
                  <c:v>0.33425264233423074</c:v>
                </c:pt>
              </c:numCache>
            </c:numRef>
          </c:xVal>
          <c:yVal>
            <c:numRef>
              <c:f>Plot182!$E$6:$E$8</c:f>
              <c:numCache>
                <c:formatCode>General</c:formatCode>
                <c:ptCount val="3"/>
                <c:pt idx="0">
                  <c:v>-11.10005738581593</c:v>
                </c:pt>
                <c:pt idx="1">
                  <c:v>-11.113209808088618</c:v>
                </c:pt>
                <c:pt idx="2">
                  <c:v>-11.309200932489004</c:v>
                </c:pt>
              </c:numCache>
            </c:numRef>
          </c:yVal>
          <c:smooth val="0"/>
          <c:extLst>
            <c:ext xmlns:c16="http://schemas.microsoft.com/office/drawing/2014/chart" uri="{C3380CC4-5D6E-409C-BE32-E72D297353CC}">
              <c16:uniqueId val="{00000003-3D12-4D86-B763-97DEB2178A40}"/>
            </c:ext>
          </c:extLst>
        </c:ser>
        <c:ser>
          <c:idx val="2"/>
          <c:order val="2"/>
          <c:tx>
            <c:v>IRAC</c:v>
          </c:tx>
          <c:spPr>
            <a:ln w="19050">
              <a:noFill/>
            </a:ln>
          </c:spPr>
          <c:xVal>
            <c:numRef>
              <c:f>Plot182!$D$9:$D$12</c:f>
              <c:numCache>
                <c:formatCode>General</c:formatCode>
                <c:ptCount val="4"/>
                <c:pt idx="0">
                  <c:v>0.55630250076728727</c:v>
                </c:pt>
                <c:pt idx="1">
                  <c:v>0.65321251377534373</c:v>
                </c:pt>
                <c:pt idx="2">
                  <c:v>0.76342799356293722</c:v>
                </c:pt>
                <c:pt idx="3">
                  <c:v>0.90308998699194354</c:v>
                </c:pt>
              </c:numCache>
            </c:numRef>
          </c:xVal>
          <c:yVal>
            <c:numRef>
              <c:f>Plot182!$E$9:$E$12</c:f>
              <c:numCache>
                <c:formatCode>General</c:formatCode>
                <c:ptCount val="4"/>
                <c:pt idx="0">
                  <c:v>-11.826629506846047</c:v>
                </c:pt>
                <c:pt idx="1">
                  <c:v>-12.101543181946708</c:v>
                </c:pt>
                <c:pt idx="2">
                  <c:v>-12.369608898489664</c:v>
                </c:pt>
                <c:pt idx="3">
                  <c:v>-12.546907492355043</c:v>
                </c:pt>
              </c:numCache>
            </c:numRef>
          </c:yVal>
          <c:smooth val="0"/>
          <c:extLst>
            <c:ext xmlns:c16="http://schemas.microsoft.com/office/drawing/2014/chart" uri="{C3380CC4-5D6E-409C-BE32-E72D297353CC}">
              <c16:uniqueId val="{00000004-3D12-4D86-B763-97DEB2178A40}"/>
            </c:ext>
          </c:extLst>
        </c:ser>
        <c:ser>
          <c:idx val="3"/>
          <c:order val="3"/>
          <c:tx>
            <c:v>MIPS</c:v>
          </c:tx>
          <c:spPr>
            <a:ln w="19050">
              <a:noFill/>
            </a:ln>
          </c:spPr>
          <c:xVal>
            <c:numRef>
              <c:f>Plot182!$D$13</c:f>
              <c:numCache>
                <c:formatCode>General</c:formatCode>
                <c:ptCount val="1"/>
                <c:pt idx="0">
                  <c:v>1.3802112417116059</c:v>
                </c:pt>
              </c:numCache>
            </c:numRef>
          </c:xVal>
          <c:yVal>
            <c:numRef>
              <c:f>Plot182!$E$13</c:f>
              <c:numCache>
                <c:formatCode>General</c:formatCode>
                <c:ptCount val="1"/>
                <c:pt idx="0">
                  <c:v>#N/A</c:v>
                </c:pt>
              </c:numCache>
            </c:numRef>
          </c:yVal>
          <c:smooth val="0"/>
          <c:extLst>
            <c:ext xmlns:c16="http://schemas.microsoft.com/office/drawing/2014/chart" uri="{C3380CC4-5D6E-409C-BE32-E72D297353CC}">
              <c16:uniqueId val="{00000005-3D12-4D86-B763-97DEB2178A40}"/>
            </c:ext>
          </c:extLst>
        </c:ser>
        <c:ser>
          <c:idx val="4"/>
          <c:order val="4"/>
          <c:tx>
            <c:v>WISE</c:v>
          </c:tx>
          <c:spPr>
            <a:ln w="19050">
              <a:noFill/>
            </a:ln>
          </c:spPr>
          <c:xVal>
            <c:numRef>
              <c:f>Plot182!$D$14:$D$17</c:f>
              <c:numCache>
                <c:formatCode>General</c:formatCode>
                <c:ptCount val="4"/>
                <c:pt idx="0">
                  <c:v>0.53147891704225514</c:v>
                </c:pt>
                <c:pt idx="1">
                  <c:v>0.66275783168157409</c:v>
                </c:pt>
                <c:pt idx="2">
                  <c:v>1.0791812460476249</c:v>
                </c:pt>
                <c:pt idx="3">
                  <c:v>1.3424226808222062</c:v>
                </c:pt>
              </c:numCache>
            </c:numRef>
          </c:xVal>
          <c:yVal>
            <c:numRef>
              <c:f>Plot182!$E$14:$E$17</c:f>
              <c:numCache>
                <c:formatCode>General</c:formatCode>
                <c:ptCount val="4"/>
                <c:pt idx="0">
                  <c:v>-11.719640884065642</c:v>
                </c:pt>
                <c:pt idx="1">
                  <c:v>-12.13463869727588</c:v>
                </c:pt>
                <c:pt idx="2">
                  <c:v>-11.745329657034469</c:v>
                </c:pt>
                <c:pt idx="3">
                  <c:v>-11.562913364861231</c:v>
                </c:pt>
              </c:numCache>
            </c:numRef>
          </c:yVal>
          <c:smooth val="0"/>
          <c:extLst>
            <c:ext xmlns:c16="http://schemas.microsoft.com/office/drawing/2014/chart" uri="{C3380CC4-5D6E-409C-BE32-E72D297353CC}">
              <c16:uniqueId val="{00000006-3D12-4D86-B763-97DEB2178A40}"/>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Plot182!$D$8:$D$13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Plot182!$E$8:$E$13</c:f>
              <c:numCache>
                <c:formatCode>General</c:formatCode>
                <c:ptCount val="6"/>
                <c:pt idx="0">
                  <c:v>-11.309200932489004</c:v>
                </c:pt>
                <c:pt idx="1">
                  <c:v>-11.826629506846047</c:v>
                </c:pt>
                <c:pt idx="2">
                  <c:v>-12.101543181946708</c:v>
                </c:pt>
                <c:pt idx="3">
                  <c:v>-12.369608898489664</c:v>
                </c:pt>
                <c:pt idx="4">
                  <c:v>-12.546907492355043</c:v>
                </c:pt>
                <c:pt idx="5">
                  <c:v>#N/A</c:v>
                </c:pt>
              </c:numCache>
            </c:numRef>
          </c:yVal>
          <c:smooth val="0"/>
          <c:extLst>
            <c:ext xmlns:c16="http://schemas.microsoft.com/office/drawing/2014/chart" uri="{C3380CC4-5D6E-409C-BE32-E72D297353CC}">
              <c16:uniqueId val="{00000007-3D12-4D86-B763-97DEB2178A40}"/>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(Plot182!$D$8,Plot182!$D$14,Plot182!$D$15,Plot182!$D$16,Plot182!$D$17)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(Plot182!$E$8,Plot182!$E$14,Plot182!$E$15,Plot182!$E$16,Plot182!$E$17)</c:f>
              <c:numCache>
                <c:formatCode>General</c:formatCode>
                <c:ptCount val="5"/>
                <c:pt idx="0">
                  <c:v>-11.309200932489004</c:v>
                </c:pt>
                <c:pt idx="1">
                  <c:v>-11.719640884065642</c:v>
                </c:pt>
                <c:pt idx="2">
                  <c:v>-12.13463869727588</c:v>
                </c:pt>
                <c:pt idx="3">
                  <c:v>-11.745329657034469</c:v>
                </c:pt>
                <c:pt idx="4">
                  <c:v>-11.562913364861231</c:v>
                </c:pt>
              </c:numCache>
            </c:numRef>
          </c:yVal>
          <c:smooth val="0"/>
          <c:extLst>
            <c:ext xmlns:c16="http://schemas.microsoft.com/office/drawing/2014/chart" uri="{C3380CC4-5D6E-409C-BE32-E72D297353CC}">
              <c16:uniqueId val="{00000008-3D12-4D86-B763-97DEB2178A40}"/>
            </c:ext>
          </c:extLst>
        </c:ser>
        <c:dLbls>
          <c:showLegendKey val="0"/>
          <c:showVal val="0"/>
          <c:showCatName val="0"/>
          <c:showSerName val="0"/>
          <c:showPercent val="0"/>
          <c:showBubbleSize val="0"/>
        </c:dLbls>
        <c:axId val="755604200"/>
        <c:axId val="755625192"/>
      </c:scatterChart>
      <c:valAx>
        <c:axId val="755604200"/>
        <c:scaling>
          <c:orientation val="minMax"/>
          <c:max val="2.2999999999999998"/>
          <c:min val="-0.8"/>
        </c:scaling>
        <c:delete val="0"/>
        <c:axPos val="b"/>
        <c:numFmt formatCode="General" sourceLinked="1"/>
        <c:majorTickMark val="out"/>
        <c:minorTickMark val="none"/>
        <c:tickLblPos val="low"/>
        <c:crossAx val="755625192"/>
        <c:crossesAt val="-14"/>
        <c:crossBetween val="midCat"/>
      </c:valAx>
      <c:valAx>
        <c:axId val="755625192"/>
        <c:scaling>
          <c:orientation val="minMax"/>
          <c:max val="-10"/>
          <c:min val="-14"/>
        </c:scaling>
        <c:delete val="0"/>
        <c:axPos val="l"/>
        <c:numFmt formatCode="General" sourceLinked="1"/>
        <c:majorTickMark val="out"/>
        <c:minorTickMark val="none"/>
        <c:tickLblPos val="low"/>
        <c:crossAx val="755604200"/>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Data!$B$190</c:f>
          <c:strCache>
            <c:ptCount val="1"/>
            <c:pt idx="0">
              <c:v>213613.06+572749.8</c:v>
            </c:pt>
          </c:strCache>
        </c:strRef>
      </c:tx>
      <c:overlay val="0"/>
    </c:title>
    <c:autoTitleDeleted val="0"/>
    <c:plotArea>
      <c:layout/>
      <c:scatterChart>
        <c:scatterStyle val="lineMarker"/>
        <c:varyColors val="0"/>
        <c:ser>
          <c:idx val="0"/>
          <c:order val="0"/>
          <c:tx>
            <c:v>IPHAS</c:v>
          </c:tx>
          <c:spPr>
            <a:ln w="19050">
              <a:noFill/>
            </a:ln>
          </c:spPr>
          <c:xVal>
            <c:numRef>
              <c:f>Plot183!$D$3:$D$5</c:f>
              <c:numCache>
                <c:formatCode>General</c:formatCode>
                <c:ptCount val="3"/>
                <c:pt idx="0">
                  <c:v>-0.20481541031757602</c:v>
                </c:pt>
                <c:pt idx="1">
                  <c:v>-0.1830961606243397</c:v>
                </c:pt>
                <c:pt idx="2">
                  <c:v>-0.11125903931710739</c:v>
                </c:pt>
              </c:numCache>
            </c:numRef>
          </c:xVal>
          <c:yVal>
            <c:numRef>
              <c:f>Plot183!$E$3:$E$5</c:f>
              <c:numCache>
                <c:formatCode>General</c:formatCode>
                <c:ptCount val="3"/>
                <c:pt idx="0">
                  <c:v>#N/A</c:v>
                </c:pt>
                <c:pt idx="1">
                  <c:v>-13.002960856198259</c:v>
                </c:pt>
                <c:pt idx="2">
                  <c:v>#N/A</c:v>
                </c:pt>
              </c:numCache>
            </c:numRef>
          </c:yVal>
          <c:smooth val="0"/>
          <c:extLst>
            <c:ext xmlns:c16="http://schemas.microsoft.com/office/drawing/2014/chart" uri="{C3380CC4-5D6E-409C-BE32-E72D297353CC}">
              <c16:uniqueId val="{00000002-EE3F-4186-B51B-C502D0FE87CE}"/>
            </c:ext>
          </c:extLst>
        </c:ser>
        <c:ser>
          <c:idx val="1"/>
          <c:order val="1"/>
          <c:tx>
            <c:v>2MASS</c:v>
          </c:tx>
          <c:spPr>
            <a:ln w="19050">
              <a:noFill/>
            </a:ln>
          </c:spPr>
          <c:xVal>
            <c:numRef>
              <c:f>Plot183!$D$6:$D$8</c:f>
              <c:numCache>
                <c:formatCode>General</c:formatCode>
                <c:ptCount val="3"/>
                <c:pt idx="0">
                  <c:v>9.1666957595684564E-2</c:v>
                </c:pt>
                <c:pt idx="1">
                  <c:v>0.22063101944809216</c:v>
                </c:pt>
                <c:pt idx="2">
                  <c:v>0.33425264233423074</c:v>
                </c:pt>
              </c:numCache>
            </c:numRef>
          </c:xVal>
          <c:yVal>
            <c:numRef>
              <c:f>Plot183!$E$6:$E$8</c:f>
              <c:numCache>
                <c:formatCode>General</c:formatCode>
                <c:ptCount val="3"/>
                <c:pt idx="0">
                  <c:v>-12.160057385815929</c:v>
                </c:pt>
                <c:pt idx="1">
                  <c:v>-11.953209808088619</c:v>
                </c:pt>
                <c:pt idx="2">
                  <c:v>-12.109200932489005</c:v>
                </c:pt>
              </c:numCache>
            </c:numRef>
          </c:yVal>
          <c:smooth val="0"/>
          <c:extLst>
            <c:ext xmlns:c16="http://schemas.microsoft.com/office/drawing/2014/chart" uri="{C3380CC4-5D6E-409C-BE32-E72D297353CC}">
              <c16:uniqueId val="{00000003-EE3F-4186-B51B-C502D0FE87CE}"/>
            </c:ext>
          </c:extLst>
        </c:ser>
        <c:ser>
          <c:idx val="2"/>
          <c:order val="2"/>
          <c:tx>
            <c:v>IRAC</c:v>
          </c:tx>
          <c:spPr>
            <a:ln w="19050">
              <a:noFill/>
            </a:ln>
          </c:spPr>
          <c:xVal>
            <c:numRef>
              <c:f>Plot183!$D$9:$D$12</c:f>
              <c:numCache>
                <c:formatCode>General</c:formatCode>
                <c:ptCount val="4"/>
                <c:pt idx="0">
                  <c:v>0.55630250076728727</c:v>
                </c:pt>
                <c:pt idx="1">
                  <c:v>0.65321251377534373</c:v>
                </c:pt>
                <c:pt idx="2">
                  <c:v>0.76342799356293722</c:v>
                </c:pt>
                <c:pt idx="3">
                  <c:v>0.90308998699194354</c:v>
                </c:pt>
              </c:numCache>
            </c:numRef>
          </c:xVal>
          <c:yVal>
            <c:numRef>
              <c:f>Plot183!$E$9:$E$12</c:f>
              <c:numCache>
                <c:formatCode>General</c:formatCode>
                <c:ptCount val="4"/>
                <c:pt idx="0">
                  <c:v>-12.406629506846047</c:v>
                </c:pt>
                <c:pt idx="1">
                  <c:v>-12.673543181946709</c:v>
                </c:pt>
                <c:pt idx="2">
                  <c:v>#N/A</c:v>
                </c:pt>
                <c:pt idx="3">
                  <c:v>#N/A</c:v>
                </c:pt>
              </c:numCache>
            </c:numRef>
          </c:yVal>
          <c:smooth val="0"/>
          <c:extLst>
            <c:ext xmlns:c16="http://schemas.microsoft.com/office/drawing/2014/chart" uri="{C3380CC4-5D6E-409C-BE32-E72D297353CC}">
              <c16:uniqueId val="{00000004-EE3F-4186-B51B-C502D0FE87CE}"/>
            </c:ext>
          </c:extLst>
        </c:ser>
        <c:ser>
          <c:idx val="3"/>
          <c:order val="3"/>
          <c:tx>
            <c:v>MIPS</c:v>
          </c:tx>
          <c:spPr>
            <a:ln w="19050">
              <a:noFill/>
            </a:ln>
          </c:spPr>
          <c:xVal>
            <c:numRef>
              <c:f>Plot183!$D$13</c:f>
              <c:numCache>
                <c:formatCode>General</c:formatCode>
                <c:ptCount val="1"/>
                <c:pt idx="0">
                  <c:v>1.3802112417116059</c:v>
                </c:pt>
              </c:numCache>
            </c:numRef>
          </c:xVal>
          <c:yVal>
            <c:numRef>
              <c:f>Plot183!$E$13</c:f>
              <c:numCache>
                <c:formatCode>General</c:formatCode>
                <c:ptCount val="1"/>
                <c:pt idx="0">
                  <c:v>#N/A</c:v>
                </c:pt>
              </c:numCache>
            </c:numRef>
          </c:yVal>
          <c:smooth val="0"/>
          <c:extLst>
            <c:ext xmlns:c16="http://schemas.microsoft.com/office/drawing/2014/chart" uri="{C3380CC4-5D6E-409C-BE32-E72D297353CC}">
              <c16:uniqueId val="{00000005-EE3F-4186-B51B-C502D0FE87CE}"/>
            </c:ext>
          </c:extLst>
        </c:ser>
        <c:ser>
          <c:idx val="4"/>
          <c:order val="4"/>
          <c:tx>
            <c:v>WISE</c:v>
          </c:tx>
          <c:spPr>
            <a:ln w="19050">
              <a:noFill/>
            </a:ln>
          </c:spPr>
          <c:xVal>
            <c:numRef>
              <c:f>Plot183!$D$14:$D$17</c:f>
              <c:numCache>
                <c:formatCode>General</c:formatCode>
                <c:ptCount val="4"/>
                <c:pt idx="0">
                  <c:v>0.53147891704225514</c:v>
                </c:pt>
                <c:pt idx="1">
                  <c:v>0.66275783168157409</c:v>
                </c:pt>
                <c:pt idx="2">
                  <c:v>1.0791812460476249</c:v>
                </c:pt>
                <c:pt idx="3">
                  <c:v>1.3424226808222062</c:v>
                </c:pt>
              </c:numCache>
            </c:numRef>
          </c:xVal>
          <c:yVal>
            <c:numRef>
              <c:f>Plot183!$E$14:$E$17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EE3F-4186-B51B-C502D0FE87CE}"/>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Plot183!$D$8:$D$13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Plot183!$E$8:$E$13</c:f>
              <c:numCache>
                <c:formatCode>General</c:formatCode>
                <c:ptCount val="6"/>
                <c:pt idx="0">
                  <c:v>-12.109200932489005</c:v>
                </c:pt>
                <c:pt idx="1">
                  <c:v>-12.406629506846047</c:v>
                </c:pt>
                <c:pt idx="2">
                  <c:v>-12.673543181946709</c:v>
                </c:pt>
                <c:pt idx="3">
                  <c:v>#N/A</c:v>
                </c:pt>
                <c:pt idx="4">
                  <c:v>#N/A</c:v>
                </c:pt>
                <c:pt idx="5">
                  <c:v>#N/A</c:v>
                </c:pt>
              </c:numCache>
            </c:numRef>
          </c:yVal>
          <c:smooth val="0"/>
          <c:extLst>
            <c:ext xmlns:c16="http://schemas.microsoft.com/office/drawing/2014/chart" uri="{C3380CC4-5D6E-409C-BE32-E72D297353CC}">
              <c16:uniqueId val="{00000007-EE3F-4186-B51B-C502D0FE87CE}"/>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(Plot183!$D$8,Plot183!$D$14,Plot183!$D$15,Plot183!$D$16,Plot183!$D$17)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(Plot183!$E$8,Plot183!$E$14,Plot183!$E$15,Plot183!$E$16,Plot183!$E$17)</c:f>
              <c:numCache>
                <c:formatCode>General</c:formatCode>
                <c:ptCount val="5"/>
                <c:pt idx="0">
                  <c:v>-12.109200932489005</c:v>
                </c:pt>
                <c:pt idx="1">
                  <c:v>#N/A</c:v>
                </c:pt>
                <c:pt idx="2">
                  <c:v>#N/A</c:v>
                </c:pt>
                <c:pt idx="3">
                  <c:v>#N/A</c:v>
                </c:pt>
                <c:pt idx="4">
                  <c:v>#N/A</c:v>
                </c:pt>
              </c:numCache>
            </c:numRef>
          </c:yVal>
          <c:smooth val="0"/>
          <c:extLst>
            <c:ext xmlns:c16="http://schemas.microsoft.com/office/drawing/2014/chart" uri="{C3380CC4-5D6E-409C-BE32-E72D297353CC}">
              <c16:uniqueId val="{00000008-EE3F-4186-B51B-C502D0FE87CE}"/>
            </c:ext>
          </c:extLst>
        </c:ser>
        <c:dLbls>
          <c:showLegendKey val="0"/>
          <c:showVal val="0"/>
          <c:showCatName val="0"/>
          <c:showSerName val="0"/>
          <c:showPercent val="0"/>
          <c:showBubbleSize val="0"/>
        </c:dLbls>
        <c:axId val="755633392"/>
        <c:axId val="755632408"/>
      </c:scatterChart>
      <c:valAx>
        <c:axId val="755633392"/>
        <c:scaling>
          <c:orientation val="minMax"/>
          <c:max val="2.2999999999999998"/>
          <c:min val="-0.8"/>
        </c:scaling>
        <c:delete val="0"/>
        <c:axPos val="b"/>
        <c:numFmt formatCode="General" sourceLinked="1"/>
        <c:majorTickMark val="out"/>
        <c:minorTickMark val="none"/>
        <c:tickLblPos val="low"/>
        <c:crossAx val="755632408"/>
        <c:crossesAt val="-14"/>
        <c:crossBetween val="midCat"/>
      </c:valAx>
      <c:valAx>
        <c:axId val="755632408"/>
        <c:scaling>
          <c:orientation val="minMax"/>
          <c:max val="-10"/>
          <c:min val="-14"/>
        </c:scaling>
        <c:delete val="0"/>
        <c:axPos val="l"/>
        <c:numFmt formatCode="General" sourceLinked="1"/>
        <c:majorTickMark val="out"/>
        <c:minorTickMark val="none"/>
        <c:tickLblPos val="low"/>
        <c:crossAx val="755633392"/>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Data!$B$191</c:f>
          <c:strCache>
            <c:ptCount val="1"/>
            <c:pt idx="0">
              <c:v>213613.23+572649.4</c:v>
            </c:pt>
          </c:strCache>
        </c:strRef>
      </c:tx>
      <c:overlay val="0"/>
    </c:title>
    <c:autoTitleDeleted val="0"/>
    <c:plotArea>
      <c:layout/>
      <c:scatterChart>
        <c:scatterStyle val="lineMarker"/>
        <c:varyColors val="0"/>
        <c:ser>
          <c:idx val="0"/>
          <c:order val="0"/>
          <c:tx>
            <c:v>IPHAS</c:v>
          </c:tx>
          <c:spPr>
            <a:ln w="19050">
              <a:noFill/>
            </a:ln>
          </c:spPr>
          <c:xVal>
            <c:numRef>
              <c:f>Plot184!$D$3:$D$5</c:f>
              <c:numCache>
                <c:formatCode>General</c:formatCode>
                <c:ptCount val="3"/>
                <c:pt idx="0">
                  <c:v>-0.20481541031757602</c:v>
                </c:pt>
                <c:pt idx="1">
                  <c:v>-0.1830961606243397</c:v>
                </c:pt>
                <c:pt idx="2">
                  <c:v>-0.11125903931710739</c:v>
                </c:pt>
              </c:numCache>
            </c:numRef>
          </c:xVal>
          <c:yVal>
            <c:numRef>
              <c:f>Plot184!$E$3:$E$5</c:f>
              <c:numCache>
                <c:formatCode>General</c:formatCode>
                <c:ptCount val="3"/>
                <c:pt idx="0">
                  <c:v>-12.156552203238737</c:v>
                </c:pt>
                <c:pt idx="1">
                  <c:v>-12.034960856198257</c:v>
                </c:pt>
                <c:pt idx="2">
                  <c:v>#N/A</c:v>
                </c:pt>
              </c:numCache>
            </c:numRef>
          </c:yVal>
          <c:smooth val="0"/>
          <c:extLst>
            <c:ext xmlns:c16="http://schemas.microsoft.com/office/drawing/2014/chart" uri="{C3380CC4-5D6E-409C-BE32-E72D297353CC}">
              <c16:uniqueId val="{00000002-5D77-4351-B49C-330F5639B8DE}"/>
            </c:ext>
          </c:extLst>
        </c:ser>
        <c:ser>
          <c:idx val="1"/>
          <c:order val="1"/>
          <c:tx>
            <c:v>2MASS</c:v>
          </c:tx>
          <c:spPr>
            <a:ln w="19050">
              <a:noFill/>
            </a:ln>
          </c:spPr>
          <c:xVal>
            <c:numRef>
              <c:f>Plot184!$D$6:$D$8</c:f>
              <c:numCache>
                <c:formatCode>General</c:formatCode>
                <c:ptCount val="3"/>
                <c:pt idx="0">
                  <c:v>9.1666957595684564E-2</c:v>
                </c:pt>
                <c:pt idx="1">
                  <c:v>0.22063101944809216</c:v>
                </c:pt>
                <c:pt idx="2">
                  <c:v>0.33425264233423074</c:v>
                </c:pt>
              </c:numCache>
            </c:numRef>
          </c:xVal>
          <c:yVal>
            <c:numRef>
              <c:f>Plot184!$E$6:$E$8</c:f>
              <c:numCache>
                <c:formatCode>General</c:formatCode>
                <c:ptCount val="3"/>
                <c:pt idx="0">
                  <c:v>-11.884057385815929</c:v>
                </c:pt>
                <c:pt idx="1">
                  <c:v>-11.921209808088619</c:v>
                </c:pt>
                <c:pt idx="2">
                  <c:v>-12.221200932489007</c:v>
                </c:pt>
              </c:numCache>
            </c:numRef>
          </c:yVal>
          <c:smooth val="0"/>
          <c:extLst>
            <c:ext xmlns:c16="http://schemas.microsoft.com/office/drawing/2014/chart" uri="{C3380CC4-5D6E-409C-BE32-E72D297353CC}">
              <c16:uniqueId val="{00000003-5D77-4351-B49C-330F5639B8DE}"/>
            </c:ext>
          </c:extLst>
        </c:ser>
        <c:ser>
          <c:idx val="2"/>
          <c:order val="2"/>
          <c:tx>
            <c:v>IRAC</c:v>
          </c:tx>
          <c:spPr>
            <a:ln w="19050">
              <a:noFill/>
            </a:ln>
          </c:spPr>
          <c:xVal>
            <c:numRef>
              <c:f>Plot184!$D$9:$D$12</c:f>
              <c:numCache>
                <c:formatCode>General</c:formatCode>
                <c:ptCount val="4"/>
                <c:pt idx="0">
                  <c:v>0.55630250076728727</c:v>
                </c:pt>
                <c:pt idx="1">
                  <c:v>0.65321251377534373</c:v>
                </c:pt>
                <c:pt idx="2">
                  <c:v>0.76342799356293722</c:v>
                </c:pt>
                <c:pt idx="3">
                  <c:v>0.90308998699194354</c:v>
                </c:pt>
              </c:numCache>
            </c:numRef>
          </c:xVal>
          <c:yVal>
            <c:numRef>
              <c:f>Plot184!$E$9:$E$12</c:f>
              <c:numCache>
                <c:formatCode>General</c:formatCode>
                <c:ptCount val="4"/>
                <c:pt idx="0">
                  <c:v>-12.726629506846047</c:v>
                </c:pt>
                <c:pt idx="1">
                  <c:v>-12.993543181946709</c:v>
                </c:pt>
                <c:pt idx="2">
                  <c:v>#N/A</c:v>
                </c:pt>
                <c:pt idx="3">
                  <c:v>#N/A</c:v>
                </c:pt>
              </c:numCache>
            </c:numRef>
          </c:yVal>
          <c:smooth val="0"/>
          <c:extLst>
            <c:ext xmlns:c16="http://schemas.microsoft.com/office/drawing/2014/chart" uri="{C3380CC4-5D6E-409C-BE32-E72D297353CC}">
              <c16:uniqueId val="{00000004-5D77-4351-B49C-330F5639B8DE}"/>
            </c:ext>
          </c:extLst>
        </c:ser>
        <c:ser>
          <c:idx val="3"/>
          <c:order val="3"/>
          <c:tx>
            <c:v>MIPS</c:v>
          </c:tx>
          <c:spPr>
            <a:ln w="19050">
              <a:noFill/>
            </a:ln>
          </c:spPr>
          <c:xVal>
            <c:numRef>
              <c:f>Plot184!$D$13</c:f>
              <c:numCache>
                <c:formatCode>General</c:formatCode>
                <c:ptCount val="1"/>
                <c:pt idx="0">
                  <c:v>1.3802112417116059</c:v>
                </c:pt>
              </c:numCache>
            </c:numRef>
          </c:xVal>
          <c:yVal>
            <c:numRef>
              <c:f>Plot184!$E$13</c:f>
              <c:numCache>
                <c:formatCode>General</c:formatCode>
                <c:ptCount val="1"/>
                <c:pt idx="0">
                  <c:v>#N/A</c:v>
                </c:pt>
              </c:numCache>
            </c:numRef>
          </c:yVal>
          <c:smooth val="0"/>
          <c:extLst>
            <c:ext xmlns:c16="http://schemas.microsoft.com/office/drawing/2014/chart" uri="{C3380CC4-5D6E-409C-BE32-E72D297353CC}">
              <c16:uniqueId val="{00000005-5D77-4351-B49C-330F5639B8DE}"/>
            </c:ext>
          </c:extLst>
        </c:ser>
        <c:ser>
          <c:idx val="4"/>
          <c:order val="4"/>
          <c:tx>
            <c:v>WISE</c:v>
          </c:tx>
          <c:spPr>
            <a:ln w="19050">
              <a:noFill/>
            </a:ln>
          </c:spPr>
          <c:xVal>
            <c:numRef>
              <c:f>Plot184!$D$14:$D$17</c:f>
              <c:numCache>
                <c:formatCode>General</c:formatCode>
                <c:ptCount val="4"/>
                <c:pt idx="0">
                  <c:v>0.53147891704225514</c:v>
                </c:pt>
                <c:pt idx="1">
                  <c:v>0.66275783168157409</c:v>
                </c:pt>
                <c:pt idx="2">
                  <c:v>1.0791812460476249</c:v>
                </c:pt>
                <c:pt idx="3">
                  <c:v>1.3424226808222062</c:v>
                </c:pt>
              </c:numCache>
            </c:numRef>
          </c:xVal>
          <c:yVal>
            <c:numRef>
              <c:f>Plot184!$E$14:$E$17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5D77-4351-B49C-330F5639B8DE}"/>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Plot184!$D$8:$D$13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Plot184!$E$8:$E$13</c:f>
              <c:numCache>
                <c:formatCode>General</c:formatCode>
                <c:ptCount val="6"/>
                <c:pt idx="0">
                  <c:v>-12.221200932489007</c:v>
                </c:pt>
                <c:pt idx="1">
                  <c:v>-12.726629506846047</c:v>
                </c:pt>
                <c:pt idx="2">
                  <c:v>-12.993543181946709</c:v>
                </c:pt>
                <c:pt idx="3">
                  <c:v>#N/A</c:v>
                </c:pt>
                <c:pt idx="4">
                  <c:v>#N/A</c:v>
                </c:pt>
                <c:pt idx="5">
                  <c:v>#N/A</c:v>
                </c:pt>
              </c:numCache>
            </c:numRef>
          </c:yVal>
          <c:smooth val="0"/>
          <c:extLst>
            <c:ext xmlns:c16="http://schemas.microsoft.com/office/drawing/2014/chart" uri="{C3380CC4-5D6E-409C-BE32-E72D297353CC}">
              <c16:uniqueId val="{00000007-5D77-4351-B49C-330F5639B8DE}"/>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(Plot184!$D$8,Plot184!$D$14,Plot184!$D$15,Plot184!$D$16,Plot184!$D$17)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(Plot184!$E$8,Plot184!$E$14,Plot184!$E$15,Plot184!$E$16,Plot184!$E$17)</c:f>
              <c:numCache>
                <c:formatCode>General</c:formatCode>
                <c:ptCount val="5"/>
                <c:pt idx="0">
                  <c:v>-12.221200932489007</c:v>
                </c:pt>
                <c:pt idx="1">
                  <c:v>#N/A</c:v>
                </c:pt>
                <c:pt idx="2">
                  <c:v>#N/A</c:v>
                </c:pt>
                <c:pt idx="3">
                  <c:v>#N/A</c:v>
                </c:pt>
                <c:pt idx="4">
                  <c:v>#N/A</c:v>
                </c:pt>
              </c:numCache>
            </c:numRef>
          </c:yVal>
          <c:smooth val="0"/>
          <c:extLst>
            <c:ext xmlns:c16="http://schemas.microsoft.com/office/drawing/2014/chart" uri="{C3380CC4-5D6E-409C-BE32-E72D297353CC}">
              <c16:uniqueId val="{00000008-5D77-4351-B49C-330F5639B8DE}"/>
            </c:ext>
          </c:extLst>
        </c:ser>
        <c:dLbls>
          <c:showLegendKey val="0"/>
          <c:showVal val="0"/>
          <c:showCatName val="0"/>
          <c:showSerName val="0"/>
          <c:showPercent val="0"/>
          <c:showBubbleSize val="0"/>
        </c:dLbls>
        <c:axId val="755641264"/>
        <c:axId val="755642904"/>
      </c:scatterChart>
      <c:valAx>
        <c:axId val="755641264"/>
        <c:scaling>
          <c:orientation val="minMax"/>
          <c:max val="2.2999999999999998"/>
          <c:min val="-0.8"/>
        </c:scaling>
        <c:delete val="0"/>
        <c:axPos val="b"/>
        <c:numFmt formatCode="General" sourceLinked="1"/>
        <c:majorTickMark val="out"/>
        <c:minorTickMark val="none"/>
        <c:tickLblPos val="low"/>
        <c:crossAx val="755642904"/>
        <c:crossesAt val="-14"/>
        <c:crossBetween val="midCat"/>
      </c:valAx>
      <c:valAx>
        <c:axId val="755642904"/>
        <c:scaling>
          <c:orientation val="minMax"/>
          <c:max val="-10"/>
          <c:min val="-14"/>
        </c:scaling>
        <c:delete val="0"/>
        <c:axPos val="l"/>
        <c:numFmt formatCode="General" sourceLinked="1"/>
        <c:majorTickMark val="out"/>
        <c:minorTickMark val="none"/>
        <c:tickLblPos val="low"/>
        <c:crossAx val="755641264"/>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Data!$B$192</c:f>
          <c:strCache>
            <c:ptCount val="1"/>
            <c:pt idx="0">
              <c:v>213613.25+573410.4</c:v>
            </c:pt>
          </c:strCache>
        </c:strRef>
      </c:tx>
      <c:overlay val="0"/>
    </c:title>
    <c:autoTitleDeleted val="0"/>
    <c:plotArea>
      <c:layout/>
      <c:scatterChart>
        <c:scatterStyle val="lineMarker"/>
        <c:varyColors val="0"/>
        <c:ser>
          <c:idx val="0"/>
          <c:order val="0"/>
          <c:tx>
            <c:v>IPHAS</c:v>
          </c:tx>
          <c:spPr>
            <a:ln w="19050">
              <a:noFill/>
            </a:ln>
          </c:spPr>
          <c:xVal>
            <c:numRef>
              <c:f>Plot185!$D$3:$D$5</c:f>
              <c:numCache>
                <c:formatCode>General</c:formatCode>
                <c:ptCount val="3"/>
                <c:pt idx="0">
                  <c:v>-0.20481541031757602</c:v>
                </c:pt>
                <c:pt idx="1">
                  <c:v>-0.1830961606243397</c:v>
                </c:pt>
                <c:pt idx="2">
                  <c:v>-0.11125903931710739</c:v>
                </c:pt>
              </c:numCache>
            </c:numRef>
          </c:xVal>
          <c:yVal>
            <c:numRef>
              <c:f>Plot185!$E$3:$E$5</c:f>
              <c:numCache>
                <c:formatCode>General</c:formatCode>
                <c:ptCount val="3"/>
                <c:pt idx="0">
                  <c:v>-12.456552203238736</c:v>
                </c:pt>
                <c:pt idx="1">
                  <c:v>-12.278960856198259</c:v>
                </c:pt>
                <c:pt idx="2">
                  <c:v>-12.234383212228176</c:v>
                </c:pt>
              </c:numCache>
            </c:numRef>
          </c:yVal>
          <c:smooth val="0"/>
          <c:extLst>
            <c:ext xmlns:c16="http://schemas.microsoft.com/office/drawing/2014/chart" uri="{C3380CC4-5D6E-409C-BE32-E72D297353CC}">
              <c16:uniqueId val="{00000002-C813-4B22-9C82-448DE11A52A3}"/>
            </c:ext>
          </c:extLst>
        </c:ser>
        <c:ser>
          <c:idx val="1"/>
          <c:order val="1"/>
          <c:tx>
            <c:v>2MASS</c:v>
          </c:tx>
          <c:spPr>
            <a:ln w="19050">
              <a:noFill/>
            </a:ln>
          </c:spPr>
          <c:xVal>
            <c:numRef>
              <c:f>Plot185!$D$6:$D$8</c:f>
              <c:numCache>
                <c:formatCode>General</c:formatCode>
                <c:ptCount val="3"/>
                <c:pt idx="0">
                  <c:v>9.1666957595684564E-2</c:v>
                </c:pt>
                <c:pt idx="1">
                  <c:v>0.22063101944809216</c:v>
                </c:pt>
                <c:pt idx="2">
                  <c:v>0.33425264233423074</c:v>
                </c:pt>
              </c:numCache>
            </c:numRef>
          </c:xVal>
          <c:yVal>
            <c:numRef>
              <c:f>Plot185!$E$6:$E$8</c:f>
              <c:numCache>
                <c:formatCode>General</c:formatCode>
                <c:ptCount val="3"/>
                <c:pt idx="0">
                  <c:v>-11.960057385815929</c:v>
                </c:pt>
                <c:pt idx="1">
                  <c:v>-12.037209808088619</c:v>
                </c:pt>
                <c:pt idx="2">
                  <c:v>-12.241200932489004</c:v>
                </c:pt>
              </c:numCache>
            </c:numRef>
          </c:yVal>
          <c:smooth val="0"/>
          <c:extLst>
            <c:ext xmlns:c16="http://schemas.microsoft.com/office/drawing/2014/chart" uri="{C3380CC4-5D6E-409C-BE32-E72D297353CC}">
              <c16:uniqueId val="{00000003-C813-4B22-9C82-448DE11A52A3}"/>
            </c:ext>
          </c:extLst>
        </c:ser>
        <c:ser>
          <c:idx val="2"/>
          <c:order val="2"/>
          <c:tx>
            <c:v>IRAC</c:v>
          </c:tx>
          <c:spPr>
            <a:ln w="19050">
              <a:noFill/>
            </a:ln>
          </c:spPr>
          <c:xVal>
            <c:numRef>
              <c:f>Plot185!$D$9:$D$12</c:f>
              <c:numCache>
                <c:formatCode>General</c:formatCode>
                <c:ptCount val="4"/>
                <c:pt idx="0">
                  <c:v>0.55630250076728727</c:v>
                </c:pt>
                <c:pt idx="1">
                  <c:v>0.65321251377534373</c:v>
                </c:pt>
                <c:pt idx="2">
                  <c:v>0.76342799356293722</c:v>
                </c:pt>
                <c:pt idx="3">
                  <c:v>0.90308998699194354</c:v>
                </c:pt>
              </c:numCache>
            </c:numRef>
          </c:xVal>
          <c:yVal>
            <c:numRef>
              <c:f>Plot185!$E$9:$E$12</c:f>
              <c:numCache>
                <c:formatCode>General</c:formatCode>
                <c:ptCount val="4"/>
                <c:pt idx="0">
                  <c:v>-12.726629506846047</c:v>
                </c:pt>
                <c:pt idx="1">
                  <c:v>-12.977543181946707</c:v>
                </c:pt>
                <c:pt idx="2">
                  <c:v>#N/A</c:v>
                </c:pt>
                <c:pt idx="3">
                  <c:v>#N/A</c:v>
                </c:pt>
              </c:numCache>
            </c:numRef>
          </c:yVal>
          <c:smooth val="0"/>
          <c:extLst>
            <c:ext xmlns:c16="http://schemas.microsoft.com/office/drawing/2014/chart" uri="{C3380CC4-5D6E-409C-BE32-E72D297353CC}">
              <c16:uniqueId val="{00000004-C813-4B22-9C82-448DE11A52A3}"/>
            </c:ext>
          </c:extLst>
        </c:ser>
        <c:ser>
          <c:idx val="3"/>
          <c:order val="3"/>
          <c:tx>
            <c:v>MIPS</c:v>
          </c:tx>
          <c:spPr>
            <a:ln w="19050">
              <a:noFill/>
            </a:ln>
          </c:spPr>
          <c:xVal>
            <c:numRef>
              <c:f>Plot185!$D$13</c:f>
              <c:numCache>
                <c:formatCode>General</c:formatCode>
                <c:ptCount val="1"/>
                <c:pt idx="0">
                  <c:v>1.3802112417116059</c:v>
                </c:pt>
              </c:numCache>
            </c:numRef>
          </c:xVal>
          <c:yVal>
            <c:numRef>
              <c:f>Plot185!$E$13</c:f>
              <c:numCache>
                <c:formatCode>General</c:formatCode>
                <c:ptCount val="1"/>
                <c:pt idx="0">
                  <c:v>#N/A</c:v>
                </c:pt>
              </c:numCache>
            </c:numRef>
          </c:yVal>
          <c:smooth val="0"/>
          <c:extLst>
            <c:ext xmlns:c16="http://schemas.microsoft.com/office/drawing/2014/chart" uri="{C3380CC4-5D6E-409C-BE32-E72D297353CC}">
              <c16:uniqueId val="{00000005-C813-4B22-9C82-448DE11A52A3}"/>
            </c:ext>
          </c:extLst>
        </c:ser>
        <c:ser>
          <c:idx val="4"/>
          <c:order val="4"/>
          <c:tx>
            <c:v>WISE</c:v>
          </c:tx>
          <c:spPr>
            <a:ln w="19050">
              <a:noFill/>
            </a:ln>
          </c:spPr>
          <c:xVal>
            <c:numRef>
              <c:f>Plot185!$D$14:$D$17</c:f>
              <c:numCache>
                <c:formatCode>General</c:formatCode>
                <c:ptCount val="4"/>
                <c:pt idx="0">
                  <c:v>0.53147891704225514</c:v>
                </c:pt>
                <c:pt idx="1">
                  <c:v>0.66275783168157409</c:v>
                </c:pt>
                <c:pt idx="2">
                  <c:v>1.0791812460476249</c:v>
                </c:pt>
                <c:pt idx="3">
                  <c:v>1.3424226808222062</c:v>
                </c:pt>
              </c:numCache>
            </c:numRef>
          </c:xVal>
          <c:yVal>
            <c:numRef>
              <c:f>Plot185!$E$14:$E$17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C813-4B22-9C82-448DE11A52A3}"/>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Plot185!$D$8:$D$13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Plot185!$E$8:$E$13</c:f>
              <c:numCache>
                <c:formatCode>General</c:formatCode>
                <c:ptCount val="6"/>
                <c:pt idx="0">
                  <c:v>-12.241200932489004</c:v>
                </c:pt>
                <c:pt idx="1">
                  <c:v>-12.726629506846047</c:v>
                </c:pt>
                <c:pt idx="2">
                  <c:v>-12.977543181946707</c:v>
                </c:pt>
                <c:pt idx="3">
                  <c:v>#N/A</c:v>
                </c:pt>
                <c:pt idx="4">
                  <c:v>#N/A</c:v>
                </c:pt>
                <c:pt idx="5">
                  <c:v>#N/A</c:v>
                </c:pt>
              </c:numCache>
            </c:numRef>
          </c:yVal>
          <c:smooth val="0"/>
          <c:extLst>
            <c:ext xmlns:c16="http://schemas.microsoft.com/office/drawing/2014/chart" uri="{C3380CC4-5D6E-409C-BE32-E72D297353CC}">
              <c16:uniqueId val="{00000007-C813-4B22-9C82-448DE11A52A3}"/>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(Plot185!$D$8,Plot185!$D$14,Plot185!$D$15,Plot185!$D$16,Plot185!$D$17)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(Plot185!$E$8,Plot185!$E$14,Plot185!$E$15,Plot185!$E$16,Plot185!$E$17)</c:f>
              <c:numCache>
                <c:formatCode>General</c:formatCode>
                <c:ptCount val="5"/>
                <c:pt idx="0">
                  <c:v>-12.241200932489004</c:v>
                </c:pt>
                <c:pt idx="1">
                  <c:v>#N/A</c:v>
                </c:pt>
                <c:pt idx="2">
                  <c:v>#N/A</c:v>
                </c:pt>
                <c:pt idx="3">
                  <c:v>#N/A</c:v>
                </c:pt>
                <c:pt idx="4">
                  <c:v>#N/A</c:v>
                </c:pt>
              </c:numCache>
            </c:numRef>
          </c:yVal>
          <c:smooth val="0"/>
          <c:extLst>
            <c:ext xmlns:c16="http://schemas.microsoft.com/office/drawing/2014/chart" uri="{C3380CC4-5D6E-409C-BE32-E72D297353CC}">
              <c16:uniqueId val="{00000008-C813-4B22-9C82-448DE11A52A3}"/>
            </c:ext>
          </c:extLst>
        </c:ser>
        <c:dLbls>
          <c:showLegendKey val="0"/>
          <c:showVal val="0"/>
          <c:showCatName val="0"/>
          <c:showSerName val="0"/>
          <c:showPercent val="0"/>
          <c:showBubbleSize val="0"/>
        </c:dLbls>
        <c:axId val="755555328"/>
        <c:axId val="755555656"/>
      </c:scatterChart>
      <c:valAx>
        <c:axId val="755555328"/>
        <c:scaling>
          <c:orientation val="minMax"/>
          <c:max val="2.2999999999999998"/>
          <c:min val="-0.8"/>
        </c:scaling>
        <c:delete val="0"/>
        <c:axPos val="b"/>
        <c:numFmt formatCode="General" sourceLinked="1"/>
        <c:majorTickMark val="out"/>
        <c:minorTickMark val="none"/>
        <c:tickLblPos val="low"/>
        <c:crossAx val="755555656"/>
        <c:crossesAt val="-14"/>
        <c:crossBetween val="midCat"/>
      </c:valAx>
      <c:valAx>
        <c:axId val="755555656"/>
        <c:scaling>
          <c:orientation val="minMax"/>
          <c:max val="-10"/>
          <c:min val="-14"/>
        </c:scaling>
        <c:delete val="0"/>
        <c:axPos val="l"/>
        <c:numFmt formatCode="General" sourceLinked="1"/>
        <c:majorTickMark val="out"/>
        <c:minorTickMark val="none"/>
        <c:tickLblPos val="low"/>
        <c:crossAx val="755555328"/>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Data!$B$193</c:f>
          <c:strCache>
            <c:ptCount val="1"/>
            <c:pt idx="0">
              <c:v>213613.57+573203.1</c:v>
            </c:pt>
          </c:strCache>
        </c:strRef>
      </c:tx>
      <c:overlay val="0"/>
    </c:title>
    <c:autoTitleDeleted val="0"/>
    <c:plotArea>
      <c:layout/>
      <c:scatterChart>
        <c:scatterStyle val="lineMarker"/>
        <c:varyColors val="0"/>
        <c:ser>
          <c:idx val="0"/>
          <c:order val="0"/>
          <c:tx>
            <c:v>IPHAS</c:v>
          </c:tx>
          <c:spPr>
            <a:ln w="19050">
              <a:noFill/>
            </a:ln>
          </c:spPr>
          <c:xVal>
            <c:numRef>
              <c:f>Plot186!$D$3:$D$5</c:f>
              <c:numCache>
                <c:formatCode>General</c:formatCode>
                <c:ptCount val="3"/>
                <c:pt idx="0">
                  <c:v>-0.20481541031757602</c:v>
                </c:pt>
                <c:pt idx="1">
                  <c:v>-0.1830961606243397</c:v>
                </c:pt>
                <c:pt idx="2">
                  <c:v>-0.11125903931710739</c:v>
                </c:pt>
              </c:numCache>
            </c:numRef>
          </c:xVal>
          <c:yVal>
            <c:numRef>
              <c:f>Plot186!$E$3:$E$5</c:f>
              <c:numCache>
                <c:formatCode>General</c:formatCode>
                <c:ptCount val="3"/>
                <c:pt idx="0">
                  <c:v>-12.584552203238736</c:v>
                </c:pt>
                <c:pt idx="1">
                  <c:v>-12.350960856198258</c:v>
                </c:pt>
                <c:pt idx="2">
                  <c:v>-12.478383212228175</c:v>
                </c:pt>
              </c:numCache>
            </c:numRef>
          </c:yVal>
          <c:smooth val="0"/>
          <c:extLst>
            <c:ext xmlns:c16="http://schemas.microsoft.com/office/drawing/2014/chart" uri="{C3380CC4-5D6E-409C-BE32-E72D297353CC}">
              <c16:uniqueId val="{00000002-F963-41A7-85E0-CC0CB38BDD60}"/>
            </c:ext>
          </c:extLst>
        </c:ser>
        <c:ser>
          <c:idx val="1"/>
          <c:order val="1"/>
          <c:tx>
            <c:v>2MASS</c:v>
          </c:tx>
          <c:spPr>
            <a:ln w="19050">
              <a:noFill/>
            </a:ln>
          </c:spPr>
          <c:xVal>
            <c:numRef>
              <c:f>Plot186!$D$6:$D$8</c:f>
              <c:numCache>
                <c:formatCode>General</c:formatCode>
                <c:ptCount val="3"/>
                <c:pt idx="0">
                  <c:v>9.1666957595684564E-2</c:v>
                </c:pt>
                <c:pt idx="1">
                  <c:v>0.22063101944809216</c:v>
                </c:pt>
                <c:pt idx="2">
                  <c:v>0.33425264233423074</c:v>
                </c:pt>
              </c:numCache>
            </c:numRef>
          </c:xVal>
          <c:yVal>
            <c:numRef>
              <c:f>Plot186!$E$6:$E$8</c:f>
              <c:numCache>
                <c:formatCode>General</c:formatCode>
                <c:ptCount val="3"/>
                <c:pt idx="0">
                  <c:v>-11.98805738581593</c:v>
                </c:pt>
                <c:pt idx="1">
                  <c:v>-12.145209808088619</c:v>
                </c:pt>
                <c:pt idx="2">
                  <c:v>-12.277200932489004</c:v>
                </c:pt>
              </c:numCache>
            </c:numRef>
          </c:yVal>
          <c:smooth val="0"/>
          <c:extLst>
            <c:ext xmlns:c16="http://schemas.microsoft.com/office/drawing/2014/chart" uri="{C3380CC4-5D6E-409C-BE32-E72D297353CC}">
              <c16:uniqueId val="{00000003-F963-41A7-85E0-CC0CB38BDD60}"/>
            </c:ext>
          </c:extLst>
        </c:ser>
        <c:ser>
          <c:idx val="2"/>
          <c:order val="2"/>
          <c:tx>
            <c:v>IRAC</c:v>
          </c:tx>
          <c:spPr>
            <a:ln w="19050">
              <a:noFill/>
            </a:ln>
          </c:spPr>
          <c:xVal>
            <c:numRef>
              <c:f>Plot186!$D$9:$D$12</c:f>
              <c:numCache>
                <c:formatCode>General</c:formatCode>
                <c:ptCount val="4"/>
                <c:pt idx="0">
                  <c:v>0.55630250076728727</c:v>
                </c:pt>
                <c:pt idx="1">
                  <c:v>0.65321251377534373</c:v>
                </c:pt>
                <c:pt idx="2">
                  <c:v>0.76342799356293722</c:v>
                </c:pt>
                <c:pt idx="3">
                  <c:v>0.90308998699194354</c:v>
                </c:pt>
              </c:numCache>
            </c:numRef>
          </c:xVal>
          <c:yVal>
            <c:numRef>
              <c:f>Plot186!$E$9:$E$12</c:f>
              <c:numCache>
                <c:formatCode>General</c:formatCode>
                <c:ptCount val="4"/>
                <c:pt idx="0">
                  <c:v>-12.802629506846047</c:v>
                </c:pt>
                <c:pt idx="1">
                  <c:v>-13.065543181946708</c:v>
                </c:pt>
                <c:pt idx="2">
                  <c:v>#N/A</c:v>
                </c:pt>
                <c:pt idx="3">
                  <c:v>#N/A</c:v>
                </c:pt>
              </c:numCache>
            </c:numRef>
          </c:yVal>
          <c:smooth val="0"/>
          <c:extLst>
            <c:ext xmlns:c16="http://schemas.microsoft.com/office/drawing/2014/chart" uri="{C3380CC4-5D6E-409C-BE32-E72D297353CC}">
              <c16:uniqueId val="{00000004-F963-41A7-85E0-CC0CB38BDD60}"/>
            </c:ext>
          </c:extLst>
        </c:ser>
        <c:ser>
          <c:idx val="3"/>
          <c:order val="3"/>
          <c:tx>
            <c:v>MIPS</c:v>
          </c:tx>
          <c:spPr>
            <a:ln w="19050">
              <a:noFill/>
            </a:ln>
          </c:spPr>
          <c:xVal>
            <c:numRef>
              <c:f>Plot186!$D$13</c:f>
              <c:numCache>
                <c:formatCode>General</c:formatCode>
                <c:ptCount val="1"/>
                <c:pt idx="0">
                  <c:v>1.3802112417116059</c:v>
                </c:pt>
              </c:numCache>
            </c:numRef>
          </c:xVal>
          <c:yVal>
            <c:numRef>
              <c:f>Plot186!$E$13</c:f>
              <c:numCache>
                <c:formatCode>General</c:formatCode>
                <c:ptCount val="1"/>
                <c:pt idx="0">
                  <c:v>#N/A</c:v>
                </c:pt>
              </c:numCache>
            </c:numRef>
          </c:yVal>
          <c:smooth val="0"/>
          <c:extLst>
            <c:ext xmlns:c16="http://schemas.microsoft.com/office/drawing/2014/chart" uri="{C3380CC4-5D6E-409C-BE32-E72D297353CC}">
              <c16:uniqueId val="{00000005-F963-41A7-85E0-CC0CB38BDD60}"/>
            </c:ext>
          </c:extLst>
        </c:ser>
        <c:ser>
          <c:idx val="4"/>
          <c:order val="4"/>
          <c:tx>
            <c:v>WISE</c:v>
          </c:tx>
          <c:spPr>
            <a:ln w="19050">
              <a:noFill/>
            </a:ln>
          </c:spPr>
          <c:xVal>
            <c:numRef>
              <c:f>Plot186!$D$14:$D$17</c:f>
              <c:numCache>
                <c:formatCode>General</c:formatCode>
                <c:ptCount val="4"/>
                <c:pt idx="0">
                  <c:v>0.53147891704225514</c:v>
                </c:pt>
                <c:pt idx="1">
                  <c:v>0.66275783168157409</c:v>
                </c:pt>
                <c:pt idx="2">
                  <c:v>1.0791812460476249</c:v>
                </c:pt>
                <c:pt idx="3">
                  <c:v>1.3424226808222062</c:v>
                </c:pt>
              </c:numCache>
            </c:numRef>
          </c:xVal>
          <c:yVal>
            <c:numRef>
              <c:f>Plot186!$E$14:$E$17</c:f>
              <c:numCache>
                <c:formatCode>General</c:formatCode>
                <c:ptCount val="4"/>
                <c:pt idx="0">
                  <c:v>-10.614440884065642</c:v>
                </c:pt>
                <c:pt idx="1">
                  <c:v>-10.808638697275882</c:v>
                </c:pt>
                <c:pt idx="2">
                  <c:v>-11.039729657034471</c:v>
                </c:pt>
                <c:pt idx="3">
                  <c:v>-10.97931336486123</c:v>
                </c:pt>
              </c:numCache>
            </c:numRef>
          </c:yVal>
          <c:smooth val="0"/>
          <c:extLst>
            <c:ext xmlns:c16="http://schemas.microsoft.com/office/drawing/2014/chart" uri="{C3380CC4-5D6E-409C-BE32-E72D297353CC}">
              <c16:uniqueId val="{00000006-F963-41A7-85E0-CC0CB38BDD60}"/>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Plot186!$D$8:$D$13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Plot186!$E$8:$E$13</c:f>
              <c:numCache>
                <c:formatCode>General</c:formatCode>
                <c:ptCount val="6"/>
                <c:pt idx="0">
                  <c:v>-12.277200932489004</c:v>
                </c:pt>
                <c:pt idx="1">
                  <c:v>-12.802629506846047</c:v>
                </c:pt>
                <c:pt idx="2">
                  <c:v>-13.065543181946708</c:v>
                </c:pt>
                <c:pt idx="3">
                  <c:v>#N/A</c:v>
                </c:pt>
                <c:pt idx="4">
                  <c:v>#N/A</c:v>
                </c:pt>
                <c:pt idx="5">
                  <c:v>#N/A</c:v>
                </c:pt>
              </c:numCache>
            </c:numRef>
          </c:yVal>
          <c:smooth val="0"/>
          <c:extLst>
            <c:ext xmlns:c16="http://schemas.microsoft.com/office/drawing/2014/chart" uri="{C3380CC4-5D6E-409C-BE32-E72D297353CC}">
              <c16:uniqueId val="{00000007-F963-41A7-85E0-CC0CB38BDD60}"/>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(Plot186!$D$8,Plot186!$D$14,Plot186!$D$15,Plot186!$D$16,Plot186!$D$17)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(Plot186!$E$8,Plot186!$E$14,Plot186!$E$15,Plot186!$E$16,Plot186!$E$17)</c:f>
              <c:numCache>
                <c:formatCode>General</c:formatCode>
                <c:ptCount val="5"/>
                <c:pt idx="0">
                  <c:v>-12.277200932489004</c:v>
                </c:pt>
                <c:pt idx="1">
                  <c:v>-10.614440884065642</c:v>
                </c:pt>
                <c:pt idx="2">
                  <c:v>-10.808638697275882</c:v>
                </c:pt>
                <c:pt idx="3">
                  <c:v>-11.039729657034471</c:v>
                </c:pt>
                <c:pt idx="4">
                  <c:v>-10.97931336486123</c:v>
                </c:pt>
              </c:numCache>
            </c:numRef>
          </c:yVal>
          <c:smooth val="0"/>
          <c:extLst>
            <c:ext xmlns:c16="http://schemas.microsoft.com/office/drawing/2014/chart" uri="{C3380CC4-5D6E-409C-BE32-E72D297353CC}">
              <c16:uniqueId val="{00000008-F963-41A7-85E0-CC0CB38BDD60}"/>
            </c:ext>
          </c:extLst>
        </c:ser>
        <c:dLbls>
          <c:showLegendKey val="0"/>
          <c:showVal val="0"/>
          <c:showCatName val="0"/>
          <c:showSerName val="0"/>
          <c:showPercent val="0"/>
          <c:showBubbleSize val="0"/>
        </c:dLbls>
        <c:axId val="536596928"/>
        <c:axId val="536587416"/>
      </c:scatterChart>
      <c:valAx>
        <c:axId val="536596928"/>
        <c:scaling>
          <c:orientation val="minMax"/>
          <c:max val="2.2999999999999998"/>
          <c:min val="-0.8"/>
        </c:scaling>
        <c:delete val="0"/>
        <c:axPos val="b"/>
        <c:numFmt formatCode="General" sourceLinked="1"/>
        <c:majorTickMark val="out"/>
        <c:minorTickMark val="none"/>
        <c:tickLblPos val="low"/>
        <c:crossAx val="536587416"/>
        <c:crossesAt val="-14"/>
        <c:crossBetween val="midCat"/>
      </c:valAx>
      <c:valAx>
        <c:axId val="536587416"/>
        <c:scaling>
          <c:orientation val="minMax"/>
          <c:max val="-10"/>
          <c:min val="-14"/>
        </c:scaling>
        <c:delete val="0"/>
        <c:axPos val="l"/>
        <c:numFmt formatCode="General" sourceLinked="1"/>
        <c:majorTickMark val="out"/>
        <c:minorTickMark val="none"/>
        <c:tickLblPos val="low"/>
        <c:crossAx val="536596928"/>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Data!$B$194</c:f>
          <c:strCache>
            <c:ptCount val="1"/>
            <c:pt idx="0">
              <c:v>213613.68+572730.1</c:v>
            </c:pt>
          </c:strCache>
        </c:strRef>
      </c:tx>
      <c:overlay val="0"/>
    </c:title>
    <c:autoTitleDeleted val="0"/>
    <c:plotArea>
      <c:layout/>
      <c:scatterChart>
        <c:scatterStyle val="lineMarker"/>
        <c:varyColors val="0"/>
        <c:ser>
          <c:idx val="0"/>
          <c:order val="0"/>
          <c:tx>
            <c:v>IPHAS</c:v>
          </c:tx>
          <c:spPr>
            <a:ln w="19050">
              <a:noFill/>
            </a:ln>
          </c:spPr>
          <c:xVal>
            <c:numRef>
              <c:f>Plot187!$D$3:$D$5</c:f>
              <c:numCache>
                <c:formatCode>General</c:formatCode>
                <c:ptCount val="3"/>
                <c:pt idx="0">
                  <c:v>-0.20481541031757602</c:v>
                </c:pt>
                <c:pt idx="1">
                  <c:v>-0.1830961606243397</c:v>
                </c:pt>
                <c:pt idx="2">
                  <c:v>-0.11125903931710739</c:v>
                </c:pt>
              </c:numCache>
            </c:numRef>
          </c:xVal>
          <c:yVal>
            <c:numRef>
              <c:f>Plot187!$E$3:$E$5</c:f>
              <c:numCache>
                <c:formatCode>General</c:formatCode>
                <c:ptCount val="3"/>
                <c:pt idx="0">
                  <c:v>-12.316552203238738</c:v>
                </c:pt>
                <c:pt idx="1">
                  <c:v>-12.226960856198257</c:v>
                </c:pt>
                <c:pt idx="2">
                  <c:v>#N/A</c:v>
                </c:pt>
              </c:numCache>
            </c:numRef>
          </c:yVal>
          <c:smooth val="0"/>
          <c:extLst>
            <c:ext xmlns:c16="http://schemas.microsoft.com/office/drawing/2014/chart" uri="{C3380CC4-5D6E-409C-BE32-E72D297353CC}">
              <c16:uniqueId val="{00000002-F204-45F7-8B63-D95CFC1D1D35}"/>
            </c:ext>
          </c:extLst>
        </c:ser>
        <c:ser>
          <c:idx val="1"/>
          <c:order val="1"/>
          <c:tx>
            <c:v>2MASS</c:v>
          </c:tx>
          <c:spPr>
            <a:ln w="19050">
              <a:noFill/>
            </a:ln>
          </c:spPr>
          <c:xVal>
            <c:numRef>
              <c:f>Plot187!$D$6:$D$8</c:f>
              <c:numCache>
                <c:formatCode>General</c:formatCode>
                <c:ptCount val="3"/>
                <c:pt idx="0">
                  <c:v>9.1666957595684564E-2</c:v>
                </c:pt>
                <c:pt idx="1">
                  <c:v>0.22063101944809216</c:v>
                </c:pt>
                <c:pt idx="2">
                  <c:v>0.33425264233423074</c:v>
                </c:pt>
              </c:numCache>
            </c:numRef>
          </c:xVal>
          <c:yVal>
            <c:numRef>
              <c:f>Plot187!$E$6:$E$8</c:f>
              <c:numCache>
                <c:formatCode>General</c:formatCode>
                <c:ptCount val="3"/>
                <c:pt idx="0">
                  <c:v>-12.028057385815929</c:v>
                </c:pt>
                <c:pt idx="1">
                  <c:v>-11.981209808088618</c:v>
                </c:pt>
                <c:pt idx="2">
                  <c:v>-12.269200932489005</c:v>
                </c:pt>
              </c:numCache>
            </c:numRef>
          </c:yVal>
          <c:smooth val="0"/>
          <c:extLst>
            <c:ext xmlns:c16="http://schemas.microsoft.com/office/drawing/2014/chart" uri="{C3380CC4-5D6E-409C-BE32-E72D297353CC}">
              <c16:uniqueId val="{00000003-F204-45F7-8B63-D95CFC1D1D35}"/>
            </c:ext>
          </c:extLst>
        </c:ser>
        <c:ser>
          <c:idx val="2"/>
          <c:order val="2"/>
          <c:tx>
            <c:v>IRAC</c:v>
          </c:tx>
          <c:spPr>
            <a:ln w="19050">
              <a:noFill/>
            </a:ln>
          </c:spPr>
          <c:xVal>
            <c:numRef>
              <c:f>Plot187!$D$9:$D$12</c:f>
              <c:numCache>
                <c:formatCode>General</c:formatCode>
                <c:ptCount val="4"/>
                <c:pt idx="0">
                  <c:v>0.55630250076728727</c:v>
                </c:pt>
                <c:pt idx="1">
                  <c:v>0.65321251377534373</c:v>
                </c:pt>
                <c:pt idx="2">
                  <c:v>0.76342799356293722</c:v>
                </c:pt>
                <c:pt idx="3">
                  <c:v>0.90308998699194354</c:v>
                </c:pt>
              </c:numCache>
            </c:numRef>
          </c:xVal>
          <c:yVal>
            <c:numRef>
              <c:f>Plot187!$E$9:$E$12</c:f>
              <c:numCache>
                <c:formatCode>General</c:formatCode>
                <c:ptCount val="4"/>
                <c:pt idx="0">
                  <c:v>-12.382629506846047</c:v>
                </c:pt>
                <c:pt idx="1">
                  <c:v>-12.745543181946708</c:v>
                </c:pt>
                <c:pt idx="2">
                  <c:v>#N/A</c:v>
                </c:pt>
                <c:pt idx="3">
                  <c:v>#N/A</c:v>
                </c:pt>
              </c:numCache>
            </c:numRef>
          </c:yVal>
          <c:smooth val="0"/>
          <c:extLst>
            <c:ext xmlns:c16="http://schemas.microsoft.com/office/drawing/2014/chart" uri="{C3380CC4-5D6E-409C-BE32-E72D297353CC}">
              <c16:uniqueId val="{00000004-F204-45F7-8B63-D95CFC1D1D35}"/>
            </c:ext>
          </c:extLst>
        </c:ser>
        <c:ser>
          <c:idx val="3"/>
          <c:order val="3"/>
          <c:tx>
            <c:v>MIPS</c:v>
          </c:tx>
          <c:spPr>
            <a:ln w="19050">
              <a:noFill/>
            </a:ln>
          </c:spPr>
          <c:xVal>
            <c:numRef>
              <c:f>Plot187!$D$13</c:f>
              <c:numCache>
                <c:formatCode>General</c:formatCode>
                <c:ptCount val="1"/>
                <c:pt idx="0">
                  <c:v>1.3802112417116059</c:v>
                </c:pt>
              </c:numCache>
            </c:numRef>
          </c:xVal>
          <c:yVal>
            <c:numRef>
              <c:f>Plot187!$E$13</c:f>
              <c:numCache>
                <c:formatCode>General</c:formatCode>
                <c:ptCount val="1"/>
                <c:pt idx="0">
                  <c:v>#N/A</c:v>
                </c:pt>
              </c:numCache>
            </c:numRef>
          </c:yVal>
          <c:smooth val="0"/>
          <c:extLst>
            <c:ext xmlns:c16="http://schemas.microsoft.com/office/drawing/2014/chart" uri="{C3380CC4-5D6E-409C-BE32-E72D297353CC}">
              <c16:uniqueId val="{00000005-F204-45F7-8B63-D95CFC1D1D35}"/>
            </c:ext>
          </c:extLst>
        </c:ser>
        <c:ser>
          <c:idx val="4"/>
          <c:order val="4"/>
          <c:tx>
            <c:v>WISE</c:v>
          </c:tx>
          <c:spPr>
            <a:ln w="19050">
              <a:noFill/>
            </a:ln>
          </c:spPr>
          <c:xVal>
            <c:numRef>
              <c:f>Plot187!$D$14:$D$17</c:f>
              <c:numCache>
                <c:formatCode>General</c:formatCode>
                <c:ptCount val="4"/>
                <c:pt idx="0">
                  <c:v>0.53147891704225514</c:v>
                </c:pt>
                <c:pt idx="1">
                  <c:v>0.66275783168157409</c:v>
                </c:pt>
                <c:pt idx="2">
                  <c:v>1.0791812460476249</c:v>
                </c:pt>
                <c:pt idx="3">
                  <c:v>1.3424226808222062</c:v>
                </c:pt>
              </c:numCache>
            </c:numRef>
          </c:xVal>
          <c:yVal>
            <c:numRef>
              <c:f>Plot187!$E$14:$E$17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F204-45F7-8B63-D95CFC1D1D35}"/>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Plot187!$D$8:$D$13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Plot187!$E$8:$E$13</c:f>
              <c:numCache>
                <c:formatCode>General</c:formatCode>
                <c:ptCount val="6"/>
                <c:pt idx="0">
                  <c:v>-12.269200932489005</c:v>
                </c:pt>
                <c:pt idx="1">
                  <c:v>-12.382629506846047</c:v>
                </c:pt>
                <c:pt idx="2">
                  <c:v>-12.745543181946708</c:v>
                </c:pt>
                <c:pt idx="3">
                  <c:v>#N/A</c:v>
                </c:pt>
                <c:pt idx="4">
                  <c:v>#N/A</c:v>
                </c:pt>
                <c:pt idx="5">
                  <c:v>#N/A</c:v>
                </c:pt>
              </c:numCache>
            </c:numRef>
          </c:yVal>
          <c:smooth val="0"/>
          <c:extLst>
            <c:ext xmlns:c16="http://schemas.microsoft.com/office/drawing/2014/chart" uri="{C3380CC4-5D6E-409C-BE32-E72D297353CC}">
              <c16:uniqueId val="{00000007-F204-45F7-8B63-D95CFC1D1D35}"/>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(Plot187!$D$8,Plot187!$D$14,Plot187!$D$15,Plot187!$D$16,Plot187!$D$17)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(Plot187!$E$8,Plot187!$E$14,Plot187!$E$15,Plot187!$E$16,Plot187!$E$17)</c:f>
              <c:numCache>
                <c:formatCode>General</c:formatCode>
                <c:ptCount val="5"/>
                <c:pt idx="0">
                  <c:v>-12.269200932489005</c:v>
                </c:pt>
                <c:pt idx="1">
                  <c:v>#N/A</c:v>
                </c:pt>
                <c:pt idx="2">
                  <c:v>#N/A</c:v>
                </c:pt>
                <c:pt idx="3">
                  <c:v>#N/A</c:v>
                </c:pt>
                <c:pt idx="4">
                  <c:v>#N/A</c:v>
                </c:pt>
              </c:numCache>
            </c:numRef>
          </c:yVal>
          <c:smooth val="0"/>
          <c:extLst>
            <c:ext xmlns:c16="http://schemas.microsoft.com/office/drawing/2014/chart" uri="{C3380CC4-5D6E-409C-BE32-E72D297353CC}">
              <c16:uniqueId val="{00000008-F204-45F7-8B63-D95CFC1D1D35}"/>
            </c:ext>
          </c:extLst>
        </c:ser>
        <c:dLbls>
          <c:showLegendKey val="0"/>
          <c:showVal val="0"/>
          <c:showCatName val="0"/>
          <c:showSerName val="0"/>
          <c:showPercent val="0"/>
          <c:showBubbleSize val="0"/>
        </c:dLbls>
        <c:axId val="536602176"/>
        <c:axId val="536605456"/>
      </c:scatterChart>
      <c:valAx>
        <c:axId val="536602176"/>
        <c:scaling>
          <c:orientation val="minMax"/>
          <c:max val="2.2999999999999998"/>
          <c:min val="-0.8"/>
        </c:scaling>
        <c:delete val="0"/>
        <c:axPos val="b"/>
        <c:numFmt formatCode="General" sourceLinked="1"/>
        <c:majorTickMark val="out"/>
        <c:minorTickMark val="none"/>
        <c:tickLblPos val="low"/>
        <c:crossAx val="536605456"/>
        <c:crossesAt val="-14"/>
        <c:crossBetween val="midCat"/>
      </c:valAx>
      <c:valAx>
        <c:axId val="536605456"/>
        <c:scaling>
          <c:orientation val="minMax"/>
          <c:max val="-10"/>
          <c:min val="-14"/>
        </c:scaling>
        <c:delete val="0"/>
        <c:axPos val="l"/>
        <c:numFmt formatCode="General" sourceLinked="1"/>
        <c:majorTickMark val="out"/>
        <c:minorTickMark val="none"/>
        <c:tickLblPos val="low"/>
        <c:crossAx val="536602176"/>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Data!$B$195</c:f>
          <c:strCache>
            <c:ptCount val="1"/>
            <c:pt idx="0">
              <c:v>213613.69+572608.9</c:v>
            </c:pt>
          </c:strCache>
        </c:strRef>
      </c:tx>
      <c:overlay val="0"/>
    </c:title>
    <c:autoTitleDeleted val="0"/>
    <c:plotArea>
      <c:layout/>
      <c:scatterChart>
        <c:scatterStyle val="lineMarker"/>
        <c:varyColors val="0"/>
        <c:ser>
          <c:idx val="0"/>
          <c:order val="0"/>
          <c:tx>
            <c:v>IPHAS</c:v>
          </c:tx>
          <c:spPr>
            <a:ln w="19050">
              <a:noFill/>
            </a:ln>
          </c:spPr>
          <c:xVal>
            <c:numRef>
              <c:f>Plot188!$D$3:$D$5</c:f>
              <c:numCache>
                <c:formatCode>General</c:formatCode>
                <c:ptCount val="3"/>
                <c:pt idx="0">
                  <c:v>-0.20481541031757602</c:v>
                </c:pt>
                <c:pt idx="1">
                  <c:v>-0.1830961606243397</c:v>
                </c:pt>
                <c:pt idx="2">
                  <c:v>-0.11125903931710739</c:v>
                </c:pt>
              </c:numCache>
            </c:numRef>
          </c:xVal>
          <c:yVal>
            <c:numRef>
              <c:f>Plot188!$E$3:$E$5</c:f>
              <c:numCache>
                <c:formatCode>General</c:formatCode>
                <c:ptCount val="3"/>
                <c:pt idx="0">
                  <c:v>-12.752552203238738</c:v>
                </c:pt>
                <c:pt idx="1">
                  <c:v>-12.570960856198258</c:v>
                </c:pt>
                <c:pt idx="2">
                  <c:v>-12.722383212228175</c:v>
                </c:pt>
              </c:numCache>
            </c:numRef>
          </c:yVal>
          <c:smooth val="0"/>
          <c:extLst>
            <c:ext xmlns:c16="http://schemas.microsoft.com/office/drawing/2014/chart" uri="{C3380CC4-5D6E-409C-BE32-E72D297353CC}">
              <c16:uniqueId val="{00000002-799B-4108-AEF0-73B707EA46DD}"/>
            </c:ext>
          </c:extLst>
        </c:ser>
        <c:ser>
          <c:idx val="1"/>
          <c:order val="1"/>
          <c:tx>
            <c:v>2MASS</c:v>
          </c:tx>
          <c:spPr>
            <a:ln w="19050">
              <a:noFill/>
            </a:ln>
          </c:spPr>
          <c:xVal>
            <c:numRef>
              <c:f>Plot188!$D$6:$D$8</c:f>
              <c:numCache>
                <c:formatCode>General</c:formatCode>
                <c:ptCount val="3"/>
                <c:pt idx="0">
                  <c:v>9.1666957595684564E-2</c:v>
                </c:pt>
                <c:pt idx="1">
                  <c:v>0.22063101944809216</c:v>
                </c:pt>
                <c:pt idx="2">
                  <c:v>0.33425264233423074</c:v>
                </c:pt>
              </c:numCache>
            </c:numRef>
          </c:xVal>
          <c:yVal>
            <c:numRef>
              <c:f>Plot188!$E$6:$E$8</c:f>
              <c:numCache>
                <c:formatCode>General</c:formatCode>
                <c:ptCount val="3"/>
                <c:pt idx="0">
                  <c:v>-10.083657385815929</c:v>
                </c:pt>
                <c:pt idx="1">
                  <c:v>-10.088009808088618</c:v>
                </c:pt>
                <c:pt idx="2">
                  <c:v>-10.305200932489004</c:v>
                </c:pt>
              </c:numCache>
            </c:numRef>
          </c:yVal>
          <c:smooth val="0"/>
          <c:extLst>
            <c:ext xmlns:c16="http://schemas.microsoft.com/office/drawing/2014/chart" uri="{C3380CC4-5D6E-409C-BE32-E72D297353CC}">
              <c16:uniqueId val="{00000003-799B-4108-AEF0-73B707EA46DD}"/>
            </c:ext>
          </c:extLst>
        </c:ser>
        <c:ser>
          <c:idx val="2"/>
          <c:order val="2"/>
          <c:tx>
            <c:v>IRAC</c:v>
          </c:tx>
          <c:spPr>
            <a:ln w="19050">
              <a:noFill/>
            </a:ln>
          </c:spPr>
          <c:xVal>
            <c:numRef>
              <c:f>Plot188!$D$9:$D$12</c:f>
              <c:numCache>
                <c:formatCode>General</c:formatCode>
                <c:ptCount val="4"/>
                <c:pt idx="0">
                  <c:v>0.55630250076728727</c:v>
                </c:pt>
                <c:pt idx="1">
                  <c:v>0.65321251377534373</c:v>
                </c:pt>
                <c:pt idx="2">
                  <c:v>0.76342799356293722</c:v>
                </c:pt>
                <c:pt idx="3">
                  <c:v>0.90308998699194354</c:v>
                </c:pt>
              </c:numCache>
            </c:numRef>
          </c:xVal>
          <c:yVal>
            <c:numRef>
              <c:f>Plot188!$E$9:$E$12</c:f>
              <c:numCache>
                <c:formatCode>General</c:formatCode>
                <c:ptCount val="4"/>
                <c:pt idx="0">
                  <c:v>-12.850629506846047</c:v>
                </c:pt>
                <c:pt idx="1">
                  <c:v>-13.117543181946708</c:v>
                </c:pt>
                <c:pt idx="2">
                  <c:v>#N/A</c:v>
                </c:pt>
                <c:pt idx="3">
                  <c:v>#N/A</c:v>
                </c:pt>
              </c:numCache>
            </c:numRef>
          </c:yVal>
          <c:smooth val="0"/>
          <c:extLst>
            <c:ext xmlns:c16="http://schemas.microsoft.com/office/drawing/2014/chart" uri="{C3380CC4-5D6E-409C-BE32-E72D297353CC}">
              <c16:uniqueId val="{00000004-799B-4108-AEF0-73B707EA46DD}"/>
            </c:ext>
          </c:extLst>
        </c:ser>
        <c:ser>
          <c:idx val="3"/>
          <c:order val="3"/>
          <c:tx>
            <c:v>MIPS</c:v>
          </c:tx>
          <c:spPr>
            <a:ln w="19050">
              <a:noFill/>
            </a:ln>
          </c:spPr>
          <c:xVal>
            <c:numRef>
              <c:f>Plot188!$D$13</c:f>
              <c:numCache>
                <c:formatCode>General</c:formatCode>
                <c:ptCount val="1"/>
                <c:pt idx="0">
                  <c:v>1.3802112417116059</c:v>
                </c:pt>
              </c:numCache>
            </c:numRef>
          </c:xVal>
          <c:yVal>
            <c:numRef>
              <c:f>Plot188!$E$13</c:f>
              <c:numCache>
                <c:formatCode>General</c:formatCode>
                <c:ptCount val="1"/>
                <c:pt idx="0">
                  <c:v>#N/A</c:v>
                </c:pt>
              </c:numCache>
            </c:numRef>
          </c:yVal>
          <c:smooth val="0"/>
          <c:extLst>
            <c:ext xmlns:c16="http://schemas.microsoft.com/office/drawing/2014/chart" uri="{C3380CC4-5D6E-409C-BE32-E72D297353CC}">
              <c16:uniqueId val="{00000005-799B-4108-AEF0-73B707EA46DD}"/>
            </c:ext>
          </c:extLst>
        </c:ser>
        <c:ser>
          <c:idx val="4"/>
          <c:order val="4"/>
          <c:tx>
            <c:v>WISE</c:v>
          </c:tx>
          <c:spPr>
            <a:ln w="19050">
              <a:noFill/>
            </a:ln>
          </c:spPr>
          <c:xVal>
            <c:numRef>
              <c:f>Plot188!$D$14:$D$17</c:f>
              <c:numCache>
                <c:formatCode>General</c:formatCode>
                <c:ptCount val="4"/>
                <c:pt idx="0">
                  <c:v>0.53147891704225514</c:v>
                </c:pt>
                <c:pt idx="1">
                  <c:v>0.66275783168157409</c:v>
                </c:pt>
                <c:pt idx="2">
                  <c:v>1.0791812460476249</c:v>
                </c:pt>
                <c:pt idx="3">
                  <c:v>1.3424226808222062</c:v>
                </c:pt>
              </c:numCache>
            </c:numRef>
          </c:xVal>
          <c:yVal>
            <c:numRef>
              <c:f>Plot188!$E$14:$E$17</c:f>
              <c:numCache>
                <c:formatCode>General</c:formatCode>
                <c:ptCount val="4"/>
                <c:pt idx="0">
                  <c:v>-10.742040884065641</c:v>
                </c:pt>
                <c:pt idx="1">
                  <c:v>-11.171038697275881</c:v>
                </c:pt>
                <c:pt idx="2">
                  <c:v>-12.41812965703447</c:v>
                </c:pt>
                <c:pt idx="3">
                  <c:v>-12.58531336486123</c:v>
                </c:pt>
              </c:numCache>
            </c:numRef>
          </c:yVal>
          <c:smooth val="0"/>
          <c:extLst>
            <c:ext xmlns:c16="http://schemas.microsoft.com/office/drawing/2014/chart" uri="{C3380CC4-5D6E-409C-BE32-E72D297353CC}">
              <c16:uniqueId val="{00000006-799B-4108-AEF0-73B707EA46DD}"/>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Plot188!$D$8:$D$13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Plot188!$E$8:$E$13</c:f>
              <c:numCache>
                <c:formatCode>General</c:formatCode>
                <c:ptCount val="6"/>
                <c:pt idx="0">
                  <c:v>-10.305200932489004</c:v>
                </c:pt>
                <c:pt idx="1">
                  <c:v>-12.850629506846047</c:v>
                </c:pt>
                <c:pt idx="2">
                  <c:v>-13.117543181946708</c:v>
                </c:pt>
                <c:pt idx="3">
                  <c:v>#N/A</c:v>
                </c:pt>
                <c:pt idx="4">
                  <c:v>#N/A</c:v>
                </c:pt>
                <c:pt idx="5">
                  <c:v>#N/A</c:v>
                </c:pt>
              </c:numCache>
            </c:numRef>
          </c:yVal>
          <c:smooth val="0"/>
          <c:extLst>
            <c:ext xmlns:c16="http://schemas.microsoft.com/office/drawing/2014/chart" uri="{C3380CC4-5D6E-409C-BE32-E72D297353CC}">
              <c16:uniqueId val="{00000007-799B-4108-AEF0-73B707EA46DD}"/>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(Plot188!$D$8,Plot188!$D$14,Plot188!$D$15,Plot188!$D$16,Plot188!$D$17)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(Plot188!$E$8,Plot188!$E$14,Plot188!$E$15,Plot188!$E$16,Plot188!$E$17)</c:f>
              <c:numCache>
                <c:formatCode>General</c:formatCode>
                <c:ptCount val="5"/>
                <c:pt idx="0">
                  <c:v>-10.305200932489004</c:v>
                </c:pt>
                <c:pt idx="1">
                  <c:v>-10.742040884065641</c:v>
                </c:pt>
                <c:pt idx="2">
                  <c:v>-11.171038697275881</c:v>
                </c:pt>
                <c:pt idx="3">
                  <c:v>-12.41812965703447</c:v>
                </c:pt>
                <c:pt idx="4">
                  <c:v>-12.58531336486123</c:v>
                </c:pt>
              </c:numCache>
            </c:numRef>
          </c:yVal>
          <c:smooth val="0"/>
          <c:extLst>
            <c:ext xmlns:c16="http://schemas.microsoft.com/office/drawing/2014/chart" uri="{C3380CC4-5D6E-409C-BE32-E72D297353CC}">
              <c16:uniqueId val="{00000008-799B-4108-AEF0-73B707EA46DD}"/>
            </c:ext>
          </c:extLst>
        </c:ser>
        <c:dLbls>
          <c:showLegendKey val="0"/>
          <c:showVal val="0"/>
          <c:showCatName val="0"/>
          <c:showSerName val="0"/>
          <c:showPercent val="0"/>
          <c:showBubbleSize val="0"/>
        </c:dLbls>
        <c:axId val="536616280"/>
        <c:axId val="536613328"/>
      </c:scatterChart>
      <c:valAx>
        <c:axId val="536616280"/>
        <c:scaling>
          <c:orientation val="minMax"/>
          <c:max val="2.2999999999999998"/>
          <c:min val="-0.8"/>
        </c:scaling>
        <c:delete val="0"/>
        <c:axPos val="b"/>
        <c:numFmt formatCode="General" sourceLinked="1"/>
        <c:majorTickMark val="out"/>
        <c:minorTickMark val="none"/>
        <c:tickLblPos val="low"/>
        <c:crossAx val="536613328"/>
        <c:crossesAt val="-14"/>
        <c:crossBetween val="midCat"/>
      </c:valAx>
      <c:valAx>
        <c:axId val="536613328"/>
        <c:scaling>
          <c:orientation val="minMax"/>
          <c:max val="-10"/>
          <c:min val="-14"/>
        </c:scaling>
        <c:delete val="0"/>
        <c:axPos val="l"/>
        <c:numFmt formatCode="General" sourceLinked="1"/>
        <c:majorTickMark val="out"/>
        <c:minorTickMark val="none"/>
        <c:tickLblPos val="low"/>
        <c:crossAx val="536616280"/>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Data!$B$196</c:f>
          <c:strCache>
            <c:ptCount val="1"/>
            <c:pt idx="0">
              <c:v>213613.90+573026.2</c:v>
            </c:pt>
          </c:strCache>
        </c:strRef>
      </c:tx>
      <c:overlay val="0"/>
    </c:title>
    <c:autoTitleDeleted val="0"/>
    <c:plotArea>
      <c:layout/>
      <c:scatterChart>
        <c:scatterStyle val="lineMarker"/>
        <c:varyColors val="0"/>
        <c:ser>
          <c:idx val="0"/>
          <c:order val="0"/>
          <c:tx>
            <c:v>IPHAS</c:v>
          </c:tx>
          <c:spPr>
            <a:ln w="19050">
              <a:noFill/>
            </a:ln>
          </c:spPr>
          <c:xVal>
            <c:numRef>
              <c:f>Plot189!$D$3:$D$5</c:f>
              <c:numCache>
                <c:formatCode>General</c:formatCode>
                <c:ptCount val="3"/>
                <c:pt idx="0">
                  <c:v>-0.20481541031757602</c:v>
                </c:pt>
                <c:pt idx="1">
                  <c:v>-0.1830961606243397</c:v>
                </c:pt>
                <c:pt idx="2">
                  <c:v>-0.11125903931710739</c:v>
                </c:pt>
              </c:numCache>
            </c:numRef>
          </c:xVal>
          <c:yVal>
            <c:numRef>
              <c:f>Plot189!$E$3:$E$5</c:f>
              <c:numCache>
                <c:formatCode>General</c:formatCode>
                <c:ptCount val="3"/>
                <c:pt idx="0">
                  <c:v>-13.068552203238736</c:v>
                </c:pt>
                <c:pt idx="1">
                  <c:v>-12.970960856198255</c:v>
                </c:pt>
                <c:pt idx="2">
                  <c:v>-12.830383212228176</c:v>
                </c:pt>
              </c:numCache>
            </c:numRef>
          </c:yVal>
          <c:smooth val="0"/>
          <c:extLst>
            <c:ext xmlns:c16="http://schemas.microsoft.com/office/drawing/2014/chart" uri="{C3380CC4-5D6E-409C-BE32-E72D297353CC}">
              <c16:uniqueId val="{00000002-9AD5-45F0-BBEE-8C5282DE5364}"/>
            </c:ext>
          </c:extLst>
        </c:ser>
        <c:ser>
          <c:idx val="1"/>
          <c:order val="1"/>
          <c:tx>
            <c:v>2MASS</c:v>
          </c:tx>
          <c:spPr>
            <a:ln w="19050">
              <a:noFill/>
            </a:ln>
          </c:spPr>
          <c:xVal>
            <c:numRef>
              <c:f>Plot189!$D$6:$D$8</c:f>
              <c:numCache>
                <c:formatCode>General</c:formatCode>
                <c:ptCount val="3"/>
                <c:pt idx="0">
                  <c:v>9.1666957595684564E-2</c:v>
                </c:pt>
                <c:pt idx="1">
                  <c:v>0.22063101944809216</c:v>
                </c:pt>
                <c:pt idx="2">
                  <c:v>0.33425264233423074</c:v>
                </c:pt>
              </c:numCache>
            </c:numRef>
          </c:xVal>
          <c:yVal>
            <c:numRef>
              <c:f>Plot189!$E$6:$E$8</c:f>
              <c:numCache>
                <c:formatCode>General</c:formatCode>
                <c:ptCount val="3"/>
                <c:pt idx="0">
                  <c:v>-11.053257385815929</c:v>
                </c:pt>
                <c:pt idx="1">
                  <c:v>-10.914409808088617</c:v>
                </c:pt>
                <c:pt idx="2">
                  <c:v>-10.959200932489004</c:v>
                </c:pt>
              </c:numCache>
            </c:numRef>
          </c:yVal>
          <c:smooth val="0"/>
          <c:extLst>
            <c:ext xmlns:c16="http://schemas.microsoft.com/office/drawing/2014/chart" uri="{C3380CC4-5D6E-409C-BE32-E72D297353CC}">
              <c16:uniqueId val="{00000003-9AD5-45F0-BBEE-8C5282DE5364}"/>
            </c:ext>
          </c:extLst>
        </c:ser>
        <c:ser>
          <c:idx val="2"/>
          <c:order val="2"/>
          <c:tx>
            <c:v>IRAC</c:v>
          </c:tx>
          <c:spPr>
            <a:ln w="19050">
              <a:noFill/>
            </a:ln>
          </c:spPr>
          <c:xVal>
            <c:numRef>
              <c:f>Plot189!$D$9:$D$12</c:f>
              <c:numCache>
                <c:formatCode>General</c:formatCode>
                <c:ptCount val="4"/>
                <c:pt idx="0">
                  <c:v>0.55630250076728727</c:v>
                </c:pt>
                <c:pt idx="1">
                  <c:v>0.65321251377534373</c:v>
                </c:pt>
                <c:pt idx="2">
                  <c:v>0.76342799356293722</c:v>
                </c:pt>
                <c:pt idx="3">
                  <c:v>0.90308998699194354</c:v>
                </c:pt>
              </c:numCache>
            </c:numRef>
          </c:xVal>
          <c:yVal>
            <c:numRef>
              <c:f>Plot189!$E$9:$E$12</c:f>
              <c:numCache>
                <c:formatCode>General</c:formatCode>
                <c:ptCount val="4"/>
                <c:pt idx="0">
                  <c:v>-13.326629506846047</c:v>
                </c:pt>
                <c:pt idx="1">
                  <c:v>-13.421543181946708</c:v>
                </c:pt>
                <c:pt idx="2">
                  <c:v>#N/A</c:v>
                </c:pt>
                <c:pt idx="3">
                  <c:v>#N/A</c:v>
                </c:pt>
              </c:numCache>
            </c:numRef>
          </c:yVal>
          <c:smooth val="0"/>
          <c:extLst>
            <c:ext xmlns:c16="http://schemas.microsoft.com/office/drawing/2014/chart" uri="{C3380CC4-5D6E-409C-BE32-E72D297353CC}">
              <c16:uniqueId val="{00000004-9AD5-45F0-BBEE-8C5282DE5364}"/>
            </c:ext>
          </c:extLst>
        </c:ser>
        <c:ser>
          <c:idx val="3"/>
          <c:order val="3"/>
          <c:tx>
            <c:v>MIPS</c:v>
          </c:tx>
          <c:spPr>
            <a:ln w="19050">
              <a:noFill/>
            </a:ln>
          </c:spPr>
          <c:xVal>
            <c:numRef>
              <c:f>Plot189!$D$13</c:f>
              <c:numCache>
                <c:formatCode>General</c:formatCode>
                <c:ptCount val="1"/>
                <c:pt idx="0">
                  <c:v>1.3802112417116059</c:v>
                </c:pt>
              </c:numCache>
            </c:numRef>
          </c:xVal>
          <c:yVal>
            <c:numRef>
              <c:f>Plot189!$E$13</c:f>
              <c:numCache>
                <c:formatCode>General</c:formatCode>
                <c:ptCount val="1"/>
                <c:pt idx="0">
                  <c:v>#N/A</c:v>
                </c:pt>
              </c:numCache>
            </c:numRef>
          </c:yVal>
          <c:smooth val="0"/>
          <c:extLst>
            <c:ext xmlns:c16="http://schemas.microsoft.com/office/drawing/2014/chart" uri="{C3380CC4-5D6E-409C-BE32-E72D297353CC}">
              <c16:uniqueId val="{00000005-9AD5-45F0-BBEE-8C5282DE5364}"/>
            </c:ext>
          </c:extLst>
        </c:ser>
        <c:ser>
          <c:idx val="4"/>
          <c:order val="4"/>
          <c:tx>
            <c:v>WISE</c:v>
          </c:tx>
          <c:spPr>
            <a:ln w="19050">
              <a:noFill/>
            </a:ln>
          </c:spPr>
          <c:xVal>
            <c:numRef>
              <c:f>Plot189!$D$14:$D$17</c:f>
              <c:numCache>
                <c:formatCode>General</c:formatCode>
                <c:ptCount val="4"/>
                <c:pt idx="0">
                  <c:v>0.53147891704225514</c:v>
                </c:pt>
                <c:pt idx="1">
                  <c:v>0.66275783168157409</c:v>
                </c:pt>
                <c:pt idx="2">
                  <c:v>1.0791812460476249</c:v>
                </c:pt>
                <c:pt idx="3">
                  <c:v>1.3424226808222062</c:v>
                </c:pt>
              </c:numCache>
            </c:numRef>
          </c:xVal>
          <c:yVal>
            <c:numRef>
              <c:f>Plot189!$E$14:$E$17</c:f>
              <c:numCache>
                <c:formatCode>General</c:formatCode>
                <c:ptCount val="4"/>
                <c:pt idx="0">
                  <c:v>-11.144840884065641</c:v>
                </c:pt>
                <c:pt idx="1">
                  <c:v>-11.26423869727588</c:v>
                </c:pt>
                <c:pt idx="2">
                  <c:v>-11.532129657034471</c:v>
                </c:pt>
                <c:pt idx="3">
                  <c:v>-11.082113364861231</c:v>
                </c:pt>
              </c:numCache>
            </c:numRef>
          </c:yVal>
          <c:smooth val="0"/>
          <c:extLst>
            <c:ext xmlns:c16="http://schemas.microsoft.com/office/drawing/2014/chart" uri="{C3380CC4-5D6E-409C-BE32-E72D297353CC}">
              <c16:uniqueId val="{00000006-9AD5-45F0-BBEE-8C5282DE5364}"/>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Plot189!$D$8:$D$13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Plot189!$E$8:$E$13</c:f>
              <c:numCache>
                <c:formatCode>General</c:formatCode>
                <c:ptCount val="6"/>
                <c:pt idx="0">
                  <c:v>-10.959200932489004</c:v>
                </c:pt>
                <c:pt idx="1">
                  <c:v>-13.326629506846047</c:v>
                </c:pt>
                <c:pt idx="2">
                  <c:v>-13.421543181946708</c:v>
                </c:pt>
                <c:pt idx="3">
                  <c:v>#N/A</c:v>
                </c:pt>
                <c:pt idx="4">
                  <c:v>#N/A</c:v>
                </c:pt>
                <c:pt idx="5">
                  <c:v>#N/A</c:v>
                </c:pt>
              </c:numCache>
            </c:numRef>
          </c:yVal>
          <c:smooth val="0"/>
          <c:extLst>
            <c:ext xmlns:c16="http://schemas.microsoft.com/office/drawing/2014/chart" uri="{C3380CC4-5D6E-409C-BE32-E72D297353CC}">
              <c16:uniqueId val="{00000007-9AD5-45F0-BBEE-8C5282DE5364}"/>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(Plot189!$D$8,Plot189!$D$14,Plot189!$D$15,Plot189!$D$16,Plot189!$D$17)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(Plot189!$E$8,Plot189!$E$14,Plot189!$E$15,Plot189!$E$16,Plot189!$E$17)</c:f>
              <c:numCache>
                <c:formatCode>General</c:formatCode>
                <c:ptCount val="5"/>
                <c:pt idx="0">
                  <c:v>-10.959200932489004</c:v>
                </c:pt>
                <c:pt idx="1">
                  <c:v>-11.144840884065641</c:v>
                </c:pt>
                <c:pt idx="2">
                  <c:v>-11.26423869727588</c:v>
                </c:pt>
                <c:pt idx="3">
                  <c:v>-11.532129657034471</c:v>
                </c:pt>
                <c:pt idx="4">
                  <c:v>-11.082113364861231</c:v>
                </c:pt>
              </c:numCache>
            </c:numRef>
          </c:yVal>
          <c:smooth val="0"/>
          <c:extLst>
            <c:ext xmlns:c16="http://schemas.microsoft.com/office/drawing/2014/chart" uri="{C3380CC4-5D6E-409C-BE32-E72D297353CC}">
              <c16:uniqueId val="{00000008-9AD5-45F0-BBEE-8C5282DE5364}"/>
            </c:ext>
          </c:extLst>
        </c:ser>
        <c:dLbls>
          <c:showLegendKey val="0"/>
          <c:showVal val="0"/>
          <c:showCatName val="0"/>
          <c:showSerName val="0"/>
          <c:showPercent val="0"/>
          <c:showBubbleSize val="0"/>
        </c:dLbls>
        <c:axId val="536653016"/>
        <c:axId val="536651376"/>
      </c:scatterChart>
      <c:valAx>
        <c:axId val="536653016"/>
        <c:scaling>
          <c:orientation val="minMax"/>
          <c:max val="2.2999999999999998"/>
          <c:min val="-0.8"/>
        </c:scaling>
        <c:delete val="0"/>
        <c:axPos val="b"/>
        <c:numFmt formatCode="General" sourceLinked="1"/>
        <c:majorTickMark val="out"/>
        <c:minorTickMark val="none"/>
        <c:tickLblPos val="low"/>
        <c:crossAx val="536651376"/>
        <c:crossesAt val="-14"/>
        <c:crossBetween val="midCat"/>
      </c:valAx>
      <c:valAx>
        <c:axId val="536651376"/>
        <c:scaling>
          <c:orientation val="minMax"/>
          <c:max val="-10"/>
          <c:min val="-14"/>
        </c:scaling>
        <c:delete val="0"/>
        <c:axPos val="l"/>
        <c:numFmt formatCode="General" sourceLinked="1"/>
        <c:majorTickMark val="out"/>
        <c:minorTickMark val="none"/>
        <c:tickLblPos val="low"/>
        <c:crossAx val="536653016"/>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Data!$B$197</c:f>
          <c:strCache>
            <c:ptCount val="1"/>
            <c:pt idx="0">
              <c:v>213614.51+572259.3</c:v>
            </c:pt>
          </c:strCache>
        </c:strRef>
      </c:tx>
      <c:overlay val="0"/>
    </c:title>
    <c:autoTitleDeleted val="0"/>
    <c:plotArea>
      <c:layout/>
      <c:scatterChart>
        <c:scatterStyle val="lineMarker"/>
        <c:varyColors val="0"/>
        <c:ser>
          <c:idx val="0"/>
          <c:order val="0"/>
          <c:tx>
            <c:v>IPHAS</c:v>
          </c:tx>
          <c:spPr>
            <a:ln w="19050">
              <a:noFill/>
            </a:ln>
          </c:spPr>
          <c:xVal>
            <c:numRef>
              <c:f>Plot190!$D$3:$D$5</c:f>
              <c:numCache>
                <c:formatCode>General</c:formatCode>
                <c:ptCount val="3"/>
                <c:pt idx="0">
                  <c:v>-0.20481541031757602</c:v>
                </c:pt>
                <c:pt idx="1">
                  <c:v>-0.1830961606243397</c:v>
                </c:pt>
                <c:pt idx="2">
                  <c:v>-0.11125903931710739</c:v>
                </c:pt>
              </c:numCache>
            </c:numRef>
          </c:xVal>
          <c:yVal>
            <c:numRef>
              <c:f>Plot190!$E$3:$E$5</c:f>
              <c:numCache>
                <c:formatCode>General</c:formatCode>
                <c:ptCount val="3"/>
                <c:pt idx="0">
                  <c:v>-11.576552203238737</c:v>
                </c:pt>
                <c:pt idx="1">
                  <c:v>-11.350960856198258</c:v>
                </c:pt>
                <c:pt idx="2">
                  <c:v>-11.442383212228176</c:v>
                </c:pt>
              </c:numCache>
            </c:numRef>
          </c:yVal>
          <c:smooth val="0"/>
          <c:extLst>
            <c:ext xmlns:c16="http://schemas.microsoft.com/office/drawing/2014/chart" uri="{C3380CC4-5D6E-409C-BE32-E72D297353CC}">
              <c16:uniqueId val="{00000002-C471-4126-AF0C-510780E96928}"/>
            </c:ext>
          </c:extLst>
        </c:ser>
        <c:ser>
          <c:idx val="1"/>
          <c:order val="1"/>
          <c:tx>
            <c:v>2MASS</c:v>
          </c:tx>
          <c:spPr>
            <a:ln w="19050">
              <a:noFill/>
            </a:ln>
          </c:spPr>
          <c:xVal>
            <c:numRef>
              <c:f>Plot190!$D$6:$D$8</c:f>
              <c:numCache>
                <c:formatCode>General</c:formatCode>
                <c:ptCount val="3"/>
                <c:pt idx="0">
                  <c:v>9.1666957595684564E-2</c:v>
                </c:pt>
                <c:pt idx="1">
                  <c:v>0.22063101944809216</c:v>
                </c:pt>
                <c:pt idx="2">
                  <c:v>0.33425264233423074</c:v>
                </c:pt>
              </c:numCache>
            </c:numRef>
          </c:xVal>
          <c:yVal>
            <c:numRef>
              <c:f>Plot190!$E$6:$E$8</c:f>
              <c:numCache>
                <c:formatCode>General</c:formatCode>
                <c:ptCount val="3"/>
                <c:pt idx="0">
                  <c:v>-10.904057385815928</c:v>
                </c:pt>
                <c:pt idx="1">
                  <c:v>-10.949209808088618</c:v>
                </c:pt>
                <c:pt idx="2">
                  <c:v>-11.129200932489004</c:v>
                </c:pt>
              </c:numCache>
            </c:numRef>
          </c:yVal>
          <c:smooth val="0"/>
          <c:extLst>
            <c:ext xmlns:c16="http://schemas.microsoft.com/office/drawing/2014/chart" uri="{C3380CC4-5D6E-409C-BE32-E72D297353CC}">
              <c16:uniqueId val="{00000003-C471-4126-AF0C-510780E96928}"/>
            </c:ext>
          </c:extLst>
        </c:ser>
        <c:ser>
          <c:idx val="2"/>
          <c:order val="2"/>
          <c:tx>
            <c:v>IRAC</c:v>
          </c:tx>
          <c:spPr>
            <a:ln w="19050">
              <a:noFill/>
            </a:ln>
          </c:spPr>
          <c:xVal>
            <c:numRef>
              <c:f>Plot190!$D$9:$D$12</c:f>
              <c:numCache>
                <c:formatCode>General</c:formatCode>
                <c:ptCount val="4"/>
                <c:pt idx="0">
                  <c:v>0.55630250076728727</c:v>
                </c:pt>
                <c:pt idx="1">
                  <c:v>0.65321251377534373</c:v>
                </c:pt>
                <c:pt idx="2">
                  <c:v>0.76342799356293722</c:v>
                </c:pt>
                <c:pt idx="3">
                  <c:v>0.90308998699194354</c:v>
                </c:pt>
              </c:numCache>
            </c:numRef>
          </c:xVal>
          <c:yVal>
            <c:numRef>
              <c:f>Plot190!$E$9:$E$12</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4-C471-4126-AF0C-510780E96928}"/>
            </c:ext>
          </c:extLst>
        </c:ser>
        <c:ser>
          <c:idx val="3"/>
          <c:order val="3"/>
          <c:tx>
            <c:v>MIPS</c:v>
          </c:tx>
          <c:spPr>
            <a:ln w="19050">
              <a:noFill/>
            </a:ln>
          </c:spPr>
          <c:xVal>
            <c:numRef>
              <c:f>Plot190!$D$13</c:f>
              <c:numCache>
                <c:formatCode>General</c:formatCode>
                <c:ptCount val="1"/>
                <c:pt idx="0">
                  <c:v>1.3802112417116059</c:v>
                </c:pt>
              </c:numCache>
            </c:numRef>
          </c:xVal>
          <c:yVal>
            <c:numRef>
              <c:f>Plot190!$E$13</c:f>
              <c:numCache>
                <c:formatCode>General</c:formatCode>
                <c:ptCount val="1"/>
                <c:pt idx="0">
                  <c:v>#N/A</c:v>
                </c:pt>
              </c:numCache>
            </c:numRef>
          </c:yVal>
          <c:smooth val="0"/>
          <c:extLst>
            <c:ext xmlns:c16="http://schemas.microsoft.com/office/drawing/2014/chart" uri="{C3380CC4-5D6E-409C-BE32-E72D297353CC}">
              <c16:uniqueId val="{00000005-C471-4126-AF0C-510780E96928}"/>
            </c:ext>
          </c:extLst>
        </c:ser>
        <c:ser>
          <c:idx val="4"/>
          <c:order val="4"/>
          <c:tx>
            <c:v>WISE</c:v>
          </c:tx>
          <c:spPr>
            <a:ln w="19050">
              <a:noFill/>
            </a:ln>
          </c:spPr>
          <c:xVal>
            <c:numRef>
              <c:f>Plot190!$D$14:$D$17</c:f>
              <c:numCache>
                <c:formatCode>General</c:formatCode>
                <c:ptCount val="4"/>
                <c:pt idx="0">
                  <c:v>0.53147891704225514</c:v>
                </c:pt>
                <c:pt idx="1">
                  <c:v>0.66275783168157409</c:v>
                </c:pt>
                <c:pt idx="2">
                  <c:v>1.0791812460476249</c:v>
                </c:pt>
                <c:pt idx="3">
                  <c:v>1.3424226808222062</c:v>
                </c:pt>
              </c:numCache>
            </c:numRef>
          </c:xVal>
          <c:yVal>
            <c:numRef>
              <c:f>Plot190!$E$14:$E$17</c:f>
              <c:numCache>
                <c:formatCode>General</c:formatCode>
                <c:ptCount val="4"/>
                <c:pt idx="0">
                  <c:v>-11.42764088406564</c:v>
                </c:pt>
                <c:pt idx="1">
                  <c:v>-11.822638697275881</c:v>
                </c:pt>
                <c:pt idx="2">
                  <c:v>-11.73732965703447</c:v>
                </c:pt>
                <c:pt idx="3">
                  <c:v>-11.254913364861231</c:v>
                </c:pt>
              </c:numCache>
            </c:numRef>
          </c:yVal>
          <c:smooth val="0"/>
          <c:extLst>
            <c:ext xmlns:c16="http://schemas.microsoft.com/office/drawing/2014/chart" uri="{C3380CC4-5D6E-409C-BE32-E72D297353CC}">
              <c16:uniqueId val="{00000006-C471-4126-AF0C-510780E96928}"/>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Plot190!$D$8:$D$13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Plot190!$E$8:$E$13</c:f>
              <c:numCache>
                <c:formatCode>General</c:formatCode>
                <c:ptCount val="6"/>
                <c:pt idx="0">
                  <c:v>-11.129200932489004</c:v>
                </c:pt>
                <c:pt idx="1">
                  <c:v>#N/A</c:v>
                </c:pt>
                <c:pt idx="2">
                  <c:v>#N/A</c:v>
                </c:pt>
                <c:pt idx="3">
                  <c:v>#N/A</c:v>
                </c:pt>
                <c:pt idx="4">
                  <c:v>#N/A</c:v>
                </c:pt>
                <c:pt idx="5">
                  <c:v>#N/A</c:v>
                </c:pt>
              </c:numCache>
            </c:numRef>
          </c:yVal>
          <c:smooth val="0"/>
          <c:extLst>
            <c:ext xmlns:c16="http://schemas.microsoft.com/office/drawing/2014/chart" uri="{C3380CC4-5D6E-409C-BE32-E72D297353CC}">
              <c16:uniqueId val="{00000007-C471-4126-AF0C-510780E96928}"/>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(Plot190!$D$8,Plot190!$D$14,Plot190!$D$15,Plot190!$D$16,Plot190!$D$17)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(Plot190!$E$8,Plot190!$E$14,Plot190!$E$15,Plot190!$E$16,Plot190!$E$17)</c:f>
              <c:numCache>
                <c:formatCode>General</c:formatCode>
                <c:ptCount val="5"/>
                <c:pt idx="0">
                  <c:v>-11.129200932489004</c:v>
                </c:pt>
                <c:pt idx="1">
                  <c:v>-11.42764088406564</c:v>
                </c:pt>
                <c:pt idx="2">
                  <c:v>-11.822638697275881</c:v>
                </c:pt>
                <c:pt idx="3">
                  <c:v>-11.73732965703447</c:v>
                </c:pt>
                <c:pt idx="4">
                  <c:v>-11.254913364861231</c:v>
                </c:pt>
              </c:numCache>
            </c:numRef>
          </c:yVal>
          <c:smooth val="0"/>
          <c:extLst>
            <c:ext xmlns:c16="http://schemas.microsoft.com/office/drawing/2014/chart" uri="{C3380CC4-5D6E-409C-BE32-E72D297353CC}">
              <c16:uniqueId val="{00000008-C471-4126-AF0C-510780E96928}"/>
            </c:ext>
          </c:extLst>
        </c:ser>
        <c:dLbls>
          <c:showLegendKey val="0"/>
          <c:showVal val="0"/>
          <c:showCatName val="0"/>
          <c:showSerName val="0"/>
          <c:showPercent val="0"/>
          <c:showBubbleSize val="0"/>
        </c:dLbls>
        <c:axId val="755547128"/>
        <c:axId val="755556312"/>
      </c:scatterChart>
      <c:valAx>
        <c:axId val="755547128"/>
        <c:scaling>
          <c:orientation val="minMax"/>
          <c:max val="2.2999999999999998"/>
          <c:min val="-0.8"/>
        </c:scaling>
        <c:delete val="0"/>
        <c:axPos val="b"/>
        <c:numFmt formatCode="General" sourceLinked="1"/>
        <c:majorTickMark val="out"/>
        <c:minorTickMark val="none"/>
        <c:tickLblPos val="low"/>
        <c:crossAx val="755556312"/>
        <c:crossesAt val="-14"/>
        <c:crossBetween val="midCat"/>
      </c:valAx>
      <c:valAx>
        <c:axId val="755556312"/>
        <c:scaling>
          <c:orientation val="minMax"/>
          <c:max val="-10"/>
          <c:min val="-14"/>
        </c:scaling>
        <c:delete val="0"/>
        <c:axPos val="l"/>
        <c:numFmt formatCode="General" sourceLinked="1"/>
        <c:majorTickMark val="out"/>
        <c:minorTickMark val="none"/>
        <c:tickLblPos val="low"/>
        <c:crossAx val="755547128"/>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Data!$B$198</c:f>
          <c:strCache>
            <c:ptCount val="1"/>
            <c:pt idx="0">
              <c:v>213615.13+572846.9</c:v>
            </c:pt>
          </c:strCache>
        </c:strRef>
      </c:tx>
      <c:overlay val="0"/>
    </c:title>
    <c:autoTitleDeleted val="0"/>
    <c:plotArea>
      <c:layout/>
      <c:scatterChart>
        <c:scatterStyle val="lineMarker"/>
        <c:varyColors val="0"/>
        <c:ser>
          <c:idx val="0"/>
          <c:order val="0"/>
          <c:tx>
            <c:v>IPHAS</c:v>
          </c:tx>
          <c:spPr>
            <a:ln w="19050">
              <a:noFill/>
            </a:ln>
          </c:spPr>
          <c:xVal>
            <c:numRef>
              <c:f>Plot191!$D$3:$D$5</c:f>
              <c:numCache>
                <c:formatCode>General</c:formatCode>
                <c:ptCount val="3"/>
                <c:pt idx="0">
                  <c:v>-0.20481541031757602</c:v>
                </c:pt>
                <c:pt idx="1">
                  <c:v>-0.1830961606243397</c:v>
                </c:pt>
                <c:pt idx="2">
                  <c:v>-0.11125903931710739</c:v>
                </c:pt>
              </c:numCache>
            </c:numRef>
          </c:xVal>
          <c:yVal>
            <c:numRef>
              <c:f>Plot191!$E$3:$E$5</c:f>
              <c:numCache>
                <c:formatCode>General</c:formatCode>
                <c:ptCount val="3"/>
                <c:pt idx="0">
                  <c:v>-12.940552203238736</c:v>
                </c:pt>
                <c:pt idx="1">
                  <c:v>-12.570960856198258</c:v>
                </c:pt>
                <c:pt idx="2">
                  <c:v>-12.702383212228176</c:v>
                </c:pt>
              </c:numCache>
            </c:numRef>
          </c:yVal>
          <c:smooth val="0"/>
          <c:extLst>
            <c:ext xmlns:c16="http://schemas.microsoft.com/office/drawing/2014/chart" uri="{C3380CC4-5D6E-409C-BE32-E72D297353CC}">
              <c16:uniqueId val="{00000002-7B7C-4130-9BA1-89A87B1BBAA8}"/>
            </c:ext>
          </c:extLst>
        </c:ser>
        <c:ser>
          <c:idx val="1"/>
          <c:order val="1"/>
          <c:tx>
            <c:v>2MASS</c:v>
          </c:tx>
          <c:spPr>
            <a:ln w="19050">
              <a:noFill/>
            </a:ln>
          </c:spPr>
          <c:xVal>
            <c:numRef>
              <c:f>Plot191!$D$6:$D$8</c:f>
              <c:numCache>
                <c:formatCode>General</c:formatCode>
                <c:ptCount val="3"/>
                <c:pt idx="0">
                  <c:v>9.1666957595684564E-2</c:v>
                </c:pt>
                <c:pt idx="1">
                  <c:v>0.22063101944809216</c:v>
                </c:pt>
                <c:pt idx="2">
                  <c:v>0.33425264233423074</c:v>
                </c:pt>
              </c:numCache>
            </c:numRef>
          </c:xVal>
          <c:yVal>
            <c:numRef>
              <c:f>Plot191!$E$6:$E$8</c:f>
              <c:numCache>
                <c:formatCode>General</c:formatCode>
                <c:ptCount val="3"/>
                <c:pt idx="0">
                  <c:v>-10.986057385815929</c:v>
                </c:pt>
                <c:pt idx="1">
                  <c:v>-10.988409808088619</c:v>
                </c:pt>
                <c:pt idx="2">
                  <c:v>-11.214800932489005</c:v>
                </c:pt>
              </c:numCache>
            </c:numRef>
          </c:yVal>
          <c:smooth val="0"/>
          <c:extLst>
            <c:ext xmlns:c16="http://schemas.microsoft.com/office/drawing/2014/chart" uri="{C3380CC4-5D6E-409C-BE32-E72D297353CC}">
              <c16:uniqueId val="{00000003-7B7C-4130-9BA1-89A87B1BBAA8}"/>
            </c:ext>
          </c:extLst>
        </c:ser>
        <c:ser>
          <c:idx val="2"/>
          <c:order val="2"/>
          <c:tx>
            <c:v>IRAC</c:v>
          </c:tx>
          <c:spPr>
            <a:ln w="19050">
              <a:noFill/>
            </a:ln>
          </c:spPr>
          <c:xVal>
            <c:numRef>
              <c:f>Plot191!$D$9:$D$12</c:f>
              <c:numCache>
                <c:formatCode>General</c:formatCode>
                <c:ptCount val="4"/>
                <c:pt idx="0">
                  <c:v>0.55630250076728727</c:v>
                </c:pt>
                <c:pt idx="1">
                  <c:v>0.65321251377534373</c:v>
                </c:pt>
                <c:pt idx="2">
                  <c:v>0.76342799356293722</c:v>
                </c:pt>
                <c:pt idx="3">
                  <c:v>0.90308998699194354</c:v>
                </c:pt>
              </c:numCache>
            </c:numRef>
          </c:xVal>
          <c:yVal>
            <c:numRef>
              <c:f>Plot191!$E$9:$E$12</c:f>
              <c:numCache>
                <c:formatCode>General</c:formatCode>
                <c:ptCount val="4"/>
                <c:pt idx="0">
                  <c:v>-12.242629506846047</c:v>
                </c:pt>
                <c:pt idx="1">
                  <c:v>-12.557543181946709</c:v>
                </c:pt>
                <c:pt idx="2">
                  <c:v>#N/A</c:v>
                </c:pt>
                <c:pt idx="3">
                  <c:v>#N/A</c:v>
                </c:pt>
              </c:numCache>
            </c:numRef>
          </c:yVal>
          <c:smooth val="0"/>
          <c:extLst>
            <c:ext xmlns:c16="http://schemas.microsoft.com/office/drawing/2014/chart" uri="{C3380CC4-5D6E-409C-BE32-E72D297353CC}">
              <c16:uniqueId val="{00000004-7B7C-4130-9BA1-89A87B1BBAA8}"/>
            </c:ext>
          </c:extLst>
        </c:ser>
        <c:ser>
          <c:idx val="3"/>
          <c:order val="3"/>
          <c:tx>
            <c:v>MIPS</c:v>
          </c:tx>
          <c:spPr>
            <a:ln w="19050">
              <a:noFill/>
            </a:ln>
          </c:spPr>
          <c:xVal>
            <c:numRef>
              <c:f>Plot191!$D$13</c:f>
              <c:numCache>
                <c:formatCode>General</c:formatCode>
                <c:ptCount val="1"/>
                <c:pt idx="0">
                  <c:v>1.3802112417116059</c:v>
                </c:pt>
              </c:numCache>
            </c:numRef>
          </c:xVal>
          <c:yVal>
            <c:numRef>
              <c:f>Plot191!$E$13</c:f>
              <c:numCache>
                <c:formatCode>General</c:formatCode>
                <c:ptCount val="1"/>
                <c:pt idx="0">
                  <c:v>#N/A</c:v>
                </c:pt>
              </c:numCache>
            </c:numRef>
          </c:yVal>
          <c:smooth val="0"/>
          <c:extLst>
            <c:ext xmlns:c16="http://schemas.microsoft.com/office/drawing/2014/chart" uri="{C3380CC4-5D6E-409C-BE32-E72D297353CC}">
              <c16:uniqueId val="{00000005-7B7C-4130-9BA1-89A87B1BBAA8}"/>
            </c:ext>
          </c:extLst>
        </c:ser>
        <c:ser>
          <c:idx val="4"/>
          <c:order val="4"/>
          <c:tx>
            <c:v>WISE</c:v>
          </c:tx>
          <c:spPr>
            <a:ln w="19050">
              <a:noFill/>
            </a:ln>
          </c:spPr>
          <c:xVal>
            <c:numRef>
              <c:f>Plot191!$D$14:$D$17</c:f>
              <c:numCache>
                <c:formatCode>General</c:formatCode>
                <c:ptCount val="4"/>
                <c:pt idx="0">
                  <c:v>0.53147891704225514</c:v>
                </c:pt>
                <c:pt idx="1">
                  <c:v>0.66275783168157409</c:v>
                </c:pt>
                <c:pt idx="2">
                  <c:v>1.0791812460476249</c:v>
                </c:pt>
                <c:pt idx="3">
                  <c:v>1.3424226808222062</c:v>
                </c:pt>
              </c:numCache>
            </c:numRef>
          </c:xVal>
          <c:yVal>
            <c:numRef>
              <c:f>Plot191!$E$14:$E$17</c:f>
              <c:numCache>
                <c:formatCode>General</c:formatCode>
                <c:ptCount val="4"/>
                <c:pt idx="0">
                  <c:v>-11.630840884065641</c:v>
                </c:pt>
                <c:pt idx="1">
                  <c:v>-12.008238697275882</c:v>
                </c:pt>
                <c:pt idx="2">
                  <c:v>-12.62612965703447</c:v>
                </c:pt>
                <c:pt idx="3">
                  <c:v>-12.360113364861231</c:v>
                </c:pt>
              </c:numCache>
            </c:numRef>
          </c:yVal>
          <c:smooth val="0"/>
          <c:extLst>
            <c:ext xmlns:c16="http://schemas.microsoft.com/office/drawing/2014/chart" uri="{C3380CC4-5D6E-409C-BE32-E72D297353CC}">
              <c16:uniqueId val="{00000006-7B7C-4130-9BA1-89A87B1BBAA8}"/>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Plot191!$D$8:$D$13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Plot191!$E$8:$E$13</c:f>
              <c:numCache>
                <c:formatCode>General</c:formatCode>
                <c:ptCount val="6"/>
                <c:pt idx="0">
                  <c:v>-11.214800932489005</c:v>
                </c:pt>
                <c:pt idx="1">
                  <c:v>-12.242629506846047</c:v>
                </c:pt>
                <c:pt idx="2">
                  <c:v>-12.557543181946709</c:v>
                </c:pt>
                <c:pt idx="3">
                  <c:v>#N/A</c:v>
                </c:pt>
                <c:pt idx="4">
                  <c:v>#N/A</c:v>
                </c:pt>
                <c:pt idx="5">
                  <c:v>#N/A</c:v>
                </c:pt>
              </c:numCache>
            </c:numRef>
          </c:yVal>
          <c:smooth val="0"/>
          <c:extLst>
            <c:ext xmlns:c16="http://schemas.microsoft.com/office/drawing/2014/chart" uri="{C3380CC4-5D6E-409C-BE32-E72D297353CC}">
              <c16:uniqueId val="{00000007-7B7C-4130-9BA1-89A87B1BBAA8}"/>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(Plot191!$D$8,Plot191!$D$14,Plot191!$D$15,Plot191!$D$16,Plot191!$D$17)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(Plot191!$E$8,Plot191!$E$14,Plot191!$E$15,Plot191!$E$16,Plot191!$E$17)</c:f>
              <c:numCache>
                <c:formatCode>General</c:formatCode>
                <c:ptCount val="5"/>
                <c:pt idx="0">
                  <c:v>-11.214800932489005</c:v>
                </c:pt>
                <c:pt idx="1">
                  <c:v>-11.630840884065641</c:v>
                </c:pt>
                <c:pt idx="2">
                  <c:v>-12.008238697275882</c:v>
                </c:pt>
                <c:pt idx="3">
                  <c:v>-12.62612965703447</c:v>
                </c:pt>
                <c:pt idx="4">
                  <c:v>-12.360113364861231</c:v>
                </c:pt>
              </c:numCache>
            </c:numRef>
          </c:yVal>
          <c:smooth val="0"/>
          <c:extLst>
            <c:ext xmlns:c16="http://schemas.microsoft.com/office/drawing/2014/chart" uri="{C3380CC4-5D6E-409C-BE32-E72D297353CC}">
              <c16:uniqueId val="{00000008-7B7C-4130-9BA1-89A87B1BBAA8}"/>
            </c:ext>
          </c:extLst>
        </c:ser>
        <c:dLbls>
          <c:showLegendKey val="0"/>
          <c:showVal val="0"/>
          <c:showCatName val="0"/>
          <c:showSerName val="0"/>
          <c:showPercent val="0"/>
          <c:showBubbleSize val="0"/>
        </c:dLbls>
        <c:axId val="616299464"/>
        <c:axId val="616300120"/>
      </c:scatterChart>
      <c:valAx>
        <c:axId val="616299464"/>
        <c:scaling>
          <c:orientation val="minMax"/>
          <c:max val="2.2999999999999998"/>
          <c:min val="-0.8"/>
        </c:scaling>
        <c:delete val="0"/>
        <c:axPos val="b"/>
        <c:numFmt formatCode="General" sourceLinked="1"/>
        <c:majorTickMark val="out"/>
        <c:minorTickMark val="none"/>
        <c:tickLblPos val="low"/>
        <c:crossAx val="616300120"/>
        <c:crossesAt val="-14"/>
        <c:crossBetween val="midCat"/>
      </c:valAx>
      <c:valAx>
        <c:axId val="616300120"/>
        <c:scaling>
          <c:orientation val="minMax"/>
          <c:max val="-10"/>
          <c:min val="-14"/>
        </c:scaling>
        <c:delete val="0"/>
        <c:axPos val="l"/>
        <c:numFmt formatCode="General" sourceLinked="1"/>
        <c:majorTickMark val="out"/>
        <c:minorTickMark val="none"/>
        <c:tickLblPos val="low"/>
        <c:crossAx val="616299464"/>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Data!$B$199</c:f>
          <c:strCache>
            <c:ptCount val="1"/>
            <c:pt idx="0">
              <c:v>213615.19+572527.7</c:v>
            </c:pt>
          </c:strCache>
        </c:strRef>
      </c:tx>
      <c:overlay val="0"/>
    </c:title>
    <c:autoTitleDeleted val="0"/>
    <c:plotArea>
      <c:layout/>
      <c:scatterChart>
        <c:scatterStyle val="lineMarker"/>
        <c:varyColors val="0"/>
        <c:ser>
          <c:idx val="0"/>
          <c:order val="0"/>
          <c:tx>
            <c:v>IPHAS</c:v>
          </c:tx>
          <c:spPr>
            <a:ln w="19050">
              <a:noFill/>
            </a:ln>
          </c:spPr>
          <c:xVal>
            <c:numRef>
              <c:f>Plot192!$D$3:$D$5</c:f>
              <c:numCache>
                <c:formatCode>General</c:formatCode>
                <c:ptCount val="3"/>
                <c:pt idx="0">
                  <c:v>-0.20481541031757602</c:v>
                </c:pt>
                <c:pt idx="1">
                  <c:v>-0.1830961606243397</c:v>
                </c:pt>
                <c:pt idx="2">
                  <c:v>-0.11125903931710739</c:v>
                </c:pt>
              </c:numCache>
            </c:numRef>
          </c:xVal>
          <c:yVal>
            <c:numRef>
              <c:f>Plot192!$E$3:$E$5</c:f>
              <c:numCache>
                <c:formatCode>General</c:formatCode>
                <c:ptCount val="3"/>
                <c:pt idx="0">
                  <c:v>-12.592552203238737</c:v>
                </c:pt>
                <c:pt idx="1">
                  <c:v>-12.106960856198256</c:v>
                </c:pt>
                <c:pt idx="2">
                  <c:v>-12.314383212228176</c:v>
                </c:pt>
              </c:numCache>
            </c:numRef>
          </c:yVal>
          <c:smooth val="0"/>
          <c:extLst>
            <c:ext xmlns:c16="http://schemas.microsoft.com/office/drawing/2014/chart" uri="{C3380CC4-5D6E-409C-BE32-E72D297353CC}">
              <c16:uniqueId val="{00000002-05A5-4287-A47B-58B9CA93C53F}"/>
            </c:ext>
          </c:extLst>
        </c:ser>
        <c:ser>
          <c:idx val="1"/>
          <c:order val="1"/>
          <c:tx>
            <c:v>2MASS</c:v>
          </c:tx>
          <c:spPr>
            <a:ln w="19050">
              <a:noFill/>
            </a:ln>
          </c:spPr>
          <c:xVal>
            <c:numRef>
              <c:f>Plot192!$D$6:$D$8</c:f>
              <c:numCache>
                <c:formatCode>General</c:formatCode>
                <c:ptCount val="3"/>
                <c:pt idx="0">
                  <c:v>9.1666957595684564E-2</c:v>
                </c:pt>
                <c:pt idx="1">
                  <c:v>0.22063101944809216</c:v>
                </c:pt>
                <c:pt idx="2">
                  <c:v>0.33425264233423074</c:v>
                </c:pt>
              </c:numCache>
            </c:numRef>
          </c:xVal>
          <c:yVal>
            <c:numRef>
              <c:f>Plot192!$E$6:$E$8</c:f>
              <c:numCache>
                <c:formatCode>General</c:formatCode>
                <c:ptCount val="3"/>
                <c:pt idx="0">
                  <c:v>-11.580057385815929</c:v>
                </c:pt>
                <c:pt idx="1">
                  <c:v>-11.653209808088619</c:v>
                </c:pt>
                <c:pt idx="2">
                  <c:v>-11.801200932489005</c:v>
                </c:pt>
              </c:numCache>
            </c:numRef>
          </c:yVal>
          <c:smooth val="0"/>
          <c:extLst>
            <c:ext xmlns:c16="http://schemas.microsoft.com/office/drawing/2014/chart" uri="{C3380CC4-5D6E-409C-BE32-E72D297353CC}">
              <c16:uniqueId val="{00000003-05A5-4287-A47B-58B9CA93C53F}"/>
            </c:ext>
          </c:extLst>
        </c:ser>
        <c:ser>
          <c:idx val="2"/>
          <c:order val="2"/>
          <c:tx>
            <c:v>IRAC</c:v>
          </c:tx>
          <c:spPr>
            <a:ln w="19050">
              <a:noFill/>
            </a:ln>
          </c:spPr>
          <c:xVal>
            <c:numRef>
              <c:f>Plot192!$D$9:$D$12</c:f>
              <c:numCache>
                <c:formatCode>General</c:formatCode>
                <c:ptCount val="4"/>
                <c:pt idx="0">
                  <c:v>0.55630250076728727</c:v>
                </c:pt>
                <c:pt idx="1">
                  <c:v>0.65321251377534373</c:v>
                </c:pt>
                <c:pt idx="2">
                  <c:v>0.76342799356293722</c:v>
                </c:pt>
                <c:pt idx="3">
                  <c:v>0.90308998699194354</c:v>
                </c:pt>
              </c:numCache>
            </c:numRef>
          </c:xVal>
          <c:yVal>
            <c:numRef>
              <c:f>Plot192!$E$9:$E$12</c:f>
              <c:numCache>
                <c:formatCode>General</c:formatCode>
                <c:ptCount val="4"/>
                <c:pt idx="0">
                  <c:v>-12.154629506846048</c:v>
                </c:pt>
                <c:pt idx="1">
                  <c:v>-12.333543181946707</c:v>
                </c:pt>
                <c:pt idx="2">
                  <c:v>-12.513608898489665</c:v>
                </c:pt>
                <c:pt idx="3">
                  <c:v>-12.586907492355042</c:v>
                </c:pt>
              </c:numCache>
            </c:numRef>
          </c:yVal>
          <c:smooth val="0"/>
          <c:extLst>
            <c:ext xmlns:c16="http://schemas.microsoft.com/office/drawing/2014/chart" uri="{C3380CC4-5D6E-409C-BE32-E72D297353CC}">
              <c16:uniqueId val="{00000004-05A5-4287-A47B-58B9CA93C53F}"/>
            </c:ext>
          </c:extLst>
        </c:ser>
        <c:ser>
          <c:idx val="3"/>
          <c:order val="3"/>
          <c:tx>
            <c:v>MIPS</c:v>
          </c:tx>
          <c:spPr>
            <a:ln w="19050">
              <a:noFill/>
            </a:ln>
          </c:spPr>
          <c:xVal>
            <c:numRef>
              <c:f>Plot192!$D$13</c:f>
              <c:numCache>
                <c:formatCode>General</c:formatCode>
                <c:ptCount val="1"/>
                <c:pt idx="0">
                  <c:v>1.3802112417116059</c:v>
                </c:pt>
              </c:numCache>
            </c:numRef>
          </c:xVal>
          <c:yVal>
            <c:numRef>
              <c:f>Plot192!$E$13</c:f>
              <c:numCache>
                <c:formatCode>General</c:formatCode>
                <c:ptCount val="1"/>
                <c:pt idx="0">
                  <c:v>-12.529391775215769</c:v>
                </c:pt>
              </c:numCache>
            </c:numRef>
          </c:yVal>
          <c:smooth val="0"/>
          <c:extLst>
            <c:ext xmlns:c16="http://schemas.microsoft.com/office/drawing/2014/chart" uri="{C3380CC4-5D6E-409C-BE32-E72D297353CC}">
              <c16:uniqueId val="{00000005-05A5-4287-A47B-58B9CA93C53F}"/>
            </c:ext>
          </c:extLst>
        </c:ser>
        <c:ser>
          <c:idx val="4"/>
          <c:order val="4"/>
          <c:tx>
            <c:v>WISE</c:v>
          </c:tx>
          <c:spPr>
            <a:ln w="19050">
              <a:noFill/>
            </a:ln>
          </c:spPr>
          <c:xVal>
            <c:numRef>
              <c:f>Plot192!$D$14:$D$17</c:f>
              <c:numCache>
                <c:formatCode>General</c:formatCode>
                <c:ptCount val="4"/>
                <c:pt idx="0">
                  <c:v>0.53147891704225514</c:v>
                </c:pt>
                <c:pt idx="1">
                  <c:v>0.66275783168157409</c:v>
                </c:pt>
                <c:pt idx="2">
                  <c:v>1.0791812460476249</c:v>
                </c:pt>
                <c:pt idx="3">
                  <c:v>1.3424226808222062</c:v>
                </c:pt>
              </c:numCache>
            </c:numRef>
          </c:xVal>
          <c:yVal>
            <c:numRef>
              <c:f>Plot192!$E$14:$E$17</c:f>
              <c:numCache>
                <c:formatCode>General</c:formatCode>
                <c:ptCount val="4"/>
                <c:pt idx="0">
                  <c:v>-11.099640884065641</c:v>
                </c:pt>
                <c:pt idx="1">
                  <c:v>-11.263438697275882</c:v>
                </c:pt>
                <c:pt idx="2">
                  <c:v>-11.75812965703447</c:v>
                </c:pt>
                <c:pt idx="3">
                  <c:v>-11.56771336486123</c:v>
                </c:pt>
              </c:numCache>
            </c:numRef>
          </c:yVal>
          <c:smooth val="0"/>
          <c:extLst>
            <c:ext xmlns:c16="http://schemas.microsoft.com/office/drawing/2014/chart" uri="{C3380CC4-5D6E-409C-BE32-E72D297353CC}">
              <c16:uniqueId val="{00000006-05A5-4287-A47B-58B9CA93C53F}"/>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Plot192!$D$8:$D$13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Plot192!$E$8:$E$13</c:f>
              <c:numCache>
                <c:formatCode>General</c:formatCode>
                <c:ptCount val="6"/>
                <c:pt idx="0">
                  <c:v>-11.801200932489005</c:v>
                </c:pt>
                <c:pt idx="1">
                  <c:v>-12.154629506846048</c:v>
                </c:pt>
                <c:pt idx="2">
                  <c:v>-12.333543181946707</c:v>
                </c:pt>
                <c:pt idx="3">
                  <c:v>-12.513608898489665</c:v>
                </c:pt>
                <c:pt idx="4">
                  <c:v>-12.586907492355042</c:v>
                </c:pt>
                <c:pt idx="5">
                  <c:v>-12.529391775215769</c:v>
                </c:pt>
              </c:numCache>
            </c:numRef>
          </c:yVal>
          <c:smooth val="0"/>
          <c:extLst>
            <c:ext xmlns:c16="http://schemas.microsoft.com/office/drawing/2014/chart" uri="{C3380CC4-5D6E-409C-BE32-E72D297353CC}">
              <c16:uniqueId val="{00000007-05A5-4287-A47B-58B9CA93C53F}"/>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(Plot192!$D$8,Plot192!$D$14,Plot192!$D$15,Plot192!$D$16,Plot192!$D$17)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(Plot192!$E$8,Plot192!$E$14,Plot192!$E$15,Plot192!$E$16,Plot192!$E$17)</c:f>
              <c:numCache>
                <c:formatCode>General</c:formatCode>
                <c:ptCount val="5"/>
                <c:pt idx="0">
                  <c:v>-11.801200932489005</c:v>
                </c:pt>
                <c:pt idx="1">
                  <c:v>-11.099640884065641</c:v>
                </c:pt>
                <c:pt idx="2">
                  <c:v>-11.263438697275882</c:v>
                </c:pt>
                <c:pt idx="3">
                  <c:v>-11.75812965703447</c:v>
                </c:pt>
                <c:pt idx="4">
                  <c:v>-11.56771336486123</c:v>
                </c:pt>
              </c:numCache>
            </c:numRef>
          </c:yVal>
          <c:smooth val="0"/>
          <c:extLst>
            <c:ext xmlns:c16="http://schemas.microsoft.com/office/drawing/2014/chart" uri="{C3380CC4-5D6E-409C-BE32-E72D297353CC}">
              <c16:uniqueId val="{00000008-05A5-4287-A47B-58B9CA93C53F}"/>
            </c:ext>
          </c:extLst>
        </c:ser>
        <c:dLbls>
          <c:showLegendKey val="0"/>
          <c:showVal val="0"/>
          <c:showCatName val="0"/>
          <c:showSerName val="0"/>
          <c:showPercent val="0"/>
          <c:showBubbleSize val="0"/>
        </c:dLbls>
        <c:axId val="616312912"/>
        <c:axId val="616312584"/>
      </c:scatterChart>
      <c:valAx>
        <c:axId val="616312912"/>
        <c:scaling>
          <c:orientation val="minMax"/>
          <c:max val="2.2999999999999998"/>
          <c:min val="-0.8"/>
        </c:scaling>
        <c:delete val="0"/>
        <c:axPos val="b"/>
        <c:numFmt formatCode="General" sourceLinked="1"/>
        <c:majorTickMark val="out"/>
        <c:minorTickMark val="none"/>
        <c:tickLblPos val="low"/>
        <c:crossAx val="616312584"/>
        <c:crossesAt val="-14"/>
        <c:crossBetween val="midCat"/>
      </c:valAx>
      <c:valAx>
        <c:axId val="616312584"/>
        <c:scaling>
          <c:orientation val="minMax"/>
          <c:max val="-10"/>
          <c:min val="-14"/>
        </c:scaling>
        <c:delete val="0"/>
        <c:axPos val="l"/>
        <c:numFmt formatCode="General" sourceLinked="1"/>
        <c:majorTickMark val="out"/>
        <c:minorTickMark val="none"/>
        <c:tickLblPos val="low"/>
        <c:crossAx val="616312912"/>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Data!$B$200</c:f>
          <c:strCache>
            <c:ptCount val="1"/>
            <c:pt idx="0">
              <c:v>213615.32+573152.5</c:v>
            </c:pt>
          </c:strCache>
        </c:strRef>
      </c:tx>
      <c:overlay val="0"/>
    </c:title>
    <c:autoTitleDeleted val="0"/>
    <c:plotArea>
      <c:layout/>
      <c:scatterChart>
        <c:scatterStyle val="lineMarker"/>
        <c:varyColors val="0"/>
        <c:ser>
          <c:idx val="0"/>
          <c:order val="0"/>
          <c:tx>
            <c:v>IPHAS</c:v>
          </c:tx>
          <c:spPr>
            <a:ln w="19050">
              <a:noFill/>
            </a:ln>
          </c:spPr>
          <c:xVal>
            <c:numRef>
              <c:f>Plot193!$D$3:$D$5</c:f>
              <c:numCache>
                <c:formatCode>General</c:formatCode>
                <c:ptCount val="3"/>
                <c:pt idx="0">
                  <c:v>-0.20481541031757602</c:v>
                </c:pt>
                <c:pt idx="1">
                  <c:v>-0.1830961606243397</c:v>
                </c:pt>
                <c:pt idx="2">
                  <c:v>-0.11125903931710739</c:v>
                </c:pt>
              </c:numCache>
            </c:numRef>
          </c:xVal>
          <c:yVal>
            <c:numRef>
              <c:f>Plot193!$E$3:$E$5</c:f>
              <c:numCache>
                <c:formatCode>General</c:formatCode>
                <c:ptCount val="3"/>
                <c:pt idx="0">
                  <c:v>-12.820552203238739</c:v>
                </c:pt>
                <c:pt idx="1">
                  <c:v>-12.618960856198257</c:v>
                </c:pt>
                <c:pt idx="2">
                  <c:v>-12.634383212228176</c:v>
                </c:pt>
              </c:numCache>
            </c:numRef>
          </c:yVal>
          <c:smooth val="0"/>
          <c:extLst>
            <c:ext xmlns:c16="http://schemas.microsoft.com/office/drawing/2014/chart" uri="{C3380CC4-5D6E-409C-BE32-E72D297353CC}">
              <c16:uniqueId val="{00000002-CFA0-4280-B265-48F4522F9114}"/>
            </c:ext>
          </c:extLst>
        </c:ser>
        <c:ser>
          <c:idx val="1"/>
          <c:order val="1"/>
          <c:tx>
            <c:v>2MASS</c:v>
          </c:tx>
          <c:spPr>
            <a:ln w="19050">
              <a:noFill/>
            </a:ln>
          </c:spPr>
          <c:xVal>
            <c:numRef>
              <c:f>Plot193!$D$6:$D$8</c:f>
              <c:numCache>
                <c:formatCode>General</c:formatCode>
                <c:ptCount val="3"/>
                <c:pt idx="0">
                  <c:v>9.1666957595684564E-2</c:v>
                </c:pt>
                <c:pt idx="1">
                  <c:v>0.22063101944809216</c:v>
                </c:pt>
                <c:pt idx="2">
                  <c:v>0.33425264233423074</c:v>
                </c:pt>
              </c:numCache>
            </c:numRef>
          </c:xVal>
          <c:yVal>
            <c:numRef>
              <c:f>Plot193!$E$6:$E$8</c:f>
              <c:numCache>
                <c:formatCode>General</c:formatCode>
                <c:ptCount val="3"/>
                <c:pt idx="0">
                  <c:v>-12.304057385815931</c:v>
                </c:pt>
                <c:pt idx="1">
                  <c:v>-12.345209808088619</c:v>
                </c:pt>
                <c:pt idx="2">
                  <c:v>-12.697200932489006</c:v>
                </c:pt>
              </c:numCache>
            </c:numRef>
          </c:yVal>
          <c:smooth val="0"/>
          <c:extLst>
            <c:ext xmlns:c16="http://schemas.microsoft.com/office/drawing/2014/chart" uri="{C3380CC4-5D6E-409C-BE32-E72D297353CC}">
              <c16:uniqueId val="{00000003-CFA0-4280-B265-48F4522F9114}"/>
            </c:ext>
          </c:extLst>
        </c:ser>
        <c:ser>
          <c:idx val="2"/>
          <c:order val="2"/>
          <c:tx>
            <c:v>IRAC</c:v>
          </c:tx>
          <c:spPr>
            <a:ln w="19050">
              <a:noFill/>
            </a:ln>
          </c:spPr>
          <c:xVal>
            <c:numRef>
              <c:f>Plot193!$D$9:$D$12</c:f>
              <c:numCache>
                <c:formatCode>General</c:formatCode>
                <c:ptCount val="4"/>
                <c:pt idx="0">
                  <c:v>0.55630250076728727</c:v>
                </c:pt>
                <c:pt idx="1">
                  <c:v>0.65321251377534373</c:v>
                </c:pt>
                <c:pt idx="2">
                  <c:v>0.76342799356293722</c:v>
                </c:pt>
                <c:pt idx="3">
                  <c:v>0.90308998699194354</c:v>
                </c:pt>
              </c:numCache>
            </c:numRef>
          </c:xVal>
          <c:yVal>
            <c:numRef>
              <c:f>Plot193!$E$9:$E$12</c:f>
              <c:numCache>
                <c:formatCode>General</c:formatCode>
                <c:ptCount val="4"/>
                <c:pt idx="0">
                  <c:v>-13.298629506846048</c:v>
                </c:pt>
                <c:pt idx="1">
                  <c:v>-13.529543181946709</c:v>
                </c:pt>
                <c:pt idx="2">
                  <c:v>#N/A</c:v>
                </c:pt>
                <c:pt idx="3">
                  <c:v>#N/A</c:v>
                </c:pt>
              </c:numCache>
            </c:numRef>
          </c:yVal>
          <c:smooth val="0"/>
          <c:extLst>
            <c:ext xmlns:c16="http://schemas.microsoft.com/office/drawing/2014/chart" uri="{C3380CC4-5D6E-409C-BE32-E72D297353CC}">
              <c16:uniqueId val="{00000004-CFA0-4280-B265-48F4522F9114}"/>
            </c:ext>
          </c:extLst>
        </c:ser>
        <c:ser>
          <c:idx val="3"/>
          <c:order val="3"/>
          <c:tx>
            <c:v>MIPS</c:v>
          </c:tx>
          <c:spPr>
            <a:ln w="19050">
              <a:noFill/>
            </a:ln>
          </c:spPr>
          <c:xVal>
            <c:numRef>
              <c:f>Plot193!$D$13</c:f>
              <c:numCache>
                <c:formatCode>General</c:formatCode>
                <c:ptCount val="1"/>
                <c:pt idx="0">
                  <c:v>1.3802112417116059</c:v>
                </c:pt>
              </c:numCache>
            </c:numRef>
          </c:xVal>
          <c:yVal>
            <c:numRef>
              <c:f>Plot193!$E$13</c:f>
              <c:numCache>
                <c:formatCode>General</c:formatCode>
                <c:ptCount val="1"/>
                <c:pt idx="0">
                  <c:v>#N/A</c:v>
                </c:pt>
              </c:numCache>
            </c:numRef>
          </c:yVal>
          <c:smooth val="0"/>
          <c:extLst>
            <c:ext xmlns:c16="http://schemas.microsoft.com/office/drawing/2014/chart" uri="{C3380CC4-5D6E-409C-BE32-E72D297353CC}">
              <c16:uniqueId val="{00000005-CFA0-4280-B265-48F4522F9114}"/>
            </c:ext>
          </c:extLst>
        </c:ser>
        <c:ser>
          <c:idx val="4"/>
          <c:order val="4"/>
          <c:tx>
            <c:v>WISE</c:v>
          </c:tx>
          <c:spPr>
            <a:ln w="19050">
              <a:noFill/>
            </a:ln>
          </c:spPr>
          <c:xVal>
            <c:numRef>
              <c:f>Plot193!$D$14:$D$17</c:f>
              <c:numCache>
                <c:formatCode>General</c:formatCode>
                <c:ptCount val="4"/>
                <c:pt idx="0">
                  <c:v>0.53147891704225514</c:v>
                </c:pt>
                <c:pt idx="1">
                  <c:v>0.66275783168157409</c:v>
                </c:pt>
                <c:pt idx="2">
                  <c:v>1.0791812460476249</c:v>
                </c:pt>
                <c:pt idx="3">
                  <c:v>1.3424226808222062</c:v>
                </c:pt>
              </c:numCache>
            </c:numRef>
          </c:xVal>
          <c:yVal>
            <c:numRef>
              <c:f>Plot193!$E$14:$E$17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CFA0-4280-B265-48F4522F9114}"/>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Plot193!$D$8:$D$13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Plot193!$E$8:$E$13</c:f>
              <c:numCache>
                <c:formatCode>General</c:formatCode>
                <c:ptCount val="6"/>
                <c:pt idx="0">
                  <c:v>-12.697200932489006</c:v>
                </c:pt>
                <c:pt idx="1">
                  <c:v>-13.298629506846048</c:v>
                </c:pt>
                <c:pt idx="2">
                  <c:v>-13.529543181946709</c:v>
                </c:pt>
                <c:pt idx="3">
                  <c:v>#N/A</c:v>
                </c:pt>
                <c:pt idx="4">
                  <c:v>#N/A</c:v>
                </c:pt>
                <c:pt idx="5">
                  <c:v>#N/A</c:v>
                </c:pt>
              </c:numCache>
            </c:numRef>
          </c:yVal>
          <c:smooth val="0"/>
          <c:extLst>
            <c:ext xmlns:c16="http://schemas.microsoft.com/office/drawing/2014/chart" uri="{C3380CC4-5D6E-409C-BE32-E72D297353CC}">
              <c16:uniqueId val="{00000007-CFA0-4280-B265-48F4522F9114}"/>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(Plot193!$D$8,Plot193!$D$14,Plot193!$D$15,Plot193!$D$16,Plot193!$D$17)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(Plot193!$E$8,Plot193!$E$14,Plot193!$E$15,Plot193!$E$16,Plot193!$E$17)</c:f>
              <c:numCache>
                <c:formatCode>General</c:formatCode>
                <c:ptCount val="5"/>
                <c:pt idx="0">
                  <c:v>-12.697200932489006</c:v>
                </c:pt>
                <c:pt idx="1">
                  <c:v>#N/A</c:v>
                </c:pt>
                <c:pt idx="2">
                  <c:v>#N/A</c:v>
                </c:pt>
                <c:pt idx="3">
                  <c:v>#N/A</c:v>
                </c:pt>
                <c:pt idx="4">
                  <c:v>#N/A</c:v>
                </c:pt>
              </c:numCache>
            </c:numRef>
          </c:yVal>
          <c:smooth val="0"/>
          <c:extLst>
            <c:ext xmlns:c16="http://schemas.microsoft.com/office/drawing/2014/chart" uri="{C3380CC4-5D6E-409C-BE32-E72D297353CC}">
              <c16:uniqueId val="{00000008-CFA0-4280-B265-48F4522F9114}"/>
            </c:ext>
          </c:extLst>
        </c:ser>
        <c:dLbls>
          <c:showLegendKey val="0"/>
          <c:showVal val="0"/>
          <c:showCatName val="0"/>
          <c:showSerName val="0"/>
          <c:showPercent val="0"/>
          <c:showBubbleSize val="0"/>
        </c:dLbls>
        <c:axId val="616318816"/>
        <c:axId val="616319800"/>
      </c:scatterChart>
      <c:valAx>
        <c:axId val="616318816"/>
        <c:scaling>
          <c:orientation val="minMax"/>
          <c:max val="2.2999999999999998"/>
          <c:min val="-0.8"/>
        </c:scaling>
        <c:delete val="0"/>
        <c:axPos val="b"/>
        <c:numFmt formatCode="General" sourceLinked="1"/>
        <c:majorTickMark val="out"/>
        <c:minorTickMark val="none"/>
        <c:tickLblPos val="low"/>
        <c:crossAx val="616319800"/>
        <c:crossesAt val="-14"/>
        <c:crossBetween val="midCat"/>
      </c:valAx>
      <c:valAx>
        <c:axId val="616319800"/>
        <c:scaling>
          <c:orientation val="minMax"/>
          <c:max val="-10"/>
          <c:min val="-14"/>
        </c:scaling>
        <c:delete val="0"/>
        <c:axPos val="l"/>
        <c:numFmt formatCode="General" sourceLinked="1"/>
        <c:majorTickMark val="out"/>
        <c:minorTickMark val="none"/>
        <c:tickLblPos val="low"/>
        <c:crossAx val="616318816"/>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Data!$B$201</c:f>
          <c:strCache>
            <c:ptCount val="1"/>
            <c:pt idx="0">
              <c:v>213615.38+572656.7</c:v>
            </c:pt>
          </c:strCache>
        </c:strRef>
      </c:tx>
      <c:overlay val="0"/>
    </c:title>
    <c:autoTitleDeleted val="0"/>
    <c:plotArea>
      <c:layout/>
      <c:scatterChart>
        <c:scatterStyle val="lineMarker"/>
        <c:varyColors val="0"/>
        <c:ser>
          <c:idx val="0"/>
          <c:order val="0"/>
          <c:tx>
            <c:v>IPHAS</c:v>
          </c:tx>
          <c:spPr>
            <a:ln w="19050">
              <a:noFill/>
            </a:ln>
          </c:spPr>
          <c:xVal>
            <c:numRef>
              <c:f>Plot194!$D$3:$D$5</c:f>
              <c:numCache>
                <c:formatCode>General</c:formatCode>
                <c:ptCount val="3"/>
                <c:pt idx="0">
                  <c:v>-0.20481541031757602</c:v>
                </c:pt>
                <c:pt idx="1">
                  <c:v>-0.1830961606243397</c:v>
                </c:pt>
                <c:pt idx="2">
                  <c:v>-0.11125903931710739</c:v>
                </c:pt>
              </c:numCache>
            </c:numRef>
          </c:xVal>
          <c:yVal>
            <c:numRef>
              <c:f>Plot194!$E$3:$E$5</c:f>
              <c:numCache>
                <c:formatCode>General</c:formatCode>
                <c:ptCount val="3"/>
                <c:pt idx="0">
                  <c:v>-12.788552203238735</c:v>
                </c:pt>
                <c:pt idx="1">
                  <c:v>-12.710960856198257</c:v>
                </c:pt>
                <c:pt idx="2">
                  <c:v>-12.666383212228174</c:v>
                </c:pt>
              </c:numCache>
            </c:numRef>
          </c:yVal>
          <c:smooth val="0"/>
          <c:extLst>
            <c:ext xmlns:c16="http://schemas.microsoft.com/office/drawing/2014/chart" uri="{C3380CC4-5D6E-409C-BE32-E72D297353CC}">
              <c16:uniqueId val="{00000002-5F59-44BE-BF35-AB604C341BB9}"/>
            </c:ext>
          </c:extLst>
        </c:ser>
        <c:ser>
          <c:idx val="1"/>
          <c:order val="1"/>
          <c:tx>
            <c:v>2MASS</c:v>
          </c:tx>
          <c:spPr>
            <a:ln w="19050">
              <a:noFill/>
            </a:ln>
          </c:spPr>
          <c:xVal>
            <c:numRef>
              <c:f>Plot194!$D$6:$D$8</c:f>
              <c:numCache>
                <c:formatCode>General</c:formatCode>
                <c:ptCount val="3"/>
                <c:pt idx="0">
                  <c:v>9.1666957595684564E-2</c:v>
                </c:pt>
                <c:pt idx="1">
                  <c:v>0.22063101944809216</c:v>
                </c:pt>
                <c:pt idx="2">
                  <c:v>0.33425264233423074</c:v>
                </c:pt>
              </c:numCache>
            </c:numRef>
          </c:xVal>
          <c:yVal>
            <c:numRef>
              <c:f>Plot194!$E$6:$E$8</c:f>
              <c:numCache>
                <c:formatCode>General</c:formatCode>
                <c:ptCount val="3"/>
                <c:pt idx="0">
                  <c:v>-12.432057385815931</c:v>
                </c:pt>
                <c:pt idx="1">
                  <c:v>-12.83720980808862</c:v>
                </c:pt>
                <c:pt idx="2">
                  <c:v>-13.041200932489005</c:v>
                </c:pt>
              </c:numCache>
            </c:numRef>
          </c:yVal>
          <c:smooth val="0"/>
          <c:extLst>
            <c:ext xmlns:c16="http://schemas.microsoft.com/office/drawing/2014/chart" uri="{C3380CC4-5D6E-409C-BE32-E72D297353CC}">
              <c16:uniqueId val="{00000003-5F59-44BE-BF35-AB604C341BB9}"/>
            </c:ext>
          </c:extLst>
        </c:ser>
        <c:ser>
          <c:idx val="2"/>
          <c:order val="2"/>
          <c:tx>
            <c:v>IRAC</c:v>
          </c:tx>
          <c:spPr>
            <a:ln w="19050">
              <a:noFill/>
            </a:ln>
          </c:spPr>
          <c:xVal>
            <c:numRef>
              <c:f>Plot194!$D$9:$D$12</c:f>
              <c:numCache>
                <c:formatCode>General</c:formatCode>
                <c:ptCount val="4"/>
                <c:pt idx="0">
                  <c:v>0.55630250076728727</c:v>
                </c:pt>
                <c:pt idx="1">
                  <c:v>0.65321251377534373</c:v>
                </c:pt>
                <c:pt idx="2">
                  <c:v>0.76342799356293722</c:v>
                </c:pt>
                <c:pt idx="3">
                  <c:v>0.90308998699194354</c:v>
                </c:pt>
              </c:numCache>
            </c:numRef>
          </c:xVal>
          <c:yVal>
            <c:numRef>
              <c:f>Plot194!$E$9:$E$12</c:f>
              <c:numCache>
                <c:formatCode>General</c:formatCode>
                <c:ptCount val="4"/>
                <c:pt idx="0">
                  <c:v>-12.962629506846048</c:v>
                </c:pt>
                <c:pt idx="1">
                  <c:v>-13.413543181946707</c:v>
                </c:pt>
                <c:pt idx="2">
                  <c:v>#N/A</c:v>
                </c:pt>
                <c:pt idx="3">
                  <c:v>#N/A</c:v>
                </c:pt>
              </c:numCache>
            </c:numRef>
          </c:yVal>
          <c:smooth val="0"/>
          <c:extLst>
            <c:ext xmlns:c16="http://schemas.microsoft.com/office/drawing/2014/chart" uri="{C3380CC4-5D6E-409C-BE32-E72D297353CC}">
              <c16:uniqueId val="{00000004-5F59-44BE-BF35-AB604C341BB9}"/>
            </c:ext>
          </c:extLst>
        </c:ser>
        <c:ser>
          <c:idx val="3"/>
          <c:order val="3"/>
          <c:tx>
            <c:v>MIPS</c:v>
          </c:tx>
          <c:spPr>
            <a:ln w="19050">
              <a:noFill/>
            </a:ln>
          </c:spPr>
          <c:xVal>
            <c:numRef>
              <c:f>Plot194!$D$13</c:f>
              <c:numCache>
                <c:formatCode>General</c:formatCode>
                <c:ptCount val="1"/>
                <c:pt idx="0">
                  <c:v>1.3802112417116059</c:v>
                </c:pt>
              </c:numCache>
            </c:numRef>
          </c:xVal>
          <c:yVal>
            <c:numRef>
              <c:f>Plot194!$E$13</c:f>
              <c:numCache>
                <c:formatCode>General</c:formatCode>
                <c:ptCount val="1"/>
                <c:pt idx="0">
                  <c:v>#N/A</c:v>
                </c:pt>
              </c:numCache>
            </c:numRef>
          </c:yVal>
          <c:smooth val="0"/>
          <c:extLst>
            <c:ext xmlns:c16="http://schemas.microsoft.com/office/drawing/2014/chart" uri="{C3380CC4-5D6E-409C-BE32-E72D297353CC}">
              <c16:uniqueId val="{00000005-5F59-44BE-BF35-AB604C341BB9}"/>
            </c:ext>
          </c:extLst>
        </c:ser>
        <c:ser>
          <c:idx val="4"/>
          <c:order val="4"/>
          <c:tx>
            <c:v>WISE</c:v>
          </c:tx>
          <c:spPr>
            <a:ln w="19050">
              <a:noFill/>
            </a:ln>
          </c:spPr>
          <c:xVal>
            <c:numRef>
              <c:f>Plot194!$D$14:$D$17</c:f>
              <c:numCache>
                <c:formatCode>General</c:formatCode>
                <c:ptCount val="4"/>
                <c:pt idx="0">
                  <c:v>0.53147891704225514</c:v>
                </c:pt>
                <c:pt idx="1">
                  <c:v>0.66275783168157409</c:v>
                </c:pt>
                <c:pt idx="2">
                  <c:v>1.0791812460476249</c:v>
                </c:pt>
                <c:pt idx="3">
                  <c:v>1.3424226808222062</c:v>
                </c:pt>
              </c:numCache>
            </c:numRef>
          </c:xVal>
          <c:yVal>
            <c:numRef>
              <c:f>Plot194!$E$14:$E$17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5F59-44BE-BF35-AB604C341BB9}"/>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Plot194!$D$8:$D$13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Plot194!$E$8:$E$13</c:f>
              <c:numCache>
                <c:formatCode>General</c:formatCode>
                <c:ptCount val="6"/>
                <c:pt idx="0">
                  <c:v>-13.041200932489005</c:v>
                </c:pt>
                <c:pt idx="1">
                  <c:v>-12.962629506846048</c:v>
                </c:pt>
                <c:pt idx="2">
                  <c:v>-13.413543181946707</c:v>
                </c:pt>
                <c:pt idx="3">
                  <c:v>#N/A</c:v>
                </c:pt>
                <c:pt idx="4">
                  <c:v>#N/A</c:v>
                </c:pt>
                <c:pt idx="5">
                  <c:v>#N/A</c:v>
                </c:pt>
              </c:numCache>
            </c:numRef>
          </c:yVal>
          <c:smooth val="0"/>
          <c:extLst>
            <c:ext xmlns:c16="http://schemas.microsoft.com/office/drawing/2014/chart" uri="{C3380CC4-5D6E-409C-BE32-E72D297353CC}">
              <c16:uniqueId val="{00000007-5F59-44BE-BF35-AB604C341BB9}"/>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(Plot194!$D$8,Plot194!$D$14,Plot194!$D$15,Plot194!$D$16,Plot194!$D$17)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(Plot194!$E$8,Plot194!$E$14,Plot194!$E$15,Plot194!$E$16,Plot194!$E$17)</c:f>
              <c:numCache>
                <c:formatCode>General</c:formatCode>
                <c:ptCount val="5"/>
                <c:pt idx="0">
                  <c:v>-13.041200932489005</c:v>
                </c:pt>
                <c:pt idx="1">
                  <c:v>#N/A</c:v>
                </c:pt>
                <c:pt idx="2">
                  <c:v>#N/A</c:v>
                </c:pt>
                <c:pt idx="3">
                  <c:v>#N/A</c:v>
                </c:pt>
                <c:pt idx="4">
                  <c:v>#N/A</c:v>
                </c:pt>
              </c:numCache>
            </c:numRef>
          </c:yVal>
          <c:smooth val="0"/>
          <c:extLst>
            <c:ext xmlns:c16="http://schemas.microsoft.com/office/drawing/2014/chart" uri="{C3380CC4-5D6E-409C-BE32-E72D297353CC}">
              <c16:uniqueId val="{00000008-5F59-44BE-BF35-AB604C341BB9}"/>
            </c:ext>
          </c:extLst>
        </c:ser>
        <c:dLbls>
          <c:showLegendKey val="0"/>
          <c:showVal val="0"/>
          <c:showCatName val="0"/>
          <c:showSerName val="0"/>
          <c:showPercent val="0"/>
          <c:showBubbleSize val="0"/>
        </c:dLbls>
        <c:axId val="616362768"/>
        <c:axId val="616365392"/>
      </c:scatterChart>
      <c:valAx>
        <c:axId val="616362768"/>
        <c:scaling>
          <c:orientation val="minMax"/>
          <c:max val="2.2999999999999998"/>
          <c:min val="-0.8"/>
        </c:scaling>
        <c:delete val="0"/>
        <c:axPos val="b"/>
        <c:numFmt formatCode="General" sourceLinked="1"/>
        <c:majorTickMark val="out"/>
        <c:minorTickMark val="none"/>
        <c:tickLblPos val="low"/>
        <c:crossAx val="616365392"/>
        <c:crossesAt val="-14"/>
        <c:crossBetween val="midCat"/>
      </c:valAx>
      <c:valAx>
        <c:axId val="616365392"/>
        <c:scaling>
          <c:orientation val="minMax"/>
          <c:max val="-10"/>
          <c:min val="-14"/>
        </c:scaling>
        <c:delete val="0"/>
        <c:axPos val="l"/>
        <c:numFmt formatCode="General" sourceLinked="1"/>
        <c:majorTickMark val="out"/>
        <c:minorTickMark val="none"/>
        <c:tickLblPos val="low"/>
        <c:crossAx val="616362768"/>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Data!$B$202</c:f>
          <c:strCache>
            <c:ptCount val="1"/>
            <c:pt idx="0">
              <c:v>213616.09+573448.5</c:v>
            </c:pt>
          </c:strCache>
        </c:strRef>
      </c:tx>
      <c:overlay val="0"/>
    </c:title>
    <c:autoTitleDeleted val="0"/>
    <c:plotArea>
      <c:layout/>
      <c:scatterChart>
        <c:scatterStyle val="lineMarker"/>
        <c:varyColors val="0"/>
        <c:ser>
          <c:idx val="0"/>
          <c:order val="0"/>
          <c:tx>
            <c:v>IPHAS</c:v>
          </c:tx>
          <c:spPr>
            <a:ln w="19050">
              <a:noFill/>
            </a:ln>
          </c:spPr>
          <c:xVal>
            <c:numRef>
              <c:f>Plot195!$D$3:$D$5</c:f>
              <c:numCache>
                <c:formatCode>General</c:formatCode>
                <c:ptCount val="3"/>
                <c:pt idx="0">
                  <c:v>-0.20481541031757602</c:v>
                </c:pt>
                <c:pt idx="1">
                  <c:v>-0.1830961606243397</c:v>
                </c:pt>
                <c:pt idx="2">
                  <c:v>-0.11125903931710739</c:v>
                </c:pt>
              </c:numCache>
            </c:numRef>
          </c:xVal>
          <c:yVal>
            <c:numRef>
              <c:f>Plot195!$E$3:$E$5</c:f>
              <c:numCache>
                <c:formatCode>General</c:formatCode>
                <c:ptCount val="3"/>
                <c:pt idx="0">
                  <c:v>-10.676552203238737</c:v>
                </c:pt>
                <c:pt idx="1">
                  <c:v>-10.466960856198257</c:v>
                </c:pt>
                <c:pt idx="2">
                  <c:v>-10.530383212228175</c:v>
                </c:pt>
              </c:numCache>
            </c:numRef>
          </c:yVal>
          <c:smooth val="0"/>
          <c:extLst>
            <c:ext xmlns:c16="http://schemas.microsoft.com/office/drawing/2014/chart" uri="{C3380CC4-5D6E-409C-BE32-E72D297353CC}">
              <c16:uniqueId val="{00000002-A654-413E-84B5-E5049D111CAC}"/>
            </c:ext>
          </c:extLst>
        </c:ser>
        <c:ser>
          <c:idx val="1"/>
          <c:order val="1"/>
          <c:tx>
            <c:v>2MASS</c:v>
          </c:tx>
          <c:spPr>
            <a:ln w="19050">
              <a:noFill/>
            </a:ln>
          </c:spPr>
          <c:xVal>
            <c:numRef>
              <c:f>Plot195!$D$6:$D$8</c:f>
              <c:numCache>
                <c:formatCode>General</c:formatCode>
                <c:ptCount val="3"/>
                <c:pt idx="0">
                  <c:v>9.1666957595684564E-2</c:v>
                </c:pt>
                <c:pt idx="1">
                  <c:v>0.22063101944809216</c:v>
                </c:pt>
                <c:pt idx="2">
                  <c:v>0.33425264233423074</c:v>
                </c:pt>
              </c:numCache>
            </c:numRef>
          </c:xVal>
          <c:yVal>
            <c:numRef>
              <c:f>Plot195!$E$6:$E$8</c:f>
              <c:numCache>
                <c:formatCode>General</c:formatCode>
                <c:ptCount val="3"/>
                <c:pt idx="0">
                  <c:v>-10.148057385815928</c:v>
                </c:pt>
                <c:pt idx="1">
                  <c:v>-10.161209808088618</c:v>
                </c:pt>
                <c:pt idx="2">
                  <c:v>-10.369200932489004</c:v>
                </c:pt>
              </c:numCache>
            </c:numRef>
          </c:yVal>
          <c:smooth val="0"/>
          <c:extLst>
            <c:ext xmlns:c16="http://schemas.microsoft.com/office/drawing/2014/chart" uri="{C3380CC4-5D6E-409C-BE32-E72D297353CC}">
              <c16:uniqueId val="{00000003-A654-413E-84B5-E5049D111CAC}"/>
            </c:ext>
          </c:extLst>
        </c:ser>
        <c:ser>
          <c:idx val="2"/>
          <c:order val="2"/>
          <c:tx>
            <c:v>IRAC</c:v>
          </c:tx>
          <c:spPr>
            <a:ln w="19050">
              <a:noFill/>
            </a:ln>
          </c:spPr>
          <c:xVal>
            <c:numRef>
              <c:f>Plot195!$D$9:$D$12</c:f>
              <c:numCache>
                <c:formatCode>General</c:formatCode>
                <c:ptCount val="4"/>
                <c:pt idx="0">
                  <c:v>0.55630250076728727</c:v>
                </c:pt>
                <c:pt idx="1">
                  <c:v>0.65321251377534373</c:v>
                </c:pt>
                <c:pt idx="2">
                  <c:v>0.76342799356293722</c:v>
                </c:pt>
                <c:pt idx="3">
                  <c:v>0.90308998699194354</c:v>
                </c:pt>
              </c:numCache>
            </c:numRef>
          </c:xVal>
          <c:yVal>
            <c:numRef>
              <c:f>Plot195!$E$9:$E$12</c:f>
              <c:numCache>
                <c:formatCode>General</c:formatCode>
                <c:ptCount val="4"/>
                <c:pt idx="0">
                  <c:v>-10.938629506846047</c:v>
                </c:pt>
                <c:pt idx="1">
                  <c:v>-11.229543181946708</c:v>
                </c:pt>
                <c:pt idx="2">
                  <c:v>-11.501608898489664</c:v>
                </c:pt>
                <c:pt idx="3">
                  <c:v>-11.882907492355043</c:v>
                </c:pt>
              </c:numCache>
            </c:numRef>
          </c:yVal>
          <c:smooth val="0"/>
          <c:extLst>
            <c:ext xmlns:c16="http://schemas.microsoft.com/office/drawing/2014/chart" uri="{C3380CC4-5D6E-409C-BE32-E72D297353CC}">
              <c16:uniqueId val="{00000004-A654-413E-84B5-E5049D111CAC}"/>
            </c:ext>
          </c:extLst>
        </c:ser>
        <c:ser>
          <c:idx val="3"/>
          <c:order val="3"/>
          <c:tx>
            <c:v>MIPS</c:v>
          </c:tx>
          <c:spPr>
            <a:ln w="19050">
              <a:noFill/>
            </a:ln>
          </c:spPr>
          <c:xVal>
            <c:numRef>
              <c:f>Plot195!$D$13</c:f>
              <c:numCache>
                <c:formatCode>General</c:formatCode>
                <c:ptCount val="1"/>
                <c:pt idx="0">
                  <c:v>1.3802112417116059</c:v>
                </c:pt>
              </c:numCache>
            </c:numRef>
          </c:xVal>
          <c:yVal>
            <c:numRef>
              <c:f>Plot195!$E$13</c:f>
              <c:numCache>
                <c:formatCode>General</c:formatCode>
                <c:ptCount val="1"/>
                <c:pt idx="0">
                  <c:v>#N/A</c:v>
                </c:pt>
              </c:numCache>
            </c:numRef>
          </c:yVal>
          <c:smooth val="0"/>
          <c:extLst>
            <c:ext xmlns:c16="http://schemas.microsoft.com/office/drawing/2014/chart" uri="{C3380CC4-5D6E-409C-BE32-E72D297353CC}">
              <c16:uniqueId val="{00000005-A654-413E-84B5-E5049D111CAC}"/>
            </c:ext>
          </c:extLst>
        </c:ser>
        <c:ser>
          <c:idx val="4"/>
          <c:order val="4"/>
          <c:tx>
            <c:v>WISE</c:v>
          </c:tx>
          <c:spPr>
            <a:ln w="19050">
              <a:noFill/>
            </a:ln>
          </c:spPr>
          <c:xVal>
            <c:numRef>
              <c:f>Plot195!$D$14:$D$17</c:f>
              <c:numCache>
                <c:formatCode>General</c:formatCode>
                <c:ptCount val="4"/>
                <c:pt idx="0">
                  <c:v>0.53147891704225514</c:v>
                </c:pt>
                <c:pt idx="1">
                  <c:v>0.66275783168157409</c:v>
                </c:pt>
                <c:pt idx="2">
                  <c:v>1.0791812460476249</c:v>
                </c:pt>
                <c:pt idx="3">
                  <c:v>1.3424226808222062</c:v>
                </c:pt>
              </c:numCache>
            </c:numRef>
          </c:xVal>
          <c:yVal>
            <c:numRef>
              <c:f>Plot195!$E$14:$E$17</c:f>
              <c:numCache>
                <c:formatCode>General</c:formatCode>
                <c:ptCount val="4"/>
                <c:pt idx="0">
                  <c:v>-10.899640884065642</c:v>
                </c:pt>
                <c:pt idx="1">
                  <c:v>-11.270638697275881</c:v>
                </c:pt>
                <c:pt idx="2">
                  <c:v>-12.289329657034472</c:v>
                </c:pt>
                <c:pt idx="3">
                  <c:v>-12.630913364861231</c:v>
                </c:pt>
              </c:numCache>
            </c:numRef>
          </c:yVal>
          <c:smooth val="0"/>
          <c:extLst>
            <c:ext xmlns:c16="http://schemas.microsoft.com/office/drawing/2014/chart" uri="{C3380CC4-5D6E-409C-BE32-E72D297353CC}">
              <c16:uniqueId val="{00000006-A654-413E-84B5-E5049D111CAC}"/>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Plot195!$D$8:$D$13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Plot195!$E$8:$E$13</c:f>
              <c:numCache>
                <c:formatCode>General</c:formatCode>
                <c:ptCount val="6"/>
                <c:pt idx="0">
                  <c:v>-10.369200932489004</c:v>
                </c:pt>
                <c:pt idx="1">
                  <c:v>-10.938629506846047</c:v>
                </c:pt>
                <c:pt idx="2">
                  <c:v>-11.229543181946708</c:v>
                </c:pt>
                <c:pt idx="3">
                  <c:v>-11.501608898489664</c:v>
                </c:pt>
                <c:pt idx="4">
                  <c:v>-11.882907492355043</c:v>
                </c:pt>
                <c:pt idx="5">
                  <c:v>#N/A</c:v>
                </c:pt>
              </c:numCache>
            </c:numRef>
          </c:yVal>
          <c:smooth val="0"/>
          <c:extLst>
            <c:ext xmlns:c16="http://schemas.microsoft.com/office/drawing/2014/chart" uri="{C3380CC4-5D6E-409C-BE32-E72D297353CC}">
              <c16:uniqueId val="{00000007-A654-413E-84B5-E5049D111CAC}"/>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(Plot195!$D$8,Plot195!$D$14,Plot195!$D$15,Plot195!$D$16,Plot195!$D$17)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(Plot195!$E$8,Plot195!$E$14,Plot195!$E$15,Plot195!$E$16,Plot195!$E$17)</c:f>
              <c:numCache>
                <c:formatCode>General</c:formatCode>
                <c:ptCount val="5"/>
                <c:pt idx="0">
                  <c:v>-10.369200932489004</c:v>
                </c:pt>
                <c:pt idx="1">
                  <c:v>-10.899640884065642</c:v>
                </c:pt>
                <c:pt idx="2">
                  <c:v>-11.270638697275881</c:v>
                </c:pt>
                <c:pt idx="3">
                  <c:v>-12.289329657034472</c:v>
                </c:pt>
                <c:pt idx="4">
                  <c:v>-12.630913364861231</c:v>
                </c:pt>
              </c:numCache>
            </c:numRef>
          </c:yVal>
          <c:smooth val="0"/>
          <c:extLst>
            <c:ext xmlns:c16="http://schemas.microsoft.com/office/drawing/2014/chart" uri="{C3380CC4-5D6E-409C-BE32-E72D297353CC}">
              <c16:uniqueId val="{00000008-A654-413E-84B5-E5049D111CAC}"/>
            </c:ext>
          </c:extLst>
        </c:ser>
        <c:dLbls>
          <c:showLegendKey val="0"/>
          <c:showVal val="0"/>
          <c:showCatName val="0"/>
          <c:showSerName val="0"/>
          <c:showPercent val="0"/>
          <c:showBubbleSize val="0"/>
        </c:dLbls>
        <c:axId val="616397208"/>
        <c:axId val="616394912"/>
      </c:scatterChart>
      <c:valAx>
        <c:axId val="616397208"/>
        <c:scaling>
          <c:orientation val="minMax"/>
          <c:max val="2.2999999999999998"/>
          <c:min val="-0.8"/>
        </c:scaling>
        <c:delete val="0"/>
        <c:axPos val="b"/>
        <c:numFmt formatCode="General" sourceLinked="1"/>
        <c:majorTickMark val="out"/>
        <c:minorTickMark val="none"/>
        <c:tickLblPos val="low"/>
        <c:crossAx val="616394912"/>
        <c:crossesAt val="-14"/>
        <c:crossBetween val="midCat"/>
      </c:valAx>
      <c:valAx>
        <c:axId val="616394912"/>
        <c:scaling>
          <c:orientation val="minMax"/>
          <c:max val="-10"/>
          <c:min val="-14"/>
        </c:scaling>
        <c:delete val="0"/>
        <c:axPos val="l"/>
        <c:numFmt formatCode="General" sourceLinked="1"/>
        <c:majorTickMark val="out"/>
        <c:minorTickMark val="none"/>
        <c:tickLblPos val="low"/>
        <c:crossAx val="616397208"/>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Data!$B$203</c:f>
          <c:strCache>
            <c:ptCount val="1"/>
            <c:pt idx="0">
              <c:v>213616.34+572836.1</c:v>
            </c:pt>
          </c:strCache>
        </c:strRef>
      </c:tx>
      <c:overlay val="0"/>
    </c:title>
    <c:autoTitleDeleted val="0"/>
    <c:plotArea>
      <c:layout/>
      <c:scatterChart>
        <c:scatterStyle val="lineMarker"/>
        <c:varyColors val="0"/>
        <c:ser>
          <c:idx val="0"/>
          <c:order val="0"/>
          <c:tx>
            <c:v>IPHAS</c:v>
          </c:tx>
          <c:spPr>
            <a:ln w="19050">
              <a:noFill/>
            </a:ln>
          </c:spPr>
          <c:xVal>
            <c:numRef>
              <c:f>Plot196!$D$3:$D$5</c:f>
              <c:numCache>
                <c:formatCode>General</c:formatCode>
                <c:ptCount val="3"/>
                <c:pt idx="0">
                  <c:v>-0.20481541031757602</c:v>
                </c:pt>
                <c:pt idx="1">
                  <c:v>-0.1830961606243397</c:v>
                </c:pt>
                <c:pt idx="2">
                  <c:v>-0.11125903931710739</c:v>
                </c:pt>
              </c:numCache>
            </c:numRef>
          </c:xVal>
          <c:yVal>
            <c:numRef>
              <c:f>Plot196!$E$3:$E$5</c:f>
              <c:numCache>
                <c:formatCode>General</c:formatCode>
                <c:ptCount val="3"/>
                <c:pt idx="0">
                  <c:v>#N/A</c:v>
                </c:pt>
                <c:pt idx="1">
                  <c:v>#N/A</c:v>
                </c:pt>
                <c:pt idx="2">
                  <c:v>#N/A</c:v>
                </c:pt>
              </c:numCache>
            </c:numRef>
          </c:yVal>
          <c:smooth val="0"/>
          <c:extLst>
            <c:ext xmlns:c16="http://schemas.microsoft.com/office/drawing/2014/chart" uri="{C3380CC4-5D6E-409C-BE32-E72D297353CC}">
              <c16:uniqueId val="{00000002-5A24-4CAC-B374-A9FC5A623CF0}"/>
            </c:ext>
          </c:extLst>
        </c:ser>
        <c:ser>
          <c:idx val="1"/>
          <c:order val="1"/>
          <c:tx>
            <c:v>2MASS</c:v>
          </c:tx>
          <c:spPr>
            <a:ln w="19050">
              <a:noFill/>
            </a:ln>
          </c:spPr>
          <c:xVal>
            <c:numRef>
              <c:f>Plot196!$D$6:$D$8</c:f>
              <c:numCache>
                <c:formatCode>General</c:formatCode>
                <c:ptCount val="3"/>
                <c:pt idx="0">
                  <c:v>9.1666957595684564E-2</c:v>
                </c:pt>
                <c:pt idx="1">
                  <c:v>0.22063101944809216</c:v>
                </c:pt>
                <c:pt idx="2">
                  <c:v>0.33425264233423074</c:v>
                </c:pt>
              </c:numCache>
            </c:numRef>
          </c:xVal>
          <c:yVal>
            <c:numRef>
              <c:f>Plot196!$E$6:$E$8</c:f>
              <c:numCache>
                <c:formatCode>General</c:formatCode>
                <c:ptCount val="3"/>
                <c:pt idx="0">
                  <c:v>#N/A</c:v>
                </c:pt>
                <c:pt idx="1">
                  <c:v>#N/A</c:v>
                </c:pt>
                <c:pt idx="2">
                  <c:v>#N/A</c:v>
                </c:pt>
              </c:numCache>
            </c:numRef>
          </c:yVal>
          <c:smooth val="0"/>
          <c:extLst>
            <c:ext xmlns:c16="http://schemas.microsoft.com/office/drawing/2014/chart" uri="{C3380CC4-5D6E-409C-BE32-E72D297353CC}">
              <c16:uniqueId val="{00000003-5A24-4CAC-B374-A9FC5A623CF0}"/>
            </c:ext>
          </c:extLst>
        </c:ser>
        <c:ser>
          <c:idx val="2"/>
          <c:order val="2"/>
          <c:tx>
            <c:v>IRAC</c:v>
          </c:tx>
          <c:spPr>
            <a:ln w="19050">
              <a:noFill/>
            </a:ln>
          </c:spPr>
          <c:xVal>
            <c:numRef>
              <c:f>Plot196!$D$9:$D$12</c:f>
              <c:numCache>
                <c:formatCode>General</c:formatCode>
                <c:ptCount val="4"/>
                <c:pt idx="0">
                  <c:v>0.55630250076728727</c:v>
                </c:pt>
                <c:pt idx="1">
                  <c:v>0.65321251377534373</c:v>
                </c:pt>
                <c:pt idx="2">
                  <c:v>0.76342799356293722</c:v>
                </c:pt>
                <c:pt idx="3">
                  <c:v>0.90308998699194354</c:v>
                </c:pt>
              </c:numCache>
            </c:numRef>
          </c:xVal>
          <c:yVal>
            <c:numRef>
              <c:f>Plot196!$E$9:$E$12</c:f>
              <c:numCache>
                <c:formatCode>General</c:formatCode>
                <c:ptCount val="4"/>
                <c:pt idx="0">
                  <c:v>-12.806629506846047</c:v>
                </c:pt>
                <c:pt idx="1">
                  <c:v>#N/A</c:v>
                </c:pt>
                <c:pt idx="2">
                  <c:v>#N/A</c:v>
                </c:pt>
                <c:pt idx="3">
                  <c:v>#N/A</c:v>
                </c:pt>
              </c:numCache>
            </c:numRef>
          </c:yVal>
          <c:smooth val="0"/>
          <c:extLst>
            <c:ext xmlns:c16="http://schemas.microsoft.com/office/drawing/2014/chart" uri="{C3380CC4-5D6E-409C-BE32-E72D297353CC}">
              <c16:uniqueId val="{00000004-5A24-4CAC-B374-A9FC5A623CF0}"/>
            </c:ext>
          </c:extLst>
        </c:ser>
        <c:ser>
          <c:idx val="3"/>
          <c:order val="3"/>
          <c:tx>
            <c:v>MIPS</c:v>
          </c:tx>
          <c:spPr>
            <a:ln w="19050">
              <a:noFill/>
            </a:ln>
          </c:spPr>
          <c:xVal>
            <c:numRef>
              <c:f>Plot196!$D$13</c:f>
              <c:numCache>
                <c:formatCode>General</c:formatCode>
                <c:ptCount val="1"/>
                <c:pt idx="0">
                  <c:v>1.3802112417116059</c:v>
                </c:pt>
              </c:numCache>
            </c:numRef>
          </c:xVal>
          <c:yVal>
            <c:numRef>
              <c:f>Plot196!$E$13</c:f>
              <c:numCache>
                <c:formatCode>General</c:formatCode>
                <c:ptCount val="1"/>
                <c:pt idx="0">
                  <c:v>#N/A</c:v>
                </c:pt>
              </c:numCache>
            </c:numRef>
          </c:yVal>
          <c:smooth val="0"/>
          <c:extLst>
            <c:ext xmlns:c16="http://schemas.microsoft.com/office/drawing/2014/chart" uri="{C3380CC4-5D6E-409C-BE32-E72D297353CC}">
              <c16:uniqueId val="{00000005-5A24-4CAC-B374-A9FC5A623CF0}"/>
            </c:ext>
          </c:extLst>
        </c:ser>
        <c:ser>
          <c:idx val="4"/>
          <c:order val="4"/>
          <c:tx>
            <c:v>WISE</c:v>
          </c:tx>
          <c:spPr>
            <a:ln w="19050">
              <a:noFill/>
            </a:ln>
          </c:spPr>
          <c:xVal>
            <c:numRef>
              <c:f>Plot196!$D$14:$D$17</c:f>
              <c:numCache>
                <c:formatCode>General</c:formatCode>
                <c:ptCount val="4"/>
                <c:pt idx="0">
                  <c:v>0.53147891704225514</c:v>
                </c:pt>
                <c:pt idx="1">
                  <c:v>0.66275783168157409</c:v>
                </c:pt>
                <c:pt idx="2">
                  <c:v>1.0791812460476249</c:v>
                </c:pt>
                <c:pt idx="3">
                  <c:v>1.3424226808222062</c:v>
                </c:pt>
              </c:numCache>
            </c:numRef>
          </c:xVal>
          <c:yVal>
            <c:numRef>
              <c:f>Plot196!$E$14:$E$17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5A24-4CAC-B374-A9FC5A623CF0}"/>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Plot196!$D$8:$D$13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Plot196!$E$8:$E$13</c:f>
              <c:numCache>
                <c:formatCode>General</c:formatCode>
                <c:ptCount val="6"/>
                <c:pt idx="0">
                  <c:v>#N/A</c:v>
                </c:pt>
                <c:pt idx="1">
                  <c:v>-12.806629506846047</c:v>
                </c:pt>
                <c:pt idx="2">
                  <c:v>#N/A</c:v>
                </c:pt>
                <c:pt idx="3">
                  <c:v>#N/A</c:v>
                </c:pt>
                <c:pt idx="4">
                  <c:v>#N/A</c:v>
                </c:pt>
                <c:pt idx="5">
                  <c:v>#N/A</c:v>
                </c:pt>
              </c:numCache>
            </c:numRef>
          </c:yVal>
          <c:smooth val="0"/>
          <c:extLst>
            <c:ext xmlns:c16="http://schemas.microsoft.com/office/drawing/2014/chart" uri="{C3380CC4-5D6E-409C-BE32-E72D297353CC}">
              <c16:uniqueId val="{00000007-5A24-4CAC-B374-A9FC5A623CF0}"/>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(Plot196!$D$8,Plot196!$D$14,Plot196!$D$15,Plot196!$D$16,Plot196!$D$17)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(Plot196!$E$8,Plot196!$E$14,Plot196!$E$15,Plot196!$E$16,Plot196!$E$17)</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8-5A24-4CAC-B374-A9FC5A623CF0}"/>
            </c:ext>
          </c:extLst>
        </c:ser>
        <c:dLbls>
          <c:showLegendKey val="0"/>
          <c:showVal val="0"/>
          <c:showCatName val="0"/>
          <c:showSerName val="0"/>
          <c:showPercent val="0"/>
          <c:showBubbleSize val="0"/>
        </c:dLbls>
        <c:axId val="616392616"/>
        <c:axId val="616397208"/>
      </c:scatterChart>
      <c:valAx>
        <c:axId val="616392616"/>
        <c:scaling>
          <c:orientation val="minMax"/>
          <c:max val="2.2999999999999998"/>
          <c:min val="-0.8"/>
        </c:scaling>
        <c:delete val="0"/>
        <c:axPos val="b"/>
        <c:numFmt formatCode="General" sourceLinked="1"/>
        <c:majorTickMark val="out"/>
        <c:minorTickMark val="none"/>
        <c:tickLblPos val="low"/>
        <c:crossAx val="616397208"/>
        <c:crossesAt val="-14"/>
        <c:crossBetween val="midCat"/>
      </c:valAx>
      <c:valAx>
        <c:axId val="616397208"/>
        <c:scaling>
          <c:orientation val="minMax"/>
          <c:max val="-10"/>
          <c:min val="-14"/>
        </c:scaling>
        <c:delete val="0"/>
        <c:axPos val="l"/>
        <c:numFmt formatCode="General" sourceLinked="1"/>
        <c:majorTickMark val="out"/>
        <c:minorTickMark val="none"/>
        <c:tickLblPos val="low"/>
        <c:crossAx val="616392616"/>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Data!$B$204</c:f>
          <c:strCache>
            <c:ptCount val="1"/>
            <c:pt idx="0">
              <c:v>213616.63+572840.3</c:v>
            </c:pt>
          </c:strCache>
        </c:strRef>
      </c:tx>
      <c:overlay val="0"/>
    </c:title>
    <c:autoTitleDeleted val="0"/>
    <c:plotArea>
      <c:layout/>
      <c:scatterChart>
        <c:scatterStyle val="lineMarker"/>
        <c:varyColors val="0"/>
        <c:ser>
          <c:idx val="0"/>
          <c:order val="0"/>
          <c:tx>
            <c:v>IPHAS</c:v>
          </c:tx>
          <c:spPr>
            <a:ln w="19050">
              <a:noFill/>
            </a:ln>
          </c:spPr>
          <c:xVal>
            <c:numRef>
              <c:f>Plot197!$D$3:$D$5</c:f>
              <c:numCache>
                <c:formatCode>General</c:formatCode>
                <c:ptCount val="3"/>
                <c:pt idx="0">
                  <c:v>-0.20481541031757602</c:v>
                </c:pt>
                <c:pt idx="1">
                  <c:v>-0.1830961606243397</c:v>
                </c:pt>
                <c:pt idx="2">
                  <c:v>-0.11125903931710739</c:v>
                </c:pt>
              </c:numCache>
            </c:numRef>
          </c:xVal>
          <c:yVal>
            <c:numRef>
              <c:f>Plot197!$E$3:$E$5</c:f>
              <c:numCache>
                <c:formatCode>General</c:formatCode>
                <c:ptCount val="3"/>
                <c:pt idx="0">
                  <c:v>#N/A</c:v>
                </c:pt>
                <c:pt idx="1">
                  <c:v>#N/A</c:v>
                </c:pt>
                <c:pt idx="2">
                  <c:v>#N/A</c:v>
                </c:pt>
              </c:numCache>
            </c:numRef>
          </c:yVal>
          <c:smooth val="0"/>
          <c:extLst>
            <c:ext xmlns:c16="http://schemas.microsoft.com/office/drawing/2014/chart" uri="{C3380CC4-5D6E-409C-BE32-E72D297353CC}">
              <c16:uniqueId val="{00000002-1B50-4772-9E50-ED4145A3DBDF}"/>
            </c:ext>
          </c:extLst>
        </c:ser>
        <c:ser>
          <c:idx val="1"/>
          <c:order val="1"/>
          <c:tx>
            <c:v>2MASS</c:v>
          </c:tx>
          <c:spPr>
            <a:ln w="19050">
              <a:noFill/>
            </a:ln>
          </c:spPr>
          <c:xVal>
            <c:numRef>
              <c:f>Plot197!$D$6:$D$8</c:f>
              <c:numCache>
                <c:formatCode>General</c:formatCode>
                <c:ptCount val="3"/>
                <c:pt idx="0">
                  <c:v>9.1666957595684564E-2</c:v>
                </c:pt>
                <c:pt idx="1">
                  <c:v>0.22063101944809216</c:v>
                </c:pt>
                <c:pt idx="2">
                  <c:v>0.33425264233423074</c:v>
                </c:pt>
              </c:numCache>
            </c:numRef>
          </c:xVal>
          <c:yVal>
            <c:numRef>
              <c:f>Plot197!$E$6:$E$8</c:f>
              <c:numCache>
                <c:formatCode>General</c:formatCode>
                <c:ptCount val="3"/>
                <c:pt idx="0">
                  <c:v>-12.220057385815929</c:v>
                </c:pt>
                <c:pt idx="1">
                  <c:v>-11.717209808088619</c:v>
                </c:pt>
                <c:pt idx="2">
                  <c:v>-11.645200932489004</c:v>
                </c:pt>
              </c:numCache>
            </c:numRef>
          </c:yVal>
          <c:smooth val="0"/>
          <c:extLst>
            <c:ext xmlns:c16="http://schemas.microsoft.com/office/drawing/2014/chart" uri="{C3380CC4-5D6E-409C-BE32-E72D297353CC}">
              <c16:uniqueId val="{00000003-1B50-4772-9E50-ED4145A3DBDF}"/>
            </c:ext>
          </c:extLst>
        </c:ser>
        <c:ser>
          <c:idx val="2"/>
          <c:order val="2"/>
          <c:tx>
            <c:v>IRAC</c:v>
          </c:tx>
          <c:spPr>
            <a:ln w="19050">
              <a:noFill/>
            </a:ln>
          </c:spPr>
          <c:xVal>
            <c:numRef>
              <c:f>Plot197!$D$9:$D$12</c:f>
              <c:numCache>
                <c:formatCode>General</c:formatCode>
                <c:ptCount val="4"/>
                <c:pt idx="0">
                  <c:v>0.55630250076728727</c:v>
                </c:pt>
                <c:pt idx="1">
                  <c:v>0.65321251377534373</c:v>
                </c:pt>
                <c:pt idx="2">
                  <c:v>0.76342799356293722</c:v>
                </c:pt>
                <c:pt idx="3">
                  <c:v>0.90308998699194354</c:v>
                </c:pt>
              </c:numCache>
            </c:numRef>
          </c:xVal>
          <c:yVal>
            <c:numRef>
              <c:f>Plot197!$E$9:$E$12</c:f>
              <c:numCache>
                <c:formatCode>General</c:formatCode>
                <c:ptCount val="4"/>
                <c:pt idx="0">
                  <c:v>-11.610629506846047</c:v>
                </c:pt>
                <c:pt idx="1">
                  <c:v>-11.621543181946707</c:v>
                </c:pt>
                <c:pt idx="2">
                  <c:v>-11.653608898489663</c:v>
                </c:pt>
                <c:pt idx="3">
                  <c:v>-11.730907492355042</c:v>
                </c:pt>
              </c:numCache>
            </c:numRef>
          </c:yVal>
          <c:smooth val="0"/>
          <c:extLst>
            <c:ext xmlns:c16="http://schemas.microsoft.com/office/drawing/2014/chart" uri="{C3380CC4-5D6E-409C-BE32-E72D297353CC}">
              <c16:uniqueId val="{00000004-1B50-4772-9E50-ED4145A3DBDF}"/>
            </c:ext>
          </c:extLst>
        </c:ser>
        <c:ser>
          <c:idx val="3"/>
          <c:order val="3"/>
          <c:tx>
            <c:v>MIPS</c:v>
          </c:tx>
          <c:spPr>
            <a:ln w="19050">
              <a:noFill/>
            </a:ln>
          </c:spPr>
          <c:xVal>
            <c:numRef>
              <c:f>Plot197!$D$13</c:f>
              <c:numCache>
                <c:formatCode>General</c:formatCode>
                <c:ptCount val="1"/>
                <c:pt idx="0">
                  <c:v>1.3802112417116059</c:v>
                </c:pt>
              </c:numCache>
            </c:numRef>
          </c:xVal>
          <c:yVal>
            <c:numRef>
              <c:f>Plot197!$E$13</c:f>
              <c:numCache>
                <c:formatCode>General</c:formatCode>
                <c:ptCount val="1"/>
                <c:pt idx="0">
                  <c:v>#N/A</c:v>
                </c:pt>
              </c:numCache>
            </c:numRef>
          </c:yVal>
          <c:smooth val="0"/>
          <c:extLst>
            <c:ext xmlns:c16="http://schemas.microsoft.com/office/drawing/2014/chart" uri="{C3380CC4-5D6E-409C-BE32-E72D297353CC}">
              <c16:uniqueId val="{00000005-1B50-4772-9E50-ED4145A3DBDF}"/>
            </c:ext>
          </c:extLst>
        </c:ser>
        <c:ser>
          <c:idx val="4"/>
          <c:order val="4"/>
          <c:tx>
            <c:v>WISE</c:v>
          </c:tx>
          <c:spPr>
            <a:ln w="19050">
              <a:noFill/>
            </a:ln>
          </c:spPr>
          <c:xVal>
            <c:numRef>
              <c:f>Plot197!$D$14:$D$17</c:f>
              <c:numCache>
                <c:formatCode>General</c:formatCode>
                <c:ptCount val="4"/>
                <c:pt idx="0">
                  <c:v>0.53147891704225514</c:v>
                </c:pt>
                <c:pt idx="1">
                  <c:v>0.66275783168157409</c:v>
                </c:pt>
                <c:pt idx="2">
                  <c:v>1.0791812460476249</c:v>
                </c:pt>
                <c:pt idx="3">
                  <c:v>1.3424226808222062</c:v>
                </c:pt>
              </c:numCache>
            </c:numRef>
          </c:xVal>
          <c:yVal>
            <c:numRef>
              <c:f>Plot197!$E$14:$E$17</c:f>
              <c:numCache>
                <c:formatCode>General</c:formatCode>
                <c:ptCount val="4"/>
                <c:pt idx="0">
                  <c:v>-11.779640884065641</c:v>
                </c:pt>
                <c:pt idx="1">
                  <c:v>-11.766638697275882</c:v>
                </c:pt>
                <c:pt idx="2">
                  <c:v>-13.257329657034472</c:v>
                </c:pt>
                <c:pt idx="3">
                  <c:v>-12.690913364861231</c:v>
                </c:pt>
              </c:numCache>
            </c:numRef>
          </c:yVal>
          <c:smooth val="0"/>
          <c:extLst>
            <c:ext xmlns:c16="http://schemas.microsoft.com/office/drawing/2014/chart" uri="{C3380CC4-5D6E-409C-BE32-E72D297353CC}">
              <c16:uniqueId val="{00000006-1B50-4772-9E50-ED4145A3DBDF}"/>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Plot197!$D$8:$D$13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Plot197!$E$8:$E$13</c:f>
              <c:numCache>
                <c:formatCode>General</c:formatCode>
                <c:ptCount val="6"/>
                <c:pt idx="0">
                  <c:v>-11.645200932489004</c:v>
                </c:pt>
                <c:pt idx="1">
                  <c:v>-11.610629506846047</c:v>
                </c:pt>
                <c:pt idx="2">
                  <c:v>-11.621543181946707</c:v>
                </c:pt>
                <c:pt idx="3">
                  <c:v>-11.653608898489663</c:v>
                </c:pt>
                <c:pt idx="4">
                  <c:v>-11.730907492355042</c:v>
                </c:pt>
                <c:pt idx="5">
                  <c:v>#N/A</c:v>
                </c:pt>
              </c:numCache>
            </c:numRef>
          </c:yVal>
          <c:smooth val="0"/>
          <c:extLst>
            <c:ext xmlns:c16="http://schemas.microsoft.com/office/drawing/2014/chart" uri="{C3380CC4-5D6E-409C-BE32-E72D297353CC}">
              <c16:uniqueId val="{00000007-1B50-4772-9E50-ED4145A3DBDF}"/>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(Plot197!$D$8,Plot197!$D$14,Plot197!$D$15,Plot197!$D$16,Plot197!$D$17)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(Plot197!$E$8,Plot197!$E$14,Plot197!$E$15,Plot197!$E$16,Plot197!$E$17)</c:f>
              <c:numCache>
                <c:formatCode>General</c:formatCode>
                <c:ptCount val="5"/>
                <c:pt idx="0">
                  <c:v>-11.645200932489004</c:v>
                </c:pt>
                <c:pt idx="1">
                  <c:v>-11.779640884065641</c:v>
                </c:pt>
                <c:pt idx="2">
                  <c:v>-11.766638697275882</c:v>
                </c:pt>
                <c:pt idx="3">
                  <c:v>-13.257329657034472</c:v>
                </c:pt>
                <c:pt idx="4">
                  <c:v>-12.690913364861231</c:v>
                </c:pt>
              </c:numCache>
            </c:numRef>
          </c:yVal>
          <c:smooth val="0"/>
          <c:extLst>
            <c:ext xmlns:c16="http://schemas.microsoft.com/office/drawing/2014/chart" uri="{C3380CC4-5D6E-409C-BE32-E72D297353CC}">
              <c16:uniqueId val="{00000008-1B50-4772-9E50-ED4145A3DBDF}"/>
            </c:ext>
          </c:extLst>
        </c:ser>
        <c:dLbls>
          <c:showLegendKey val="0"/>
          <c:showVal val="0"/>
          <c:showCatName val="0"/>
          <c:showSerName val="0"/>
          <c:showPercent val="0"/>
          <c:showBubbleSize val="0"/>
        </c:dLbls>
        <c:axId val="616432960"/>
        <c:axId val="616439520"/>
      </c:scatterChart>
      <c:valAx>
        <c:axId val="616432960"/>
        <c:scaling>
          <c:orientation val="minMax"/>
          <c:max val="2.2999999999999998"/>
          <c:min val="-0.8"/>
        </c:scaling>
        <c:delete val="0"/>
        <c:axPos val="b"/>
        <c:numFmt formatCode="General" sourceLinked="1"/>
        <c:majorTickMark val="out"/>
        <c:minorTickMark val="none"/>
        <c:tickLblPos val="low"/>
        <c:crossAx val="616439520"/>
        <c:crossesAt val="-14"/>
        <c:crossBetween val="midCat"/>
      </c:valAx>
      <c:valAx>
        <c:axId val="616439520"/>
        <c:scaling>
          <c:orientation val="minMax"/>
          <c:max val="-10"/>
          <c:min val="-14"/>
        </c:scaling>
        <c:delete val="0"/>
        <c:axPos val="l"/>
        <c:numFmt formatCode="General" sourceLinked="1"/>
        <c:majorTickMark val="out"/>
        <c:minorTickMark val="none"/>
        <c:tickLblPos val="low"/>
        <c:crossAx val="616432960"/>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Data!$B$205</c:f>
          <c:strCache>
            <c:ptCount val="1"/>
            <c:pt idx="0">
              <c:v>213616.98+572639.8</c:v>
            </c:pt>
          </c:strCache>
        </c:strRef>
      </c:tx>
      <c:overlay val="0"/>
    </c:title>
    <c:autoTitleDeleted val="0"/>
    <c:plotArea>
      <c:layout/>
      <c:scatterChart>
        <c:scatterStyle val="lineMarker"/>
        <c:varyColors val="0"/>
        <c:ser>
          <c:idx val="0"/>
          <c:order val="0"/>
          <c:tx>
            <c:v>IPHAS</c:v>
          </c:tx>
          <c:spPr>
            <a:ln w="19050">
              <a:noFill/>
            </a:ln>
          </c:spPr>
          <c:xVal>
            <c:numRef>
              <c:f>Plot198!$D$3:$D$5</c:f>
              <c:numCache>
                <c:formatCode>General</c:formatCode>
                <c:ptCount val="3"/>
                <c:pt idx="0">
                  <c:v>-0.20481541031757602</c:v>
                </c:pt>
                <c:pt idx="1">
                  <c:v>-0.1830961606243397</c:v>
                </c:pt>
                <c:pt idx="2">
                  <c:v>-0.11125903931710739</c:v>
                </c:pt>
              </c:numCache>
            </c:numRef>
          </c:xVal>
          <c:yVal>
            <c:numRef>
              <c:f>Plot198!$E$3:$E$5</c:f>
              <c:numCache>
                <c:formatCode>General</c:formatCode>
                <c:ptCount val="3"/>
                <c:pt idx="0">
                  <c:v>-12.264552203238736</c:v>
                </c:pt>
                <c:pt idx="1">
                  <c:v>-11.730960856198259</c:v>
                </c:pt>
                <c:pt idx="2">
                  <c:v>-11.866383212228174</c:v>
                </c:pt>
              </c:numCache>
            </c:numRef>
          </c:yVal>
          <c:smooth val="0"/>
          <c:extLst>
            <c:ext xmlns:c16="http://schemas.microsoft.com/office/drawing/2014/chart" uri="{C3380CC4-5D6E-409C-BE32-E72D297353CC}">
              <c16:uniqueId val="{00000002-D985-410F-B577-EEC7EA2A088F}"/>
            </c:ext>
          </c:extLst>
        </c:ser>
        <c:ser>
          <c:idx val="1"/>
          <c:order val="1"/>
          <c:tx>
            <c:v>2MASS</c:v>
          </c:tx>
          <c:spPr>
            <a:ln w="19050">
              <a:noFill/>
            </a:ln>
          </c:spPr>
          <c:xVal>
            <c:numRef>
              <c:f>Plot198!$D$6:$D$8</c:f>
              <c:numCache>
                <c:formatCode>General</c:formatCode>
                <c:ptCount val="3"/>
                <c:pt idx="0">
                  <c:v>9.1666957595684564E-2</c:v>
                </c:pt>
                <c:pt idx="1">
                  <c:v>0.22063101944809216</c:v>
                </c:pt>
                <c:pt idx="2">
                  <c:v>0.33425264233423074</c:v>
                </c:pt>
              </c:numCache>
            </c:numRef>
          </c:xVal>
          <c:yVal>
            <c:numRef>
              <c:f>Plot198!$E$6:$E$8</c:f>
              <c:numCache>
                <c:formatCode>General</c:formatCode>
                <c:ptCount val="3"/>
                <c:pt idx="0">
                  <c:v>-11.252057385815929</c:v>
                </c:pt>
                <c:pt idx="1">
                  <c:v>-11.245209808088617</c:v>
                </c:pt>
                <c:pt idx="2">
                  <c:v>-11.393200932489005</c:v>
                </c:pt>
              </c:numCache>
            </c:numRef>
          </c:yVal>
          <c:smooth val="0"/>
          <c:extLst>
            <c:ext xmlns:c16="http://schemas.microsoft.com/office/drawing/2014/chart" uri="{C3380CC4-5D6E-409C-BE32-E72D297353CC}">
              <c16:uniqueId val="{00000003-D985-410F-B577-EEC7EA2A088F}"/>
            </c:ext>
          </c:extLst>
        </c:ser>
        <c:ser>
          <c:idx val="2"/>
          <c:order val="2"/>
          <c:tx>
            <c:v>IRAC</c:v>
          </c:tx>
          <c:spPr>
            <a:ln w="19050">
              <a:noFill/>
            </a:ln>
          </c:spPr>
          <c:xVal>
            <c:numRef>
              <c:f>Plot198!$D$9:$D$12</c:f>
              <c:numCache>
                <c:formatCode>General</c:formatCode>
                <c:ptCount val="4"/>
                <c:pt idx="0">
                  <c:v>0.55630250076728727</c:v>
                </c:pt>
                <c:pt idx="1">
                  <c:v>0.65321251377534373</c:v>
                </c:pt>
                <c:pt idx="2">
                  <c:v>0.76342799356293722</c:v>
                </c:pt>
                <c:pt idx="3">
                  <c:v>0.90308998699194354</c:v>
                </c:pt>
              </c:numCache>
            </c:numRef>
          </c:xVal>
          <c:yVal>
            <c:numRef>
              <c:f>Plot198!$E$9:$E$12</c:f>
              <c:numCache>
                <c:formatCode>General</c:formatCode>
                <c:ptCount val="4"/>
                <c:pt idx="0">
                  <c:v>-11.714629506846048</c:v>
                </c:pt>
                <c:pt idx="1">
                  <c:v>-11.869543181946707</c:v>
                </c:pt>
                <c:pt idx="2">
                  <c:v>-11.993608898489663</c:v>
                </c:pt>
                <c:pt idx="3">
                  <c:v>-12.106907492355043</c:v>
                </c:pt>
              </c:numCache>
            </c:numRef>
          </c:yVal>
          <c:smooth val="0"/>
          <c:extLst>
            <c:ext xmlns:c16="http://schemas.microsoft.com/office/drawing/2014/chart" uri="{C3380CC4-5D6E-409C-BE32-E72D297353CC}">
              <c16:uniqueId val="{00000004-D985-410F-B577-EEC7EA2A088F}"/>
            </c:ext>
          </c:extLst>
        </c:ser>
        <c:ser>
          <c:idx val="3"/>
          <c:order val="3"/>
          <c:tx>
            <c:v>MIPS</c:v>
          </c:tx>
          <c:spPr>
            <a:ln w="19050">
              <a:noFill/>
            </a:ln>
          </c:spPr>
          <c:xVal>
            <c:numRef>
              <c:f>Plot198!$D$13</c:f>
              <c:numCache>
                <c:formatCode>General</c:formatCode>
                <c:ptCount val="1"/>
                <c:pt idx="0">
                  <c:v>1.3802112417116059</c:v>
                </c:pt>
              </c:numCache>
            </c:numRef>
          </c:xVal>
          <c:yVal>
            <c:numRef>
              <c:f>Plot198!$E$13</c:f>
              <c:numCache>
                <c:formatCode>General</c:formatCode>
                <c:ptCount val="1"/>
                <c:pt idx="0">
                  <c:v>#N/A</c:v>
                </c:pt>
              </c:numCache>
            </c:numRef>
          </c:yVal>
          <c:smooth val="0"/>
          <c:extLst>
            <c:ext xmlns:c16="http://schemas.microsoft.com/office/drawing/2014/chart" uri="{C3380CC4-5D6E-409C-BE32-E72D297353CC}">
              <c16:uniqueId val="{00000005-D985-410F-B577-EEC7EA2A088F}"/>
            </c:ext>
          </c:extLst>
        </c:ser>
        <c:ser>
          <c:idx val="4"/>
          <c:order val="4"/>
          <c:tx>
            <c:v>WISE</c:v>
          </c:tx>
          <c:spPr>
            <a:ln w="19050">
              <a:noFill/>
            </a:ln>
          </c:spPr>
          <c:xVal>
            <c:numRef>
              <c:f>Plot198!$D$14:$D$17</c:f>
              <c:numCache>
                <c:formatCode>General</c:formatCode>
                <c:ptCount val="4"/>
                <c:pt idx="0">
                  <c:v>0.53147891704225514</c:v>
                </c:pt>
                <c:pt idx="1">
                  <c:v>0.66275783168157409</c:v>
                </c:pt>
                <c:pt idx="2">
                  <c:v>1.0791812460476249</c:v>
                </c:pt>
                <c:pt idx="3">
                  <c:v>1.3424226808222062</c:v>
                </c:pt>
              </c:numCache>
            </c:numRef>
          </c:xVal>
          <c:yVal>
            <c:numRef>
              <c:f>Plot198!$E$14:$E$17</c:f>
              <c:numCache>
                <c:formatCode>General</c:formatCode>
                <c:ptCount val="4"/>
                <c:pt idx="0">
                  <c:v>-11.631640884065641</c:v>
                </c:pt>
                <c:pt idx="1">
                  <c:v>-11.854638697275881</c:v>
                </c:pt>
                <c:pt idx="2">
                  <c:v>-11.749329657034471</c:v>
                </c:pt>
                <c:pt idx="3">
                  <c:v>-11.42291336486123</c:v>
                </c:pt>
              </c:numCache>
            </c:numRef>
          </c:yVal>
          <c:smooth val="0"/>
          <c:extLst>
            <c:ext xmlns:c16="http://schemas.microsoft.com/office/drawing/2014/chart" uri="{C3380CC4-5D6E-409C-BE32-E72D297353CC}">
              <c16:uniqueId val="{00000006-D985-410F-B577-EEC7EA2A088F}"/>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Plot198!$D$8:$D$13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Plot198!$E$8:$E$13</c:f>
              <c:numCache>
                <c:formatCode>General</c:formatCode>
                <c:ptCount val="6"/>
                <c:pt idx="0">
                  <c:v>-11.393200932489005</c:v>
                </c:pt>
                <c:pt idx="1">
                  <c:v>-11.714629506846048</c:v>
                </c:pt>
                <c:pt idx="2">
                  <c:v>-11.869543181946707</c:v>
                </c:pt>
                <c:pt idx="3">
                  <c:v>-11.993608898489663</c:v>
                </c:pt>
                <c:pt idx="4">
                  <c:v>-12.106907492355043</c:v>
                </c:pt>
                <c:pt idx="5">
                  <c:v>#N/A</c:v>
                </c:pt>
              </c:numCache>
            </c:numRef>
          </c:yVal>
          <c:smooth val="0"/>
          <c:extLst>
            <c:ext xmlns:c16="http://schemas.microsoft.com/office/drawing/2014/chart" uri="{C3380CC4-5D6E-409C-BE32-E72D297353CC}">
              <c16:uniqueId val="{00000007-D985-410F-B577-EEC7EA2A088F}"/>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(Plot198!$D$8,Plot198!$D$14,Plot198!$D$15,Plot198!$D$16,Plot198!$D$17)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(Plot198!$E$8,Plot198!$E$14,Plot198!$E$15,Plot198!$E$16,Plot198!$E$17)</c:f>
              <c:numCache>
                <c:formatCode>General</c:formatCode>
                <c:ptCount val="5"/>
                <c:pt idx="0">
                  <c:v>-11.393200932489005</c:v>
                </c:pt>
                <c:pt idx="1">
                  <c:v>-11.631640884065641</c:v>
                </c:pt>
                <c:pt idx="2">
                  <c:v>-11.854638697275881</c:v>
                </c:pt>
                <c:pt idx="3">
                  <c:v>-11.749329657034471</c:v>
                </c:pt>
                <c:pt idx="4">
                  <c:v>-11.42291336486123</c:v>
                </c:pt>
              </c:numCache>
            </c:numRef>
          </c:yVal>
          <c:smooth val="0"/>
          <c:extLst>
            <c:ext xmlns:c16="http://schemas.microsoft.com/office/drawing/2014/chart" uri="{C3380CC4-5D6E-409C-BE32-E72D297353CC}">
              <c16:uniqueId val="{00000008-D985-410F-B577-EEC7EA2A088F}"/>
            </c:ext>
          </c:extLst>
        </c:ser>
        <c:dLbls>
          <c:showLegendKey val="0"/>
          <c:showVal val="0"/>
          <c:showCatName val="0"/>
          <c:showSerName val="0"/>
          <c:showPercent val="0"/>
          <c:showBubbleSize val="0"/>
        </c:dLbls>
        <c:axId val="616226648"/>
        <c:axId val="616226976"/>
      </c:scatterChart>
      <c:valAx>
        <c:axId val="616226648"/>
        <c:scaling>
          <c:orientation val="minMax"/>
          <c:max val="2.2999999999999998"/>
          <c:min val="-0.8"/>
        </c:scaling>
        <c:delete val="0"/>
        <c:axPos val="b"/>
        <c:numFmt formatCode="General" sourceLinked="1"/>
        <c:majorTickMark val="out"/>
        <c:minorTickMark val="none"/>
        <c:tickLblPos val="low"/>
        <c:crossAx val="616226976"/>
        <c:crossesAt val="-14"/>
        <c:crossBetween val="midCat"/>
      </c:valAx>
      <c:valAx>
        <c:axId val="616226976"/>
        <c:scaling>
          <c:orientation val="minMax"/>
          <c:max val="-10"/>
          <c:min val="-14"/>
        </c:scaling>
        <c:delete val="0"/>
        <c:axPos val="l"/>
        <c:numFmt formatCode="General" sourceLinked="1"/>
        <c:majorTickMark val="out"/>
        <c:minorTickMark val="none"/>
        <c:tickLblPos val="low"/>
        <c:crossAx val="616226648"/>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Data!$B$206</c:f>
          <c:strCache>
            <c:ptCount val="1"/>
            <c:pt idx="0">
              <c:v>213617.04+572948.0</c:v>
            </c:pt>
          </c:strCache>
        </c:strRef>
      </c:tx>
      <c:overlay val="0"/>
    </c:title>
    <c:autoTitleDeleted val="0"/>
    <c:plotArea>
      <c:layout/>
      <c:scatterChart>
        <c:scatterStyle val="lineMarker"/>
        <c:varyColors val="0"/>
        <c:ser>
          <c:idx val="0"/>
          <c:order val="0"/>
          <c:tx>
            <c:v>IPHAS</c:v>
          </c:tx>
          <c:spPr>
            <a:ln w="19050">
              <a:noFill/>
            </a:ln>
          </c:spPr>
          <c:xVal>
            <c:numRef>
              <c:f>Plot199!$D$3:$D$5</c:f>
              <c:numCache>
                <c:formatCode>General</c:formatCode>
                <c:ptCount val="3"/>
                <c:pt idx="0">
                  <c:v>-0.20481541031757602</c:v>
                </c:pt>
                <c:pt idx="1">
                  <c:v>-0.1830961606243397</c:v>
                </c:pt>
                <c:pt idx="2">
                  <c:v>-0.11125903931710739</c:v>
                </c:pt>
              </c:numCache>
            </c:numRef>
          </c:xVal>
          <c:yVal>
            <c:numRef>
              <c:f>Plot199!$E$3:$E$5</c:f>
              <c:numCache>
                <c:formatCode>General</c:formatCode>
                <c:ptCount val="3"/>
                <c:pt idx="0">
                  <c:v>-12.976552203238738</c:v>
                </c:pt>
                <c:pt idx="1">
                  <c:v>-12.418960856198256</c:v>
                </c:pt>
                <c:pt idx="2">
                  <c:v>-12.782383212228174</c:v>
                </c:pt>
              </c:numCache>
            </c:numRef>
          </c:yVal>
          <c:smooth val="0"/>
          <c:extLst>
            <c:ext xmlns:c16="http://schemas.microsoft.com/office/drawing/2014/chart" uri="{C3380CC4-5D6E-409C-BE32-E72D297353CC}">
              <c16:uniqueId val="{00000002-285F-47AF-AD78-2C3083FE54BE}"/>
            </c:ext>
          </c:extLst>
        </c:ser>
        <c:ser>
          <c:idx val="1"/>
          <c:order val="1"/>
          <c:tx>
            <c:v>2MASS</c:v>
          </c:tx>
          <c:spPr>
            <a:ln w="19050">
              <a:noFill/>
            </a:ln>
          </c:spPr>
          <c:xVal>
            <c:numRef>
              <c:f>Plot199!$D$6:$D$8</c:f>
              <c:numCache>
                <c:formatCode>General</c:formatCode>
                <c:ptCount val="3"/>
                <c:pt idx="0">
                  <c:v>9.1666957595684564E-2</c:v>
                </c:pt>
                <c:pt idx="1">
                  <c:v>0.22063101944809216</c:v>
                </c:pt>
                <c:pt idx="2">
                  <c:v>0.33425264233423074</c:v>
                </c:pt>
              </c:numCache>
            </c:numRef>
          </c:xVal>
          <c:yVal>
            <c:numRef>
              <c:f>Plot199!$E$6:$E$8</c:f>
              <c:numCache>
                <c:formatCode>General</c:formatCode>
                <c:ptCount val="3"/>
                <c:pt idx="0">
                  <c:v>-11.756057385815929</c:v>
                </c:pt>
                <c:pt idx="1">
                  <c:v>-11.613209808088618</c:v>
                </c:pt>
                <c:pt idx="2">
                  <c:v>-11.749200932489003</c:v>
                </c:pt>
              </c:numCache>
            </c:numRef>
          </c:yVal>
          <c:smooth val="0"/>
          <c:extLst>
            <c:ext xmlns:c16="http://schemas.microsoft.com/office/drawing/2014/chart" uri="{C3380CC4-5D6E-409C-BE32-E72D297353CC}">
              <c16:uniqueId val="{00000003-285F-47AF-AD78-2C3083FE54BE}"/>
            </c:ext>
          </c:extLst>
        </c:ser>
        <c:ser>
          <c:idx val="2"/>
          <c:order val="2"/>
          <c:tx>
            <c:v>IRAC</c:v>
          </c:tx>
          <c:spPr>
            <a:ln w="19050">
              <a:noFill/>
            </a:ln>
          </c:spPr>
          <c:xVal>
            <c:numRef>
              <c:f>Plot199!$D$9:$D$12</c:f>
              <c:numCache>
                <c:formatCode>General</c:formatCode>
                <c:ptCount val="4"/>
                <c:pt idx="0">
                  <c:v>0.55630250076728727</c:v>
                </c:pt>
                <c:pt idx="1">
                  <c:v>0.65321251377534373</c:v>
                </c:pt>
                <c:pt idx="2">
                  <c:v>0.76342799356293722</c:v>
                </c:pt>
                <c:pt idx="3">
                  <c:v>0.90308998699194354</c:v>
                </c:pt>
              </c:numCache>
            </c:numRef>
          </c:xVal>
          <c:yVal>
            <c:numRef>
              <c:f>Plot199!$E$9:$E$12</c:f>
              <c:numCache>
                <c:formatCode>General</c:formatCode>
                <c:ptCount val="4"/>
                <c:pt idx="0">
                  <c:v>-12.170629506846048</c:v>
                </c:pt>
                <c:pt idx="1">
                  <c:v>-12.445543181946709</c:v>
                </c:pt>
                <c:pt idx="2">
                  <c:v>-12.505608898489664</c:v>
                </c:pt>
                <c:pt idx="3">
                  <c:v>#N/A</c:v>
                </c:pt>
              </c:numCache>
            </c:numRef>
          </c:yVal>
          <c:smooth val="0"/>
          <c:extLst>
            <c:ext xmlns:c16="http://schemas.microsoft.com/office/drawing/2014/chart" uri="{C3380CC4-5D6E-409C-BE32-E72D297353CC}">
              <c16:uniqueId val="{00000004-285F-47AF-AD78-2C3083FE54BE}"/>
            </c:ext>
          </c:extLst>
        </c:ser>
        <c:ser>
          <c:idx val="3"/>
          <c:order val="3"/>
          <c:tx>
            <c:v>MIPS</c:v>
          </c:tx>
          <c:spPr>
            <a:ln w="19050">
              <a:noFill/>
            </a:ln>
          </c:spPr>
          <c:xVal>
            <c:numRef>
              <c:f>Plot199!$D$13</c:f>
              <c:numCache>
                <c:formatCode>General</c:formatCode>
                <c:ptCount val="1"/>
                <c:pt idx="0">
                  <c:v>1.3802112417116059</c:v>
                </c:pt>
              </c:numCache>
            </c:numRef>
          </c:xVal>
          <c:yVal>
            <c:numRef>
              <c:f>Plot199!$E$13</c:f>
              <c:numCache>
                <c:formatCode>General</c:formatCode>
                <c:ptCount val="1"/>
                <c:pt idx="0">
                  <c:v>#N/A</c:v>
                </c:pt>
              </c:numCache>
            </c:numRef>
          </c:yVal>
          <c:smooth val="0"/>
          <c:extLst>
            <c:ext xmlns:c16="http://schemas.microsoft.com/office/drawing/2014/chart" uri="{C3380CC4-5D6E-409C-BE32-E72D297353CC}">
              <c16:uniqueId val="{00000005-285F-47AF-AD78-2C3083FE54BE}"/>
            </c:ext>
          </c:extLst>
        </c:ser>
        <c:ser>
          <c:idx val="4"/>
          <c:order val="4"/>
          <c:tx>
            <c:v>WISE</c:v>
          </c:tx>
          <c:spPr>
            <a:ln w="19050">
              <a:noFill/>
            </a:ln>
          </c:spPr>
          <c:xVal>
            <c:numRef>
              <c:f>Plot199!$D$14:$D$17</c:f>
              <c:numCache>
                <c:formatCode>General</c:formatCode>
                <c:ptCount val="4"/>
                <c:pt idx="0">
                  <c:v>0.53147891704225514</c:v>
                </c:pt>
                <c:pt idx="1">
                  <c:v>0.66275783168157409</c:v>
                </c:pt>
                <c:pt idx="2">
                  <c:v>1.0791812460476249</c:v>
                </c:pt>
                <c:pt idx="3">
                  <c:v>1.3424226808222062</c:v>
                </c:pt>
              </c:numCache>
            </c:numRef>
          </c:xVal>
          <c:yVal>
            <c:numRef>
              <c:f>Plot199!$E$14:$E$17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285F-47AF-AD78-2C3083FE54BE}"/>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Plot199!$D$8:$D$13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Plot199!$E$8:$E$13</c:f>
              <c:numCache>
                <c:formatCode>General</c:formatCode>
                <c:ptCount val="6"/>
                <c:pt idx="0">
                  <c:v>-11.749200932489003</c:v>
                </c:pt>
                <c:pt idx="1">
                  <c:v>-12.170629506846048</c:v>
                </c:pt>
                <c:pt idx="2">
                  <c:v>-12.445543181946709</c:v>
                </c:pt>
                <c:pt idx="3">
                  <c:v>-12.505608898489664</c:v>
                </c:pt>
                <c:pt idx="4">
                  <c:v>#N/A</c:v>
                </c:pt>
                <c:pt idx="5">
                  <c:v>#N/A</c:v>
                </c:pt>
              </c:numCache>
            </c:numRef>
          </c:yVal>
          <c:smooth val="0"/>
          <c:extLst>
            <c:ext xmlns:c16="http://schemas.microsoft.com/office/drawing/2014/chart" uri="{C3380CC4-5D6E-409C-BE32-E72D297353CC}">
              <c16:uniqueId val="{00000007-285F-47AF-AD78-2C3083FE54BE}"/>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(Plot199!$D$8,Plot199!$D$14,Plot199!$D$15,Plot199!$D$16,Plot199!$D$17)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(Plot199!$E$8,Plot199!$E$14,Plot199!$E$15,Plot199!$E$16,Plot199!$E$17)</c:f>
              <c:numCache>
                <c:formatCode>General</c:formatCode>
                <c:ptCount val="5"/>
                <c:pt idx="0">
                  <c:v>-11.749200932489003</c:v>
                </c:pt>
                <c:pt idx="1">
                  <c:v>#N/A</c:v>
                </c:pt>
                <c:pt idx="2">
                  <c:v>#N/A</c:v>
                </c:pt>
                <c:pt idx="3">
                  <c:v>#N/A</c:v>
                </c:pt>
                <c:pt idx="4">
                  <c:v>#N/A</c:v>
                </c:pt>
              </c:numCache>
            </c:numRef>
          </c:yVal>
          <c:smooth val="0"/>
          <c:extLst>
            <c:ext xmlns:c16="http://schemas.microsoft.com/office/drawing/2014/chart" uri="{C3380CC4-5D6E-409C-BE32-E72D297353CC}">
              <c16:uniqueId val="{00000008-285F-47AF-AD78-2C3083FE54BE}"/>
            </c:ext>
          </c:extLst>
        </c:ser>
        <c:dLbls>
          <c:showLegendKey val="0"/>
          <c:showVal val="0"/>
          <c:showCatName val="0"/>
          <c:showSerName val="0"/>
          <c:showPercent val="0"/>
          <c:showBubbleSize val="0"/>
        </c:dLbls>
        <c:axId val="616260432"/>
        <c:axId val="616257152"/>
      </c:scatterChart>
      <c:valAx>
        <c:axId val="616260432"/>
        <c:scaling>
          <c:orientation val="minMax"/>
          <c:max val="2.2999999999999998"/>
          <c:min val="-0.8"/>
        </c:scaling>
        <c:delete val="0"/>
        <c:axPos val="b"/>
        <c:numFmt formatCode="General" sourceLinked="1"/>
        <c:majorTickMark val="out"/>
        <c:minorTickMark val="none"/>
        <c:tickLblPos val="low"/>
        <c:crossAx val="616257152"/>
        <c:crossesAt val="-14"/>
        <c:crossBetween val="midCat"/>
      </c:valAx>
      <c:valAx>
        <c:axId val="616257152"/>
        <c:scaling>
          <c:orientation val="minMax"/>
          <c:max val="-10"/>
          <c:min val="-14"/>
        </c:scaling>
        <c:delete val="0"/>
        <c:axPos val="l"/>
        <c:numFmt formatCode="General" sourceLinked="1"/>
        <c:majorTickMark val="out"/>
        <c:minorTickMark val="none"/>
        <c:tickLblPos val="low"/>
        <c:crossAx val="616260432"/>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Data!$B$207</c:f>
          <c:strCache>
            <c:ptCount val="1"/>
            <c:pt idx="0">
              <c:v>213617.25+573450.9</c:v>
            </c:pt>
          </c:strCache>
        </c:strRef>
      </c:tx>
      <c:overlay val="0"/>
    </c:title>
    <c:autoTitleDeleted val="0"/>
    <c:plotArea>
      <c:layout/>
      <c:scatterChart>
        <c:scatterStyle val="lineMarker"/>
        <c:varyColors val="0"/>
        <c:ser>
          <c:idx val="0"/>
          <c:order val="0"/>
          <c:tx>
            <c:v>IPHAS</c:v>
          </c:tx>
          <c:spPr>
            <a:ln w="19050">
              <a:noFill/>
            </a:ln>
          </c:spPr>
          <c:xVal>
            <c:numRef>
              <c:f>Plot200!$D$3:$D$5</c:f>
              <c:numCache>
                <c:formatCode>General</c:formatCode>
                <c:ptCount val="3"/>
                <c:pt idx="0">
                  <c:v>-0.20481541031757602</c:v>
                </c:pt>
                <c:pt idx="1">
                  <c:v>-0.1830961606243397</c:v>
                </c:pt>
                <c:pt idx="2">
                  <c:v>-0.11125903931710739</c:v>
                </c:pt>
              </c:numCache>
            </c:numRef>
          </c:xVal>
          <c:yVal>
            <c:numRef>
              <c:f>Plot200!$E$3:$E$5</c:f>
              <c:numCache>
                <c:formatCode>General</c:formatCode>
                <c:ptCount val="3"/>
                <c:pt idx="0">
                  <c:v>-11.984552203238739</c:v>
                </c:pt>
                <c:pt idx="1">
                  <c:v>-11.898960856198258</c:v>
                </c:pt>
                <c:pt idx="2">
                  <c:v>-11.942383212228176</c:v>
                </c:pt>
              </c:numCache>
            </c:numRef>
          </c:yVal>
          <c:smooth val="0"/>
          <c:extLst>
            <c:ext xmlns:c16="http://schemas.microsoft.com/office/drawing/2014/chart" uri="{C3380CC4-5D6E-409C-BE32-E72D297353CC}">
              <c16:uniqueId val="{00000002-00A1-44E4-BFED-7403F4976B6E}"/>
            </c:ext>
          </c:extLst>
        </c:ser>
        <c:ser>
          <c:idx val="1"/>
          <c:order val="1"/>
          <c:tx>
            <c:v>2MASS</c:v>
          </c:tx>
          <c:spPr>
            <a:ln w="19050">
              <a:noFill/>
            </a:ln>
          </c:spPr>
          <c:xVal>
            <c:numRef>
              <c:f>Plot200!$D$6:$D$8</c:f>
              <c:numCache>
                <c:formatCode>General</c:formatCode>
                <c:ptCount val="3"/>
                <c:pt idx="0">
                  <c:v>9.1666957595684564E-2</c:v>
                </c:pt>
                <c:pt idx="1">
                  <c:v>0.22063101944809216</c:v>
                </c:pt>
                <c:pt idx="2">
                  <c:v>0.33425264233423074</c:v>
                </c:pt>
              </c:numCache>
            </c:numRef>
          </c:xVal>
          <c:yVal>
            <c:numRef>
              <c:f>Plot200!$E$6:$E$8</c:f>
              <c:numCache>
                <c:formatCode>General</c:formatCode>
                <c:ptCount val="3"/>
                <c:pt idx="0">
                  <c:v>-11.86005738581593</c:v>
                </c:pt>
                <c:pt idx="1">
                  <c:v>-11.925209808088619</c:v>
                </c:pt>
                <c:pt idx="2">
                  <c:v>-12.277200932489004</c:v>
                </c:pt>
              </c:numCache>
            </c:numRef>
          </c:yVal>
          <c:smooth val="0"/>
          <c:extLst>
            <c:ext xmlns:c16="http://schemas.microsoft.com/office/drawing/2014/chart" uri="{C3380CC4-5D6E-409C-BE32-E72D297353CC}">
              <c16:uniqueId val="{00000003-00A1-44E4-BFED-7403F4976B6E}"/>
            </c:ext>
          </c:extLst>
        </c:ser>
        <c:ser>
          <c:idx val="2"/>
          <c:order val="2"/>
          <c:tx>
            <c:v>IRAC</c:v>
          </c:tx>
          <c:spPr>
            <a:ln w="19050">
              <a:noFill/>
            </a:ln>
          </c:spPr>
          <c:xVal>
            <c:numRef>
              <c:f>Plot200!$D$9:$D$12</c:f>
              <c:numCache>
                <c:formatCode>General</c:formatCode>
                <c:ptCount val="4"/>
                <c:pt idx="0">
                  <c:v>0.55630250076728727</c:v>
                </c:pt>
                <c:pt idx="1">
                  <c:v>0.65321251377534373</c:v>
                </c:pt>
                <c:pt idx="2">
                  <c:v>0.76342799356293722</c:v>
                </c:pt>
                <c:pt idx="3">
                  <c:v>0.90308998699194354</c:v>
                </c:pt>
              </c:numCache>
            </c:numRef>
          </c:xVal>
          <c:yVal>
            <c:numRef>
              <c:f>Plot200!$E$9:$E$12</c:f>
              <c:numCache>
                <c:formatCode>General</c:formatCode>
                <c:ptCount val="4"/>
                <c:pt idx="0">
                  <c:v>-12.674629506846047</c:v>
                </c:pt>
                <c:pt idx="1">
                  <c:v>-12.973543181946708</c:v>
                </c:pt>
                <c:pt idx="2">
                  <c:v>-13.209608898489664</c:v>
                </c:pt>
                <c:pt idx="3">
                  <c:v>#N/A</c:v>
                </c:pt>
              </c:numCache>
            </c:numRef>
          </c:yVal>
          <c:smooth val="0"/>
          <c:extLst>
            <c:ext xmlns:c16="http://schemas.microsoft.com/office/drawing/2014/chart" uri="{C3380CC4-5D6E-409C-BE32-E72D297353CC}">
              <c16:uniqueId val="{00000004-00A1-44E4-BFED-7403F4976B6E}"/>
            </c:ext>
          </c:extLst>
        </c:ser>
        <c:ser>
          <c:idx val="3"/>
          <c:order val="3"/>
          <c:tx>
            <c:v>MIPS</c:v>
          </c:tx>
          <c:spPr>
            <a:ln w="19050">
              <a:noFill/>
            </a:ln>
          </c:spPr>
          <c:xVal>
            <c:numRef>
              <c:f>Plot200!$D$13</c:f>
              <c:numCache>
                <c:formatCode>General</c:formatCode>
                <c:ptCount val="1"/>
                <c:pt idx="0">
                  <c:v>1.3802112417116059</c:v>
                </c:pt>
              </c:numCache>
            </c:numRef>
          </c:xVal>
          <c:yVal>
            <c:numRef>
              <c:f>Plot200!$E$13</c:f>
              <c:numCache>
                <c:formatCode>General</c:formatCode>
                <c:ptCount val="1"/>
                <c:pt idx="0">
                  <c:v>#N/A</c:v>
                </c:pt>
              </c:numCache>
            </c:numRef>
          </c:yVal>
          <c:smooth val="0"/>
          <c:extLst>
            <c:ext xmlns:c16="http://schemas.microsoft.com/office/drawing/2014/chart" uri="{C3380CC4-5D6E-409C-BE32-E72D297353CC}">
              <c16:uniqueId val="{00000005-00A1-44E4-BFED-7403F4976B6E}"/>
            </c:ext>
          </c:extLst>
        </c:ser>
        <c:ser>
          <c:idx val="4"/>
          <c:order val="4"/>
          <c:tx>
            <c:v>WISE</c:v>
          </c:tx>
          <c:spPr>
            <a:ln w="19050">
              <a:noFill/>
            </a:ln>
          </c:spPr>
          <c:xVal>
            <c:numRef>
              <c:f>Plot200!$D$14:$D$17</c:f>
              <c:numCache>
                <c:formatCode>General</c:formatCode>
                <c:ptCount val="4"/>
                <c:pt idx="0">
                  <c:v>0.53147891704225514</c:v>
                </c:pt>
                <c:pt idx="1">
                  <c:v>0.66275783168157409</c:v>
                </c:pt>
                <c:pt idx="2">
                  <c:v>1.0791812460476249</c:v>
                </c:pt>
                <c:pt idx="3">
                  <c:v>1.3424226808222062</c:v>
                </c:pt>
              </c:numCache>
            </c:numRef>
          </c:xVal>
          <c:yVal>
            <c:numRef>
              <c:f>Plot200!$E$14:$E$17</c:f>
              <c:numCache>
                <c:formatCode>General</c:formatCode>
                <c:ptCount val="4"/>
                <c:pt idx="0">
                  <c:v>#N/A</c:v>
                </c:pt>
                <c:pt idx="1">
                  <c:v>#N/A</c:v>
                </c:pt>
                <c:pt idx="2">
                  <c:v>#N/A</c:v>
                </c:pt>
                <c:pt idx="3">
                  <c:v>#N/A</c:v>
                </c:pt>
              </c:numCache>
            </c:numRef>
          </c:yVal>
          <c:smooth val="0"/>
          <c:extLst>
            <c:ext xmlns:c16="http://schemas.microsoft.com/office/drawing/2014/chart" uri="{C3380CC4-5D6E-409C-BE32-E72D297353CC}">
              <c16:uniqueId val="{00000006-00A1-44E4-BFED-7403F4976B6E}"/>
            </c:ext>
          </c:extLst>
        </c:ser>
        <c:ser>
          <c:idx val="5"/>
          <c:order val="5"/>
          <c:tx>
            <c:v/>
          </c:tx>
          <c:spPr>
            <a:ln w="19050">
              <a:noFill/>
            </a:ln>
          </c:spPr>
          <c:marker>
            <c:symbol val="none"/>
          </c:marker>
          <c:trendline>
            <c:name>Linear Trend (K-MIPS)</c:name>
            <c:trendlineType val="linear"/>
            <c:dispRSqr val="0"/>
            <c:dispEq val="1"/>
            <c:trendlineLbl>
              <c:numFmt formatCode="General" sourceLinked="0"/>
            </c:trendlineLbl>
          </c:trendline>
          <c:xVal>
            <c:numRef>
              <c:f>Plot200!$D$8:$D$13</c:f>
              <c:numCache>
                <c:formatCode>General</c:formatCode>
                <c:ptCount val="6"/>
                <c:pt idx="0">
                  <c:v>0.33425264233423074</c:v>
                </c:pt>
                <c:pt idx="1">
                  <c:v>0.55630250076728727</c:v>
                </c:pt>
                <c:pt idx="2">
                  <c:v>0.65321251377534373</c:v>
                </c:pt>
                <c:pt idx="3">
                  <c:v>0.76342799356293722</c:v>
                </c:pt>
                <c:pt idx="4">
                  <c:v>0.90308998699194354</c:v>
                </c:pt>
                <c:pt idx="5">
                  <c:v>1.3802112417116059</c:v>
                </c:pt>
              </c:numCache>
            </c:numRef>
          </c:xVal>
          <c:yVal>
            <c:numRef>
              <c:f>Plot200!$E$8:$E$13</c:f>
              <c:numCache>
                <c:formatCode>General</c:formatCode>
                <c:ptCount val="6"/>
                <c:pt idx="0">
                  <c:v>-12.277200932489004</c:v>
                </c:pt>
                <c:pt idx="1">
                  <c:v>-12.674629506846047</c:v>
                </c:pt>
                <c:pt idx="2">
                  <c:v>-12.973543181946708</c:v>
                </c:pt>
                <c:pt idx="3">
                  <c:v>-13.209608898489664</c:v>
                </c:pt>
                <c:pt idx="4">
                  <c:v>#N/A</c:v>
                </c:pt>
                <c:pt idx="5">
                  <c:v>#N/A</c:v>
                </c:pt>
              </c:numCache>
            </c:numRef>
          </c:yVal>
          <c:smooth val="0"/>
          <c:extLst>
            <c:ext xmlns:c16="http://schemas.microsoft.com/office/drawing/2014/chart" uri="{C3380CC4-5D6E-409C-BE32-E72D297353CC}">
              <c16:uniqueId val="{00000007-00A1-44E4-BFED-7403F4976B6E}"/>
            </c:ext>
          </c:extLst>
        </c:ser>
        <c:ser>
          <c:idx val="6"/>
          <c:order val="6"/>
          <c:tx>
            <c:v/>
          </c:tx>
          <c:spPr>
            <a:ln w="19050">
              <a:noFill/>
            </a:ln>
          </c:spPr>
          <c:marker>
            <c:symbol val="none"/>
          </c:marker>
          <c:trendline>
            <c:name>Linear Trend (K-WISE)</c:name>
            <c:spPr>
              <a:ln>
                <a:solidFill>
                  <a:srgbClr val="000000"/>
                </a:solidFill>
                <a:prstDash val="lgDash"/>
              </a:ln>
            </c:spPr>
            <c:trendlineType val="linear"/>
            <c:dispRSqr val="0"/>
            <c:dispEq val="1"/>
            <c:trendlineLbl>
              <c:numFmt formatCode="General" sourceLinked="0"/>
            </c:trendlineLbl>
          </c:trendline>
          <c:xVal>
            <c:numRef>
              <c:f>(Plot200!$D$8,Plot200!$D$14,Plot200!$D$15,Plot200!$D$16,Plot200!$D$17)</c:f>
              <c:numCache>
                <c:formatCode>General</c:formatCode>
                <c:ptCount val="5"/>
                <c:pt idx="0">
                  <c:v>0.33425264233423074</c:v>
                </c:pt>
                <c:pt idx="1">
                  <c:v>0.53147891704225514</c:v>
                </c:pt>
                <c:pt idx="2">
                  <c:v>0.66275783168157409</c:v>
                </c:pt>
                <c:pt idx="3">
                  <c:v>1.0791812460476249</c:v>
                </c:pt>
                <c:pt idx="4">
                  <c:v>1.3424226808222062</c:v>
                </c:pt>
              </c:numCache>
            </c:numRef>
          </c:xVal>
          <c:yVal>
            <c:numRef>
              <c:f>(Plot200!$E$8,Plot200!$E$14,Plot200!$E$15,Plot200!$E$16,Plot200!$E$17)</c:f>
              <c:numCache>
                <c:formatCode>General</c:formatCode>
                <c:ptCount val="5"/>
                <c:pt idx="0">
                  <c:v>-12.277200932489004</c:v>
                </c:pt>
                <c:pt idx="1">
                  <c:v>#N/A</c:v>
                </c:pt>
                <c:pt idx="2">
                  <c:v>#N/A</c:v>
                </c:pt>
                <c:pt idx="3">
                  <c:v>#N/A</c:v>
                </c:pt>
                <c:pt idx="4">
                  <c:v>#N/A</c:v>
                </c:pt>
              </c:numCache>
            </c:numRef>
          </c:yVal>
          <c:smooth val="0"/>
          <c:extLst>
            <c:ext xmlns:c16="http://schemas.microsoft.com/office/drawing/2014/chart" uri="{C3380CC4-5D6E-409C-BE32-E72D297353CC}">
              <c16:uniqueId val="{00000008-00A1-44E4-BFED-7403F4976B6E}"/>
            </c:ext>
          </c:extLst>
        </c:ser>
        <c:dLbls>
          <c:showLegendKey val="0"/>
          <c:showVal val="0"/>
          <c:showCatName val="0"/>
          <c:showSerName val="0"/>
          <c:showPercent val="0"/>
          <c:showBubbleSize val="0"/>
        </c:dLbls>
        <c:axId val="750348584"/>
        <c:axId val="380037368"/>
      </c:scatterChart>
      <c:valAx>
        <c:axId val="750348584"/>
        <c:scaling>
          <c:orientation val="minMax"/>
          <c:max val="2.2999999999999998"/>
          <c:min val="-0.8"/>
        </c:scaling>
        <c:delete val="0"/>
        <c:axPos val="b"/>
        <c:numFmt formatCode="General" sourceLinked="1"/>
        <c:majorTickMark val="out"/>
        <c:minorTickMark val="none"/>
        <c:tickLblPos val="low"/>
        <c:crossAx val="380037368"/>
        <c:crossesAt val="-14"/>
        <c:crossBetween val="midCat"/>
      </c:valAx>
      <c:valAx>
        <c:axId val="380037368"/>
        <c:scaling>
          <c:orientation val="minMax"/>
          <c:max val="-10"/>
          <c:min val="-14"/>
        </c:scaling>
        <c:delete val="0"/>
        <c:axPos val="l"/>
        <c:numFmt formatCode="General" sourceLinked="1"/>
        <c:majorTickMark val="out"/>
        <c:minorTickMark val="none"/>
        <c:tickLblPos val="low"/>
        <c:crossAx val="750348584"/>
        <c:crossesAt val="-0.8"/>
        <c:crossBetween val="midCat"/>
      </c:valAx>
    </c:plotArea>
    <c:legend>
      <c:legendPos val="r"/>
      <c:legendEntry>
        <c:idx val="5"/>
        <c:delete val="1"/>
      </c:legendEntry>
      <c:legendEntry>
        <c:idx val="6"/>
        <c:delete val="1"/>
      </c:legendEntry>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40.xml"/></Relationships>
</file>

<file path=xl/drawings/_rels/drawing41.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43.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45.xml"/></Relationships>
</file>

<file path=xl/drawings/_rels/drawing46.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48.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49.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52.xml"/></Relationships>
</file>

<file path=xl/drawings/drawing1.xml><?xml version="1.0" encoding="utf-8"?>
<xdr:wsDr xmlns:xdr="http://schemas.openxmlformats.org/drawingml/2006/spreadsheetDrawing" xmlns:a="http://schemas.openxmlformats.org/drawingml/2006/main">
  <xdr:twoCellAnchor>
    <xdr:from>
      <xdr:col>7</xdr:col>
      <xdr:colOff>98424</xdr:colOff>
      <xdr:row>0</xdr:row>
      <xdr:rowOff>82550</xdr:rowOff>
    </xdr:from>
    <xdr:to>
      <xdr:col>19</xdr:col>
      <xdr:colOff>0</xdr:colOff>
      <xdr:row>39</xdr:row>
      <xdr:rowOff>114300</xdr:rowOff>
    </xdr:to>
    <xdr:graphicFrame macro="">
      <xdr:nvGraphicFramePr>
        <xdr:cNvPr id="4" name="Chart 3">
          <a:extLst>
            <a:ext uri="{FF2B5EF4-FFF2-40B4-BE49-F238E27FC236}">
              <a16:creationId xmlns:a16="http://schemas.microsoft.com/office/drawing/2014/main" id="{B87586CC-A500-4A1E-97C6-D5E21B1B38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257175</xdr:colOff>
      <xdr:row>2</xdr:row>
      <xdr:rowOff>95250</xdr:rowOff>
    </xdr:from>
    <xdr:to>
      <xdr:col>16</xdr:col>
      <xdr:colOff>104775</xdr:colOff>
      <xdr:row>21</xdr:row>
      <xdr:rowOff>85725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74436D49-3AAB-4D88-A9D7-B2D158D1E7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04F36F1F-AC7E-4808-95EC-CC00490547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1E715C25-5AD3-44F4-ACFA-027019D683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E1660966-D4DA-4389-9263-6EC274AE1E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05BF3FA2-E451-4846-83BA-084F7A11D8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725A4806-6527-408A-AAE5-9D9B8DF8B4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98B9F06F-B960-40A2-886D-9BEAA10542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7366D9BB-A59B-4350-A2D4-AC93F8867E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79A06FA9-B0E2-4E5B-BA02-D826277866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7848546F-1AF7-4CFC-870C-504EAD05B1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4D14529C-62F8-4923-9BA6-DE9F16B8D7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887FAC30-A09F-4AA8-9DC1-44FDEC8A06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9F14B093-C26E-4223-86E3-AF3521303A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A2CCA9F5-84EB-4DF1-9BB5-5F32AE8FB4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F3F28DE4-E710-4794-880D-3CF3A7897D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001938D8-4E44-4823-BF9F-2B3BA9236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775D3A5F-79C9-4A7D-A2A8-226DF824BA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BCE0754F-2465-4CE7-80A9-681E6C902C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15A9639E-B7F8-496D-ABA2-C2BC0A495C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7A882374-94ED-4C75-84CB-621E92DCA6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C9A1723A-D393-487F-BEF1-A4F1F66161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0C0616A4-AD2B-4AA3-934E-51FD601742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E048CFC2-0156-40FC-A4A2-D5305D2ED4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D8A0E7BA-4C4D-4B61-8822-A805178909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C3BDEBBC-5B72-4EE6-891F-40EF398445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CCB8C481-499F-4C10-800B-F47950A5FC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1F14C2C3-75B0-4515-A2B1-79714758D4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1039EB2B-7B38-4640-B2F6-810035FC8A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9D236FAA-79AE-4EF7-9B48-647DB4AD0A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B0B83DA1-F5EA-49D1-8014-36FBD5CCF5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A1A69F23-BA5D-4860-9BA9-9414903ACE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C513658E-9FA5-46C0-AA53-21FE32C7D0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E8E0DFAB-8807-41F4-B03B-A279D8FEE4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5A4C428B-CDB2-4A2E-888C-E2ED5FAB04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575B71D6-DA76-4DB1-86D3-412CDBDA15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CD4BC2B4-89B1-410E-8DC2-EB6AC1E9E8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6F801B07-B676-40F1-8830-96B98CB92A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644D3EF3-B4C3-4EDD-A315-FC4CCFA746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D05532E4-1E14-4A96-98E2-792A75CE13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2DF6B0FE-1A0F-48DB-BC62-3C6886D12B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D53CF76D-2BBF-425C-A263-E3E845BF6C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4F0EA4B0-12D4-4D11-96E0-E3BDBB7E61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BF9A27E1-FC62-4DB6-813A-3F97B48DC8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C7DE6BFF-A114-488C-8A13-8A47E0D1D5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C28A28C5-A3D4-4578-9B27-B98E60CF83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86716D93-D2BF-4E83-A063-804DF46421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E648466D-526B-400F-B86A-C8890A1D9E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6EC8CAB6-4865-495B-91DE-9CB0A90AC7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2A647978-3693-4085-B8EA-E9D31EFC6A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6</xdr:col>
      <xdr:colOff>195264</xdr:colOff>
      <xdr:row>0</xdr:row>
      <xdr:rowOff>100014</xdr:rowOff>
    </xdr:from>
    <xdr:to>
      <xdr:col>17</xdr:col>
      <xdr:colOff>147639</xdr:colOff>
      <xdr:row>20</xdr:row>
      <xdr:rowOff>76201</xdr:rowOff>
    </xdr:to>
    <xdr:graphicFrame macro="">
      <xdr:nvGraphicFramePr>
        <xdr:cNvPr id="2" name="Chart 1">
          <a:extLst>
            <a:ext uri="{FF2B5EF4-FFF2-40B4-BE49-F238E27FC236}">
              <a16:creationId xmlns:a16="http://schemas.microsoft.com/office/drawing/2014/main" id="{2FF4B657-2425-43A6-8276-A395D183D4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iphascolors1396" connectionId="1" xr16:uid="{00000000-0016-0000-3500-000001000000}"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iphascolors1396_1" connectionId="2" xr16:uid="{00000000-0016-0000-3500-000000000000}"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DV753"/>
  <sheetViews>
    <sheetView tabSelected="1" zoomScale="90" zoomScaleNormal="90" zoomScalePageLayoutView="90" workbookViewId="0">
      <selection activeCell="B158" sqref="B158"/>
    </sheetView>
  </sheetViews>
  <sheetFormatPr defaultColWidth="8.85546875" defaultRowHeight="15" x14ac:dyDescent="0.25"/>
  <cols>
    <col min="1" max="1" width="5.42578125" style="29" customWidth="1"/>
    <col min="2" max="2" width="21.140625" bestFit="1" customWidth="1"/>
    <col min="3" max="3" width="11.140625" bestFit="1" customWidth="1"/>
    <col min="4" max="4" width="10.140625" bestFit="1" customWidth="1"/>
    <col min="5" max="5" width="10.140625" style="1" bestFit="1" customWidth="1"/>
    <col min="6" max="6" width="10.140625" style="12" customWidth="1"/>
    <col min="7" max="7" width="30.140625" style="13" customWidth="1"/>
    <col min="8" max="8" width="15.7109375" style="13" customWidth="1"/>
    <col min="9" max="9" width="12.42578125" style="13" customWidth="1"/>
    <col min="10" max="10" width="7.140625" style="2" bestFit="1" customWidth="1"/>
    <col min="11" max="11" width="14.7109375" bestFit="1" customWidth="1"/>
    <col min="12" max="12" width="16" bestFit="1" customWidth="1"/>
    <col min="13" max="13" width="15.28515625" bestFit="1" customWidth="1"/>
    <col min="14" max="14" width="14.7109375" bestFit="1" customWidth="1"/>
    <col min="15" max="15" width="12.140625" bestFit="1" customWidth="1"/>
    <col min="16" max="16" width="7" bestFit="1" customWidth="1"/>
    <col min="17" max="17" width="7" style="2" bestFit="1" customWidth="1"/>
    <col min="18" max="18" width="14.7109375" bestFit="1" customWidth="1"/>
    <col min="19" max="19" width="16" bestFit="1" customWidth="1"/>
    <col min="20" max="20" width="15.28515625" bestFit="1" customWidth="1"/>
    <col min="21" max="21" width="14.7109375" bestFit="1" customWidth="1"/>
    <col min="22" max="22" width="12.85546875" bestFit="1" customWidth="1"/>
    <col min="23" max="23" width="6.85546875" bestFit="1" customWidth="1"/>
    <col min="24" max="24" width="8.42578125" style="2" bestFit="1" customWidth="1"/>
    <col min="25" max="25" width="14.7109375" style="8" bestFit="1" customWidth="1"/>
    <col min="26" max="26" width="16" style="8" bestFit="1" customWidth="1"/>
    <col min="27" max="27" width="15.140625" style="8" bestFit="1" customWidth="1"/>
    <col min="28" max="28" width="12" style="8" bestFit="1" customWidth="1"/>
    <col min="29" max="29" width="12.7109375" style="8" bestFit="1" customWidth="1"/>
    <col min="30" max="30" width="8.140625" bestFit="1" customWidth="1"/>
    <col min="31" max="31" width="2.85546875" bestFit="1" customWidth="1"/>
    <col min="32" max="32" width="8.85546875" style="4"/>
    <col min="33" max="33" width="12" bestFit="1" customWidth="1"/>
    <col min="34" max="34" width="15.85546875" bestFit="1" customWidth="1"/>
    <col min="35" max="35" width="15.140625" bestFit="1" customWidth="1"/>
    <col min="36" max="36" width="12" bestFit="1" customWidth="1"/>
    <col min="37" max="37" width="12.7109375" bestFit="1" customWidth="1"/>
    <col min="38" max="38" width="7" bestFit="1" customWidth="1"/>
    <col min="39" max="39" width="2.85546875" bestFit="1" customWidth="1"/>
    <col min="40" max="40" width="9.7109375" style="4" bestFit="1" customWidth="1"/>
    <col min="42" max="42" width="15.85546875" bestFit="1" customWidth="1"/>
    <col min="43" max="43" width="15.140625" bestFit="1" customWidth="1"/>
    <col min="44" max="44" width="12" bestFit="1" customWidth="1"/>
    <col min="45" max="45" width="12.7109375" bestFit="1" customWidth="1"/>
    <col min="46" max="46" width="7.7109375" bestFit="1" customWidth="1"/>
    <col min="47" max="47" width="2.85546875" bestFit="1" customWidth="1"/>
    <col min="48" max="48" width="9.7109375" style="4" bestFit="1" customWidth="1"/>
    <col min="50" max="50" width="15.85546875" bestFit="1" customWidth="1"/>
    <col min="51" max="51" width="15.140625" bestFit="1" customWidth="1"/>
    <col min="52" max="52" width="12" bestFit="1" customWidth="1"/>
    <col min="53" max="53" width="12.7109375" bestFit="1" customWidth="1"/>
    <col min="54" max="54" width="7.28515625" bestFit="1" customWidth="1"/>
    <col min="55" max="55" width="2.85546875" bestFit="1" customWidth="1"/>
    <col min="56" max="56" width="7.140625" style="3" bestFit="1" customWidth="1"/>
    <col min="58" max="58" width="15.85546875" bestFit="1" customWidth="1"/>
    <col min="59" max="59" width="15.140625" bestFit="1" customWidth="1"/>
    <col min="60" max="60" width="12" bestFit="1" customWidth="1"/>
    <col min="61" max="61" width="12.7109375" bestFit="1" customWidth="1"/>
    <col min="62" max="62" width="7.140625" bestFit="1" customWidth="1"/>
    <col min="63" max="63" width="2.85546875" bestFit="1" customWidth="1"/>
    <col min="64" max="64" width="7.140625" style="3" bestFit="1" customWidth="1"/>
    <col min="66" max="66" width="15.85546875" bestFit="1" customWidth="1"/>
    <col min="67" max="67" width="15.140625" bestFit="1" customWidth="1"/>
    <col min="68" max="68" width="12" bestFit="1" customWidth="1"/>
    <col min="69" max="69" width="12.7109375" bestFit="1" customWidth="1"/>
    <col min="70" max="70" width="7.140625" bestFit="1" customWidth="1"/>
    <col min="71" max="71" width="2.85546875" bestFit="1" customWidth="1"/>
    <col min="72" max="72" width="7.140625" style="3" bestFit="1" customWidth="1"/>
    <col min="74" max="74" width="15.85546875" bestFit="1" customWidth="1"/>
    <col min="75" max="75" width="15.140625" bestFit="1" customWidth="1"/>
    <col min="76" max="76" width="12" bestFit="1" customWidth="1"/>
    <col min="77" max="77" width="12.7109375" bestFit="1" customWidth="1"/>
    <col min="78" max="78" width="7.140625" bestFit="1" customWidth="1"/>
    <col min="79" max="79" width="2.85546875" bestFit="1" customWidth="1"/>
    <col min="80" max="80" width="7.140625" style="3" bestFit="1" customWidth="1"/>
    <col min="82" max="82" width="15.85546875" bestFit="1" customWidth="1"/>
    <col min="83" max="83" width="15.140625" bestFit="1" customWidth="1"/>
    <col min="84" max="84" width="12" bestFit="1" customWidth="1"/>
    <col min="85" max="85" width="12.7109375" bestFit="1" customWidth="1"/>
    <col min="86" max="86" width="7.85546875" bestFit="1" customWidth="1"/>
    <col min="87" max="87" width="2.85546875" bestFit="1" customWidth="1"/>
    <col min="88" max="88" width="8.28515625" style="2" bestFit="1" customWidth="1"/>
    <col min="90" max="90" width="15.85546875" bestFit="1" customWidth="1"/>
    <col min="91" max="91" width="15.140625" bestFit="1" customWidth="1"/>
    <col min="92" max="92" width="12" bestFit="1" customWidth="1"/>
    <col min="93" max="93" width="12.7109375" bestFit="1" customWidth="1"/>
    <col min="94" max="94" width="8.140625" bestFit="1" customWidth="1"/>
    <col min="95" max="95" width="2.85546875" bestFit="1" customWidth="1"/>
    <col min="96" max="96" width="8.7109375" style="4" bestFit="1" customWidth="1"/>
    <col min="98" max="98" width="15.85546875" bestFit="1" customWidth="1"/>
    <col min="99" max="99" width="15.140625" bestFit="1" customWidth="1"/>
    <col min="100" max="100" width="12" bestFit="1" customWidth="1"/>
    <col min="101" max="101" width="12.7109375" bestFit="1" customWidth="1"/>
    <col min="102" max="102" width="8.28515625" bestFit="1" customWidth="1"/>
    <col min="103" max="103" width="2.85546875" bestFit="1" customWidth="1"/>
    <col min="104" max="104" width="8.7109375" style="4" bestFit="1" customWidth="1"/>
    <col min="106" max="106" width="15.85546875" bestFit="1" customWidth="1"/>
    <col min="107" max="107" width="15.140625" bestFit="1" customWidth="1"/>
    <col min="108" max="108" width="12" bestFit="1" customWidth="1"/>
    <col min="109" max="109" width="12.7109375" bestFit="1" customWidth="1"/>
    <col min="110" max="110" width="8.28515625" bestFit="1" customWidth="1"/>
    <col min="111" max="111" width="2.85546875" bestFit="1" customWidth="1"/>
    <col min="112" max="112" width="8.7109375" style="4" bestFit="1" customWidth="1"/>
    <col min="114" max="114" width="15.85546875" bestFit="1" customWidth="1"/>
    <col min="115" max="115" width="15.140625" bestFit="1" customWidth="1"/>
    <col min="116" max="116" width="12" bestFit="1" customWidth="1"/>
    <col min="117" max="117" width="12.7109375" bestFit="1" customWidth="1"/>
    <col min="118" max="118" width="8.28515625" bestFit="1" customWidth="1"/>
    <col min="119" max="119" width="2.85546875" bestFit="1" customWidth="1"/>
    <col min="120" max="120" width="8.7109375" style="4" bestFit="1" customWidth="1"/>
    <col min="122" max="122" width="15.85546875" bestFit="1" customWidth="1"/>
    <col min="123" max="123" width="15.140625" bestFit="1" customWidth="1"/>
    <col min="124" max="124" width="12" bestFit="1" customWidth="1"/>
    <col min="125" max="125" width="12.7109375" bestFit="1" customWidth="1"/>
    <col min="127" max="127" width="2" bestFit="1" customWidth="1"/>
  </cols>
  <sheetData>
    <row r="1" spans="1:126" x14ac:dyDescent="0.25">
      <c r="A1" s="29" t="s">
        <v>846</v>
      </c>
    </row>
    <row r="2" spans="1:126" x14ac:dyDescent="0.25">
      <c r="A2" s="29" t="s">
        <v>847</v>
      </c>
    </row>
    <row r="3" spans="1:126" x14ac:dyDescent="0.25">
      <c r="A3" s="29" t="s">
        <v>848</v>
      </c>
    </row>
    <row r="4" spans="1:126" x14ac:dyDescent="0.25">
      <c r="A4" s="29" t="s">
        <v>849</v>
      </c>
    </row>
    <row r="5" spans="1:126" x14ac:dyDescent="0.25">
      <c r="A5" s="29" t="s">
        <v>850</v>
      </c>
    </row>
    <row r="6" spans="1:126" s="1" customFormat="1" x14ac:dyDescent="0.25">
      <c r="A6" s="30" t="s">
        <v>861</v>
      </c>
      <c r="B6" s="1" t="s">
        <v>859</v>
      </c>
      <c r="C6" s="1" t="s">
        <v>858</v>
      </c>
      <c r="D6" s="1" t="s">
        <v>857</v>
      </c>
      <c r="E6" s="1" t="s">
        <v>0</v>
      </c>
      <c r="F6" s="12" t="s">
        <v>851</v>
      </c>
      <c r="G6" s="12" t="s">
        <v>862</v>
      </c>
      <c r="H6" s="12" t="s">
        <v>863</v>
      </c>
      <c r="I6" s="12" t="s">
        <v>864</v>
      </c>
      <c r="J6" s="9" t="s">
        <v>1</v>
      </c>
      <c r="K6" s="5" t="s">
        <v>793</v>
      </c>
      <c r="L6" s="5" t="s">
        <v>793</v>
      </c>
      <c r="M6" s="5" t="s">
        <v>794</v>
      </c>
      <c r="N6" s="6" t="s">
        <v>795</v>
      </c>
      <c r="O6" s="5" t="s">
        <v>796</v>
      </c>
      <c r="P6" s="1" t="s">
        <v>852</v>
      </c>
      <c r="Q6" s="9" t="s">
        <v>853</v>
      </c>
      <c r="R6" s="5" t="s">
        <v>801</v>
      </c>
      <c r="S6" s="5" t="s">
        <v>801</v>
      </c>
      <c r="T6" s="5" t="s">
        <v>802</v>
      </c>
      <c r="U6" s="6" t="s">
        <v>795</v>
      </c>
      <c r="V6" s="5" t="s">
        <v>796</v>
      </c>
      <c r="W6" s="1" t="s">
        <v>2</v>
      </c>
      <c r="X6" s="9" t="s">
        <v>791</v>
      </c>
      <c r="Y6" s="5" t="s">
        <v>805</v>
      </c>
      <c r="Z6" s="5" t="s">
        <v>805</v>
      </c>
      <c r="AA6" s="5" t="s">
        <v>806</v>
      </c>
      <c r="AB6" s="6" t="s">
        <v>795</v>
      </c>
      <c r="AC6" s="5" t="s">
        <v>796</v>
      </c>
      <c r="AD6" s="1" t="s">
        <v>792</v>
      </c>
      <c r="AE6" s="1" t="s">
        <v>3</v>
      </c>
      <c r="AF6" s="10" t="s">
        <v>4</v>
      </c>
      <c r="AG6" s="5" t="s">
        <v>803</v>
      </c>
      <c r="AH6" s="5" t="s">
        <v>803</v>
      </c>
      <c r="AI6" s="5" t="s">
        <v>804</v>
      </c>
      <c r="AJ6" s="6" t="s">
        <v>795</v>
      </c>
      <c r="AK6" s="5" t="s">
        <v>796</v>
      </c>
      <c r="AL6" s="1" t="s">
        <v>5</v>
      </c>
      <c r="AM6" s="1" t="s">
        <v>3</v>
      </c>
      <c r="AN6" s="10" t="s">
        <v>6</v>
      </c>
      <c r="AO6" s="5" t="s">
        <v>807</v>
      </c>
      <c r="AP6" s="5" t="s">
        <v>807</v>
      </c>
      <c r="AQ6" s="5" t="s">
        <v>808</v>
      </c>
      <c r="AR6" s="6" t="s">
        <v>795</v>
      </c>
      <c r="AS6" s="5" t="s">
        <v>796</v>
      </c>
      <c r="AT6" s="1" t="s">
        <v>7</v>
      </c>
      <c r="AU6" s="1" t="s">
        <v>3</v>
      </c>
      <c r="AV6" s="10" t="s">
        <v>8</v>
      </c>
      <c r="AW6" s="5" t="s">
        <v>809</v>
      </c>
      <c r="AX6" s="5" t="s">
        <v>809</v>
      </c>
      <c r="AY6" s="5" t="s">
        <v>810</v>
      </c>
      <c r="AZ6" s="6" t="s">
        <v>795</v>
      </c>
      <c r="BA6" s="5" t="s">
        <v>796</v>
      </c>
      <c r="BB6" s="1" t="s">
        <v>9</v>
      </c>
      <c r="BC6" s="1" t="s">
        <v>3</v>
      </c>
      <c r="BD6" s="11" t="s">
        <v>10</v>
      </c>
      <c r="BE6" s="5" t="s">
        <v>811</v>
      </c>
      <c r="BF6" s="5" t="s">
        <v>811</v>
      </c>
      <c r="BG6" s="5" t="s">
        <v>812</v>
      </c>
      <c r="BH6" s="6" t="s">
        <v>795</v>
      </c>
      <c r="BI6" s="5" t="s">
        <v>796</v>
      </c>
      <c r="BJ6" s="1" t="s">
        <v>11</v>
      </c>
      <c r="BK6" s="1" t="s">
        <v>3</v>
      </c>
      <c r="BL6" s="11" t="s">
        <v>12</v>
      </c>
      <c r="BM6" s="5" t="s">
        <v>813</v>
      </c>
      <c r="BN6" s="5" t="s">
        <v>813</v>
      </c>
      <c r="BO6" s="5" t="s">
        <v>814</v>
      </c>
      <c r="BP6" s="6" t="s">
        <v>795</v>
      </c>
      <c r="BQ6" s="5" t="s">
        <v>796</v>
      </c>
      <c r="BR6" s="1" t="s">
        <v>13</v>
      </c>
      <c r="BS6" s="1" t="s">
        <v>3</v>
      </c>
      <c r="BT6" s="11" t="s">
        <v>14</v>
      </c>
      <c r="BU6" s="5" t="s">
        <v>815</v>
      </c>
      <c r="BV6" s="5" t="s">
        <v>815</v>
      </c>
      <c r="BW6" s="5" t="s">
        <v>816</v>
      </c>
      <c r="BX6" s="6" t="s">
        <v>795</v>
      </c>
      <c r="BY6" s="5" t="s">
        <v>796</v>
      </c>
      <c r="BZ6" s="1" t="s">
        <v>15</v>
      </c>
      <c r="CA6" s="1" t="s">
        <v>3</v>
      </c>
      <c r="CB6" s="11" t="s">
        <v>16</v>
      </c>
      <c r="CC6" s="5" t="s">
        <v>817</v>
      </c>
      <c r="CD6" s="5" t="s">
        <v>817</v>
      </c>
      <c r="CE6" s="5" t="s">
        <v>818</v>
      </c>
      <c r="CF6" s="6" t="s">
        <v>795</v>
      </c>
      <c r="CG6" s="5" t="s">
        <v>796</v>
      </c>
      <c r="CH6" s="1" t="s">
        <v>17</v>
      </c>
      <c r="CI6" s="1" t="s">
        <v>3</v>
      </c>
      <c r="CJ6" s="9" t="s">
        <v>18</v>
      </c>
      <c r="CK6" s="5" t="s">
        <v>819</v>
      </c>
      <c r="CL6" s="5" t="s">
        <v>819</v>
      </c>
      <c r="CM6" s="5" t="s">
        <v>820</v>
      </c>
      <c r="CN6" s="6" t="s">
        <v>795</v>
      </c>
      <c r="CO6" s="5" t="s">
        <v>796</v>
      </c>
      <c r="CP6" s="1" t="s">
        <v>19</v>
      </c>
      <c r="CQ6" s="1" t="s">
        <v>3</v>
      </c>
      <c r="CR6" s="10" t="s">
        <v>20</v>
      </c>
      <c r="CS6" s="5" t="s">
        <v>821</v>
      </c>
      <c r="CT6" s="5" t="s">
        <v>821</v>
      </c>
      <c r="CU6" s="5" t="s">
        <v>822</v>
      </c>
      <c r="CV6" s="6" t="s">
        <v>795</v>
      </c>
      <c r="CW6" s="5" t="s">
        <v>796</v>
      </c>
      <c r="CX6" s="1" t="s">
        <v>21</v>
      </c>
      <c r="CY6" s="1" t="s">
        <v>3</v>
      </c>
      <c r="CZ6" s="10" t="s">
        <v>22</v>
      </c>
      <c r="DA6" s="5" t="s">
        <v>823</v>
      </c>
      <c r="DB6" s="5" t="s">
        <v>823</v>
      </c>
      <c r="DC6" s="5" t="s">
        <v>824</v>
      </c>
      <c r="DD6" s="6" t="s">
        <v>795</v>
      </c>
      <c r="DE6" s="5" t="s">
        <v>796</v>
      </c>
      <c r="DF6" s="1" t="s">
        <v>23</v>
      </c>
      <c r="DG6" s="1" t="s">
        <v>3</v>
      </c>
      <c r="DH6" s="10" t="s">
        <v>24</v>
      </c>
      <c r="DI6" s="5" t="s">
        <v>825</v>
      </c>
      <c r="DJ6" s="5" t="s">
        <v>825</v>
      </c>
      <c r="DK6" s="5" t="s">
        <v>826</v>
      </c>
      <c r="DL6" s="6" t="s">
        <v>795</v>
      </c>
      <c r="DM6" s="5" t="s">
        <v>796</v>
      </c>
      <c r="DN6" s="1" t="s">
        <v>25</v>
      </c>
      <c r="DO6" s="1" t="s">
        <v>3</v>
      </c>
      <c r="DP6" s="10" t="s">
        <v>26</v>
      </c>
      <c r="DQ6" s="5" t="s">
        <v>827</v>
      </c>
      <c r="DR6" s="5" t="s">
        <v>827</v>
      </c>
      <c r="DS6" s="5" t="s">
        <v>828</v>
      </c>
      <c r="DT6" s="6" t="s">
        <v>795</v>
      </c>
      <c r="DU6" s="5" t="s">
        <v>796</v>
      </c>
      <c r="DV6" s="1" t="s">
        <v>27</v>
      </c>
    </row>
    <row r="7" spans="1:126" s="14" customFormat="1" hidden="1" x14ac:dyDescent="0.25">
      <c r="A7" s="14" t="s">
        <v>860</v>
      </c>
      <c r="B7" s="14" t="s">
        <v>855</v>
      </c>
      <c r="C7" s="14" t="s">
        <v>856</v>
      </c>
      <c r="D7" s="14" t="s">
        <v>856</v>
      </c>
      <c r="E7" s="14" t="s">
        <v>855</v>
      </c>
      <c r="F7" s="15"/>
      <c r="G7" s="15"/>
      <c r="H7" s="15"/>
      <c r="I7" s="15"/>
      <c r="J7" s="16" t="s">
        <v>28</v>
      </c>
      <c r="K7" s="7" t="s">
        <v>797</v>
      </c>
      <c r="L7" s="7" t="s">
        <v>798</v>
      </c>
      <c r="M7" s="7" t="s">
        <v>799</v>
      </c>
      <c r="N7" s="7" t="s">
        <v>800</v>
      </c>
      <c r="O7" s="7" t="s">
        <v>800</v>
      </c>
      <c r="P7" s="14" t="s">
        <v>854</v>
      </c>
      <c r="Q7" s="16" t="s">
        <v>28</v>
      </c>
      <c r="R7" s="7" t="s">
        <v>797</v>
      </c>
      <c r="S7" s="7" t="s">
        <v>798</v>
      </c>
      <c r="T7" s="7" t="s">
        <v>799</v>
      </c>
      <c r="U7" s="7" t="s">
        <v>800</v>
      </c>
      <c r="V7" s="7" t="s">
        <v>800</v>
      </c>
      <c r="W7" s="14" t="s">
        <v>28</v>
      </c>
      <c r="X7" s="16" t="s">
        <v>28</v>
      </c>
      <c r="Y7" s="7" t="s">
        <v>797</v>
      </c>
      <c r="Z7" s="7" t="s">
        <v>798</v>
      </c>
      <c r="AA7" s="7" t="s">
        <v>799</v>
      </c>
      <c r="AB7" s="7" t="s">
        <v>800</v>
      </c>
      <c r="AC7" s="7" t="s">
        <v>800</v>
      </c>
      <c r="AD7" s="14" t="s">
        <v>28</v>
      </c>
      <c r="AE7" s="14" t="s">
        <v>29</v>
      </c>
      <c r="AF7" s="17" t="s">
        <v>28</v>
      </c>
      <c r="AG7" s="7" t="s">
        <v>797</v>
      </c>
      <c r="AH7" s="7" t="s">
        <v>798</v>
      </c>
      <c r="AI7" s="7" t="s">
        <v>799</v>
      </c>
      <c r="AJ7" s="7" t="s">
        <v>800</v>
      </c>
      <c r="AK7" s="7" t="s">
        <v>800</v>
      </c>
      <c r="AL7" s="14" t="s">
        <v>28</v>
      </c>
      <c r="AM7" s="14" t="s">
        <v>29</v>
      </c>
      <c r="AN7" s="17" t="s">
        <v>28</v>
      </c>
      <c r="AO7" s="7" t="s">
        <v>797</v>
      </c>
      <c r="AP7" s="7" t="s">
        <v>798</v>
      </c>
      <c r="AQ7" s="7" t="s">
        <v>799</v>
      </c>
      <c r="AR7" s="7" t="s">
        <v>800</v>
      </c>
      <c r="AS7" s="7" t="s">
        <v>800</v>
      </c>
      <c r="AT7" s="14" t="s">
        <v>28</v>
      </c>
      <c r="AU7" s="14" t="s">
        <v>29</v>
      </c>
      <c r="AV7" s="17" t="s">
        <v>28</v>
      </c>
      <c r="AW7" s="7" t="s">
        <v>797</v>
      </c>
      <c r="AX7" s="7" t="s">
        <v>798</v>
      </c>
      <c r="AY7" s="7" t="s">
        <v>799</v>
      </c>
      <c r="AZ7" s="7" t="s">
        <v>800</v>
      </c>
      <c r="BA7" s="7" t="s">
        <v>800</v>
      </c>
      <c r="BB7" s="14" t="s">
        <v>28</v>
      </c>
      <c r="BC7" s="14" t="s">
        <v>29</v>
      </c>
      <c r="BD7" s="18" t="s">
        <v>28</v>
      </c>
      <c r="BE7" s="7" t="s">
        <v>797</v>
      </c>
      <c r="BF7" s="7" t="s">
        <v>798</v>
      </c>
      <c r="BG7" s="7" t="s">
        <v>799</v>
      </c>
      <c r="BH7" s="7" t="s">
        <v>800</v>
      </c>
      <c r="BI7" s="7" t="s">
        <v>800</v>
      </c>
      <c r="BJ7" s="14" t="s">
        <v>28</v>
      </c>
      <c r="BK7" s="14" t="s">
        <v>29</v>
      </c>
      <c r="BL7" s="18" t="s">
        <v>28</v>
      </c>
      <c r="BM7" s="7" t="s">
        <v>797</v>
      </c>
      <c r="BN7" s="7" t="s">
        <v>798</v>
      </c>
      <c r="BO7" s="7" t="s">
        <v>799</v>
      </c>
      <c r="BP7" s="7" t="s">
        <v>800</v>
      </c>
      <c r="BQ7" s="7" t="s">
        <v>800</v>
      </c>
      <c r="BR7" s="14" t="s">
        <v>28</v>
      </c>
      <c r="BS7" s="14" t="s">
        <v>29</v>
      </c>
      <c r="BT7" s="18" t="s">
        <v>28</v>
      </c>
      <c r="BU7" s="7" t="s">
        <v>797</v>
      </c>
      <c r="BV7" s="7" t="s">
        <v>798</v>
      </c>
      <c r="BW7" s="7" t="s">
        <v>799</v>
      </c>
      <c r="BX7" s="7" t="s">
        <v>800</v>
      </c>
      <c r="BY7" s="7" t="s">
        <v>800</v>
      </c>
      <c r="BZ7" s="14" t="s">
        <v>28</v>
      </c>
      <c r="CA7" s="14" t="s">
        <v>29</v>
      </c>
      <c r="CB7" s="18" t="s">
        <v>28</v>
      </c>
      <c r="CC7" s="7" t="s">
        <v>797</v>
      </c>
      <c r="CD7" s="7" t="s">
        <v>798</v>
      </c>
      <c r="CE7" s="7" t="s">
        <v>799</v>
      </c>
      <c r="CF7" s="7" t="s">
        <v>800</v>
      </c>
      <c r="CG7" s="7" t="s">
        <v>800</v>
      </c>
      <c r="CH7" s="14" t="s">
        <v>28</v>
      </c>
      <c r="CI7" s="14" t="s">
        <v>29</v>
      </c>
      <c r="CJ7" s="16" t="s">
        <v>28</v>
      </c>
      <c r="CK7" s="7" t="s">
        <v>797</v>
      </c>
      <c r="CL7" s="7" t="s">
        <v>798</v>
      </c>
      <c r="CM7" s="7" t="s">
        <v>799</v>
      </c>
      <c r="CN7" s="7" t="s">
        <v>800</v>
      </c>
      <c r="CO7" s="7" t="s">
        <v>800</v>
      </c>
      <c r="CP7" s="14" t="s">
        <v>28</v>
      </c>
      <c r="CQ7" s="14" t="s">
        <v>29</v>
      </c>
      <c r="CR7" s="17" t="s">
        <v>28</v>
      </c>
      <c r="CS7" s="7" t="s">
        <v>797</v>
      </c>
      <c r="CT7" s="7" t="s">
        <v>798</v>
      </c>
      <c r="CU7" s="7" t="s">
        <v>799</v>
      </c>
      <c r="CV7" s="7" t="s">
        <v>800</v>
      </c>
      <c r="CW7" s="7" t="s">
        <v>800</v>
      </c>
      <c r="CX7" s="14" t="s">
        <v>28</v>
      </c>
      <c r="CY7" s="14" t="s">
        <v>29</v>
      </c>
      <c r="CZ7" s="17" t="s">
        <v>28</v>
      </c>
      <c r="DA7" s="7" t="s">
        <v>797</v>
      </c>
      <c r="DB7" s="7" t="s">
        <v>798</v>
      </c>
      <c r="DC7" s="7" t="s">
        <v>799</v>
      </c>
      <c r="DD7" s="7" t="s">
        <v>800</v>
      </c>
      <c r="DE7" s="7" t="s">
        <v>800</v>
      </c>
      <c r="DF7" s="14" t="s">
        <v>28</v>
      </c>
      <c r="DG7" s="14" t="s">
        <v>29</v>
      </c>
      <c r="DH7" s="17" t="s">
        <v>28</v>
      </c>
      <c r="DI7" s="7" t="s">
        <v>797</v>
      </c>
      <c r="DJ7" s="7" t="s">
        <v>798</v>
      </c>
      <c r="DK7" s="7" t="s">
        <v>799</v>
      </c>
      <c r="DL7" s="7" t="s">
        <v>800</v>
      </c>
      <c r="DM7" s="7" t="s">
        <v>800</v>
      </c>
      <c r="DN7" s="14" t="s">
        <v>28</v>
      </c>
      <c r="DO7" s="14" t="s">
        <v>29</v>
      </c>
      <c r="DP7" s="17" t="s">
        <v>28</v>
      </c>
      <c r="DQ7" s="7" t="s">
        <v>797</v>
      </c>
      <c r="DR7" s="7" t="s">
        <v>798</v>
      </c>
      <c r="DS7" s="7" t="s">
        <v>799</v>
      </c>
      <c r="DT7" s="7" t="s">
        <v>800</v>
      </c>
      <c r="DU7" s="7" t="s">
        <v>800</v>
      </c>
      <c r="DV7" s="14" t="s">
        <v>28</v>
      </c>
    </row>
    <row r="8" spans="1:126" hidden="1" x14ac:dyDescent="0.25">
      <c r="A8">
        <v>1</v>
      </c>
      <c r="B8" t="s">
        <v>30</v>
      </c>
      <c r="C8">
        <v>323.790818</v>
      </c>
      <c r="D8">
        <v>57.455300000000001</v>
      </c>
      <c r="E8" s="1" t="s">
        <v>31</v>
      </c>
      <c r="F8" s="13"/>
      <c r="J8" s="2">
        <v>14.88</v>
      </c>
      <c r="K8" s="5">
        <f>IF(J8&lt;&gt;"", 3173.3/10^(J8/2.5), "")</f>
        <v>3.5441421441820497E-3</v>
      </c>
      <c r="L8" s="5">
        <f>IF(J8&lt;&gt;"", K8*10^-23, "")</f>
        <v>3.5441421441820501E-26</v>
      </c>
      <c r="M8" s="5">
        <f>IF(J8&lt;&gt;"", L8*(3*10^10)/(0.624*10^(-4))^2, "")</f>
        <v>2.730632199351309E-7</v>
      </c>
      <c r="N8" s="5">
        <f>IF(J8&lt;&gt;"", M8*(0.624*10^(-4)), "")</f>
        <v>1.7039144923952169E-11</v>
      </c>
      <c r="O8" s="5">
        <f>IF(J8&lt;&gt;"", LOG(N8), "")</f>
        <v>-10.768552203238736</v>
      </c>
      <c r="P8">
        <v>0</v>
      </c>
      <c r="Q8" s="2">
        <v>14.28</v>
      </c>
      <c r="R8" s="5">
        <f>IF(Q8&lt;&gt;"", 2515.7/10^(Q8/2.5), "")</f>
        <v>4.8826866022601513E-3</v>
      </c>
      <c r="S8" s="5">
        <f>IF(Q8&lt;&gt;"", R8*10^-23, "")</f>
        <v>4.8826866022601517E-26</v>
      </c>
      <c r="T8" s="5">
        <f>IF(Q8&lt;&gt;"", S8*(3*10^10)/(0.774*10^(-4))^2, "")</f>
        <v>2.4451087686337709E-7</v>
      </c>
      <c r="U8" s="5">
        <f>IF(Q8&lt;&gt;"", T8*(0.774*10^(-4)), "")</f>
        <v>1.8925141869225391E-11</v>
      </c>
      <c r="V8" s="5">
        <f>IF(Q8&lt;&gt;"", LOG(U8), "")</f>
        <v>-10.722960856198256</v>
      </c>
      <c r="W8">
        <v>0</v>
      </c>
      <c r="X8" s="2">
        <v>14.57</v>
      </c>
      <c r="Y8" s="5">
        <f>IF(X8&lt;&gt;"", 2974.4/10^(X8/2.5), "")</f>
        <v>4.4197669744184672E-3</v>
      </c>
      <c r="Z8" s="5">
        <f>IF(X8&lt;&gt;"", Y8*10^-23, "")</f>
        <v>4.4197669744184679E-26</v>
      </c>
      <c r="AA8" s="5">
        <f>IF(X8&lt;&gt;"", Z8*(3*10^10)/(0.656*10^(-4))^2, "")</f>
        <v>3.0811507573745628E-7</v>
      </c>
      <c r="AB8" s="5">
        <f>IF(X8&lt;&gt;"",  AA8*(0.656*10^(-4)), "")</f>
        <v>2.0212348968377133E-11</v>
      </c>
      <c r="AC8" s="5">
        <f>IF(X8&lt;&gt;"", LOG(AB8), "")</f>
        <v>-10.694383212228175</v>
      </c>
      <c r="AD8">
        <v>0</v>
      </c>
      <c r="AF8" s="4">
        <v>13.15</v>
      </c>
      <c r="AG8" s="5">
        <f>IF(AF8&lt;&gt;"", 1594/10^(AF8/2.5), "")</f>
        <v>8.7596815292905247E-3</v>
      </c>
      <c r="AH8" s="5">
        <f>IF(AF8&lt;&gt;"", AG8*10^-23, "")</f>
        <v>8.7596815292905252E-26</v>
      </c>
      <c r="AI8" s="5">
        <f>IF(AF8&lt;&gt;"", AH8*(3*10^10)/(1.235*10^(-4))^2, "")</f>
        <v>1.7229618310656834E-7</v>
      </c>
      <c r="AJ8" s="5">
        <f>IF(AF8&lt;&gt;"", AI8*(1.235*10^(-4)), "")</f>
        <v>2.1278578613661192E-11</v>
      </c>
      <c r="AK8" s="5">
        <f>IF(AF8&lt;&gt;"", LOG(AJ8), "")</f>
        <v>-10.672057385815929</v>
      </c>
      <c r="AL8">
        <v>0.03</v>
      </c>
      <c r="AN8" s="4">
        <v>12.7</v>
      </c>
      <c r="AO8" s="5">
        <f>IF(AN8&lt;&gt;"", 1024/10^(AN8/2.5), "")</f>
        <v>8.51726101609134E-3</v>
      </c>
      <c r="AP8" s="5">
        <f>IF(AN8&lt;&gt;"", AO8*10^-23, "")</f>
        <v>8.5172610160913409E-26</v>
      </c>
      <c r="AQ8" s="5">
        <f>IF(AN8&lt;&gt;"", AP8*(3*10^10)/(1.662*10^(-4))^2, "")</f>
        <v>9.250371454612272E-8</v>
      </c>
      <c r="AR8" s="5">
        <f>IF(AN8&lt;&gt;"", AQ8*(1.662*10^(-4)), "")</f>
        <v>1.5374117357565595E-11</v>
      </c>
      <c r="AS8" s="5">
        <f>IF(AN8&lt;&gt;"", LOG(AR8), "")</f>
        <v>-10.813209808088619</v>
      </c>
      <c r="AT8">
        <v>0.03</v>
      </c>
      <c r="AV8" s="4">
        <v>12.62</v>
      </c>
      <c r="AW8" s="5">
        <f>IF(AV8&lt;&gt;"", 666.7/10^(AV8/2.5), "")</f>
        <v>5.9693968919191306E-3</v>
      </c>
      <c r="AX8" s="5">
        <f>IF(AV8&lt;&gt;"", AW8*10^-23, "")</f>
        <v>5.9693968919191315E-26</v>
      </c>
      <c r="AY8" s="5">
        <f>IF(AV8&lt;&gt;"", AX8*(3*10^10)/(2.159*10^(-4))^2, "")</f>
        <v>3.8419032613046486E-8</v>
      </c>
      <c r="AZ8" s="5">
        <f>IF(AV8&lt;&gt;"", AY8*(2.159*10^(-4)), "")</f>
        <v>8.2946691411567366E-12</v>
      </c>
      <c r="BA8" s="5">
        <f>IF(AV8&lt;&gt;"", LOG(AZ8), "")</f>
        <v>-11.081200932489006</v>
      </c>
      <c r="BB8">
        <v>0.03</v>
      </c>
      <c r="BE8" s="5" t="str">
        <f>IF(BD8&lt;&gt;"", 280.9/10^(BD8/2.5), "")</f>
        <v/>
      </c>
      <c r="BF8" s="5" t="str">
        <f>IF(BD8&lt;&gt;"", BE8*10^-23, "")</f>
        <v/>
      </c>
      <c r="BG8" s="5" t="str">
        <f>IF(BD8&lt;&gt;"", BF8*(3*10^10)/(3.6*10^(-4))^2, "")</f>
        <v/>
      </c>
      <c r="BH8" s="5" t="str">
        <f>IF(BD8&lt;&gt;"", BG8*(3.6*10^(-4)), "")</f>
        <v/>
      </c>
      <c r="BI8" s="5" t="str">
        <f>IF(BD8&lt;&gt;"", LOG(BH8), "")</f>
        <v/>
      </c>
      <c r="BM8" s="5" t="str">
        <f>IF(BL8&lt;&gt;"", 179.7/10^(BL8/2.5), "")</f>
        <v/>
      </c>
      <c r="BN8" s="5" t="str">
        <f>IF(BL8&lt;&gt;"", BM8*10^-23, "")</f>
        <v/>
      </c>
      <c r="BO8" s="5" t="str">
        <f>IF(BL8&lt;&gt;"", BN8*(3*10^10)/(4.5*10^(-4))^2, "")</f>
        <v/>
      </c>
      <c r="BP8" s="5" t="str">
        <f>IF(BL8&lt;&gt;"", BO8*(4.5*10^(-4)), "")</f>
        <v/>
      </c>
      <c r="BQ8" s="5" t="str">
        <f>IF(BL8&lt;&gt;"", LOG(BP8), "")</f>
        <v/>
      </c>
      <c r="BU8" s="5" t="str">
        <f>IF(BT8&lt;&gt;"", 115/10^(BT8/2.5), "")</f>
        <v/>
      </c>
      <c r="BV8" s="5" t="str">
        <f>IF(BT8&lt;&gt;"", BU8*10^-23, "")</f>
        <v/>
      </c>
      <c r="BW8" s="5" t="str">
        <f>IF(BT8&lt;&gt;"", BV8*(3*10^10)/(5.8*10^(-4))^2, "")</f>
        <v/>
      </c>
      <c r="BX8" s="5" t="str">
        <f>IF(BT8&lt;&gt;"", BW8*(5.8*10^(-4)), "")</f>
        <v/>
      </c>
      <c r="BY8" s="5" t="str">
        <f>IF(BT8&lt;&gt;"", LOG(BX8), "")</f>
        <v/>
      </c>
      <c r="CC8" s="5" t="str">
        <f>IF(CB8&lt;&gt;"", 64.13/10^(CB8/2.5), "")</f>
        <v/>
      </c>
      <c r="CD8" s="5" t="str">
        <f>IF(CB8&lt;&gt;"", CC8*10^-23, "")</f>
        <v/>
      </c>
      <c r="CE8" s="5" t="str">
        <f>IF(CB8&lt;&gt;"", CD8*(3*10^10)/(8*10^(-4))^2, "")</f>
        <v/>
      </c>
      <c r="CF8" s="5" t="str">
        <f>IF(CB8&lt;&gt;"", CE8*(8*10^(-4)), "")</f>
        <v/>
      </c>
      <c r="CG8" s="5" t="str">
        <f>IF(CB8&lt;&gt;"", LOG(CF8), "")</f>
        <v/>
      </c>
      <c r="CK8" s="5" t="str">
        <f>IF(CJ8&lt;&gt;"", 7.14/10^(CJ8/2.5), "")</f>
        <v/>
      </c>
      <c r="CL8" s="5" t="str">
        <f>IF(CJ8&lt;&gt;"", CK8*10^-23, "")</f>
        <v/>
      </c>
      <c r="CM8" s="5" t="str">
        <f>IF(CJ8&lt;&gt;"", CL8*(3*10^10)/(24*10^(-4))^2, "")</f>
        <v/>
      </c>
      <c r="CN8" s="5" t="str">
        <f>IF(CJ8&lt;&gt;"", CM8*(24*10^(-4)), "")</f>
        <v/>
      </c>
      <c r="CO8" s="5" t="str">
        <f>IF(CJ8&lt;&gt;"", LOG(CN8), "")</f>
        <v/>
      </c>
      <c r="CR8" s="4">
        <v>12.42</v>
      </c>
      <c r="CS8" s="5">
        <f>IF(CR8&lt;&gt;"", 309.54/10^(CR8/2.5), "")</f>
        <v>3.3320904222697884E-3</v>
      </c>
      <c r="CT8" s="5">
        <f>IF(CR8&lt;&gt;"", CS8*10^-23, "")</f>
        <v>3.332090422269789E-26</v>
      </c>
      <c r="CU8" s="5">
        <f>IF(CR8&lt;&gt;"", CT8*(3*10^10)/(3.4*10^(-4))^2, "")</f>
        <v>8.647293483399106E-9</v>
      </c>
      <c r="CV8" s="5">
        <f>IF(CR8&lt;&gt;"", CU8*(3.4*10^(-4)), "")</f>
        <v>2.9400797843556963E-12</v>
      </c>
      <c r="CW8" s="5">
        <f>IF(CR8&lt;&gt;"", LOG(CV8), "")</f>
        <v>-11.531640884065641</v>
      </c>
      <c r="CX8">
        <v>0.03</v>
      </c>
      <c r="CZ8" s="4">
        <v>12.47</v>
      </c>
      <c r="DA8" s="5">
        <f>IF(CZ8&lt;&gt;"", 171.79/10^(CZ8/2.5), "")</f>
        <v>1.7660291985514645E-3</v>
      </c>
      <c r="DB8" s="5">
        <f>IF(CZ8&lt;&gt;"", DA8*10^-23, "")</f>
        <v>1.7660291985514646E-26</v>
      </c>
      <c r="DC8" s="5">
        <f>IF(CZ8&lt;&gt;"", DB8*(3*10^10)/(4.6*10^(-4))^2, "")</f>
        <v>2.5038221151485796E-9</v>
      </c>
      <c r="DD8" s="5">
        <f>IF(CZ8&lt;&gt;"", DC8*(4.6*10^(-4)), "")</f>
        <v>1.1517581729683466E-12</v>
      </c>
      <c r="DE8" s="5">
        <f>IF(CZ8&lt;&gt;"", LOG(DD8), "")</f>
        <v>-11.938638697275882</v>
      </c>
      <c r="DF8">
        <v>0.03</v>
      </c>
      <c r="DH8" s="4">
        <v>11.5</v>
      </c>
      <c r="DI8" s="5">
        <f>IF(DH8&lt;&gt;"", 31.676/10^(DH8/2.5), "")</f>
        <v>7.9566514604497427E-4</v>
      </c>
      <c r="DJ8" s="5">
        <f>IF(DH8&lt;&gt;"", DI8*10^-23, "")</f>
        <v>7.9566514604497442E-27</v>
      </c>
      <c r="DK8" s="5">
        <f>IF(DH8&lt;&gt;"", DJ8*(3*10^10)/(12*10^(-4))^2, "")</f>
        <v>1.6576357209270296E-10</v>
      </c>
      <c r="DL8" s="5">
        <f>IF(DH8&lt;&gt;"", DK8*(12*10^(-4)), "")</f>
        <v>1.9891628651124356E-13</v>
      </c>
      <c r="DM8" s="5">
        <f>IF(DH8&lt;&gt;"", LOG(DL8), "")</f>
        <v>-12.701329657034471</v>
      </c>
      <c r="DN8">
        <v>0.2</v>
      </c>
      <c r="DO8" t="s">
        <v>32</v>
      </c>
      <c r="DP8" s="4">
        <v>9.11</v>
      </c>
      <c r="DQ8" s="5">
        <f>IF(DP8&lt;&gt;"", 8.3635/10^(DP8/2.5), "")</f>
        <v>1.8984014688730347E-3</v>
      </c>
      <c r="DR8" s="5">
        <f>IF(DP8&lt;&gt;"", DQ8*10^-23, "")</f>
        <v>1.898401468873035E-26</v>
      </c>
      <c r="DS8" s="5">
        <f>IF(DP8&lt;&gt;"", DR8*(3*10^10)/(22*10^(-4))^2, "")</f>
        <v>1.1766951253345257E-10</v>
      </c>
      <c r="DT8" s="5">
        <f>IF(DP8&lt;&gt;"", DS8*(22*10^(-4)), "")</f>
        <v>2.5887292757359568E-13</v>
      </c>
      <c r="DU8" s="5">
        <f>IF(DP8&lt;&gt;"", LOG(DT8), "")</f>
        <v>-12.58691336486123</v>
      </c>
    </row>
    <row r="9" spans="1:126" hidden="1" x14ac:dyDescent="0.25">
      <c r="A9">
        <v>2</v>
      </c>
      <c r="B9" t="s">
        <v>33</v>
      </c>
      <c r="C9">
        <v>323.79254900000001</v>
      </c>
      <c r="D9">
        <v>57.529853000000003</v>
      </c>
      <c r="E9" s="1" t="s">
        <v>31</v>
      </c>
      <c r="F9" s="13"/>
      <c r="J9" s="2">
        <v>17.73</v>
      </c>
      <c r="K9" s="5">
        <f t="shared" ref="K9:K72" si="0">IF(J9&lt;&gt;"", 3173.3/10^(J9/2.5), "")</f>
        <v>2.5675040168627575E-4</v>
      </c>
      <c r="L9" s="5">
        <f t="shared" ref="L9:L72" si="1">IF(J9&lt;&gt;"", K9*10^-23, "")</f>
        <v>2.5675040168627577E-27</v>
      </c>
      <c r="M9" s="5">
        <f t="shared" ref="M9:M72" si="2">IF(J9&lt;&gt;"", L9*(3*10^10)/(0.624*10^(-4))^2, "")</f>
        <v>1.978168158948747E-8</v>
      </c>
      <c r="N9" s="5">
        <f t="shared" ref="N9:N72" si="3">IF(J9&lt;&gt;"", M9*(0.624*10^(-4)), "")</f>
        <v>1.2343769311840181E-12</v>
      </c>
      <c r="O9" s="5">
        <f t="shared" ref="O9:O72" si="4">IF(J9&lt;&gt;"", LOG(N9), "")</f>
        <v>-11.908552203238736</v>
      </c>
      <c r="P9">
        <v>0.01</v>
      </c>
      <c r="Q9" s="2">
        <v>16.16</v>
      </c>
      <c r="R9" s="5">
        <f t="shared" ref="R9:R72" si="5">IF(Q9&lt;&gt;"", 2515.7/10^(Q9/2.5), "")</f>
        <v>8.642887295317132E-4</v>
      </c>
      <c r="S9" s="5">
        <f t="shared" ref="S9:S72" si="6">IF(Q9&lt;&gt;"", R9*10^-23, "")</f>
        <v>8.6428872953171324E-27</v>
      </c>
      <c r="T9" s="5">
        <f t="shared" ref="T9:T72" si="7">IF(Q9&lt;&gt;"", S9*(3*10^10)/(0.774*10^(-4))^2, "")</f>
        <v>4.3281089354191109E-8</v>
      </c>
      <c r="U9" s="5">
        <f t="shared" ref="U9:U72" si="8">IF(Q9&lt;&gt;"", T9*(0.774*10^(-4)), "")</f>
        <v>3.3499563160143922E-12</v>
      </c>
      <c r="V9" s="5">
        <f t="shared" ref="V9:V72" si="9">IF(Q9&lt;&gt;"", LOG(U9), "")</f>
        <v>-11.474960856198257</v>
      </c>
      <c r="W9">
        <v>0.01</v>
      </c>
      <c r="X9" s="2">
        <v>16.77</v>
      </c>
      <c r="Y9" s="5">
        <f t="shared" ref="Y9:Y72" si="10">IF(X9&lt;&gt;"", 2974.4/10^(X9/2.5), "")</f>
        <v>5.8263875968762044E-4</v>
      </c>
      <c r="Z9" s="5">
        <f t="shared" ref="Z9:Z72" si="11">IF(X9&lt;&gt;"", Y9*10^-23, "")</f>
        <v>5.8263875968762052E-27</v>
      </c>
      <c r="AA9" s="5">
        <f t="shared" ref="AA9:AA72" si="12">IF(X9&lt;&gt;"", Z9*(3*10^10)/(0.656*10^(-4))^2, "")</f>
        <v>4.0617477484171929E-8</v>
      </c>
      <c r="AB9" s="5">
        <f t="shared" ref="AB9:AB72" si="13">IF(X9&lt;&gt;"",  AA9*(0.656*10^(-4)), "")</f>
        <v>2.6645065229616791E-12</v>
      </c>
      <c r="AC9" s="5">
        <f t="shared" ref="AC9:AC72" si="14">IF(X9&lt;&gt;"", LOG(AB9), "")</f>
        <v>-11.574383212228176</v>
      </c>
      <c r="AD9">
        <v>0.01</v>
      </c>
      <c r="AF9" s="4">
        <v>14</v>
      </c>
      <c r="AG9" s="5">
        <f t="shared" ref="AG9:AG72" si="15">IF(AF9&lt;&gt;"", 1594/10^(AF9/2.5), "")</f>
        <v>4.0039469718262718E-3</v>
      </c>
      <c r="AH9" s="5">
        <f t="shared" ref="AH9:AH72" si="16">IF(AF9&lt;&gt;"", AG9*10^-23, "")</f>
        <v>4.0039469718262721E-26</v>
      </c>
      <c r="AI9" s="5">
        <f t="shared" ref="AI9:AI72" si="17">IF(AF9&lt;&gt;"", AH9*(3*10^10)/(1.235*10^(-4))^2, "")</f>
        <v>7.8754550413734449E-8</v>
      </c>
      <c r="AJ9" s="5">
        <f t="shared" ref="AJ9:AJ72" si="18">IF(AF9&lt;&gt;"", AI9*(1.235*10^(-4)), "")</f>
        <v>9.7261869760962066E-12</v>
      </c>
      <c r="AK9" s="5">
        <f t="shared" ref="AK9:AK72" si="19">IF(AF9&lt;&gt;"", LOG(AJ9), "")</f>
        <v>-11.012057385815929</v>
      </c>
      <c r="AL9">
        <v>0.02</v>
      </c>
      <c r="AN9" s="4">
        <v>12.89</v>
      </c>
      <c r="AO9" s="5">
        <f t="shared" ref="AO9:AO72" si="20">IF(AN9&lt;&gt;"", 1024/10^(AN9/2.5), "")</f>
        <v>7.1498998177502134E-3</v>
      </c>
      <c r="AP9" s="5">
        <f t="shared" ref="AP9:AP72" si="21">IF(AN9&lt;&gt;"", AO9*10^-23, "")</f>
        <v>7.1498998177502138E-26</v>
      </c>
      <c r="AQ9" s="5">
        <f t="shared" ref="AQ9:AQ72" si="22">IF(AN9&lt;&gt;"", AP9*(3*10^10)/(1.662*10^(-4))^2, "")</f>
        <v>7.7653166965882238E-8</v>
      </c>
      <c r="AR9" s="5">
        <f t="shared" ref="AR9:AR72" si="23">IF(AN9&lt;&gt;"", AQ9*(1.662*10^(-4)), "")</f>
        <v>1.2905956349729627E-11</v>
      </c>
      <c r="AS9" s="5">
        <f t="shared" ref="AS9:AS72" si="24">IF(AN9&lt;&gt;"", LOG(AR9), "")</f>
        <v>-10.889209808088619</v>
      </c>
      <c r="AT9">
        <v>0.03</v>
      </c>
      <c r="AV9" s="4">
        <v>12.35</v>
      </c>
      <c r="AW9" s="5">
        <f t="shared" ref="AW9:AW72" si="25">IF(AV9&lt;&gt;"", 666.7/10^(AV9/2.5), "")</f>
        <v>7.6547401945197121E-3</v>
      </c>
      <c r="AX9" s="5">
        <f t="shared" ref="AX9:AX72" si="26">IF(AV9&lt;&gt;"", AW9*10^-23, "")</f>
        <v>7.6547401945197131E-26</v>
      </c>
      <c r="AY9" s="5">
        <f t="shared" ref="AY9:AY72" si="27">IF(AV9&lt;&gt;"", AX9*(3*10^10)/(2.159*10^(-4))^2, "")</f>
        <v>4.9265900475768666E-8</v>
      </c>
      <c r="AZ9" s="5">
        <f t="shared" ref="AZ9:AZ72" si="28">IF(AV9&lt;&gt;"", AY9*(2.159*10^(-4)), "")</f>
        <v>1.0636507912718455E-11</v>
      </c>
      <c r="BA9" s="5">
        <f t="shared" ref="BA9:BA72" si="29">IF(AV9&lt;&gt;"", LOG(AZ9), "")</f>
        <v>-10.973200932489005</v>
      </c>
      <c r="BB9">
        <v>0.02</v>
      </c>
      <c r="BE9" s="5" t="str">
        <f t="shared" ref="BE9:BE72" si="30">IF(BD9&lt;&gt;"", 280.9/10^(BD9/2.5), "")</f>
        <v/>
      </c>
      <c r="BF9" s="5" t="str">
        <f t="shared" ref="BF9:BF72" si="31">IF(BD9&lt;&gt;"", BE9*10^-23, "")</f>
        <v/>
      </c>
      <c r="BG9" s="5" t="str">
        <f t="shared" ref="BG9:BG72" si="32">IF(BD9&lt;&gt;"", BF9*(3*10^10)/(3.6*10^(-4))^2, "")</f>
        <v/>
      </c>
      <c r="BH9" s="5" t="str">
        <f t="shared" ref="BH9:BH72" si="33">IF(BD9&lt;&gt;"", BG9*(3.6*10^(-4)), "")</f>
        <v/>
      </c>
      <c r="BI9" s="5" t="str">
        <f t="shared" ref="BI9:BI72" si="34">IF(BD9&lt;&gt;"", LOG(BH9), "")</f>
        <v/>
      </c>
      <c r="BM9" s="5" t="str">
        <f t="shared" ref="BM9:BM72" si="35">IF(BL9&lt;&gt;"", 179.7/10^(BL9/2.5), "")</f>
        <v/>
      </c>
      <c r="BN9" s="5" t="str">
        <f t="shared" ref="BN9:BN72" si="36">IF(BL9&lt;&gt;"", BM9*10^-23, "")</f>
        <v/>
      </c>
      <c r="BO9" s="5" t="str">
        <f t="shared" ref="BO9:BO72" si="37">IF(BL9&lt;&gt;"", BN9*(3*10^10)/(4.5*10^(-4))^2, "")</f>
        <v/>
      </c>
      <c r="BP9" s="5" t="str">
        <f t="shared" ref="BP9:BP72" si="38">IF(BL9&lt;&gt;"", BO9*(4.5*10^(-4)), "")</f>
        <v/>
      </c>
      <c r="BQ9" s="5" t="str">
        <f t="shared" ref="BQ9:BQ72" si="39">IF(BL9&lt;&gt;"", LOG(BP9), "")</f>
        <v/>
      </c>
      <c r="BU9" s="5" t="str">
        <f t="shared" ref="BU9:BU72" si="40">IF(BT9&lt;&gt;"", 115/10^(BT9/2.5), "")</f>
        <v/>
      </c>
      <c r="BV9" s="5" t="str">
        <f t="shared" ref="BV9:BV72" si="41">IF(BT9&lt;&gt;"", BU9*10^-23, "")</f>
        <v/>
      </c>
      <c r="BW9" s="5" t="str">
        <f t="shared" ref="BW9:BW72" si="42">IF(BT9&lt;&gt;"", BV9*(3*10^10)/(5.8*10^(-4))^2, "")</f>
        <v/>
      </c>
      <c r="BX9" s="5" t="str">
        <f t="shared" ref="BX9:BX72" si="43">IF(BT9&lt;&gt;"", BW9*(5.8*10^(-4)), "")</f>
        <v/>
      </c>
      <c r="BY9" s="5" t="str">
        <f t="shared" ref="BY9:BY72" si="44">IF(BT9&lt;&gt;"", LOG(BX9), "")</f>
        <v/>
      </c>
      <c r="CC9" s="5" t="str">
        <f t="shared" ref="CC9:CC72" si="45">IF(CB9&lt;&gt;"", 64.13/10^(CB9/2.5), "")</f>
        <v/>
      </c>
      <c r="CD9" s="5" t="str">
        <f t="shared" ref="CD9:CD72" si="46">IF(CB9&lt;&gt;"", CC9*10^-23, "")</f>
        <v/>
      </c>
      <c r="CE9" s="5" t="str">
        <f t="shared" ref="CE9:CE72" si="47">IF(CB9&lt;&gt;"", CD9*(3*10^10)/(8*10^(-4))^2, "")</f>
        <v/>
      </c>
      <c r="CF9" s="5" t="str">
        <f t="shared" ref="CF9:CF72" si="48">IF(CB9&lt;&gt;"", CE9*(8*10^(-4)), "")</f>
        <v/>
      </c>
      <c r="CG9" s="5" t="str">
        <f t="shared" ref="CG9:CG72" si="49">IF(CB9&lt;&gt;"", LOG(CF9), "")</f>
        <v/>
      </c>
      <c r="CJ9" s="2">
        <v>7.13</v>
      </c>
      <c r="CK9" s="5">
        <f t="shared" ref="CK9:CK72" si="50">IF(CJ9&lt;&gt;"", 7.14/10^(CJ9/2.5), "")</f>
        <v>1.0039179322287586E-2</v>
      </c>
      <c r="CL9" s="5">
        <f t="shared" ref="CL9:CL72" si="51">IF(CJ9&lt;&gt;"", CK9*10^-23, "")</f>
        <v>1.0039179322287587E-25</v>
      </c>
      <c r="CM9" s="5">
        <f t="shared" ref="CM9:CM72" si="52">IF(CJ9&lt;&gt;"", CL9*(3*10^10)/(24*10^(-4))^2, "")</f>
        <v>5.2287392303581175E-10</v>
      </c>
      <c r="CN9" s="5">
        <f t="shared" ref="CN9:CN72" si="53">IF(CJ9&lt;&gt;"", CM9*(24*10^(-4)), "")</f>
        <v>1.2548974152859483E-12</v>
      </c>
      <c r="CO9" s="5">
        <f t="shared" ref="CO9:CO72" si="54">IF(CJ9&lt;&gt;"", LOG(CN9), "")</f>
        <v>-11.901391775215769</v>
      </c>
      <c r="CP9">
        <v>0.03</v>
      </c>
      <c r="CR9" s="4">
        <v>11.32</v>
      </c>
      <c r="CS9" s="5">
        <f t="shared" ref="CS9:CS72" si="55">IF(CR9&lt;&gt;"", 309.54/10^(CR9/2.5), "")</f>
        <v>9.1773390831336368E-3</v>
      </c>
      <c r="CT9" s="5">
        <f t="shared" ref="CT9:CT72" si="56">IF(CR9&lt;&gt;"", CS9*10^-23, "")</f>
        <v>9.1773390831336381E-26</v>
      </c>
      <c r="CU9" s="5">
        <f t="shared" ref="CU9:CU72" si="57">IF(CR9&lt;&gt;"", CT9*(3*10^10)/(3.4*10^(-4))^2, "")</f>
        <v>2.3816623918166876E-8</v>
      </c>
      <c r="CV9" s="5">
        <f t="shared" ref="CV9:CV72" si="58">IF(CR9&lt;&gt;"", CU9*(3.4*10^(-4)), "")</f>
        <v>8.0976521321767393E-12</v>
      </c>
      <c r="CW9" s="5">
        <f t="shared" ref="CW9:CW72" si="59">IF(CR9&lt;&gt;"", LOG(CV9), "")</f>
        <v>-11.091640884065642</v>
      </c>
      <c r="CX9">
        <v>0.02</v>
      </c>
      <c r="CZ9" s="4">
        <v>10.77</v>
      </c>
      <c r="DA9" s="5">
        <f t="shared" ref="DA9:DA72" si="60">IF(CZ9&lt;&gt;"", 171.79/10^(CZ9/2.5), "")</f>
        <v>8.4527471834716442E-3</v>
      </c>
      <c r="DB9" s="5">
        <f t="shared" ref="DB9:DB72" si="61">IF(CZ9&lt;&gt;"", DA9*10^-23, "")</f>
        <v>8.4527471834716447E-26</v>
      </c>
      <c r="DC9" s="5">
        <f t="shared" ref="DC9:DC72" si="62">IF(CZ9&lt;&gt;"", DB9*(3*10^10)/(4.6*10^(-4))^2, "")</f>
        <v>1.1984046101330311E-8</v>
      </c>
      <c r="DD9" s="5">
        <f t="shared" ref="DD9:DD72" si="63">IF(CZ9&lt;&gt;"", DC9*(4.6*10^(-4)), "")</f>
        <v>5.5126612066119426E-12</v>
      </c>
      <c r="DE9" s="5">
        <f t="shared" ref="DE9:DE72" si="64">IF(CZ9&lt;&gt;"", LOG(DD9), "")</f>
        <v>-11.258638697275881</v>
      </c>
      <c r="DF9">
        <v>0.02</v>
      </c>
      <c r="DH9" s="4">
        <v>8.89</v>
      </c>
      <c r="DI9" s="5">
        <f t="shared" ref="DI9:DI72" si="65">IF(DH9&lt;&gt;"", 31.676/10^(DH9/2.5), "")</f>
        <v>8.8050197469543186E-3</v>
      </c>
      <c r="DJ9" s="5">
        <f t="shared" ref="DJ9:DJ72" si="66">IF(DH9&lt;&gt;"", DI9*10^-23, "")</f>
        <v>8.8050197469543191E-26</v>
      </c>
      <c r="DK9" s="5">
        <f t="shared" ref="DK9:DK72" si="67">IF(DH9&lt;&gt;"", DJ9*(3*10^10)/(12*10^(-4))^2, "")</f>
        <v>1.8343791139488163E-9</v>
      </c>
      <c r="DL9" s="5">
        <f t="shared" ref="DL9:DL72" si="68">IF(DH9&lt;&gt;"", DK9*(12*10^(-4)), "")</f>
        <v>2.2012549367385796E-12</v>
      </c>
      <c r="DM9" s="5">
        <f t="shared" ref="DM9:DM72" si="69">IF(DH9&lt;&gt;"", LOG(DL9), "")</f>
        <v>-11.65732965703447</v>
      </c>
      <c r="DN9">
        <v>0.03</v>
      </c>
      <c r="DP9" s="4">
        <v>7.08</v>
      </c>
      <c r="DQ9" s="5">
        <f t="shared" ref="DQ9:DQ72" si="70">IF(DP9&lt;&gt;"", 8.3635/10^(DP9/2.5), "")</f>
        <v>1.2313685614096043E-2</v>
      </c>
      <c r="DR9" s="5">
        <f t="shared" ref="DR9:DR72" si="71">IF(DP9&lt;&gt;"", DQ9*10^-23, "")</f>
        <v>1.2313685614096045E-25</v>
      </c>
      <c r="DS9" s="5">
        <f t="shared" ref="DS9:DS72" si="72">IF(DP9&lt;&gt;"", DR9*(3*10^10)/(22*10^(-4))^2, "")</f>
        <v>7.6324497608033322E-10</v>
      </c>
      <c r="DT9" s="5">
        <f t="shared" ref="DT9:DT72" si="73">IF(DP9&lt;&gt;"", DS9*(22*10^(-4)), "")</f>
        <v>1.6791389473767333E-12</v>
      </c>
      <c r="DU9" s="5">
        <f t="shared" ref="DU9:DU72" si="74">IF(DP9&lt;&gt;"", LOG(DT9), "")</f>
        <v>-11.774913364861231</v>
      </c>
      <c r="DV9">
        <v>0.09</v>
      </c>
    </row>
    <row r="10" spans="1:126" hidden="1" x14ac:dyDescent="0.25">
      <c r="A10">
        <v>3</v>
      </c>
      <c r="B10" t="s">
        <v>34</v>
      </c>
      <c r="C10">
        <v>323.79313000000002</v>
      </c>
      <c r="D10">
        <v>57.451371999999999</v>
      </c>
      <c r="E10" s="1" t="s">
        <v>31</v>
      </c>
      <c r="F10" s="13"/>
      <c r="J10" s="2">
        <v>14.94</v>
      </c>
      <c r="K10" s="5">
        <f t="shared" si="0"/>
        <v>3.3535990019877013E-3</v>
      </c>
      <c r="L10" s="5">
        <f t="shared" si="1"/>
        <v>3.3535990019877015E-26</v>
      </c>
      <c r="M10" s="5">
        <f t="shared" si="2"/>
        <v>2.5838256610482171E-7</v>
      </c>
      <c r="N10" s="5">
        <f t="shared" si="3"/>
        <v>1.6123072124940873E-11</v>
      </c>
      <c r="O10" s="5">
        <f t="shared" si="4"/>
        <v>-10.792552203238737</v>
      </c>
      <c r="P10">
        <v>0</v>
      </c>
      <c r="Q10" s="2">
        <v>14.3</v>
      </c>
      <c r="R10" s="5">
        <f t="shared" si="5"/>
        <v>4.7935675281801293E-3</v>
      </c>
      <c r="S10" s="5">
        <f t="shared" si="6"/>
        <v>4.7935675281801297E-26</v>
      </c>
      <c r="T10" s="5">
        <f t="shared" si="7"/>
        <v>2.4004805040663262E-7</v>
      </c>
      <c r="U10" s="5">
        <f t="shared" si="8"/>
        <v>1.8579719101473368E-11</v>
      </c>
      <c r="V10" s="5">
        <f t="shared" si="9"/>
        <v>-10.730960856198259</v>
      </c>
      <c r="W10">
        <v>0</v>
      </c>
      <c r="X10" s="2">
        <v>14.6</v>
      </c>
      <c r="Y10" s="5">
        <f t="shared" si="10"/>
        <v>4.2993160541066819E-3</v>
      </c>
      <c r="Z10" s="5">
        <f t="shared" si="11"/>
        <v>4.2993160541066821E-26</v>
      </c>
      <c r="AA10" s="5">
        <f t="shared" si="12"/>
        <v>2.9971808452744003E-7</v>
      </c>
      <c r="AB10" s="5">
        <f t="shared" si="13"/>
        <v>1.966150634500007E-11</v>
      </c>
      <c r="AC10" s="5">
        <f t="shared" si="14"/>
        <v>-10.706383212228175</v>
      </c>
      <c r="AD10">
        <v>0</v>
      </c>
      <c r="AF10" s="4">
        <v>13.21</v>
      </c>
      <c r="AG10" s="5">
        <f t="shared" si="15"/>
        <v>8.2887361847442283E-3</v>
      </c>
      <c r="AH10" s="5">
        <f t="shared" si="16"/>
        <v>8.288736184744229E-26</v>
      </c>
      <c r="AI10" s="5">
        <f t="shared" si="17"/>
        <v>1.6303305121692E-7</v>
      </c>
      <c r="AJ10" s="5">
        <f t="shared" si="18"/>
        <v>2.0134581825289623E-11</v>
      </c>
      <c r="AK10" s="5">
        <f t="shared" si="19"/>
        <v>-10.69605738581593</v>
      </c>
      <c r="AL10">
        <v>0.03</v>
      </c>
      <c r="AN10" s="4">
        <v>12.78</v>
      </c>
      <c r="AO10" s="5">
        <f t="shared" si="20"/>
        <v>7.9122491913799879E-3</v>
      </c>
      <c r="AP10" s="5">
        <f t="shared" si="21"/>
        <v>7.912249191379989E-26</v>
      </c>
      <c r="AQ10" s="5">
        <f t="shared" si="22"/>
        <v>8.5932841465634338E-8</v>
      </c>
      <c r="AR10" s="5">
        <f t="shared" si="23"/>
        <v>1.4282038251588428E-11</v>
      </c>
      <c r="AS10" s="5">
        <f t="shared" si="24"/>
        <v>-10.845209808088619</v>
      </c>
      <c r="AT10">
        <v>0.03</v>
      </c>
      <c r="AV10" s="4">
        <v>12.62</v>
      </c>
      <c r="AW10" s="5">
        <f t="shared" si="25"/>
        <v>5.9693968919191306E-3</v>
      </c>
      <c r="AX10" s="5">
        <f t="shared" si="26"/>
        <v>5.9693968919191315E-26</v>
      </c>
      <c r="AY10" s="5">
        <f t="shared" si="27"/>
        <v>3.8419032613046486E-8</v>
      </c>
      <c r="AZ10" s="5">
        <f t="shared" si="28"/>
        <v>8.2946691411567366E-12</v>
      </c>
      <c r="BA10" s="5">
        <f t="shared" si="29"/>
        <v>-11.081200932489006</v>
      </c>
      <c r="BB10">
        <v>0.03</v>
      </c>
      <c r="BE10" s="5" t="str">
        <f t="shared" si="30"/>
        <v/>
      </c>
      <c r="BF10" s="5" t="str">
        <f t="shared" si="31"/>
        <v/>
      </c>
      <c r="BG10" s="5" t="str">
        <f t="shared" si="32"/>
        <v/>
      </c>
      <c r="BH10" s="5" t="str">
        <f t="shared" si="33"/>
        <v/>
      </c>
      <c r="BI10" s="5" t="str">
        <f t="shared" si="34"/>
        <v/>
      </c>
      <c r="BM10" s="5" t="str">
        <f t="shared" si="35"/>
        <v/>
      </c>
      <c r="BN10" s="5" t="str">
        <f t="shared" si="36"/>
        <v/>
      </c>
      <c r="BO10" s="5" t="str">
        <f t="shared" si="37"/>
        <v/>
      </c>
      <c r="BP10" s="5" t="str">
        <f t="shared" si="38"/>
        <v/>
      </c>
      <c r="BQ10" s="5" t="str">
        <f t="shared" si="39"/>
        <v/>
      </c>
      <c r="BU10" s="5" t="str">
        <f t="shared" si="40"/>
        <v/>
      </c>
      <c r="BV10" s="5" t="str">
        <f t="shared" si="41"/>
        <v/>
      </c>
      <c r="BW10" s="5" t="str">
        <f t="shared" si="42"/>
        <v/>
      </c>
      <c r="BX10" s="5" t="str">
        <f t="shared" si="43"/>
        <v/>
      </c>
      <c r="BY10" s="5" t="str">
        <f t="shared" si="44"/>
        <v/>
      </c>
      <c r="CC10" s="5" t="str">
        <f t="shared" si="45"/>
        <v/>
      </c>
      <c r="CD10" s="5" t="str">
        <f t="shared" si="46"/>
        <v/>
      </c>
      <c r="CE10" s="5" t="str">
        <f t="shared" si="47"/>
        <v/>
      </c>
      <c r="CF10" s="5" t="str">
        <f t="shared" si="48"/>
        <v/>
      </c>
      <c r="CG10" s="5" t="str">
        <f t="shared" si="49"/>
        <v/>
      </c>
      <c r="CK10" s="5" t="str">
        <f t="shared" si="50"/>
        <v/>
      </c>
      <c r="CL10" s="5" t="str">
        <f t="shared" si="51"/>
        <v/>
      </c>
      <c r="CM10" s="5" t="str">
        <f t="shared" si="52"/>
        <v/>
      </c>
      <c r="CN10" s="5" t="str">
        <f t="shared" si="53"/>
        <v/>
      </c>
      <c r="CO10" s="5" t="str">
        <f t="shared" si="54"/>
        <v/>
      </c>
      <c r="CR10" s="4">
        <v>12.49</v>
      </c>
      <c r="CS10" s="5">
        <f t="shared" si="55"/>
        <v>3.1240413835617606E-3</v>
      </c>
      <c r="CT10" s="5">
        <f t="shared" si="56"/>
        <v>3.1240413835617609E-26</v>
      </c>
      <c r="CU10" s="5">
        <f t="shared" si="57"/>
        <v>8.1073738327727348E-9</v>
      </c>
      <c r="CV10" s="5">
        <f t="shared" si="58"/>
        <v>2.75650710314273E-12</v>
      </c>
      <c r="CW10" s="5">
        <f t="shared" si="59"/>
        <v>-11.559640884065642</v>
      </c>
      <c r="CX10">
        <v>0.03</v>
      </c>
      <c r="CZ10" s="4">
        <v>12.58</v>
      </c>
      <c r="DA10" s="5">
        <f t="shared" si="60"/>
        <v>1.5958713558492505E-3</v>
      </c>
      <c r="DB10" s="5">
        <f t="shared" si="61"/>
        <v>1.5958713558492506E-26</v>
      </c>
      <c r="DC10" s="5">
        <f t="shared" si="62"/>
        <v>2.2625775366482762E-9</v>
      </c>
      <c r="DD10" s="5">
        <f t="shared" si="63"/>
        <v>1.040785666858207E-12</v>
      </c>
      <c r="DE10" s="5">
        <f t="shared" si="64"/>
        <v>-11.982638697275881</v>
      </c>
      <c r="DF10">
        <v>0.03</v>
      </c>
      <c r="DH10" s="4">
        <v>11.58</v>
      </c>
      <c r="DI10" s="5">
        <f t="shared" si="65"/>
        <v>7.3914617580813052E-4</v>
      </c>
      <c r="DJ10" s="5">
        <f t="shared" si="66"/>
        <v>7.3914617580813059E-27</v>
      </c>
      <c r="DK10" s="5">
        <f t="shared" si="67"/>
        <v>1.5398878662669384E-10</v>
      </c>
      <c r="DL10" s="5">
        <f t="shared" si="68"/>
        <v>1.8478654395203262E-13</v>
      </c>
      <c r="DM10" s="5">
        <f t="shared" si="69"/>
        <v>-12.733329657034471</v>
      </c>
      <c r="DN10">
        <v>0.18</v>
      </c>
      <c r="DO10" t="s">
        <v>32</v>
      </c>
      <c r="DP10" s="4">
        <v>9.19</v>
      </c>
      <c r="DQ10" s="5">
        <f t="shared" si="70"/>
        <v>1.7635511531967076E-3</v>
      </c>
      <c r="DR10" s="5">
        <f t="shared" si="71"/>
        <v>1.7635511531967078E-26</v>
      </c>
      <c r="DS10" s="5">
        <f t="shared" si="72"/>
        <v>1.0931102189235792E-10</v>
      </c>
      <c r="DT10" s="5">
        <f t="shared" si="73"/>
        <v>2.4048424816318742E-13</v>
      </c>
      <c r="DU10" s="5">
        <f t="shared" si="74"/>
        <v>-12.61891336486123</v>
      </c>
    </row>
    <row r="11" spans="1:126" hidden="1" x14ac:dyDescent="0.25">
      <c r="A11">
        <v>4</v>
      </c>
      <c r="B11" t="s">
        <v>35</v>
      </c>
      <c r="C11">
        <v>323.799488</v>
      </c>
      <c r="D11">
        <v>57.529339</v>
      </c>
      <c r="E11" s="1" t="s">
        <v>31</v>
      </c>
      <c r="F11" s="13"/>
      <c r="J11" s="2">
        <v>18.79</v>
      </c>
      <c r="K11" s="5">
        <f t="shared" si="0"/>
        <v>9.6718851705864802E-5</v>
      </c>
      <c r="L11" s="5">
        <f t="shared" si="1"/>
        <v>9.6718851705864809E-28</v>
      </c>
      <c r="M11" s="5">
        <f t="shared" si="2"/>
        <v>7.4518346050499886E-9</v>
      </c>
      <c r="N11" s="5">
        <f t="shared" si="3"/>
        <v>4.6499447935511923E-13</v>
      </c>
      <c r="O11" s="5">
        <f t="shared" si="4"/>
        <v>-12.332552203238736</v>
      </c>
      <c r="P11">
        <v>0.01</v>
      </c>
      <c r="Q11" s="2">
        <v>18.059999999999999</v>
      </c>
      <c r="R11" s="5">
        <f t="shared" si="5"/>
        <v>1.5019616704589563E-4</v>
      </c>
      <c r="S11" s="5">
        <f t="shared" si="6"/>
        <v>1.5019616704589565E-27</v>
      </c>
      <c r="T11" s="5">
        <f t="shared" si="7"/>
        <v>7.5213912948889095E-9</v>
      </c>
      <c r="U11" s="5">
        <f t="shared" si="8"/>
        <v>5.8215568622440172E-13</v>
      </c>
      <c r="V11" s="5">
        <f t="shared" si="9"/>
        <v>-12.234960856198256</v>
      </c>
      <c r="W11">
        <v>0.02</v>
      </c>
      <c r="X11" s="2">
        <v>18.29</v>
      </c>
      <c r="Y11" s="5">
        <f t="shared" si="10"/>
        <v>1.4368101007870973E-4</v>
      </c>
      <c r="Z11" s="5">
        <f t="shared" si="11"/>
        <v>1.4368101007870974E-27</v>
      </c>
      <c r="AA11" s="5">
        <f t="shared" si="12"/>
        <v>1.0016429725519805E-8</v>
      </c>
      <c r="AB11" s="5">
        <f t="shared" si="13"/>
        <v>6.5707778999409929E-13</v>
      </c>
      <c r="AC11" s="5">
        <f t="shared" si="14"/>
        <v>-12.182383212228176</v>
      </c>
      <c r="AD11">
        <v>0.03</v>
      </c>
      <c r="AF11" s="4">
        <v>17.170000000000002</v>
      </c>
      <c r="AG11" s="5">
        <f t="shared" si="15"/>
        <v>2.1601719232875466E-4</v>
      </c>
      <c r="AH11" s="5">
        <f t="shared" si="16"/>
        <v>2.1601719232875469E-27</v>
      </c>
      <c r="AI11" s="5">
        <f t="shared" si="17"/>
        <v>4.2488916519612774E-9</v>
      </c>
      <c r="AJ11" s="5">
        <f t="shared" si="18"/>
        <v>5.2473811901721788E-13</v>
      </c>
      <c r="AK11" s="5">
        <f t="shared" si="19"/>
        <v>-12.28005738581593</v>
      </c>
      <c r="AL11">
        <v>0.11</v>
      </c>
      <c r="AN11" s="4">
        <v>16.3</v>
      </c>
      <c r="AO11" s="5">
        <f t="shared" si="20"/>
        <v>3.0924305616916595E-4</v>
      </c>
      <c r="AP11" s="5">
        <f t="shared" si="21"/>
        <v>3.0924305616916598E-27</v>
      </c>
      <c r="AQ11" s="5">
        <f t="shared" si="22"/>
        <v>3.3586068736414957E-9</v>
      </c>
      <c r="AR11" s="5">
        <f t="shared" si="23"/>
        <v>5.5820046239921659E-13</v>
      </c>
      <c r="AS11" s="5">
        <f t="shared" si="24"/>
        <v>-12.253209808088618</v>
      </c>
      <c r="AT11">
        <v>0.15</v>
      </c>
      <c r="AU11" t="s">
        <v>36</v>
      </c>
      <c r="AV11" s="4">
        <v>15.57</v>
      </c>
      <c r="AW11" s="5">
        <f t="shared" si="25"/>
        <v>3.9439414150478804E-4</v>
      </c>
      <c r="AX11" s="5">
        <f t="shared" si="26"/>
        <v>3.943941415047881E-27</v>
      </c>
      <c r="AY11" s="5">
        <f t="shared" si="27"/>
        <v>2.5383203126229987E-9</v>
      </c>
      <c r="AZ11" s="5">
        <f t="shared" si="28"/>
        <v>5.4802335549530537E-13</v>
      </c>
      <c r="BA11" s="5">
        <f t="shared" si="29"/>
        <v>-12.261200932489006</v>
      </c>
      <c r="BE11" s="5" t="str">
        <f t="shared" si="30"/>
        <v/>
      </c>
      <c r="BF11" s="5" t="str">
        <f t="shared" si="31"/>
        <v/>
      </c>
      <c r="BG11" s="5" t="str">
        <f t="shared" si="32"/>
        <v/>
      </c>
      <c r="BH11" s="5" t="str">
        <f t="shared" si="33"/>
        <v/>
      </c>
      <c r="BI11" s="5" t="str">
        <f t="shared" si="34"/>
        <v/>
      </c>
      <c r="BM11" s="5" t="str">
        <f t="shared" si="35"/>
        <v/>
      </c>
      <c r="BN11" s="5" t="str">
        <f t="shared" si="36"/>
        <v/>
      </c>
      <c r="BO11" s="5" t="str">
        <f t="shared" si="37"/>
        <v/>
      </c>
      <c r="BP11" s="5" t="str">
        <f t="shared" si="38"/>
        <v/>
      </c>
      <c r="BQ11" s="5" t="str">
        <f t="shared" si="39"/>
        <v/>
      </c>
      <c r="BU11" s="5" t="str">
        <f t="shared" si="40"/>
        <v/>
      </c>
      <c r="BV11" s="5" t="str">
        <f t="shared" si="41"/>
        <v/>
      </c>
      <c r="BW11" s="5" t="str">
        <f t="shared" si="42"/>
        <v/>
      </c>
      <c r="BX11" s="5" t="str">
        <f t="shared" si="43"/>
        <v/>
      </c>
      <c r="BY11" s="5" t="str">
        <f t="shared" si="44"/>
        <v/>
      </c>
      <c r="CC11" s="5" t="str">
        <f t="shared" si="45"/>
        <v/>
      </c>
      <c r="CD11" s="5" t="str">
        <f t="shared" si="46"/>
        <v/>
      </c>
      <c r="CE11" s="5" t="str">
        <f t="shared" si="47"/>
        <v/>
      </c>
      <c r="CF11" s="5" t="str">
        <f t="shared" si="48"/>
        <v/>
      </c>
      <c r="CG11" s="5" t="str">
        <f t="shared" si="49"/>
        <v/>
      </c>
      <c r="CK11" s="5" t="str">
        <f t="shared" si="50"/>
        <v/>
      </c>
      <c r="CL11" s="5" t="str">
        <f t="shared" si="51"/>
        <v/>
      </c>
      <c r="CM11" s="5" t="str">
        <f t="shared" si="52"/>
        <v/>
      </c>
      <c r="CN11" s="5" t="str">
        <f t="shared" si="53"/>
        <v/>
      </c>
      <c r="CO11" s="5" t="str">
        <f t="shared" si="54"/>
        <v/>
      </c>
      <c r="CS11" s="5" t="str">
        <f t="shared" si="55"/>
        <v/>
      </c>
      <c r="CT11" s="5" t="str">
        <f t="shared" si="56"/>
        <v/>
      </c>
      <c r="CU11" s="5" t="str">
        <f t="shared" si="57"/>
        <v/>
      </c>
      <c r="CV11" s="5" t="str">
        <f t="shared" si="58"/>
        <v/>
      </c>
      <c r="CW11" s="5" t="str">
        <f t="shared" si="59"/>
        <v/>
      </c>
      <c r="DA11" s="5" t="str">
        <f t="shared" si="60"/>
        <v/>
      </c>
      <c r="DB11" s="5" t="str">
        <f t="shared" si="61"/>
        <v/>
      </c>
      <c r="DC11" s="5" t="str">
        <f t="shared" si="62"/>
        <v/>
      </c>
      <c r="DD11" s="5" t="str">
        <f t="shared" si="63"/>
        <v/>
      </c>
      <c r="DE11" s="5" t="str">
        <f t="shared" si="64"/>
        <v/>
      </c>
      <c r="DI11" s="5" t="str">
        <f t="shared" si="65"/>
        <v/>
      </c>
      <c r="DJ11" s="5" t="str">
        <f t="shared" si="66"/>
        <v/>
      </c>
      <c r="DK11" s="5" t="str">
        <f t="shared" si="67"/>
        <v/>
      </c>
      <c r="DL11" s="5" t="str">
        <f t="shared" si="68"/>
        <v/>
      </c>
      <c r="DM11" s="5" t="str">
        <f t="shared" si="69"/>
        <v/>
      </c>
      <c r="DQ11" s="5" t="str">
        <f t="shared" si="70"/>
        <v/>
      </c>
      <c r="DR11" s="5" t="str">
        <f t="shared" si="71"/>
        <v/>
      </c>
      <c r="DS11" s="5" t="str">
        <f t="shared" si="72"/>
        <v/>
      </c>
      <c r="DT11" s="5" t="str">
        <f t="shared" si="73"/>
        <v/>
      </c>
      <c r="DU11" s="5" t="str">
        <f t="shared" si="74"/>
        <v/>
      </c>
    </row>
    <row r="12" spans="1:126" hidden="1" x14ac:dyDescent="0.25">
      <c r="A12">
        <v>5</v>
      </c>
      <c r="B12" t="s">
        <v>37</v>
      </c>
      <c r="C12">
        <v>323.80125199999998</v>
      </c>
      <c r="D12">
        <v>57.516342999999999</v>
      </c>
      <c r="E12" s="1" t="s">
        <v>31</v>
      </c>
      <c r="F12" s="13"/>
      <c r="J12" s="2">
        <v>15.57</v>
      </c>
      <c r="K12" s="5">
        <f t="shared" si="0"/>
        <v>1.8772025337290292E-3</v>
      </c>
      <c r="L12" s="5">
        <f t="shared" si="1"/>
        <v>1.8772025337290295E-26</v>
      </c>
      <c r="M12" s="5">
        <f t="shared" si="2"/>
        <v>1.4463160547098663E-7</v>
      </c>
      <c r="N12" s="5">
        <f t="shared" si="3"/>
        <v>9.0250121813895653E-12</v>
      </c>
      <c r="O12" s="5">
        <f t="shared" si="4"/>
        <v>-11.044552203238737</v>
      </c>
      <c r="P12">
        <v>0</v>
      </c>
      <c r="Q12" s="2">
        <v>14.92</v>
      </c>
      <c r="R12" s="5">
        <f t="shared" si="5"/>
        <v>2.7080635379285703E-3</v>
      </c>
      <c r="S12" s="5">
        <f t="shared" si="6"/>
        <v>2.7080635379285706E-26</v>
      </c>
      <c r="T12" s="5">
        <f t="shared" si="7"/>
        <v>1.3561201940631421E-7</v>
      </c>
      <c r="U12" s="5">
        <f t="shared" si="8"/>
        <v>1.0496370302048722E-11</v>
      </c>
      <c r="V12" s="5">
        <f t="shared" si="9"/>
        <v>-10.978960856198258</v>
      </c>
      <c r="W12">
        <v>0</v>
      </c>
      <c r="X12" s="2">
        <v>15.19</v>
      </c>
      <c r="Y12" s="5">
        <f t="shared" si="10"/>
        <v>2.4968897839032925E-3</v>
      </c>
      <c r="Z12" s="5">
        <f t="shared" si="11"/>
        <v>2.4968897839032928E-26</v>
      </c>
      <c r="AA12" s="5">
        <f t="shared" si="12"/>
        <v>1.7406559878118208E-7</v>
      </c>
      <c r="AB12" s="5">
        <f t="shared" si="13"/>
        <v>1.1418703280045546E-11</v>
      </c>
      <c r="AC12" s="5">
        <f t="shared" si="14"/>
        <v>-10.942383212228174</v>
      </c>
      <c r="AD12">
        <v>0</v>
      </c>
      <c r="AF12" s="4">
        <v>13.82</v>
      </c>
      <c r="AG12" s="5">
        <f t="shared" si="15"/>
        <v>4.7259412349017899E-3</v>
      </c>
      <c r="AH12" s="5">
        <f t="shared" si="16"/>
        <v>4.7259412349017906E-26</v>
      </c>
      <c r="AI12" s="5">
        <f t="shared" si="17"/>
        <v>9.2955621004804983E-8</v>
      </c>
      <c r="AJ12" s="5">
        <f t="shared" si="18"/>
        <v>1.1480019194093417E-11</v>
      </c>
      <c r="AK12" s="5">
        <f t="shared" si="19"/>
        <v>-10.94005738581593</v>
      </c>
      <c r="AL12">
        <v>0.03</v>
      </c>
      <c r="AN12" s="4">
        <v>13.35</v>
      </c>
      <c r="AO12" s="5">
        <f t="shared" si="20"/>
        <v>4.6805830616563175E-3</v>
      </c>
      <c r="AP12" s="5">
        <f t="shared" si="21"/>
        <v>4.6805830616563183E-26</v>
      </c>
      <c r="AQ12" s="5">
        <f t="shared" si="22"/>
        <v>5.0834572126752585E-8</v>
      </c>
      <c r="AR12" s="5">
        <f t="shared" si="23"/>
        <v>8.4487058874662798E-12</v>
      </c>
      <c r="AS12" s="5">
        <f t="shared" si="24"/>
        <v>-11.073209808088619</v>
      </c>
      <c r="AT12">
        <v>0.04</v>
      </c>
      <c r="AV12" s="4">
        <v>13.17</v>
      </c>
      <c r="AW12" s="5">
        <f t="shared" si="25"/>
        <v>3.5969173203083504E-3</v>
      </c>
      <c r="AX12" s="5">
        <f t="shared" si="26"/>
        <v>3.5969173203083507E-26</v>
      </c>
      <c r="AY12" s="5">
        <f t="shared" si="27"/>
        <v>2.3149756388694553E-8</v>
      </c>
      <c r="AZ12" s="5">
        <f t="shared" si="28"/>
        <v>4.9980324043191539E-12</v>
      </c>
      <c r="BA12" s="5">
        <f t="shared" si="29"/>
        <v>-11.301200932489005</v>
      </c>
      <c r="BB12">
        <v>0.04</v>
      </c>
      <c r="BE12" s="5" t="str">
        <f t="shared" si="30"/>
        <v/>
      </c>
      <c r="BF12" s="5" t="str">
        <f t="shared" si="31"/>
        <v/>
      </c>
      <c r="BG12" s="5" t="str">
        <f t="shared" si="32"/>
        <v/>
      </c>
      <c r="BH12" s="5" t="str">
        <f t="shared" si="33"/>
        <v/>
      </c>
      <c r="BI12" s="5" t="str">
        <f t="shared" si="34"/>
        <v/>
      </c>
      <c r="BM12" s="5" t="str">
        <f t="shared" si="35"/>
        <v/>
      </c>
      <c r="BN12" s="5" t="str">
        <f t="shared" si="36"/>
        <v/>
      </c>
      <c r="BO12" s="5" t="str">
        <f t="shared" si="37"/>
        <v/>
      </c>
      <c r="BP12" s="5" t="str">
        <f t="shared" si="38"/>
        <v/>
      </c>
      <c r="BQ12" s="5" t="str">
        <f t="shared" si="39"/>
        <v/>
      </c>
      <c r="BU12" s="5" t="str">
        <f t="shared" si="40"/>
        <v/>
      </c>
      <c r="BV12" s="5" t="str">
        <f t="shared" si="41"/>
        <v/>
      </c>
      <c r="BW12" s="5" t="str">
        <f t="shared" si="42"/>
        <v/>
      </c>
      <c r="BX12" s="5" t="str">
        <f t="shared" si="43"/>
        <v/>
      </c>
      <c r="BY12" s="5" t="str">
        <f t="shared" si="44"/>
        <v/>
      </c>
      <c r="CC12" s="5" t="str">
        <f t="shared" si="45"/>
        <v/>
      </c>
      <c r="CD12" s="5" t="str">
        <f t="shared" si="46"/>
        <v/>
      </c>
      <c r="CE12" s="5" t="str">
        <f t="shared" si="47"/>
        <v/>
      </c>
      <c r="CF12" s="5" t="str">
        <f t="shared" si="48"/>
        <v/>
      </c>
      <c r="CG12" s="5" t="str">
        <f t="shared" si="49"/>
        <v/>
      </c>
      <c r="CK12" s="5" t="str">
        <f t="shared" si="50"/>
        <v/>
      </c>
      <c r="CL12" s="5" t="str">
        <f t="shared" si="51"/>
        <v/>
      </c>
      <c r="CM12" s="5" t="str">
        <f t="shared" si="52"/>
        <v/>
      </c>
      <c r="CN12" s="5" t="str">
        <f t="shared" si="53"/>
        <v/>
      </c>
      <c r="CO12" s="5" t="str">
        <f t="shared" si="54"/>
        <v/>
      </c>
      <c r="CR12" s="4">
        <v>12.99</v>
      </c>
      <c r="CS12" s="5">
        <f t="shared" si="55"/>
        <v>1.9711368554183612E-3</v>
      </c>
      <c r="CT12" s="5">
        <f t="shared" si="56"/>
        <v>1.9711368554183613E-26</v>
      </c>
      <c r="CU12" s="5">
        <f t="shared" si="57"/>
        <v>5.1154070642345009E-9</v>
      </c>
      <c r="CV12" s="5">
        <f t="shared" si="58"/>
        <v>1.7392384018397305E-12</v>
      </c>
      <c r="CW12" s="5">
        <f t="shared" si="59"/>
        <v>-11.759640884065641</v>
      </c>
      <c r="CX12">
        <v>0.03</v>
      </c>
      <c r="CZ12" s="4">
        <v>13.04</v>
      </c>
      <c r="DA12" s="5">
        <f t="shared" si="60"/>
        <v>1.0447151186967105E-3</v>
      </c>
      <c r="DB12" s="5">
        <f t="shared" si="61"/>
        <v>1.0447151186967106E-26</v>
      </c>
      <c r="DC12" s="5">
        <f t="shared" si="62"/>
        <v>1.4811651021219907E-9</v>
      </c>
      <c r="DD12" s="5">
        <f t="shared" si="63"/>
        <v>6.8133594697611565E-13</v>
      </c>
      <c r="DE12" s="5">
        <f t="shared" si="64"/>
        <v>-12.16663869727588</v>
      </c>
      <c r="DF12">
        <v>0.03</v>
      </c>
      <c r="DG12" t="s">
        <v>32</v>
      </c>
      <c r="DH12" s="4">
        <v>12.33</v>
      </c>
      <c r="DI12" s="5">
        <f t="shared" si="65"/>
        <v>3.7045062709945345E-4</v>
      </c>
      <c r="DJ12" s="5">
        <f t="shared" si="66"/>
        <v>3.7045062709945346E-27</v>
      </c>
      <c r="DK12" s="5">
        <f t="shared" si="67"/>
        <v>7.7177213979052794E-11</v>
      </c>
      <c r="DL12" s="5">
        <f t="shared" si="68"/>
        <v>9.2612656774863368E-14</v>
      </c>
      <c r="DM12" s="5">
        <f t="shared" si="69"/>
        <v>-13.033329657034471</v>
      </c>
      <c r="DO12" t="s">
        <v>32</v>
      </c>
      <c r="DP12" s="4">
        <v>9.18</v>
      </c>
      <c r="DQ12" s="5">
        <f t="shared" si="70"/>
        <v>1.7798690911076411E-3</v>
      </c>
      <c r="DR12" s="5">
        <f t="shared" si="71"/>
        <v>1.7798690911076413E-26</v>
      </c>
      <c r="DS12" s="5">
        <f t="shared" si="72"/>
        <v>1.103224643248538E-10</v>
      </c>
      <c r="DT12" s="5">
        <f t="shared" si="73"/>
        <v>2.4270942151467838E-13</v>
      </c>
      <c r="DU12" s="5">
        <f t="shared" si="74"/>
        <v>-12.614913364861231</v>
      </c>
    </row>
    <row r="13" spans="1:126" hidden="1" x14ac:dyDescent="0.25">
      <c r="A13">
        <v>6</v>
      </c>
      <c r="B13" t="s">
        <v>38</v>
      </c>
      <c r="C13">
        <v>323.80156199999999</v>
      </c>
      <c r="D13">
        <v>57.498677000000001</v>
      </c>
      <c r="E13" s="1" t="s">
        <v>31</v>
      </c>
      <c r="F13" s="13"/>
      <c r="J13" s="2">
        <v>16.39</v>
      </c>
      <c r="K13" s="5">
        <f t="shared" si="0"/>
        <v>8.8208641125805335E-4</v>
      </c>
      <c r="L13" s="5">
        <f t="shared" si="1"/>
        <v>8.8208641125805345E-27</v>
      </c>
      <c r="M13" s="5">
        <f t="shared" si="2"/>
        <v>6.7961539328930401E-8</v>
      </c>
      <c r="N13" s="5">
        <f t="shared" si="3"/>
        <v>4.2408000541252566E-12</v>
      </c>
      <c r="O13" s="5">
        <f t="shared" si="4"/>
        <v>-11.372552203238737</v>
      </c>
      <c r="P13">
        <v>0</v>
      </c>
      <c r="Q13" s="2">
        <v>15.2</v>
      </c>
      <c r="R13" s="5">
        <f t="shared" si="5"/>
        <v>2.0924681189629841E-3</v>
      </c>
      <c r="S13" s="5">
        <f t="shared" si="6"/>
        <v>2.0924681189629843E-26</v>
      </c>
      <c r="T13" s="5">
        <f t="shared" si="7"/>
        <v>1.0478477450088054E-7</v>
      </c>
      <c r="U13" s="5">
        <f t="shared" si="8"/>
        <v>8.1103415463681553E-12</v>
      </c>
      <c r="V13" s="5">
        <f t="shared" si="9"/>
        <v>-11.090960856198258</v>
      </c>
      <c r="W13">
        <v>0</v>
      </c>
      <c r="X13" s="2">
        <v>15.88</v>
      </c>
      <c r="Y13" s="5">
        <f t="shared" si="10"/>
        <v>1.3225112419601131E-3</v>
      </c>
      <c r="Z13" s="5">
        <f t="shared" si="11"/>
        <v>1.3225112419601133E-26</v>
      </c>
      <c r="AA13" s="5">
        <f t="shared" si="12"/>
        <v>9.2196184513504307E-8</v>
      </c>
      <c r="AB13" s="5">
        <f t="shared" si="13"/>
        <v>6.0480697040858836E-12</v>
      </c>
      <c r="AC13" s="5">
        <f t="shared" si="14"/>
        <v>-11.218383212228176</v>
      </c>
      <c r="AD13">
        <v>0.01</v>
      </c>
      <c r="AF13" s="4">
        <v>13.07</v>
      </c>
      <c r="AG13" s="5">
        <f t="shared" si="15"/>
        <v>9.4294924487570535E-3</v>
      </c>
      <c r="AH13" s="5">
        <f t="shared" si="16"/>
        <v>9.4294924487570541E-26</v>
      </c>
      <c r="AI13" s="5">
        <f t="shared" si="17"/>
        <v>1.8547084755541743E-7</v>
      </c>
      <c r="AJ13" s="5">
        <f t="shared" si="18"/>
        <v>2.2905649673094058E-11</v>
      </c>
      <c r="AK13" s="5">
        <f t="shared" si="19"/>
        <v>-10.640057385815929</v>
      </c>
      <c r="AL13">
        <v>0.03</v>
      </c>
      <c r="AN13" s="4">
        <v>12.08</v>
      </c>
      <c r="AO13" s="5">
        <f t="shared" si="20"/>
        <v>1.5076480024911019E-2</v>
      </c>
      <c r="AP13" s="5">
        <f t="shared" si="21"/>
        <v>1.507648002491102E-25</v>
      </c>
      <c r="AQ13" s="5">
        <f t="shared" si="22"/>
        <v>1.6374165379572935E-7</v>
      </c>
      <c r="AR13" s="5">
        <f t="shared" si="23"/>
        <v>2.721386286085022E-11</v>
      </c>
      <c r="AS13" s="5">
        <f t="shared" si="24"/>
        <v>-10.565209808088618</v>
      </c>
      <c r="AT13">
        <v>0.03</v>
      </c>
      <c r="AV13" s="4">
        <v>11.79</v>
      </c>
      <c r="AW13" s="5">
        <f t="shared" si="25"/>
        <v>1.2821252556644026E-2</v>
      </c>
      <c r="AX13" s="5">
        <f t="shared" si="26"/>
        <v>1.2821252556644027E-25</v>
      </c>
      <c r="AY13" s="5">
        <f t="shared" si="27"/>
        <v>8.2517569032916253E-8</v>
      </c>
      <c r="AZ13" s="5">
        <f t="shared" si="28"/>
        <v>1.7815543154206618E-11</v>
      </c>
      <c r="BA13" s="5">
        <f t="shared" si="29"/>
        <v>-10.749200932489005</v>
      </c>
      <c r="BB13">
        <v>0.02</v>
      </c>
      <c r="BE13" s="5" t="str">
        <f t="shared" si="30"/>
        <v/>
      </c>
      <c r="BF13" s="5" t="str">
        <f t="shared" si="31"/>
        <v/>
      </c>
      <c r="BG13" s="5" t="str">
        <f t="shared" si="32"/>
        <v/>
      </c>
      <c r="BH13" s="5" t="str">
        <f t="shared" si="33"/>
        <v/>
      </c>
      <c r="BI13" s="5" t="str">
        <f t="shared" si="34"/>
        <v/>
      </c>
      <c r="BM13" s="5" t="str">
        <f t="shared" si="35"/>
        <v/>
      </c>
      <c r="BN13" s="5" t="str">
        <f t="shared" si="36"/>
        <v/>
      </c>
      <c r="BO13" s="5" t="str">
        <f t="shared" si="37"/>
        <v/>
      </c>
      <c r="BP13" s="5" t="str">
        <f t="shared" si="38"/>
        <v/>
      </c>
      <c r="BQ13" s="5" t="str">
        <f t="shared" si="39"/>
        <v/>
      </c>
      <c r="BU13" s="5" t="str">
        <f t="shared" si="40"/>
        <v/>
      </c>
      <c r="BV13" s="5" t="str">
        <f t="shared" si="41"/>
        <v/>
      </c>
      <c r="BW13" s="5" t="str">
        <f t="shared" si="42"/>
        <v/>
      </c>
      <c r="BX13" s="5" t="str">
        <f t="shared" si="43"/>
        <v/>
      </c>
      <c r="BY13" s="5" t="str">
        <f t="shared" si="44"/>
        <v/>
      </c>
      <c r="CC13" s="5" t="str">
        <f t="shared" si="45"/>
        <v/>
      </c>
      <c r="CD13" s="5" t="str">
        <f t="shared" si="46"/>
        <v/>
      </c>
      <c r="CE13" s="5" t="str">
        <f t="shared" si="47"/>
        <v/>
      </c>
      <c r="CF13" s="5" t="str">
        <f t="shared" si="48"/>
        <v/>
      </c>
      <c r="CG13" s="5" t="str">
        <f t="shared" si="49"/>
        <v/>
      </c>
      <c r="CK13" s="5" t="str">
        <f t="shared" si="50"/>
        <v/>
      </c>
      <c r="CL13" s="5" t="str">
        <f t="shared" si="51"/>
        <v/>
      </c>
      <c r="CM13" s="5" t="str">
        <f t="shared" si="52"/>
        <v/>
      </c>
      <c r="CN13" s="5" t="str">
        <f t="shared" si="53"/>
        <v/>
      </c>
      <c r="CO13" s="5" t="str">
        <f t="shared" si="54"/>
        <v/>
      </c>
      <c r="CR13" s="4">
        <v>11.61</v>
      </c>
      <c r="CS13" s="5">
        <f t="shared" si="55"/>
        <v>7.0261396625211749E-3</v>
      </c>
      <c r="CT13" s="5">
        <f t="shared" si="56"/>
        <v>7.0261396625211757E-26</v>
      </c>
      <c r="CU13" s="5">
        <f t="shared" si="57"/>
        <v>1.8233926459830039E-8</v>
      </c>
      <c r="CV13" s="5">
        <f t="shared" si="58"/>
        <v>6.1995349963422138E-12</v>
      </c>
      <c r="CW13" s="5">
        <f t="shared" si="59"/>
        <v>-11.207640884065642</v>
      </c>
      <c r="CX13">
        <v>0.02</v>
      </c>
      <c r="CZ13" s="4">
        <v>11.69</v>
      </c>
      <c r="DA13" s="5">
        <f t="shared" si="60"/>
        <v>3.6224122987703897E-3</v>
      </c>
      <c r="DB13" s="5">
        <f t="shared" si="61"/>
        <v>3.6224122987703901E-26</v>
      </c>
      <c r="DC13" s="5">
        <f t="shared" si="62"/>
        <v>5.1357452250997976E-9</v>
      </c>
      <c r="DD13" s="5">
        <f t="shared" si="63"/>
        <v>2.3624428035459066E-12</v>
      </c>
      <c r="DE13" s="5">
        <f t="shared" si="64"/>
        <v>-11.626638697275881</v>
      </c>
      <c r="DF13">
        <v>0.02</v>
      </c>
      <c r="DG13" t="s">
        <v>32</v>
      </c>
      <c r="DH13" s="4">
        <v>12.75</v>
      </c>
      <c r="DI13" s="5">
        <f t="shared" si="65"/>
        <v>2.5161141163126315E-4</v>
      </c>
      <c r="DJ13" s="5">
        <f t="shared" si="66"/>
        <v>2.5161141163126319E-27</v>
      </c>
      <c r="DK13" s="5">
        <f t="shared" si="67"/>
        <v>5.2419044089846486E-11</v>
      </c>
      <c r="DL13" s="5">
        <f t="shared" si="68"/>
        <v>6.2902852907815784E-14</v>
      </c>
      <c r="DM13" s="5">
        <f t="shared" si="69"/>
        <v>-13.201329657034471</v>
      </c>
      <c r="DO13" t="s">
        <v>32</v>
      </c>
      <c r="DP13" s="4">
        <v>9</v>
      </c>
      <c r="DQ13" s="5">
        <f t="shared" si="70"/>
        <v>2.1008162169930352E-3</v>
      </c>
      <c r="DR13" s="5">
        <f t="shared" si="71"/>
        <v>2.1008162169930354E-26</v>
      </c>
      <c r="DS13" s="5">
        <f t="shared" si="72"/>
        <v>1.3021588121857657E-10</v>
      </c>
      <c r="DT13" s="5">
        <f t="shared" si="73"/>
        <v>2.8647493868086844E-13</v>
      </c>
      <c r="DU13" s="5">
        <f t="shared" si="74"/>
        <v>-12.542913364861231</v>
      </c>
    </row>
    <row r="14" spans="1:126" hidden="1" x14ac:dyDescent="0.25">
      <c r="A14">
        <v>7</v>
      </c>
      <c r="B14" t="s">
        <v>39</v>
      </c>
      <c r="C14">
        <v>323.80167399999999</v>
      </c>
      <c r="D14">
        <v>57.458559000000001</v>
      </c>
      <c r="E14" s="1" t="s">
        <v>31</v>
      </c>
      <c r="F14" s="13"/>
      <c r="J14" s="2">
        <v>15.6</v>
      </c>
      <c r="K14" s="5">
        <f t="shared" si="0"/>
        <v>1.8260435531519956E-3</v>
      </c>
      <c r="L14" s="5">
        <f t="shared" si="1"/>
        <v>1.8260435531519958E-26</v>
      </c>
      <c r="M14" s="5">
        <f t="shared" si="2"/>
        <v>1.4068999269230739E-7</v>
      </c>
      <c r="N14" s="5">
        <f t="shared" si="3"/>
        <v>8.779055543999981E-12</v>
      </c>
      <c r="O14" s="5">
        <f t="shared" si="4"/>
        <v>-11.056552203238738</v>
      </c>
      <c r="P14">
        <v>0</v>
      </c>
      <c r="Q14" s="2">
        <v>14.93</v>
      </c>
      <c r="R14" s="5">
        <f t="shared" si="5"/>
        <v>2.683235862178961E-3</v>
      </c>
      <c r="S14" s="5">
        <f t="shared" si="6"/>
        <v>2.6832358621789612E-26</v>
      </c>
      <c r="T14" s="5">
        <f t="shared" si="7"/>
        <v>1.3436872093919439E-7</v>
      </c>
      <c r="U14" s="5">
        <f t="shared" si="8"/>
        <v>1.0400139000693648E-11</v>
      </c>
      <c r="V14" s="5">
        <f t="shared" si="9"/>
        <v>-10.982960856198256</v>
      </c>
      <c r="W14">
        <v>0</v>
      </c>
      <c r="X14" s="2">
        <v>15.26</v>
      </c>
      <c r="Y14" s="5">
        <f t="shared" si="10"/>
        <v>2.3409889968690981E-3</v>
      </c>
      <c r="Z14" s="5">
        <f t="shared" si="11"/>
        <v>2.3409889968690985E-26</v>
      </c>
      <c r="AA14" s="5">
        <f t="shared" si="12"/>
        <v>1.631972921300401E-7</v>
      </c>
      <c r="AB14" s="5">
        <f t="shared" si="13"/>
        <v>1.0705742363730632E-11</v>
      </c>
      <c r="AC14" s="5">
        <f t="shared" si="14"/>
        <v>-10.970383212228175</v>
      </c>
      <c r="AD14">
        <v>0</v>
      </c>
      <c r="AE14" t="s">
        <v>36</v>
      </c>
      <c r="AF14" s="4">
        <v>13.6</v>
      </c>
      <c r="AG14" s="5">
        <f t="shared" si="15"/>
        <v>5.7874641930354184E-3</v>
      </c>
      <c r="AH14" s="5">
        <f t="shared" si="16"/>
        <v>5.787464193035419E-26</v>
      </c>
      <c r="AI14" s="5">
        <f t="shared" si="17"/>
        <v>1.1383495929522695E-7</v>
      </c>
      <c r="AJ14" s="5">
        <f t="shared" si="18"/>
        <v>1.4058617472960532E-11</v>
      </c>
      <c r="AK14" s="5">
        <f t="shared" si="19"/>
        <v>-10.852057385815929</v>
      </c>
      <c r="AM14" t="s">
        <v>36</v>
      </c>
      <c r="AN14" s="4">
        <v>13.12</v>
      </c>
      <c r="AO14" s="5">
        <f t="shared" si="20"/>
        <v>5.7849546220779787E-3</v>
      </c>
      <c r="AP14" s="5">
        <f t="shared" si="21"/>
        <v>5.7849546220779796E-26</v>
      </c>
      <c r="AQ14" s="5">
        <f t="shared" si="22"/>
        <v>6.2828858950309743E-8</v>
      </c>
      <c r="AR14" s="5">
        <f t="shared" si="23"/>
        <v>1.0442156357541479E-11</v>
      </c>
      <c r="AS14" s="5">
        <f t="shared" si="24"/>
        <v>-10.981209808088618</v>
      </c>
      <c r="AV14" s="4">
        <v>13.15</v>
      </c>
      <c r="AW14" s="5">
        <f t="shared" si="25"/>
        <v>3.6637890060087783E-3</v>
      </c>
      <c r="AX14" s="5">
        <f t="shared" si="26"/>
        <v>3.6637890060087788E-26</v>
      </c>
      <c r="AY14" s="5">
        <f t="shared" si="27"/>
        <v>2.3580142493075053E-8</v>
      </c>
      <c r="AZ14" s="5">
        <f t="shared" si="28"/>
        <v>5.0909527642549039E-12</v>
      </c>
      <c r="BA14" s="5">
        <f t="shared" si="29"/>
        <v>-11.293200932489006</v>
      </c>
      <c r="BB14">
        <v>0.05</v>
      </c>
      <c r="BE14" s="5" t="str">
        <f t="shared" si="30"/>
        <v/>
      </c>
      <c r="BF14" s="5" t="str">
        <f t="shared" si="31"/>
        <v/>
      </c>
      <c r="BG14" s="5" t="str">
        <f t="shared" si="32"/>
        <v/>
      </c>
      <c r="BH14" s="5" t="str">
        <f t="shared" si="33"/>
        <v/>
      </c>
      <c r="BI14" s="5" t="str">
        <f t="shared" si="34"/>
        <v/>
      </c>
      <c r="BM14" s="5" t="str">
        <f t="shared" si="35"/>
        <v/>
      </c>
      <c r="BN14" s="5" t="str">
        <f t="shared" si="36"/>
        <v/>
      </c>
      <c r="BO14" s="5" t="str">
        <f t="shared" si="37"/>
        <v/>
      </c>
      <c r="BP14" s="5" t="str">
        <f t="shared" si="38"/>
        <v/>
      </c>
      <c r="BQ14" s="5" t="str">
        <f t="shared" si="39"/>
        <v/>
      </c>
      <c r="BU14" s="5" t="str">
        <f t="shared" si="40"/>
        <v/>
      </c>
      <c r="BV14" s="5" t="str">
        <f t="shared" si="41"/>
        <v/>
      </c>
      <c r="BW14" s="5" t="str">
        <f t="shared" si="42"/>
        <v/>
      </c>
      <c r="BX14" s="5" t="str">
        <f t="shared" si="43"/>
        <v/>
      </c>
      <c r="BY14" s="5" t="str">
        <f t="shared" si="44"/>
        <v/>
      </c>
      <c r="CC14" s="5" t="str">
        <f t="shared" si="45"/>
        <v/>
      </c>
      <c r="CD14" s="5" t="str">
        <f t="shared" si="46"/>
        <v/>
      </c>
      <c r="CE14" s="5" t="str">
        <f t="shared" si="47"/>
        <v/>
      </c>
      <c r="CF14" s="5" t="str">
        <f t="shared" si="48"/>
        <v/>
      </c>
      <c r="CG14" s="5" t="str">
        <f t="shared" si="49"/>
        <v/>
      </c>
      <c r="CK14" s="5" t="str">
        <f t="shared" si="50"/>
        <v/>
      </c>
      <c r="CL14" s="5" t="str">
        <f t="shared" si="51"/>
        <v/>
      </c>
      <c r="CM14" s="5" t="str">
        <f t="shared" si="52"/>
        <v/>
      </c>
      <c r="CN14" s="5" t="str">
        <f t="shared" si="53"/>
        <v/>
      </c>
      <c r="CO14" s="5" t="str">
        <f t="shared" si="54"/>
        <v/>
      </c>
      <c r="CS14" s="5" t="str">
        <f t="shared" si="55"/>
        <v/>
      </c>
      <c r="CT14" s="5" t="str">
        <f t="shared" si="56"/>
        <v/>
      </c>
      <c r="CU14" s="5" t="str">
        <f t="shared" si="57"/>
        <v/>
      </c>
      <c r="CV14" s="5" t="str">
        <f t="shared" si="58"/>
        <v/>
      </c>
      <c r="CW14" s="5" t="str">
        <f t="shared" si="59"/>
        <v/>
      </c>
      <c r="DA14" s="5" t="str">
        <f t="shared" si="60"/>
        <v/>
      </c>
      <c r="DB14" s="5" t="str">
        <f t="shared" si="61"/>
        <v/>
      </c>
      <c r="DC14" s="5" t="str">
        <f t="shared" si="62"/>
        <v/>
      </c>
      <c r="DD14" s="5" t="str">
        <f t="shared" si="63"/>
        <v/>
      </c>
      <c r="DE14" s="5" t="str">
        <f t="shared" si="64"/>
        <v/>
      </c>
      <c r="DI14" s="5" t="str">
        <f t="shared" si="65"/>
        <v/>
      </c>
      <c r="DJ14" s="5" t="str">
        <f t="shared" si="66"/>
        <v/>
      </c>
      <c r="DK14" s="5" t="str">
        <f t="shared" si="67"/>
        <v/>
      </c>
      <c r="DL14" s="5" t="str">
        <f t="shared" si="68"/>
        <v/>
      </c>
      <c r="DM14" s="5" t="str">
        <f t="shared" si="69"/>
        <v/>
      </c>
      <c r="DQ14" s="5" t="str">
        <f t="shared" si="70"/>
        <v/>
      </c>
      <c r="DR14" s="5" t="str">
        <f t="shared" si="71"/>
        <v/>
      </c>
      <c r="DS14" s="5" t="str">
        <f t="shared" si="72"/>
        <v/>
      </c>
      <c r="DT14" s="5" t="str">
        <f t="shared" si="73"/>
        <v/>
      </c>
      <c r="DU14" s="5" t="str">
        <f t="shared" si="74"/>
        <v/>
      </c>
    </row>
    <row r="15" spans="1:126" hidden="1" x14ac:dyDescent="0.25">
      <c r="A15">
        <v>8</v>
      </c>
      <c r="B15" t="s">
        <v>40</v>
      </c>
      <c r="C15">
        <v>323.80325800000003</v>
      </c>
      <c r="D15">
        <v>57.459257999999998</v>
      </c>
      <c r="E15" s="1" t="s">
        <v>31</v>
      </c>
      <c r="F15" s="13"/>
      <c r="J15" s="2">
        <v>17.95</v>
      </c>
      <c r="K15" s="5">
        <f t="shared" si="0"/>
        <v>2.0965785185624993E-4</v>
      </c>
      <c r="L15" s="5">
        <f t="shared" si="1"/>
        <v>2.0965785185624997E-27</v>
      </c>
      <c r="M15" s="5">
        <f t="shared" si="2"/>
        <v>1.6153372461804271E-8</v>
      </c>
      <c r="N15" s="5">
        <f t="shared" si="3"/>
        <v>1.0079704416165865E-12</v>
      </c>
      <c r="O15" s="5">
        <f t="shared" si="4"/>
        <v>-11.996552203238737</v>
      </c>
      <c r="P15">
        <v>0.01</v>
      </c>
      <c r="Q15" s="2">
        <v>17.11</v>
      </c>
      <c r="R15" s="5">
        <f t="shared" si="5"/>
        <v>3.6029550982024543E-4</v>
      </c>
      <c r="S15" s="5">
        <f t="shared" si="6"/>
        <v>3.6029550982024548E-27</v>
      </c>
      <c r="T15" s="5">
        <f t="shared" si="7"/>
        <v>1.8042561035006178E-8</v>
      </c>
      <c r="U15" s="5">
        <f t="shared" si="8"/>
        <v>1.3964942241094783E-12</v>
      </c>
      <c r="V15" s="5">
        <f t="shared" si="9"/>
        <v>-11.854960856198257</v>
      </c>
      <c r="W15">
        <v>0.01</v>
      </c>
      <c r="X15" s="2">
        <v>17.57</v>
      </c>
      <c r="Y15" s="5">
        <f t="shared" si="10"/>
        <v>2.7886844334003313E-4</v>
      </c>
      <c r="Z15" s="5">
        <f t="shared" si="11"/>
        <v>2.7886844334003316E-27</v>
      </c>
      <c r="AA15" s="5">
        <f t="shared" si="12"/>
        <v>1.9440746998161883E-8</v>
      </c>
      <c r="AB15" s="5">
        <f t="shared" si="13"/>
        <v>1.2753130030794196E-12</v>
      </c>
      <c r="AC15" s="5">
        <f t="shared" si="14"/>
        <v>-11.894383212228176</v>
      </c>
      <c r="AD15">
        <v>0.02</v>
      </c>
      <c r="AE15" t="s">
        <v>36</v>
      </c>
      <c r="AF15" s="4">
        <v>13.96</v>
      </c>
      <c r="AG15" s="5">
        <f t="shared" si="15"/>
        <v>4.1542087586982279E-3</v>
      </c>
      <c r="AH15" s="5">
        <f t="shared" si="16"/>
        <v>4.1542087586982281E-26</v>
      </c>
      <c r="AI15" s="5">
        <f t="shared" si="17"/>
        <v>8.1710083929221472E-8</v>
      </c>
      <c r="AJ15" s="5">
        <f t="shared" si="18"/>
        <v>1.0091195365258853E-11</v>
      </c>
      <c r="AK15" s="5">
        <f t="shared" si="19"/>
        <v>-10.996057385815929</v>
      </c>
      <c r="AM15" t="s">
        <v>36</v>
      </c>
      <c r="AN15" s="4">
        <v>15.02</v>
      </c>
      <c r="AO15" s="5">
        <f t="shared" si="20"/>
        <v>1.0053098936524624E-3</v>
      </c>
      <c r="AP15" s="5">
        <f t="shared" si="21"/>
        <v>1.0053098936524625E-26</v>
      </c>
      <c r="AQ15" s="5">
        <f t="shared" si="22"/>
        <v>1.091840431532257E-8</v>
      </c>
      <c r="AR15" s="5">
        <f t="shared" si="23"/>
        <v>1.8146387972066112E-12</v>
      </c>
      <c r="AS15" s="5">
        <f t="shared" si="24"/>
        <v>-11.741209808088618</v>
      </c>
      <c r="AV15" s="4">
        <v>14.78</v>
      </c>
      <c r="AW15" s="5">
        <f t="shared" si="25"/>
        <v>8.1645162005000661E-4</v>
      </c>
      <c r="AX15" s="5">
        <f t="shared" si="26"/>
        <v>8.1645162005000672E-27</v>
      </c>
      <c r="AY15" s="5">
        <f t="shared" si="27"/>
        <v>5.2546818356370717E-9</v>
      </c>
      <c r="AZ15" s="5">
        <f t="shared" si="28"/>
        <v>1.1344858083140438E-12</v>
      </c>
      <c r="BA15" s="5">
        <f t="shared" si="29"/>
        <v>-11.945200932489005</v>
      </c>
      <c r="BB15">
        <v>0.14000000000000001</v>
      </c>
      <c r="BE15" s="5" t="str">
        <f t="shared" si="30"/>
        <v/>
      </c>
      <c r="BF15" s="5" t="str">
        <f t="shared" si="31"/>
        <v/>
      </c>
      <c r="BG15" s="5" t="str">
        <f t="shared" si="32"/>
        <v/>
      </c>
      <c r="BH15" s="5" t="str">
        <f t="shared" si="33"/>
        <v/>
      </c>
      <c r="BI15" s="5" t="str">
        <f t="shared" si="34"/>
        <v/>
      </c>
      <c r="BM15" s="5" t="str">
        <f t="shared" si="35"/>
        <v/>
      </c>
      <c r="BN15" s="5" t="str">
        <f t="shared" si="36"/>
        <v/>
      </c>
      <c r="BO15" s="5" t="str">
        <f t="shared" si="37"/>
        <v/>
      </c>
      <c r="BP15" s="5" t="str">
        <f t="shared" si="38"/>
        <v/>
      </c>
      <c r="BQ15" s="5" t="str">
        <f t="shared" si="39"/>
        <v/>
      </c>
      <c r="BU15" s="5" t="str">
        <f t="shared" si="40"/>
        <v/>
      </c>
      <c r="BV15" s="5" t="str">
        <f t="shared" si="41"/>
        <v/>
      </c>
      <c r="BW15" s="5" t="str">
        <f t="shared" si="42"/>
        <v/>
      </c>
      <c r="BX15" s="5" t="str">
        <f t="shared" si="43"/>
        <v/>
      </c>
      <c r="BY15" s="5" t="str">
        <f t="shared" si="44"/>
        <v/>
      </c>
      <c r="CC15" s="5" t="str">
        <f t="shared" si="45"/>
        <v/>
      </c>
      <c r="CD15" s="5" t="str">
        <f t="shared" si="46"/>
        <v/>
      </c>
      <c r="CE15" s="5" t="str">
        <f t="shared" si="47"/>
        <v/>
      </c>
      <c r="CF15" s="5" t="str">
        <f t="shared" si="48"/>
        <v/>
      </c>
      <c r="CG15" s="5" t="str">
        <f t="shared" si="49"/>
        <v/>
      </c>
      <c r="CK15" s="5" t="str">
        <f t="shared" si="50"/>
        <v/>
      </c>
      <c r="CL15" s="5" t="str">
        <f t="shared" si="51"/>
        <v/>
      </c>
      <c r="CM15" s="5" t="str">
        <f t="shared" si="52"/>
        <v/>
      </c>
      <c r="CN15" s="5" t="str">
        <f t="shared" si="53"/>
        <v/>
      </c>
      <c r="CO15" s="5" t="str">
        <f t="shared" si="54"/>
        <v/>
      </c>
      <c r="CS15" s="5" t="str">
        <f t="shared" si="55"/>
        <v/>
      </c>
      <c r="CT15" s="5" t="str">
        <f t="shared" si="56"/>
        <v/>
      </c>
      <c r="CU15" s="5" t="str">
        <f t="shared" si="57"/>
        <v/>
      </c>
      <c r="CV15" s="5" t="str">
        <f t="shared" si="58"/>
        <v/>
      </c>
      <c r="CW15" s="5" t="str">
        <f t="shared" si="59"/>
        <v/>
      </c>
      <c r="DA15" s="5" t="str">
        <f t="shared" si="60"/>
        <v/>
      </c>
      <c r="DB15" s="5" t="str">
        <f t="shared" si="61"/>
        <v/>
      </c>
      <c r="DC15" s="5" t="str">
        <f t="shared" si="62"/>
        <v/>
      </c>
      <c r="DD15" s="5" t="str">
        <f t="shared" si="63"/>
        <v/>
      </c>
      <c r="DE15" s="5" t="str">
        <f t="shared" si="64"/>
        <v/>
      </c>
      <c r="DI15" s="5" t="str">
        <f t="shared" si="65"/>
        <v/>
      </c>
      <c r="DJ15" s="5" t="str">
        <f t="shared" si="66"/>
        <v/>
      </c>
      <c r="DK15" s="5" t="str">
        <f t="shared" si="67"/>
        <v/>
      </c>
      <c r="DL15" s="5" t="str">
        <f t="shared" si="68"/>
        <v/>
      </c>
      <c r="DM15" s="5" t="str">
        <f t="shared" si="69"/>
        <v/>
      </c>
      <c r="DQ15" s="5" t="str">
        <f t="shared" si="70"/>
        <v/>
      </c>
      <c r="DR15" s="5" t="str">
        <f t="shared" si="71"/>
        <v/>
      </c>
      <c r="DS15" s="5" t="str">
        <f t="shared" si="72"/>
        <v/>
      </c>
      <c r="DT15" s="5" t="str">
        <f t="shared" si="73"/>
        <v/>
      </c>
      <c r="DU15" s="5" t="str">
        <f t="shared" si="74"/>
        <v/>
      </c>
    </row>
    <row r="16" spans="1:126" hidden="1" x14ac:dyDescent="0.25">
      <c r="A16">
        <v>9</v>
      </c>
      <c r="B16" t="s">
        <v>41</v>
      </c>
      <c r="C16">
        <v>323.80407600000001</v>
      </c>
      <c r="D16">
        <v>57.462957000000003</v>
      </c>
      <c r="E16" s="1" t="s">
        <v>31</v>
      </c>
      <c r="F16" s="13"/>
      <c r="J16" s="2">
        <v>17.43</v>
      </c>
      <c r="K16" s="5">
        <f t="shared" si="0"/>
        <v>3.3846294714999817E-4</v>
      </c>
      <c r="L16" s="5">
        <f t="shared" si="1"/>
        <v>3.384629471499982E-27</v>
      </c>
      <c r="M16" s="5">
        <f t="shared" si="2"/>
        <v>2.6077335055319146E-8</v>
      </c>
      <c r="N16" s="5">
        <f t="shared" si="3"/>
        <v>1.6272257074519147E-12</v>
      </c>
      <c r="O16" s="5">
        <f t="shared" si="4"/>
        <v>-11.788552203238735</v>
      </c>
      <c r="P16">
        <v>0.01</v>
      </c>
      <c r="Q16" s="2">
        <v>16.72</v>
      </c>
      <c r="R16" s="5">
        <f t="shared" si="5"/>
        <v>5.1601086932714728E-4</v>
      </c>
      <c r="S16" s="5">
        <f t="shared" si="6"/>
        <v>5.1601086932714733E-27</v>
      </c>
      <c r="T16" s="5">
        <f t="shared" si="7"/>
        <v>2.5840337586240168E-8</v>
      </c>
      <c r="U16" s="5">
        <f t="shared" si="8"/>
        <v>2.0000421291749894E-12</v>
      </c>
      <c r="V16" s="5">
        <f t="shared" si="9"/>
        <v>-11.698960856198257</v>
      </c>
      <c r="W16">
        <v>0.01</v>
      </c>
      <c r="X16" s="2">
        <v>17.079999999999998</v>
      </c>
      <c r="Y16" s="5">
        <f t="shared" si="10"/>
        <v>4.3792463072358866E-4</v>
      </c>
      <c r="Z16" s="5">
        <f t="shared" si="11"/>
        <v>4.3792463072358868E-27</v>
      </c>
      <c r="AA16" s="5">
        <f t="shared" si="12"/>
        <v>3.0529025974372717E-8</v>
      </c>
      <c r="AB16" s="5">
        <f t="shared" si="13"/>
        <v>2.0027041039188504E-12</v>
      </c>
      <c r="AC16" s="5">
        <f t="shared" si="14"/>
        <v>-11.698383212228174</v>
      </c>
      <c r="AD16">
        <v>0.01</v>
      </c>
      <c r="AF16" s="4">
        <v>15.13</v>
      </c>
      <c r="AG16" s="5">
        <f t="shared" si="15"/>
        <v>1.4141266831885066E-3</v>
      </c>
      <c r="AH16" s="5">
        <f t="shared" si="16"/>
        <v>1.4141266831885066E-26</v>
      </c>
      <c r="AI16" s="5">
        <f t="shared" si="17"/>
        <v>2.7814781750663141E-8</v>
      </c>
      <c r="AJ16" s="5">
        <f t="shared" si="18"/>
        <v>3.4351255462068987E-12</v>
      </c>
      <c r="AK16" s="5">
        <f t="shared" si="19"/>
        <v>-11.464057385815929</v>
      </c>
      <c r="AL16">
        <v>0.06</v>
      </c>
      <c r="AN16" s="4">
        <v>14.66</v>
      </c>
      <c r="AO16" s="5">
        <f t="shared" si="20"/>
        <v>1.4005543174101494E-3</v>
      </c>
      <c r="AP16" s="5">
        <f t="shared" si="21"/>
        <v>1.4005543174101496E-26</v>
      </c>
      <c r="AQ16" s="5">
        <f t="shared" si="22"/>
        <v>1.5211049249199018E-8</v>
      </c>
      <c r="AR16" s="5">
        <f t="shared" si="23"/>
        <v>2.5280763852168767E-12</v>
      </c>
      <c r="AS16" s="5">
        <f t="shared" si="24"/>
        <v>-11.597209808088618</v>
      </c>
      <c r="AT16">
        <v>7.0000000000000007E-2</v>
      </c>
      <c r="AV16" s="4">
        <v>14.59</v>
      </c>
      <c r="AW16" s="5">
        <f t="shared" si="25"/>
        <v>9.7259146732557307E-4</v>
      </c>
      <c r="AX16" s="5">
        <f t="shared" si="26"/>
        <v>9.7259146732557322E-27</v>
      </c>
      <c r="AY16" s="5">
        <f t="shared" si="27"/>
        <v>6.2595977414292767E-9</v>
      </c>
      <c r="AZ16" s="5">
        <f t="shared" si="28"/>
        <v>1.3514471523745807E-12</v>
      </c>
      <c r="BA16" s="5">
        <f t="shared" si="29"/>
        <v>-11.869200932489004</v>
      </c>
      <c r="BB16">
        <v>0.09</v>
      </c>
      <c r="BE16" s="5" t="str">
        <f t="shared" si="30"/>
        <v/>
      </c>
      <c r="BF16" s="5" t="str">
        <f t="shared" si="31"/>
        <v/>
      </c>
      <c r="BG16" s="5" t="str">
        <f t="shared" si="32"/>
        <v/>
      </c>
      <c r="BH16" s="5" t="str">
        <f t="shared" si="33"/>
        <v/>
      </c>
      <c r="BI16" s="5" t="str">
        <f t="shared" si="34"/>
        <v/>
      </c>
      <c r="BM16" s="5" t="str">
        <f t="shared" si="35"/>
        <v/>
      </c>
      <c r="BN16" s="5" t="str">
        <f t="shared" si="36"/>
        <v/>
      </c>
      <c r="BO16" s="5" t="str">
        <f t="shared" si="37"/>
        <v/>
      </c>
      <c r="BP16" s="5" t="str">
        <f t="shared" si="38"/>
        <v/>
      </c>
      <c r="BQ16" s="5" t="str">
        <f t="shared" si="39"/>
        <v/>
      </c>
      <c r="BU16" s="5" t="str">
        <f t="shared" si="40"/>
        <v/>
      </c>
      <c r="BV16" s="5" t="str">
        <f t="shared" si="41"/>
        <v/>
      </c>
      <c r="BW16" s="5" t="str">
        <f t="shared" si="42"/>
        <v/>
      </c>
      <c r="BX16" s="5" t="str">
        <f t="shared" si="43"/>
        <v/>
      </c>
      <c r="BY16" s="5" t="str">
        <f t="shared" si="44"/>
        <v/>
      </c>
      <c r="CC16" s="5" t="str">
        <f t="shared" si="45"/>
        <v/>
      </c>
      <c r="CD16" s="5" t="str">
        <f t="shared" si="46"/>
        <v/>
      </c>
      <c r="CE16" s="5" t="str">
        <f t="shared" si="47"/>
        <v/>
      </c>
      <c r="CF16" s="5" t="str">
        <f t="shared" si="48"/>
        <v/>
      </c>
      <c r="CG16" s="5" t="str">
        <f t="shared" si="49"/>
        <v/>
      </c>
      <c r="CK16" s="5" t="str">
        <f t="shared" si="50"/>
        <v/>
      </c>
      <c r="CL16" s="5" t="str">
        <f t="shared" si="51"/>
        <v/>
      </c>
      <c r="CM16" s="5" t="str">
        <f t="shared" si="52"/>
        <v/>
      </c>
      <c r="CN16" s="5" t="str">
        <f t="shared" si="53"/>
        <v/>
      </c>
      <c r="CO16" s="5" t="str">
        <f t="shared" si="54"/>
        <v/>
      </c>
      <c r="CS16" s="5" t="str">
        <f t="shared" si="55"/>
        <v/>
      </c>
      <c r="CT16" s="5" t="str">
        <f t="shared" si="56"/>
        <v/>
      </c>
      <c r="CU16" s="5" t="str">
        <f t="shared" si="57"/>
        <v/>
      </c>
      <c r="CV16" s="5" t="str">
        <f t="shared" si="58"/>
        <v/>
      </c>
      <c r="CW16" s="5" t="str">
        <f t="shared" si="59"/>
        <v/>
      </c>
      <c r="DA16" s="5" t="str">
        <f t="shared" si="60"/>
        <v/>
      </c>
      <c r="DB16" s="5" t="str">
        <f t="shared" si="61"/>
        <v/>
      </c>
      <c r="DC16" s="5" t="str">
        <f t="shared" si="62"/>
        <v/>
      </c>
      <c r="DD16" s="5" t="str">
        <f t="shared" si="63"/>
        <v/>
      </c>
      <c r="DE16" s="5" t="str">
        <f t="shared" si="64"/>
        <v/>
      </c>
      <c r="DI16" s="5" t="str">
        <f t="shared" si="65"/>
        <v/>
      </c>
      <c r="DJ16" s="5" t="str">
        <f t="shared" si="66"/>
        <v/>
      </c>
      <c r="DK16" s="5" t="str">
        <f t="shared" si="67"/>
        <v/>
      </c>
      <c r="DL16" s="5" t="str">
        <f t="shared" si="68"/>
        <v/>
      </c>
      <c r="DM16" s="5" t="str">
        <f t="shared" si="69"/>
        <v/>
      </c>
      <c r="DQ16" s="5" t="str">
        <f t="shared" si="70"/>
        <v/>
      </c>
      <c r="DR16" s="5" t="str">
        <f t="shared" si="71"/>
        <v/>
      </c>
      <c r="DS16" s="5" t="str">
        <f t="shared" si="72"/>
        <v/>
      </c>
      <c r="DT16" s="5" t="str">
        <f t="shared" si="73"/>
        <v/>
      </c>
      <c r="DU16" s="5" t="str">
        <f t="shared" si="74"/>
        <v/>
      </c>
    </row>
    <row r="17" spans="1:126" hidden="1" x14ac:dyDescent="0.25">
      <c r="A17">
        <v>10</v>
      </c>
      <c r="B17" t="s">
        <v>42</v>
      </c>
      <c r="C17">
        <v>323.81354800000003</v>
      </c>
      <c r="D17">
        <v>57.544880999999997</v>
      </c>
      <c r="E17" s="1" t="s">
        <v>31</v>
      </c>
      <c r="F17" s="13"/>
      <c r="J17" s="2">
        <v>18.989999999999998</v>
      </c>
      <c r="K17" s="5">
        <f t="shared" si="0"/>
        <v>8.0447236831590171E-5</v>
      </c>
      <c r="L17" s="5">
        <f t="shared" si="1"/>
        <v>8.044723683159018E-28</v>
      </c>
      <c r="M17" s="5">
        <f t="shared" si="2"/>
        <v>6.1981660527297666E-9</v>
      </c>
      <c r="N17" s="5">
        <f t="shared" si="3"/>
        <v>3.8676556169033744E-13</v>
      </c>
      <c r="O17" s="5">
        <f t="shared" si="4"/>
        <v>-12.412552203238736</v>
      </c>
      <c r="P17">
        <v>0.01</v>
      </c>
      <c r="Q17" s="2">
        <v>18.190000000000001</v>
      </c>
      <c r="R17" s="5">
        <f t="shared" si="5"/>
        <v>1.3324743257982403E-4</v>
      </c>
      <c r="S17" s="5">
        <f t="shared" si="6"/>
        <v>1.3324743257982405E-27</v>
      </c>
      <c r="T17" s="5">
        <f t="shared" si="7"/>
        <v>6.6726475061506724E-9</v>
      </c>
      <c r="U17" s="5">
        <f t="shared" si="8"/>
        <v>5.1646291697606207E-13</v>
      </c>
      <c r="V17" s="5">
        <f t="shared" si="9"/>
        <v>-12.286960856198258</v>
      </c>
      <c r="W17">
        <v>0.02</v>
      </c>
      <c r="X17" s="2">
        <v>18.420000000000002</v>
      </c>
      <c r="Y17" s="5">
        <f t="shared" si="10"/>
        <v>1.2746747190701407E-4</v>
      </c>
      <c r="Z17" s="5">
        <f t="shared" si="11"/>
        <v>1.2746747190701407E-27</v>
      </c>
      <c r="AA17" s="5">
        <f t="shared" si="12"/>
        <v>8.8861358501506284E-9</v>
      </c>
      <c r="AB17" s="5">
        <f t="shared" si="13"/>
        <v>5.8293051176988125E-13</v>
      </c>
      <c r="AC17" s="5">
        <f t="shared" si="14"/>
        <v>-12.234383212228176</v>
      </c>
      <c r="AD17">
        <v>0.03</v>
      </c>
      <c r="AF17" s="4">
        <v>16.75</v>
      </c>
      <c r="AG17" s="5">
        <f t="shared" si="15"/>
        <v>3.1804481300603887E-4</v>
      </c>
      <c r="AH17" s="5">
        <f t="shared" si="16"/>
        <v>3.1804481300603891E-27</v>
      </c>
      <c r="AI17" s="5">
        <f t="shared" si="17"/>
        <v>6.2556963006646006E-9</v>
      </c>
      <c r="AJ17" s="5">
        <f t="shared" si="18"/>
        <v>7.7257849313207828E-13</v>
      </c>
      <c r="AK17" s="5">
        <f t="shared" si="19"/>
        <v>-12.112057385815929</v>
      </c>
      <c r="AL17">
        <v>7.0000000000000007E-2</v>
      </c>
      <c r="AN17" s="4">
        <v>16.350000000000001</v>
      </c>
      <c r="AO17" s="5">
        <f t="shared" si="20"/>
        <v>2.953248259201635E-4</v>
      </c>
      <c r="AP17" s="5">
        <f t="shared" si="21"/>
        <v>2.9532482592016354E-27</v>
      </c>
      <c r="AQ17" s="5">
        <f t="shared" si="22"/>
        <v>3.2074446636882572E-9</v>
      </c>
      <c r="AR17" s="5">
        <f t="shared" si="23"/>
        <v>5.3307730310498837E-13</v>
      </c>
      <c r="AS17" s="5">
        <f t="shared" si="24"/>
        <v>-12.27320980808862</v>
      </c>
      <c r="AT17">
        <v>0.14000000000000001</v>
      </c>
      <c r="AV17" s="4">
        <v>15.88</v>
      </c>
      <c r="AW17" s="5">
        <f t="shared" si="25"/>
        <v>2.9643566602165396E-4</v>
      </c>
      <c r="AX17" s="5">
        <f t="shared" si="26"/>
        <v>2.9643566602165397E-27</v>
      </c>
      <c r="AY17" s="5">
        <f t="shared" si="27"/>
        <v>1.907859659318891E-9</v>
      </c>
      <c r="AZ17" s="5">
        <f t="shared" si="28"/>
        <v>4.1190690044694853E-13</v>
      </c>
      <c r="BA17" s="5">
        <f t="shared" si="29"/>
        <v>-12.385200932489006</v>
      </c>
      <c r="BB17">
        <v>0.11</v>
      </c>
      <c r="BE17" s="5" t="str">
        <f t="shared" si="30"/>
        <v/>
      </c>
      <c r="BF17" s="5" t="str">
        <f t="shared" si="31"/>
        <v/>
      </c>
      <c r="BG17" s="5" t="str">
        <f t="shared" si="32"/>
        <v/>
      </c>
      <c r="BH17" s="5" t="str">
        <f t="shared" si="33"/>
        <v/>
      </c>
      <c r="BI17" s="5" t="str">
        <f t="shared" si="34"/>
        <v/>
      </c>
      <c r="BM17" s="5" t="str">
        <f t="shared" si="35"/>
        <v/>
      </c>
      <c r="BN17" s="5" t="str">
        <f t="shared" si="36"/>
        <v/>
      </c>
      <c r="BO17" s="5" t="str">
        <f t="shared" si="37"/>
        <v/>
      </c>
      <c r="BP17" s="5" t="str">
        <f t="shared" si="38"/>
        <v/>
      </c>
      <c r="BQ17" s="5" t="str">
        <f t="shared" si="39"/>
        <v/>
      </c>
      <c r="BU17" s="5" t="str">
        <f t="shared" si="40"/>
        <v/>
      </c>
      <c r="BV17" s="5" t="str">
        <f t="shared" si="41"/>
        <v/>
      </c>
      <c r="BW17" s="5" t="str">
        <f t="shared" si="42"/>
        <v/>
      </c>
      <c r="BX17" s="5" t="str">
        <f t="shared" si="43"/>
        <v/>
      </c>
      <c r="BY17" s="5" t="str">
        <f t="shared" si="44"/>
        <v/>
      </c>
      <c r="CC17" s="5" t="str">
        <f t="shared" si="45"/>
        <v/>
      </c>
      <c r="CD17" s="5" t="str">
        <f t="shared" si="46"/>
        <v/>
      </c>
      <c r="CE17" s="5" t="str">
        <f t="shared" si="47"/>
        <v/>
      </c>
      <c r="CF17" s="5" t="str">
        <f t="shared" si="48"/>
        <v/>
      </c>
      <c r="CG17" s="5" t="str">
        <f t="shared" si="49"/>
        <v/>
      </c>
      <c r="CK17" s="5" t="str">
        <f t="shared" si="50"/>
        <v/>
      </c>
      <c r="CL17" s="5" t="str">
        <f t="shared" si="51"/>
        <v/>
      </c>
      <c r="CM17" s="5" t="str">
        <f t="shared" si="52"/>
        <v/>
      </c>
      <c r="CN17" s="5" t="str">
        <f t="shared" si="53"/>
        <v/>
      </c>
      <c r="CO17" s="5" t="str">
        <f t="shared" si="54"/>
        <v/>
      </c>
      <c r="CS17" s="5" t="str">
        <f t="shared" si="55"/>
        <v/>
      </c>
      <c r="CT17" s="5" t="str">
        <f t="shared" si="56"/>
        <v/>
      </c>
      <c r="CU17" s="5" t="str">
        <f t="shared" si="57"/>
        <v/>
      </c>
      <c r="CV17" s="5" t="str">
        <f t="shared" si="58"/>
        <v/>
      </c>
      <c r="CW17" s="5" t="str">
        <f t="shared" si="59"/>
        <v/>
      </c>
      <c r="DA17" s="5" t="str">
        <f t="shared" si="60"/>
        <v/>
      </c>
      <c r="DB17" s="5" t="str">
        <f t="shared" si="61"/>
        <v/>
      </c>
      <c r="DC17" s="5" t="str">
        <f t="shared" si="62"/>
        <v/>
      </c>
      <c r="DD17" s="5" t="str">
        <f t="shared" si="63"/>
        <v/>
      </c>
      <c r="DE17" s="5" t="str">
        <f t="shared" si="64"/>
        <v/>
      </c>
      <c r="DI17" s="5" t="str">
        <f t="shared" si="65"/>
        <v/>
      </c>
      <c r="DJ17" s="5" t="str">
        <f t="shared" si="66"/>
        <v/>
      </c>
      <c r="DK17" s="5" t="str">
        <f t="shared" si="67"/>
        <v/>
      </c>
      <c r="DL17" s="5" t="str">
        <f t="shared" si="68"/>
        <v/>
      </c>
      <c r="DM17" s="5" t="str">
        <f t="shared" si="69"/>
        <v/>
      </c>
      <c r="DQ17" s="5" t="str">
        <f t="shared" si="70"/>
        <v/>
      </c>
      <c r="DR17" s="5" t="str">
        <f t="shared" si="71"/>
        <v/>
      </c>
      <c r="DS17" s="5" t="str">
        <f t="shared" si="72"/>
        <v/>
      </c>
      <c r="DT17" s="5" t="str">
        <f t="shared" si="73"/>
        <v/>
      </c>
      <c r="DU17" s="5" t="str">
        <f t="shared" si="74"/>
        <v/>
      </c>
    </row>
    <row r="18" spans="1:126" hidden="1" x14ac:dyDescent="0.25">
      <c r="A18">
        <v>11</v>
      </c>
      <c r="B18" t="s">
        <v>43</v>
      </c>
      <c r="C18">
        <v>323.81453800000003</v>
      </c>
      <c r="D18">
        <v>57.533467999999999</v>
      </c>
      <c r="E18" s="1" t="s">
        <v>31</v>
      </c>
      <c r="F18" s="13"/>
      <c r="J18" s="2">
        <v>15.29</v>
      </c>
      <c r="K18" s="5">
        <f t="shared" si="0"/>
        <v>2.4294677127114877E-3</v>
      </c>
      <c r="L18" s="5">
        <f t="shared" si="1"/>
        <v>2.429467712711488E-26</v>
      </c>
      <c r="M18" s="5">
        <f t="shared" si="2"/>
        <v>1.8718162234278602E-7</v>
      </c>
      <c r="N18" s="5">
        <f t="shared" si="3"/>
        <v>1.1680133234189848E-11</v>
      </c>
      <c r="O18" s="5">
        <f t="shared" si="4"/>
        <v>-10.932552203238737</v>
      </c>
      <c r="P18">
        <v>0</v>
      </c>
      <c r="Q18" s="2">
        <v>14.35</v>
      </c>
      <c r="R18" s="5">
        <f t="shared" si="5"/>
        <v>4.5778214500051262E-3</v>
      </c>
      <c r="S18" s="5">
        <f t="shared" si="6"/>
        <v>4.5778214500051268E-26</v>
      </c>
      <c r="T18" s="5">
        <f t="shared" si="7"/>
        <v>2.2924410842723421E-7</v>
      </c>
      <c r="U18" s="5">
        <f t="shared" si="8"/>
        <v>1.7743493992267931E-11</v>
      </c>
      <c r="V18" s="5">
        <f t="shared" si="9"/>
        <v>-10.750960856198258</v>
      </c>
      <c r="W18">
        <v>0</v>
      </c>
      <c r="X18" s="2">
        <v>14.85</v>
      </c>
      <c r="Y18" s="5">
        <f t="shared" si="10"/>
        <v>3.4150681317803278E-3</v>
      </c>
      <c r="Z18" s="5">
        <f t="shared" si="11"/>
        <v>3.4150681317803284E-26</v>
      </c>
      <c r="AA18" s="5">
        <f t="shared" si="12"/>
        <v>2.3807453699762472E-7</v>
      </c>
      <c r="AB18" s="5">
        <f t="shared" si="13"/>
        <v>1.5617689627044183E-11</v>
      </c>
      <c r="AC18" s="5">
        <f t="shared" si="14"/>
        <v>-10.806383212228175</v>
      </c>
      <c r="AD18">
        <v>0</v>
      </c>
      <c r="AF18" s="4">
        <v>12.72</v>
      </c>
      <c r="AG18" s="5">
        <f t="shared" si="15"/>
        <v>1.3016322999455944E-2</v>
      </c>
      <c r="AH18" s="5">
        <f t="shared" si="16"/>
        <v>1.3016322999455944E-25</v>
      </c>
      <c r="AI18" s="5">
        <f t="shared" si="17"/>
        <v>2.5602103950805835E-7</v>
      </c>
      <c r="AJ18" s="5">
        <f t="shared" si="18"/>
        <v>3.1618598379245213E-11</v>
      </c>
      <c r="AK18" s="5">
        <f t="shared" si="19"/>
        <v>-10.500057385815929</v>
      </c>
      <c r="AL18">
        <v>0.02</v>
      </c>
      <c r="AN18" s="4">
        <v>11.96</v>
      </c>
      <c r="AO18" s="5">
        <f t="shared" si="20"/>
        <v>1.6838366445720843E-2</v>
      </c>
      <c r="AP18" s="5">
        <f t="shared" si="21"/>
        <v>1.6838366445720846E-25</v>
      </c>
      <c r="AQ18" s="5">
        <f t="shared" si="22"/>
        <v>1.8287703525525817E-7</v>
      </c>
      <c r="AR18" s="5">
        <f t="shared" si="23"/>
        <v>3.0394163259423909E-11</v>
      </c>
      <c r="AS18" s="5">
        <f t="shared" si="24"/>
        <v>-10.517209808088619</v>
      </c>
      <c r="AT18">
        <v>0.03</v>
      </c>
      <c r="AV18" s="4">
        <v>11.77</v>
      </c>
      <c r="AW18" s="5">
        <f t="shared" si="25"/>
        <v>1.3059617438264415E-2</v>
      </c>
      <c r="AX18" s="5">
        <f t="shared" si="26"/>
        <v>1.3059617438264417E-25</v>
      </c>
      <c r="AY18" s="5">
        <f t="shared" si="27"/>
        <v>8.4051685180089461E-8</v>
      </c>
      <c r="AZ18" s="5">
        <f t="shared" si="28"/>
        <v>1.8146758830381313E-11</v>
      </c>
      <c r="BA18" s="5">
        <f t="shared" si="29"/>
        <v>-10.741200932489004</v>
      </c>
      <c r="BB18">
        <v>0.03</v>
      </c>
      <c r="BE18" s="5" t="str">
        <f t="shared" si="30"/>
        <v/>
      </c>
      <c r="BF18" s="5" t="str">
        <f t="shared" si="31"/>
        <v/>
      </c>
      <c r="BG18" s="5" t="str">
        <f t="shared" si="32"/>
        <v/>
      </c>
      <c r="BH18" s="5" t="str">
        <f t="shared" si="33"/>
        <v/>
      </c>
      <c r="BI18" s="5" t="str">
        <f t="shared" si="34"/>
        <v/>
      </c>
      <c r="BM18" s="5" t="str">
        <f t="shared" si="35"/>
        <v/>
      </c>
      <c r="BN18" s="5" t="str">
        <f t="shared" si="36"/>
        <v/>
      </c>
      <c r="BO18" s="5" t="str">
        <f t="shared" si="37"/>
        <v/>
      </c>
      <c r="BP18" s="5" t="str">
        <f t="shared" si="38"/>
        <v/>
      </c>
      <c r="BQ18" s="5" t="str">
        <f t="shared" si="39"/>
        <v/>
      </c>
      <c r="BU18" s="5" t="str">
        <f t="shared" si="40"/>
        <v/>
      </c>
      <c r="BV18" s="5" t="str">
        <f t="shared" si="41"/>
        <v/>
      </c>
      <c r="BW18" s="5" t="str">
        <f t="shared" si="42"/>
        <v/>
      </c>
      <c r="BX18" s="5" t="str">
        <f t="shared" si="43"/>
        <v/>
      </c>
      <c r="BY18" s="5" t="str">
        <f t="shared" si="44"/>
        <v/>
      </c>
      <c r="CC18" s="5" t="str">
        <f t="shared" si="45"/>
        <v/>
      </c>
      <c r="CD18" s="5" t="str">
        <f t="shared" si="46"/>
        <v/>
      </c>
      <c r="CE18" s="5" t="str">
        <f t="shared" si="47"/>
        <v/>
      </c>
      <c r="CF18" s="5" t="str">
        <f t="shared" si="48"/>
        <v/>
      </c>
      <c r="CG18" s="5" t="str">
        <f t="shared" si="49"/>
        <v/>
      </c>
      <c r="CK18" s="5" t="str">
        <f t="shared" si="50"/>
        <v/>
      </c>
      <c r="CL18" s="5" t="str">
        <f t="shared" si="51"/>
        <v/>
      </c>
      <c r="CM18" s="5" t="str">
        <f t="shared" si="52"/>
        <v/>
      </c>
      <c r="CN18" s="5" t="str">
        <f t="shared" si="53"/>
        <v/>
      </c>
      <c r="CO18" s="5" t="str">
        <f t="shared" si="54"/>
        <v/>
      </c>
      <c r="CR18" s="4">
        <v>11.58</v>
      </c>
      <c r="CS18" s="5">
        <f t="shared" si="55"/>
        <v>7.2229860859846177E-3</v>
      </c>
      <c r="CT18" s="5">
        <f t="shared" si="56"/>
        <v>7.2229860859846186E-26</v>
      </c>
      <c r="CU18" s="5">
        <f t="shared" si="57"/>
        <v>1.8744773579544856E-8</v>
      </c>
      <c r="CV18" s="5">
        <f t="shared" si="58"/>
        <v>6.3732230170452519E-12</v>
      </c>
      <c r="CW18" s="5">
        <f t="shared" si="59"/>
        <v>-11.195640884065641</v>
      </c>
      <c r="CX18">
        <v>0.02</v>
      </c>
      <c r="CZ18" s="4">
        <v>11.64</v>
      </c>
      <c r="DA18" s="5">
        <f t="shared" si="60"/>
        <v>3.7931313308531586E-3</v>
      </c>
      <c r="DB18" s="5">
        <f t="shared" si="61"/>
        <v>3.7931313308531588E-26</v>
      </c>
      <c r="DC18" s="5">
        <f t="shared" si="62"/>
        <v>5.3777854407180894E-9</v>
      </c>
      <c r="DD18" s="5">
        <f t="shared" si="63"/>
        <v>2.4737813027303208E-12</v>
      </c>
      <c r="DE18" s="5">
        <f t="shared" si="64"/>
        <v>-11.606638697275882</v>
      </c>
      <c r="DF18">
        <v>0.02</v>
      </c>
      <c r="DH18" s="4">
        <v>11.14</v>
      </c>
      <c r="DI18" s="5">
        <f t="shared" si="65"/>
        <v>1.1084863110790216E-3</v>
      </c>
      <c r="DJ18" s="5">
        <f t="shared" si="66"/>
        <v>1.1084863110790217E-26</v>
      </c>
      <c r="DK18" s="5">
        <f t="shared" si="67"/>
        <v>2.3093464814146282E-10</v>
      </c>
      <c r="DL18" s="5">
        <f t="shared" si="68"/>
        <v>2.771215777697554E-13</v>
      </c>
      <c r="DM18" s="5">
        <f t="shared" si="69"/>
        <v>-12.557329657034471</v>
      </c>
      <c r="DN18">
        <v>0.17</v>
      </c>
      <c r="DO18" t="s">
        <v>32</v>
      </c>
      <c r="DP18" s="4">
        <v>8.9600000000000009</v>
      </c>
      <c r="DQ18" s="5">
        <f t="shared" si="70"/>
        <v>2.1796565215415711E-3</v>
      </c>
      <c r="DR18" s="5">
        <f t="shared" si="71"/>
        <v>2.1796565215415713E-26</v>
      </c>
      <c r="DS18" s="5">
        <f t="shared" si="72"/>
        <v>1.3510267695505606E-10</v>
      </c>
      <c r="DT18" s="5">
        <f t="shared" si="73"/>
        <v>2.9722588930112337E-13</v>
      </c>
      <c r="DU18" s="5">
        <f t="shared" si="74"/>
        <v>-12.526913364861231</v>
      </c>
    </row>
    <row r="19" spans="1:126" hidden="1" x14ac:dyDescent="0.25">
      <c r="A19">
        <v>12</v>
      </c>
      <c r="B19" t="s">
        <v>44</v>
      </c>
      <c r="C19">
        <v>323.81782900000002</v>
      </c>
      <c r="D19">
        <v>57.472822999999998</v>
      </c>
      <c r="E19" s="1" t="s">
        <v>45</v>
      </c>
      <c r="F19" s="13"/>
      <c r="J19" s="2">
        <v>17.3</v>
      </c>
      <c r="K19" s="5">
        <f t="shared" si="0"/>
        <v>3.8151457303714313E-4</v>
      </c>
      <c r="L19" s="5">
        <f t="shared" si="1"/>
        <v>3.8151457303714317E-27</v>
      </c>
      <c r="M19" s="5">
        <f t="shared" si="2"/>
        <v>2.9394305738192125E-8</v>
      </c>
      <c r="N19" s="5">
        <f t="shared" si="3"/>
        <v>1.8342046780631886E-12</v>
      </c>
      <c r="O19" s="5">
        <f t="shared" si="4"/>
        <v>-11.736552203238737</v>
      </c>
      <c r="P19">
        <v>0</v>
      </c>
      <c r="Q19" s="2">
        <v>16.010000000000002</v>
      </c>
      <c r="R19" s="5">
        <f t="shared" si="5"/>
        <v>9.9233623483077388E-4</v>
      </c>
      <c r="S19" s="5">
        <f t="shared" si="6"/>
        <v>9.9233623483077396E-27</v>
      </c>
      <c r="T19" s="5">
        <f t="shared" si="7"/>
        <v>4.9693339484344576E-8</v>
      </c>
      <c r="U19" s="5">
        <f t="shared" si="8"/>
        <v>3.8462644760882704E-12</v>
      </c>
      <c r="V19" s="5">
        <f t="shared" si="9"/>
        <v>-11.414960856198258</v>
      </c>
      <c r="W19">
        <v>0.01</v>
      </c>
      <c r="X19" s="2">
        <v>15.91</v>
      </c>
      <c r="Y19" s="5">
        <f t="shared" si="10"/>
        <v>1.286469139030529E-3</v>
      </c>
      <c r="Z19" s="5">
        <f t="shared" si="11"/>
        <v>1.2864691390305291E-26</v>
      </c>
      <c r="AA19" s="5">
        <f t="shared" si="12"/>
        <v>8.9683582528340325E-8</v>
      </c>
      <c r="AB19" s="5">
        <f t="shared" si="13"/>
        <v>5.8832430138591264E-12</v>
      </c>
      <c r="AC19" s="5">
        <f t="shared" si="14"/>
        <v>-11.230383212228174</v>
      </c>
      <c r="AD19">
        <v>0.01</v>
      </c>
      <c r="AF19" s="4">
        <v>14.01</v>
      </c>
      <c r="AG19" s="5">
        <f t="shared" si="15"/>
        <v>3.9672385653421278E-3</v>
      </c>
      <c r="AH19" s="5">
        <f t="shared" si="16"/>
        <v>3.9672385653421284E-26</v>
      </c>
      <c r="AI19" s="5">
        <f t="shared" si="17"/>
        <v>7.8032524355595947E-8</v>
      </c>
      <c r="AJ19" s="5">
        <f t="shared" si="18"/>
        <v>9.6370167579161009E-12</v>
      </c>
      <c r="AK19" s="5">
        <f t="shared" si="19"/>
        <v>-11.016057385815929</v>
      </c>
      <c r="AL19">
        <v>0.03</v>
      </c>
      <c r="AN19" s="4">
        <v>13.07</v>
      </c>
      <c r="AO19" s="5">
        <f t="shared" si="20"/>
        <v>6.0575911339568519E-3</v>
      </c>
      <c r="AP19" s="5">
        <f t="shared" si="21"/>
        <v>6.0575911339568523E-26</v>
      </c>
      <c r="AQ19" s="5">
        <f t="shared" si="22"/>
        <v>6.5789891848332584E-8</v>
      </c>
      <c r="AR19" s="5">
        <f t="shared" si="23"/>
        <v>1.0934280025192876E-11</v>
      </c>
      <c r="AS19" s="5">
        <f t="shared" si="24"/>
        <v>-10.961209808088618</v>
      </c>
      <c r="AT19">
        <v>0.03</v>
      </c>
      <c r="AV19" s="4">
        <v>12.67</v>
      </c>
      <c r="AW19" s="5">
        <f t="shared" si="25"/>
        <v>5.700729774802185E-3</v>
      </c>
      <c r="AX19" s="5">
        <f t="shared" si="26"/>
        <v>5.7007297748021857E-26</v>
      </c>
      <c r="AY19" s="5">
        <f t="shared" si="27"/>
        <v>3.6689891307575234E-8</v>
      </c>
      <c r="AZ19" s="5">
        <f t="shared" si="28"/>
        <v>7.9213475333054929E-12</v>
      </c>
      <c r="BA19" s="5">
        <f t="shared" si="29"/>
        <v>-11.101200932489004</v>
      </c>
      <c r="BB19">
        <v>0.03</v>
      </c>
      <c r="BE19" s="5" t="str">
        <f t="shared" si="30"/>
        <v/>
      </c>
      <c r="BF19" s="5" t="str">
        <f t="shared" si="31"/>
        <v/>
      </c>
      <c r="BG19" s="5" t="str">
        <f t="shared" si="32"/>
        <v/>
      </c>
      <c r="BH19" s="5" t="str">
        <f t="shared" si="33"/>
        <v/>
      </c>
      <c r="BI19" s="5" t="str">
        <f t="shared" si="34"/>
        <v/>
      </c>
      <c r="BM19" s="5" t="str">
        <f t="shared" si="35"/>
        <v/>
      </c>
      <c r="BN19" s="5" t="str">
        <f t="shared" si="36"/>
        <v/>
      </c>
      <c r="BO19" s="5" t="str">
        <f t="shared" si="37"/>
        <v/>
      </c>
      <c r="BP19" s="5" t="str">
        <f t="shared" si="38"/>
        <v/>
      </c>
      <c r="BQ19" s="5" t="str">
        <f t="shared" si="39"/>
        <v/>
      </c>
      <c r="BU19" s="5" t="str">
        <f t="shared" si="40"/>
        <v/>
      </c>
      <c r="BV19" s="5" t="str">
        <f t="shared" si="41"/>
        <v/>
      </c>
      <c r="BW19" s="5" t="str">
        <f t="shared" si="42"/>
        <v/>
      </c>
      <c r="BX19" s="5" t="str">
        <f t="shared" si="43"/>
        <v/>
      </c>
      <c r="BY19" s="5" t="str">
        <f t="shared" si="44"/>
        <v/>
      </c>
      <c r="CC19" s="5" t="str">
        <f t="shared" si="45"/>
        <v/>
      </c>
      <c r="CD19" s="5" t="str">
        <f t="shared" si="46"/>
        <v/>
      </c>
      <c r="CE19" s="5" t="str">
        <f t="shared" si="47"/>
        <v/>
      </c>
      <c r="CF19" s="5" t="str">
        <f t="shared" si="48"/>
        <v/>
      </c>
      <c r="CG19" s="5" t="str">
        <f t="shared" si="49"/>
        <v/>
      </c>
      <c r="CJ19" s="2">
        <v>7.15</v>
      </c>
      <c r="CK19" s="5">
        <f t="shared" si="50"/>
        <v>9.8559436492645872E-3</v>
      </c>
      <c r="CL19" s="5">
        <f t="shared" si="51"/>
        <v>9.8559436492645878E-26</v>
      </c>
      <c r="CM19" s="5">
        <f t="shared" si="52"/>
        <v>5.1333039839919722E-10</v>
      </c>
      <c r="CN19" s="5">
        <f t="shared" si="53"/>
        <v>1.2319929561580735E-12</v>
      </c>
      <c r="CO19" s="5">
        <f t="shared" si="54"/>
        <v>-11.90939177521577</v>
      </c>
      <c r="CP19">
        <v>0.04</v>
      </c>
      <c r="CR19" s="4">
        <v>12.17</v>
      </c>
      <c r="CS19" s="5">
        <f t="shared" si="55"/>
        <v>4.194853306991389E-3</v>
      </c>
      <c r="CT19" s="5">
        <f t="shared" si="56"/>
        <v>4.1948533069913893E-26</v>
      </c>
      <c r="CU19" s="5">
        <f t="shared" si="57"/>
        <v>1.0886297509493222E-8</v>
      </c>
      <c r="CV19" s="5">
        <f t="shared" si="58"/>
        <v>3.7013411532276954E-12</v>
      </c>
      <c r="CW19" s="5">
        <f t="shared" si="59"/>
        <v>-11.431640884065642</v>
      </c>
      <c r="CX19">
        <v>0.03</v>
      </c>
      <c r="CZ19" s="4">
        <v>11.83</v>
      </c>
      <c r="DA19" s="5">
        <f t="shared" si="60"/>
        <v>3.184181975864302E-3</v>
      </c>
      <c r="DB19" s="5">
        <f t="shared" si="61"/>
        <v>3.1841819758643022E-26</v>
      </c>
      <c r="DC19" s="5">
        <f t="shared" si="62"/>
        <v>4.5144356935694275E-9</v>
      </c>
      <c r="DD19" s="5">
        <f t="shared" si="63"/>
        <v>2.0766404190419366E-12</v>
      </c>
      <c r="DE19" s="5">
        <f t="shared" si="64"/>
        <v>-11.68263869727588</v>
      </c>
      <c r="DF19">
        <v>0.02</v>
      </c>
      <c r="DH19" s="4">
        <v>9.82</v>
      </c>
      <c r="DI19" s="5">
        <f t="shared" si="65"/>
        <v>3.7387836454904184E-3</v>
      </c>
      <c r="DJ19" s="5">
        <f t="shared" si="66"/>
        <v>3.7387836454904188E-26</v>
      </c>
      <c r="DK19" s="5">
        <f t="shared" si="67"/>
        <v>7.7891325947717046E-10</v>
      </c>
      <c r="DL19" s="5">
        <f t="shared" si="68"/>
        <v>9.3469591137260463E-13</v>
      </c>
      <c r="DM19" s="5">
        <f t="shared" si="69"/>
        <v>-12.02932965703447</v>
      </c>
      <c r="DN19">
        <v>0.06</v>
      </c>
      <c r="DP19" s="4">
        <v>7.02</v>
      </c>
      <c r="DQ19" s="5">
        <f t="shared" si="70"/>
        <v>1.3013318559929038E-2</v>
      </c>
      <c r="DR19" s="5">
        <f t="shared" si="71"/>
        <v>1.301331855992904E-25</v>
      </c>
      <c r="DS19" s="5">
        <f t="shared" si="72"/>
        <v>8.066106545410562E-10</v>
      </c>
      <c r="DT19" s="5">
        <f t="shared" si="73"/>
        <v>1.7745434399903238E-12</v>
      </c>
      <c r="DU19" s="5">
        <f t="shared" si="74"/>
        <v>-11.75091336486123</v>
      </c>
      <c r="DV19">
        <v>0.1</v>
      </c>
    </row>
    <row r="20" spans="1:126" hidden="1" x14ac:dyDescent="0.25">
      <c r="A20">
        <v>13</v>
      </c>
      <c r="B20" t="s">
        <v>46</v>
      </c>
      <c r="C20">
        <v>323.82032700000002</v>
      </c>
      <c r="D20">
        <v>57.545064000000004</v>
      </c>
      <c r="E20" s="1" t="s">
        <v>31</v>
      </c>
      <c r="F20" s="13"/>
      <c r="J20" s="2">
        <v>17.86</v>
      </c>
      <c r="K20" s="5">
        <f t="shared" si="0"/>
        <v>2.2777766244914076E-4</v>
      </c>
      <c r="L20" s="5">
        <f t="shared" si="1"/>
        <v>2.2777766244914079E-27</v>
      </c>
      <c r="M20" s="5">
        <f t="shared" si="2"/>
        <v>1.7549437750334443E-8</v>
      </c>
      <c r="N20" s="5">
        <f t="shared" si="3"/>
        <v>1.0950849156208693E-12</v>
      </c>
      <c r="O20" s="5">
        <f t="shared" si="4"/>
        <v>-11.960552203238738</v>
      </c>
      <c r="P20">
        <v>0.01</v>
      </c>
      <c r="Q20" s="2">
        <v>16.54</v>
      </c>
      <c r="R20" s="5">
        <f t="shared" si="5"/>
        <v>6.0905827728741937E-4</v>
      </c>
      <c r="S20" s="5">
        <f t="shared" si="6"/>
        <v>6.0905827728741944E-27</v>
      </c>
      <c r="T20" s="5">
        <f t="shared" si="7"/>
        <v>3.0499883685246241E-8</v>
      </c>
      <c r="U20" s="5">
        <f t="shared" si="8"/>
        <v>2.3606909972380592E-12</v>
      </c>
      <c r="V20" s="5">
        <f t="shared" si="9"/>
        <v>-11.626960856198258</v>
      </c>
      <c r="W20">
        <v>0.01</v>
      </c>
      <c r="X20" s="2">
        <v>16.100000000000001</v>
      </c>
      <c r="Y20" s="5">
        <f t="shared" si="10"/>
        <v>1.0799393661081868E-3</v>
      </c>
      <c r="Z20" s="5">
        <f t="shared" si="11"/>
        <v>1.0799393661081869E-26</v>
      </c>
      <c r="AA20" s="5">
        <f t="shared" si="12"/>
        <v>7.52857789802517E-8</v>
      </c>
      <c r="AB20" s="5">
        <f t="shared" si="13"/>
        <v>4.9387471011045124E-12</v>
      </c>
      <c r="AC20" s="5">
        <f t="shared" si="14"/>
        <v>-11.306383212228175</v>
      </c>
      <c r="AD20">
        <v>0.01</v>
      </c>
      <c r="AF20" s="4">
        <v>14.44</v>
      </c>
      <c r="AG20" s="5">
        <f t="shared" si="15"/>
        <v>2.6698589443861394E-3</v>
      </c>
      <c r="AH20" s="5">
        <f t="shared" si="16"/>
        <v>2.6698589443861399E-26</v>
      </c>
      <c r="AI20" s="5">
        <f t="shared" si="17"/>
        <v>5.2514067322253554E-8</v>
      </c>
      <c r="AJ20" s="5">
        <f t="shared" si="18"/>
        <v>6.4854873142983146E-12</v>
      </c>
      <c r="AK20" s="5">
        <f t="shared" si="19"/>
        <v>-11.188057385815929</v>
      </c>
      <c r="AL20">
        <v>0.04</v>
      </c>
      <c r="AN20" s="4">
        <v>13.56</v>
      </c>
      <c r="AO20" s="5">
        <f t="shared" si="20"/>
        <v>3.8574469015952165E-3</v>
      </c>
      <c r="AP20" s="5">
        <f t="shared" si="21"/>
        <v>3.8574469015952167E-26</v>
      </c>
      <c r="AQ20" s="5">
        <f t="shared" si="22"/>
        <v>4.1894708450034281E-8</v>
      </c>
      <c r="AR20" s="5">
        <f t="shared" si="23"/>
        <v>6.9629005443956979E-12</v>
      </c>
      <c r="AS20" s="5">
        <f t="shared" si="24"/>
        <v>-11.157209808088618</v>
      </c>
      <c r="AT20">
        <v>0.04</v>
      </c>
      <c r="AV20" s="4">
        <v>13.07</v>
      </c>
      <c r="AW20" s="5">
        <f t="shared" si="25"/>
        <v>3.9439414150478844E-3</v>
      </c>
      <c r="AX20" s="5">
        <f t="shared" si="26"/>
        <v>3.9439414150478847E-26</v>
      </c>
      <c r="AY20" s="5">
        <f t="shared" si="27"/>
        <v>2.538320312623001E-8</v>
      </c>
      <c r="AZ20" s="5">
        <f t="shared" si="28"/>
        <v>5.480233554953059E-12</v>
      </c>
      <c r="BA20" s="5">
        <f t="shared" si="29"/>
        <v>-11.261200932489004</v>
      </c>
      <c r="BB20">
        <v>0.04</v>
      </c>
      <c r="BE20" s="5" t="str">
        <f t="shared" si="30"/>
        <v/>
      </c>
      <c r="BF20" s="5" t="str">
        <f t="shared" si="31"/>
        <v/>
      </c>
      <c r="BG20" s="5" t="str">
        <f t="shared" si="32"/>
        <v/>
      </c>
      <c r="BH20" s="5" t="str">
        <f t="shared" si="33"/>
        <v/>
      </c>
      <c r="BI20" s="5" t="str">
        <f t="shared" si="34"/>
        <v/>
      </c>
      <c r="BM20" s="5" t="str">
        <f t="shared" si="35"/>
        <v/>
      </c>
      <c r="BN20" s="5" t="str">
        <f t="shared" si="36"/>
        <v/>
      </c>
      <c r="BO20" s="5" t="str">
        <f t="shared" si="37"/>
        <v/>
      </c>
      <c r="BP20" s="5" t="str">
        <f t="shared" si="38"/>
        <v/>
      </c>
      <c r="BQ20" s="5" t="str">
        <f t="shared" si="39"/>
        <v/>
      </c>
      <c r="BU20" s="5" t="str">
        <f t="shared" si="40"/>
        <v/>
      </c>
      <c r="BV20" s="5" t="str">
        <f t="shared" si="41"/>
        <v/>
      </c>
      <c r="BW20" s="5" t="str">
        <f t="shared" si="42"/>
        <v/>
      </c>
      <c r="BX20" s="5" t="str">
        <f t="shared" si="43"/>
        <v/>
      </c>
      <c r="BY20" s="5" t="str">
        <f t="shared" si="44"/>
        <v/>
      </c>
      <c r="CC20" s="5" t="str">
        <f t="shared" si="45"/>
        <v/>
      </c>
      <c r="CD20" s="5" t="str">
        <f t="shared" si="46"/>
        <v/>
      </c>
      <c r="CE20" s="5" t="str">
        <f t="shared" si="47"/>
        <v/>
      </c>
      <c r="CF20" s="5" t="str">
        <f t="shared" si="48"/>
        <v/>
      </c>
      <c r="CG20" s="5" t="str">
        <f t="shared" si="49"/>
        <v/>
      </c>
      <c r="CJ20" s="2">
        <v>7.46</v>
      </c>
      <c r="CK20" s="5">
        <f t="shared" si="50"/>
        <v>7.4079528889406023E-3</v>
      </c>
      <c r="CL20" s="5">
        <f t="shared" si="51"/>
        <v>7.4079528889406034E-26</v>
      </c>
      <c r="CM20" s="5">
        <f t="shared" si="52"/>
        <v>3.8583087963232302E-10</v>
      </c>
      <c r="CN20" s="5">
        <f t="shared" si="53"/>
        <v>9.2599411111757534E-13</v>
      </c>
      <c r="CO20" s="5">
        <f t="shared" si="54"/>
        <v>-12.033391775215769</v>
      </c>
      <c r="CP20">
        <v>0.04</v>
      </c>
      <c r="CR20" s="4">
        <v>12.29</v>
      </c>
      <c r="CS20" s="5">
        <f t="shared" si="55"/>
        <v>3.7559238477292908E-3</v>
      </c>
      <c r="CT20" s="5">
        <f t="shared" si="56"/>
        <v>3.7559238477292912E-26</v>
      </c>
      <c r="CU20" s="5">
        <f t="shared" si="57"/>
        <v>9.7472072172905458E-9</v>
      </c>
      <c r="CV20" s="5">
        <f t="shared" si="58"/>
        <v>3.3140504538787859E-12</v>
      </c>
      <c r="CW20" s="5">
        <f t="shared" si="59"/>
        <v>-11.47964088406564</v>
      </c>
      <c r="CX20">
        <v>0.02</v>
      </c>
      <c r="CZ20" s="4">
        <v>11.75</v>
      </c>
      <c r="DA20" s="5">
        <f t="shared" si="60"/>
        <v>3.4276611308850335E-3</v>
      </c>
      <c r="DB20" s="5">
        <f t="shared" si="61"/>
        <v>3.4276611308850338E-26</v>
      </c>
      <c r="DC20" s="5">
        <f t="shared" si="62"/>
        <v>4.8596329832963629E-9</v>
      </c>
      <c r="DD20" s="5">
        <f t="shared" si="63"/>
        <v>2.2354311723163266E-12</v>
      </c>
      <c r="DE20" s="5">
        <f t="shared" si="64"/>
        <v>-11.650638697275882</v>
      </c>
      <c r="DF20">
        <v>0.02</v>
      </c>
      <c r="DH20" s="4">
        <v>10.14</v>
      </c>
      <c r="DI20" s="5">
        <f t="shared" si="65"/>
        <v>2.7843917243135061E-3</v>
      </c>
      <c r="DJ20" s="5">
        <f t="shared" si="66"/>
        <v>2.7843917243135062E-26</v>
      </c>
      <c r="DK20" s="5">
        <f t="shared" si="67"/>
        <v>5.8008160923198034E-10</v>
      </c>
      <c r="DL20" s="5">
        <f t="shared" si="68"/>
        <v>6.9609793107837643E-13</v>
      </c>
      <c r="DM20" s="5">
        <f t="shared" si="69"/>
        <v>-12.15732965703447</v>
      </c>
      <c r="DN20">
        <v>0.1</v>
      </c>
      <c r="DP20" s="4">
        <v>7.71</v>
      </c>
      <c r="DQ20" s="5">
        <f t="shared" si="70"/>
        <v>6.8926791249112381E-3</v>
      </c>
      <c r="DR20" s="5">
        <f t="shared" si="71"/>
        <v>6.8926791249112384E-26</v>
      </c>
      <c r="DS20" s="5">
        <f t="shared" si="72"/>
        <v>4.2723217716391974E-10</v>
      </c>
      <c r="DT20" s="5">
        <f t="shared" si="73"/>
        <v>9.3991078976062345E-13</v>
      </c>
      <c r="DU20" s="5">
        <f t="shared" si="74"/>
        <v>-12.026913364861231</v>
      </c>
      <c r="DV20">
        <v>0.14000000000000001</v>
      </c>
    </row>
    <row r="21" spans="1:126" hidden="1" x14ac:dyDescent="0.25">
      <c r="A21">
        <v>14</v>
      </c>
      <c r="B21" t="s">
        <v>47</v>
      </c>
      <c r="C21">
        <v>323.82278000000002</v>
      </c>
      <c r="D21">
        <v>57.530127</v>
      </c>
      <c r="E21" s="1" t="s">
        <v>31</v>
      </c>
      <c r="F21" s="13"/>
      <c r="J21" s="2">
        <v>17.84</v>
      </c>
      <c r="K21" s="5">
        <f t="shared" si="0"/>
        <v>2.3201236536179204E-4</v>
      </c>
      <c r="L21" s="5">
        <f t="shared" si="1"/>
        <v>2.3201236536179205E-27</v>
      </c>
      <c r="M21" s="5">
        <f t="shared" si="2"/>
        <v>1.7875706157682452E-8</v>
      </c>
      <c r="N21" s="5">
        <f t="shared" si="3"/>
        <v>1.115444064239385E-12</v>
      </c>
      <c r="O21" s="5">
        <f t="shared" si="4"/>
        <v>-11.952552203238737</v>
      </c>
      <c r="P21">
        <v>0.01</v>
      </c>
      <c r="Q21" s="2">
        <v>16.850000000000001</v>
      </c>
      <c r="R21" s="5">
        <f t="shared" si="5"/>
        <v>4.577821450005129E-4</v>
      </c>
      <c r="S21" s="5">
        <f t="shared" si="6"/>
        <v>4.5778214500051294E-27</v>
      </c>
      <c r="T21" s="5">
        <f t="shared" si="7"/>
        <v>2.2924410842723435E-8</v>
      </c>
      <c r="U21" s="5">
        <f t="shared" si="8"/>
        <v>1.774349399226794E-12</v>
      </c>
      <c r="V21" s="5">
        <f t="shared" si="9"/>
        <v>-11.750960856198258</v>
      </c>
      <c r="W21">
        <v>0.01</v>
      </c>
      <c r="X21" s="2">
        <v>17.36</v>
      </c>
      <c r="Y21" s="5">
        <f t="shared" si="10"/>
        <v>3.383758598953205E-4</v>
      </c>
      <c r="Z21" s="5">
        <f t="shared" si="11"/>
        <v>3.3837585989532052E-27</v>
      </c>
      <c r="AA21" s="5">
        <f t="shared" si="12"/>
        <v>2.3589185652280108E-8</v>
      </c>
      <c r="AB21" s="5">
        <f t="shared" si="13"/>
        <v>1.5474505787895753E-12</v>
      </c>
      <c r="AC21" s="5">
        <f t="shared" si="14"/>
        <v>-11.810383212228176</v>
      </c>
      <c r="AD21">
        <v>0.01</v>
      </c>
      <c r="AF21" s="4">
        <v>15.05</v>
      </c>
      <c r="AG21" s="5">
        <f t="shared" si="15"/>
        <v>1.5222581821181646E-3</v>
      </c>
      <c r="AH21" s="5">
        <f t="shared" si="16"/>
        <v>1.5222581821181647E-26</v>
      </c>
      <c r="AI21" s="5">
        <f t="shared" si="17"/>
        <v>2.9941644979294816E-8</v>
      </c>
      <c r="AJ21" s="5">
        <f t="shared" si="18"/>
        <v>3.6977931549429106E-12</v>
      </c>
      <c r="AK21" s="5">
        <f t="shared" si="19"/>
        <v>-11.432057385815929</v>
      </c>
      <c r="AL21">
        <v>0.05</v>
      </c>
      <c r="AN21" s="4">
        <v>14.15</v>
      </c>
      <c r="AO21" s="5">
        <f t="shared" si="20"/>
        <v>2.2402679029243397E-3</v>
      </c>
      <c r="AP21" s="5">
        <f t="shared" si="21"/>
        <v>2.2402679029243398E-26</v>
      </c>
      <c r="AQ21" s="5">
        <f t="shared" si="22"/>
        <v>2.4330955950209395E-8</v>
      </c>
      <c r="AR21" s="5">
        <f t="shared" si="23"/>
        <v>4.0438048789248013E-12</v>
      </c>
      <c r="AS21" s="5">
        <f t="shared" si="24"/>
        <v>-11.393209808088619</v>
      </c>
      <c r="AT21">
        <v>0.06</v>
      </c>
      <c r="AV21" s="4">
        <v>14.07</v>
      </c>
      <c r="AW21" s="5">
        <f t="shared" si="25"/>
        <v>1.570111357573467E-3</v>
      </c>
      <c r="AX21" s="5">
        <f t="shared" si="26"/>
        <v>1.5701113575734672E-26</v>
      </c>
      <c r="AY21" s="5">
        <f t="shared" si="27"/>
        <v>1.0105235176168102E-8</v>
      </c>
      <c r="AZ21" s="5">
        <f t="shared" si="28"/>
        <v>2.181720274534693E-12</v>
      </c>
      <c r="BA21" s="5">
        <f t="shared" si="29"/>
        <v>-11.661200932489004</v>
      </c>
      <c r="BB21">
        <v>7.0000000000000007E-2</v>
      </c>
      <c r="BE21" s="5" t="str">
        <f t="shared" si="30"/>
        <v/>
      </c>
      <c r="BF21" s="5" t="str">
        <f t="shared" si="31"/>
        <v/>
      </c>
      <c r="BG21" s="5" t="str">
        <f t="shared" si="32"/>
        <v/>
      </c>
      <c r="BH21" s="5" t="str">
        <f t="shared" si="33"/>
        <v/>
      </c>
      <c r="BI21" s="5" t="str">
        <f t="shared" si="34"/>
        <v/>
      </c>
      <c r="BM21" s="5" t="str">
        <f t="shared" si="35"/>
        <v/>
      </c>
      <c r="BN21" s="5" t="str">
        <f t="shared" si="36"/>
        <v/>
      </c>
      <c r="BO21" s="5" t="str">
        <f t="shared" si="37"/>
        <v/>
      </c>
      <c r="BP21" s="5" t="str">
        <f t="shared" si="38"/>
        <v/>
      </c>
      <c r="BQ21" s="5" t="str">
        <f t="shared" si="39"/>
        <v/>
      </c>
      <c r="BU21" s="5" t="str">
        <f t="shared" si="40"/>
        <v/>
      </c>
      <c r="BV21" s="5" t="str">
        <f t="shared" si="41"/>
        <v/>
      </c>
      <c r="BW21" s="5" t="str">
        <f t="shared" si="42"/>
        <v/>
      </c>
      <c r="BX21" s="5" t="str">
        <f t="shared" si="43"/>
        <v/>
      </c>
      <c r="BY21" s="5" t="str">
        <f t="shared" si="44"/>
        <v/>
      </c>
      <c r="CC21" s="5" t="str">
        <f t="shared" si="45"/>
        <v/>
      </c>
      <c r="CD21" s="5" t="str">
        <f t="shared" si="46"/>
        <v/>
      </c>
      <c r="CE21" s="5" t="str">
        <f t="shared" si="47"/>
        <v/>
      </c>
      <c r="CF21" s="5" t="str">
        <f t="shared" si="48"/>
        <v/>
      </c>
      <c r="CG21" s="5" t="str">
        <f t="shared" si="49"/>
        <v/>
      </c>
      <c r="CK21" s="5" t="str">
        <f t="shared" si="50"/>
        <v/>
      </c>
      <c r="CL21" s="5" t="str">
        <f t="shared" si="51"/>
        <v/>
      </c>
      <c r="CM21" s="5" t="str">
        <f t="shared" si="52"/>
        <v/>
      </c>
      <c r="CN21" s="5" t="str">
        <f t="shared" si="53"/>
        <v/>
      </c>
      <c r="CO21" s="5" t="str">
        <f t="shared" si="54"/>
        <v/>
      </c>
      <c r="CS21" s="5" t="str">
        <f t="shared" si="55"/>
        <v/>
      </c>
      <c r="CT21" s="5" t="str">
        <f t="shared" si="56"/>
        <v/>
      </c>
      <c r="CU21" s="5" t="str">
        <f t="shared" si="57"/>
        <v/>
      </c>
      <c r="CV21" s="5" t="str">
        <f t="shared" si="58"/>
        <v/>
      </c>
      <c r="CW21" s="5" t="str">
        <f t="shared" si="59"/>
        <v/>
      </c>
      <c r="DA21" s="5" t="str">
        <f t="shared" si="60"/>
        <v/>
      </c>
      <c r="DB21" s="5" t="str">
        <f t="shared" si="61"/>
        <v/>
      </c>
      <c r="DC21" s="5" t="str">
        <f t="shared" si="62"/>
        <v/>
      </c>
      <c r="DD21" s="5" t="str">
        <f t="shared" si="63"/>
        <v/>
      </c>
      <c r="DE21" s="5" t="str">
        <f t="shared" si="64"/>
        <v/>
      </c>
      <c r="DI21" s="5" t="str">
        <f t="shared" si="65"/>
        <v/>
      </c>
      <c r="DJ21" s="5" t="str">
        <f t="shared" si="66"/>
        <v/>
      </c>
      <c r="DK21" s="5" t="str">
        <f t="shared" si="67"/>
        <v/>
      </c>
      <c r="DL21" s="5" t="str">
        <f t="shared" si="68"/>
        <v/>
      </c>
      <c r="DM21" s="5" t="str">
        <f t="shared" si="69"/>
        <v/>
      </c>
      <c r="DQ21" s="5" t="str">
        <f t="shared" si="70"/>
        <v/>
      </c>
      <c r="DR21" s="5" t="str">
        <f t="shared" si="71"/>
        <v/>
      </c>
      <c r="DS21" s="5" t="str">
        <f t="shared" si="72"/>
        <v/>
      </c>
      <c r="DT21" s="5" t="str">
        <f t="shared" si="73"/>
        <v/>
      </c>
      <c r="DU21" s="5" t="str">
        <f t="shared" si="74"/>
        <v/>
      </c>
    </row>
    <row r="22" spans="1:126" hidden="1" x14ac:dyDescent="0.25">
      <c r="A22">
        <v>15</v>
      </c>
      <c r="B22" t="s">
        <v>48</v>
      </c>
      <c r="C22">
        <v>323.823487</v>
      </c>
      <c r="D22">
        <v>57.435298000000003</v>
      </c>
      <c r="E22" s="1" t="s">
        <v>31</v>
      </c>
      <c r="F22" s="13"/>
      <c r="J22" s="2">
        <v>19.18</v>
      </c>
      <c r="K22" s="5">
        <f t="shared" si="0"/>
        <v>6.7532236346169215E-5</v>
      </c>
      <c r="L22" s="5">
        <f t="shared" si="1"/>
        <v>6.7532236346169226E-28</v>
      </c>
      <c r="M22" s="5">
        <f t="shared" si="2"/>
        <v>5.2031123910694981E-9</v>
      </c>
      <c r="N22" s="5">
        <f t="shared" si="3"/>
        <v>3.2467421320273666E-13</v>
      </c>
      <c r="O22" s="5">
        <f t="shared" si="4"/>
        <v>-12.488552203238738</v>
      </c>
      <c r="P22">
        <v>0.02</v>
      </c>
      <c r="Q22" s="2">
        <v>18.27</v>
      </c>
      <c r="R22" s="5">
        <f t="shared" si="5"/>
        <v>1.2378238599138262E-4</v>
      </c>
      <c r="S22" s="5">
        <f t="shared" si="6"/>
        <v>1.2378238599138263E-27</v>
      </c>
      <c r="T22" s="5">
        <f t="shared" si="7"/>
        <v>6.1986652440449586E-9</v>
      </c>
      <c r="U22" s="5">
        <f t="shared" si="8"/>
        <v>4.7977668988907988E-13</v>
      </c>
      <c r="V22" s="5">
        <f t="shared" si="9"/>
        <v>-12.318960856198256</v>
      </c>
      <c r="W22">
        <v>0.03</v>
      </c>
      <c r="X22" s="2">
        <v>18.97</v>
      </c>
      <c r="Y22" s="5">
        <f t="shared" si="10"/>
        <v>7.6806747110235368E-5</v>
      </c>
      <c r="Z22" s="5">
        <f t="shared" si="11"/>
        <v>7.6806747110235377E-28</v>
      </c>
      <c r="AA22" s="5">
        <f t="shared" si="12"/>
        <v>5.3544263396672847E-9</v>
      </c>
      <c r="AB22" s="5">
        <f t="shared" si="13"/>
        <v>3.5125036788217395E-13</v>
      </c>
      <c r="AC22" s="5">
        <f t="shared" si="14"/>
        <v>-12.454383212228175</v>
      </c>
      <c r="AD22">
        <v>0.06</v>
      </c>
      <c r="AF22" s="4">
        <v>16.45</v>
      </c>
      <c r="AG22" s="5">
        <f t="shared" si="15"/>
        <v>4.1926471790812344E-4</v>
      </c>
      <c r="AH22" s="5">
        <f t="shared" si="16"/>
        <v>4.1926471790812351E-27</v>
      </c>
      <c r="AI22" s="5">
        <f t="shared" si="17"/>
        <v>8.2466138027135034E-9</v>
      </c>
      <c r="AJ22" s="5">
        <f t="shared" si="18"/>
        <v>1.0184568046351179E-12</v>
      </c>
      <c r="AK22" s="5">
        <f t="shared" si="19"/>
        <v>-11.992057385815929</v>
      </c>
      <c r="AL22">
        <v>7.0000000000000007E-2</v>
      </c>
      <c r="AN22" s="4">
        <v>15.87</v>
      </c>
      <c r="AO22" s="5">
        <f t="shared" si="20"/>
        <v>4.595152792915265E-4</v>
      </c>
      <c r="AP22" s="5">
        <f t="shared" si="21"/>
        <v>4.5951527929152658E-27</v>
      </c>
      <c r="AQ22" s="5">
        <f t="shared" si="22"/>
        <v>4.9906736619740316E-9</v>
      </c>
      <c r="AR22" s="5">
        <f t="shared" si="23"/>
        <v>8.2944996262008411E-13</v>
      </c>
      <c r="AS22" s="5">
        <f t="shared" si="24"/>
        <v>-12.081209808088618</v>
      </c>
      <c r="AT22">
        <v>0.09</v>
      </c>
      <c r="AV22" s="4">
        <v>15.85</v>
      </c>
      <c r="AW22" s="5">
        <f t="shared" si="25"/>
        <v>3.0474069601623668E-4</v>
      </c>
      <c r="AX22" s="5">
        <f t="shared" si="26"/>
        <v>3.0474069601623672E-27</v>
      </c>
      <c r="AY22" s="5">
        <f t="shared" si="27"/>
        <v>1.9613108243178436E-9</v>
      </c>
      <c r="AZ22" s="5">
        <f t="shared" si="28"/>
        <v>4.234470069702224E-13</v>
      </c>
      <c r="BA22" s="5">
        <f t="shared" si="29"/>
        <v>-12.373200932489006</v>
      </c>
      <c r="BB22">
        <v>0.11</v>
      </c>
      <c r="BE22" s="5" t="str">
        <f t="shared" si="30"/>
        <v/>
      </c>
      <c r="BF22" s="5" t="str">
        <f t="shared" si="31"/>
        <v/>
      </c>
      <c r="BG22" s="5" t="str">
        <f t="shared" si="32"/>
        <v/>
      </c>
      <c r="BH22" s="5" t="str">
        <f t="shared" si="33"/>
        <v/>
      </c>
      <c r="BI22" s="5" t="str">
        <f t="shared" si="34"/>
        <v/>
      </c>
      <c r="BM22" s="5" t="str">
        <f t="shared" si="35"/>
        <v/>
      </c>
      <c r="BN22" s="5" t="str">
        <f t="shared" si="36"/>
        <v/>
      </c>
      <c r="BO22" s="5" t="str">
        <f t="shared" si="37"/>
        <v/>
      </c>
      <c r="BP22" s="5" t="str">
        <f t="shared" si="38"/>
        <v/>
      </c>
      <c r="BQ22" s="5" t="str">
        <f t="shared" si="39"/>
        <v/>
      </c>
      <c r="BU22" s="5" t="str">
        <f t="shared" si="40"/>
        <v/>
      </c>
      <c r="BV22" s="5" t="str">
        <f t="shared" si="41"/>
        <v/>
      </c>
      <c r="BW22" s="5" t="str">
        <f t="shared" si="42"/>
        <v/>
      </c>
      <c r="BX22" s="5" t="str">
        <f t="shared" si="43"/>
        <v/>
      </c>
      <c r="BY22" s="5" t="str">
        <f t="shared" si="44"/>
        <v/>
      </c>
      <c r="CC22" s="5" t="str">
        <f t="shared" si="45"/>
        <v/>
      </c>
      <c r="CD22" s="5" t="str">
        <f t="shared" si="46"/>
        <v/>
      </c>
      <c r="CE22" s="5" t="str">
        <f t="shared" si="47"/>
        <v/>
      </c>
      <c r="CF22" s="5" t="str">
        <f t="shared" si="48"/>
        <v/>
      </c>
      <c r="CG22" s="5" t="str">
        <f t="shared" si="49"/>
        <v/>
      </c>
      <c r="CK22" s="5" t="str">
        <f t="shared" si="50"/>
        <v/>
      </c>
      <c r="CL22" s="5" t="str">
        <f t="shared" si="51"/>
        <v/>
      </c>
      <c r="CM22" s="5" t="str">
        <f t="shared" si="52"/>
        <v/>
      </c>
      <c r="CN22" s="5" t="str">
        <f t="shared" si="53"/>
        <v/>
      </c>
      <c r="CO22" s="5" t="str">
        <f t="shared" si="54"/>
        <v/>
      </c>
      <c r="CS22" s="5" t="str">
        <f t="shared" si="55"/>
        <v/>
      </c>
      <c r="CT22" s="5" t="str">
        <f t="shared" si="56"/>
        <v/>
      </c>
      <c r="CU22" s="5" t="str">
        <f t="shared" si="57"/>
        <v/>
      </c>
      <c r="CV22" s="5" t="str">
        <f t="shared" si="58"/>
        <v/>
      </c>
      <c r="CW22" s="5" t="str">
        <f t="shared" si="59"/>
        <v/>
      </c>
      <c r="DA22" s="5" t="str">
        <f t="shared" si="60"/>
        <v/>
      </c>
      <c r="DB22" s="5" t="str">
        <f t="shared" si="61"/>
        <v/>
      </c>
      <c r="DC22" s="5" t="str">
        <f t="shared" si="62"/>
        <v/>
      </c>
      <c r="DD22" s="5" t="str">
        <f t="shared" si="63"/>
        <v/>
      </c>
      <c r="DE22" s="5" t="str">
        <f t="shared" si="64"/>
        <v/>
      </c>
      <c r="DI22" s="5" t="str">
        <f t="shared" si="65"/>
        <v/>
      </c>
      <c r="DJ22" s="5" t="str">
        <f t="shared" si="66"/>
        <v/>
      </c>
      <c r="DK22" s="5" t="str">
        <f t="shared" si="67"/>
        <v/>
      </c>
      <c r="DL22" s="5" t="str">
        <f t="shared" si="68"/>
        <v/>
      </c>
      <c r="DM22" s="5" t="str">
        <f t="shared" si="69"/>
        <v/>
      </c>
      <c r="DQ22" s="5" t="str">
        <f t="shared" si="70"/>
        <v/>
      </c>
      <c r="DR22" s="5" t="str">
        <f t="shared" si="71"/>
        <v/>
      </c>
      <c r="DS22" s="5" t="str">
        <f t="shared" si="72"/>
        <v/>
      </c>
      <c r="DT22" s="5" t="str">
        <f t="shared" si="73"/>
        <v/>
      </c>
      <c r="DU22" s="5" t="str">
        <f t="shared" si="74"/>
        <v/>
      </c>
    </row>
    <row r="23" spans="1:126" hidden="1" x14ac:dyDescent="0.25">
      <c r="A23">
        <v>16</v>
      </c>
      <c r="B23" t="s">
        <v>49</v>
      </c>
      <c r="C23">
        <v>323.827541</v>
      </c>
      <c r="D23">
        <v>57.569189000000001</v>
      </c>
      <c r="E23" s="1" t="s">
        <v>31</v>
      </c>
      <c r="F23" s="13"/>
      <c r="J23" s="2">
        <v>16.09</v>
      </c>
      <c r="K23" s="5">
        <f t="shared" si="0"/>
        <v>1.1628163556299679E-3</v>
      </c>
      <c r="L23" s="5">
        <f t="shared" si="1"/>
        <v>1.1628163556299679E-26</v>
      </c>
      <c r="M23" s="5">
        <f t="shared" si="2"/>
        <v>8.9590757183028841E-8</v>
      </c>
      <c r="N23" s="5">
        <f t="shared" si="3"/>
        <v>5.5904632482209997E-12</v>
      </c>
      <c r="O23" s="5">
        <f t="shared" si="4"/>
        <v>-11.252552203238738</v>
      </c>
      <c r="P23">
        <v>0</v>
      </c>
      <c r="Q23" s="2">
        <v>15</v>
      </c>
      <c r="R23" s="5">
        <f t="shared" si="5"/>
        <v>2.5156999999999996E-3</v>
      </c>
      <c r="S23" s="5">
        <f t="shared" si="6"/>
        <v>2.5157E-26</v>
      </c>
      <c r="T23" s="5">
        <f t="shared" si="7"/>
        <v>1.2597900767181457E-7</v>
      </c>
      <c r="U23" s="5">
        <f t="shared" si="8"/>
        <v>9.7507751937984495E-12</v>
      </c>
      <c r="V23" s="5">
        <f t="shared" si="9"/>
        <v>-11.010960856198256</v>
      </c>
      <c r="W23">
        <v>0</v>
      </c>
      <c r="X23" s="2">
        <v>15.39</v>
      </c>
      <c r="Y23" s="5">
        <f t="shared" si="10"/>
        <v>2.0768224626871341E-3</v>
      </c>
      <c r="Z23" s="5">
        <f t="shared" si="11"/>
        <v>2.0768224626871344E-26</v>
      </c>
      <c r="AA23" s="5">
        <f t="shared" si="12"/>
        <v>1.4478145886148036E-7</v>
      </c>
      <c r="AB23" s="5">
        <f t="shared" si="13"/>
        <v>9.4976637013131135E-12</v>
      </c>
      <c r="AC23" s="5">
        <f t="shared" si="14"/>
        <v>-11.022383212228176</v>
      </c>
      <c r="AD23">
        <v>0</v>
      </c>
      <c r="AF23" s="4">
        <v>13.22</v>
      </c>
      <c r="AG23" s="5">
        <f t="shared" si="15"/>
        <v>8.2127445946331874E-3</v>
      </c>
      <c r="AH23" s="5">
        <f t="shared" si="16"/>
        <v>8.2127445946331883E-26</v>
      </c>
      <c r="AI23" s="5">
        <f t="shared" si="17"/>
        <v>1.6153835521906317E-7</v>
      </c>
      <c r="AJ23" s="5">
        <f t="shared" si="18"/>
        <v>1.9949986869554304E-11</v>
      </c>
      <c r="AK23" s="5">
        <f t="shared" si="19"/>
        <v>-10.70005738581593</v>
      </c>
      <c r="AL23">
        <v>0.02</v>
      </c>
      <c r="AN23" s="4">
        <v>12.3</v>
      </c>
      <c r="AO23" s="5">
        <f t="shared" si="20"/>
        <v>1.2311187810482297E-2</v>
      </c>
      <c r="AP23" s="5">
        <f t="shared" si="21"/>
        <v>1.2311187810482299E-25</v>
      </c>
      <c r="AQ23" s="5">
        <f t="shared" si="22"/>
        <v>1.3370854794669441E-7</v>
      </c>
      <c r="AR23" s="5">
        <f t="shared" si="23"/>
        <v>2.2222360668740613E-11</v>
      </c>
      <c r="AS23" s="5">
        <f t="shared" si="24"/>
        <v>-10.653209808088619</v>
      </c>
      <c r="AT23">
        <v>0.03</v>
      </c>
      <c r="AV23" s="4">
        <v>11.83</v>
      </c>
      <c r="AW23" s="5">
        <f t="shared" si="25"/>
        <v>1.235749533330654E-2</v>
      </c>
      <c r="AX23" s="5">
        <f t="shared" si="26"/>
        <v>1.2357495333306542E-25</v>
      </c>
      <c r="AY23" s="5">
        <f t="shared" si="27"/>
        <v>7.9532827992819212E-8</v>
      </c>
      <c r="AZ23" s="5">
        <f t="shared" si="28"/>
        <v>1.7171137563649666E-11</v>
      </c>
      <c r="BA23" s="5">
        <f t="shared" si="29"/>
        <v>-10.765200932489005</v>
      </c>
      <c r="BB23">
        <v>0.02</v>
      </c>
      <c r="BE23" s="5" t="str">
        <f t="shared" si="30"/>
        <v/>
      </c>
      <c r="BF23" s="5" t="str">
        <f t="shared" si="31"/>
        <v/>
      </c>
      <c r="BG23" s="5" t="str">
        <f t="shared" si="32"/>
        <v/>
      </c>
      <c r="BH23" s="5" t="str">
        <f t="shared" si="33"/>
        <v/>
      </c>
      <c r="BI23" s="5" t="str">
        <f t="shared" si="34"/>
        <v/>
      </c>
      <c r="BL23" s="3">
        <v>10.88</v>
      </c>
      <c r="BM23" s="5">
        <f t="shared" si="35"/>
        <v>7.9900238764198626E-3</v>
      </c>
      <c r="BN23" s="5">
        <f t="shared" si="36"/>
        <v>7.990023876419863E-26</v>
      </c>
      <c r="BO23" s="5">
        <f t="shared" si="37"/>
        <v>1.1837072409510905E-8</v>
      </c>
      <c r="BP23" s="5">
        <f t="shared" si="38"/>
        <v>5.3266825842799078E-12</v>
      </c>
      <c r="BQ23" s="5">
        <f t="shared" si="39"/>
        <v>-11.273543181946708</v>
      </c>
      <c r="BR23">
        <v>0</v>
      </c>
      <c r="BU23" s="5" t="str">
        <f t="shared" si="40"/>
        <v/>
      </c>
      <c r="BV23" s="5" t="str">
        <f t="shared" si="41"/>
        <v/>
      </c>
      <c r="BW23" s="5" t="str">
        <f t="shared" si="42"/>
        <v/>
      </c>
      <c r="BX23" s="5" t="str">
        <f t="shared" si="43"/>
        <v/>
      </c>
      <c r="BY23" s="5" t="str">
        <f t="shared" si="44"/>
        <v/>
      </c>
      <c r="CB23" s="3">
        <v>10.5</v>
      </c>
      <c r="CC23" s="5">
        <f t="shared" si="45"/>
        <v>4.0463294501514764E-3</v>
      </c>
      <c r="CD23" s="5">
        <f t="shared" si="46"/>
        <v>4.0463294501514766E-26</v>
      </c>
      <c r="CE23" s="5">
        <f t="shared" si="47"/>
        <v>1.8967169297585048E-9</v>
      </c>
      <c r="CF23" s="5">
        <f t="shared" si="48"/>
        <v>1.5173735438068039E-12</v>
      </c>
      <c r="CG23" s="5">
        <f t="shared" si="49"/>
        <v>-11.818907492355041</v>
      </c>
      <c r="CH23">
        <v>0</v>
      </c>
      <c r="CJ23" s="2">
        <v>6.17</v>
      </c>
      <c r="CK23" s="5">
        <f t="shared" si="50"/>
        <v>2.4305144744651445E-2</v>
      </c>
      <c r="CL23" s="5">
        <f t="shared" si="51"/>
        <v>2.4305144744651448E-25</v>
      </c>
      <c r="CM23" s="5">
        <f t="shared" si="52"/>
        <v>1.265892955450596E-9</v>
      </c>
      <c r="CN23" s="5">
        <f t="shared" si="53"/>
        <v>3.0381430930814306E-12</v>
      </c>
      <c r="CO23" s="5">
        <f t="shared" si="54"/>
        <v>-11.517391775215769</v>
      </c>
      <c r="CP23">
        <v>0.01</v>
      </c>
      <c r="CR23" s="4">
        <v>11.18</v>
      </c>
      <c r="CS23" s="5">
        <f t="shared" si="55"/>
        <v>1.0440391352226632E-2</v>
      </c>
      <c r="CT23" s="5">
        <f t="shared" si="56"/>
        <v>1.0440391352226632E-25</v>
      </c>
      <c r="CU23" s="5">
        <f t="shared" si="57"/>
        <v>2.7094441225501637E-8</v>
      </c>
      <c r="CV23" s="5">
        <f t="shared" si="58"/>
        <v>9.2121100166705566E-12</v>
      </c>
      <c r="CW23" s="5">
        <f t="shared" si="59"/>
        <v>-11.035640884065641</v>
      </c>
      <c r="CX23">
        <v>0.02</v>
      </c>
      <c r="CZ23" s="4">
        <v>10.89</v>
      </c>
      <c r="DA23" s="5">
        <f t="shared" si="60"/>
        <v>7.5682920001790797E-3</v>
      </c>
      <c r="DB23" s="5">
        <f t="shared" si="61"/>
        <v>7.5682920001790801E-26</v>
      </c>
      <c r="DC23" s="5">
        <f t="shared" si="62"/>
        <v>1.073009262785314E-8</v>
      </c>
      <c r="DD23" s="5">
        <f t="shared" si="63"/>
        <v>4.9358426088124442E-12</v>
      </c>
      <c r="DE23" s="5">
        <f t="shared" si="64"/>
        <v>-11.306638697275881</v>
      </c>
      <c r="DF23">
        <v>0.02</v>
      </c>
      <c r="DH23" s="4">
        <v>9.9600000000000009</v>
      </c>
      <c r="DI23" s="5">
        <f t="shared" si="65"/>
        <v>3.2864750099451299E-3</v>
      </c>
      <c r="DJ23" s="5">
        <f t="shared" si="66"/>
        <v>3.2864750099451304E-26</v>
      </c>
      <c r="DK23" s="5">
        <f t="shared" si="67"/>
        <v>6.8468229373856874E-10</v>
      </c>
      <c r="DL23" s="5">
        <f t="shared" si="68"/>
        <v>8.2161875248628255E-13</v>
      </c>
      <c r="DM23" s="5">
        <f t="shared" si="69"/>
        <v>-12.085329657034471</v>
      </c>
      <c r="DN23">
        <v>0.05</v>
      </c>
      <c r="DP23" s="4">
        <v>6.35</v>
      </c>
      <c r="DQ23" s="5">
        <f t="shared" si="70"/>
        <v>2.4120597476399355E-2</v>
      </c>
      <c r="DR23" s="5">
        <f t="shared" si="71"/>
        <v>2.4120597476399359E-25</v>
      </c>
      <c r="DS23" s="5">
        <f t="shared" si="72"/>
        <v>1.4950783559751667E-9</v>
      </c>
      <c r="DT23" s="5">
        <f t="shared" si="73"/>
        <v>3.289172383145367E-12</v>
      </c>
      <c r="DU23" s="5">
        <f t="shared" si="74"/>
        <v>-11.482913364861231</v>
      </c>
      <c r="DV23">
        <v>0.06</v>
      </c>
    </row>
    <row r="24" spans="1:126" hidden="1" x14ac:dyDescent="0.25">
      <c r="A24">
        <v>17</v>
      </c>
      <c r="B24" t="s">
        <v>50</v>
      </c>
      <c r="C24">
        <v>323.82756999999998</v>
      </c>
      <c r="D24">
        <v>57.485582000000001</v>
      </c>
      <c r="E24" s="1" t="s">
        <v>31</v>
      </c>
      <c r="F24" s="13"/>
      <c r="J24" s="2">
        <v>19.11</v>
      </c>
      <c r="K24" s="5">
        <f t="shared" si="0"/>
        <v>7.2029621344829264E-5</v>
      </c>
      <c r="L24" s="5">
        <f t="shared" si="1"/>
        <v>7.2029621344829269E-28</v>
      </c>
      <c r="M24" s="5">
        <f t="shared" si="2"/>
        <v>5.5496194946398295E-9</v>
      </c>
      <c r="N24" s="5">
        <f t="shared" si="3"/>
        <v>3.4629625646552534E-13</v>
      </c>
      <c r="O24" s="5">
        <f t="shared" si="4"/>
        <v>-12.460552203238736</v>
      </c>
      <c r="P24">
        <v>0.02</v>
      </c>
      <c r="Q24" s="2">
        <v>18.329999999999998</v>
      </c>
      <c r="R24" s="5">
        <f t="shared" si="5"/>
        <v>1.1712749354757091E-4</v>
      </c>
      <c r="S24" s="5">
        <f t="shared" si="6"/>
        <v>1.1712749354757092E-27</v>
      </c>
      <c r="T24" s="5">
        <f t="shared" si="7"/>
        <v>5.8654074047819087E-9</v>
      </c>
      <c r="U24" s="5">
        <f t="shared" si="8"/>
        <v>4.5398253313011978E-13</v>
      </c>
      <c r="V24" s="5">
        <f t="shared" si="9"/>
        <v>-12.342960856198257</v>
      </c>
      <c r="W24">
        <v>0.03</v>
      </c>
      <c r="X24" s="2">
        <v>18.57</v>
      </c>
      <c r="Y24" s="5">
        <f t="shared" si="10"/>
        <v>1.1101952693475889E-4</v>
      </c>
      <c r="Z24" s="5">
        <f t="shared" si="11"/>
        <v>1.1101952693475889E-27</v>
      </c>
      <c r="AA24" s="5">
        <f t="shared" si="12"/>
        <v>7.7395007808846252E-9</v>
      </c>
      <c r="AB24" s="5">
        <f t="shared" si="13"/>
        <v>5.0771125122603149E-13</v>
      </c>
      <c r="AC24" s="5">
        <f t="shared" si="14"/>
        <v>-12.294383212228176</v>
      </c>
      <c r="AD24">
        <v>0.04</v>
      </c>
      <c r="AF24" s="4">
        <v>17.059999999999999</v>
      </c>
      <c r="AG24" s="5">
        <f t="shared" si="15"/>
        <v>2.3904976277907796E-4</v>
      </c>
      <c r="AH24" s="5">
        <f t="shared" si="16"/>
        <v>2.3904976277907799E-27</v>
      </c>
      <c r="AI24" s="5">
        <f t="shared" si="17"/>
        <v>4.7019245576045092E-9</v>
      </c>
      <c r="AJ24" s="5">
        <f t="shared" si="18"/>
        <v>5.8068768286415703E-13</v>
      </c>
      <c r="AK24" s="5">
        <f t="shared" si="19"/>
        <v>-12.236057385815929</v>
      </c>
      <c r="AL24">
        <v>0.09</v>
      </c>
      <c r="AN24" s="4">
        <v>16.350000000000001</v>
      </c>
      <c r="AO24" s="5">
        <f t="shared" si="20"/>
        <v>2.953248259201635E-4</v>
      </c>
      <c r="AP24" s="5">
        <f t="shared" si="21"/>
        <v>2.9532482592016354E-27</v>
      </c>
      <c r="AQ24" s="5">
        <f t="shared" si="22"/>
        <v>3.2074446636882572E-9</v>
      </c>
      <c r="AR24" s="5">
        <f t="shared" si="23"/>
        <v>5.3307730310498837E-13</v>
      </c>
      <c r="AS24" s="5">
        <f t="shared" si="24"/>
        <v>-12.27320980808862</v>
      </c>
      <c r="AT24">
        <v>0.11</v>
      </c>
      <c r="AV24" s="4">
        <v>16.25</v>
      </c>
      <c r="AW24" s="5">
        <f t="shared" si="25"/>
        <v>2.1082905160342547E-4</v>
      </c>
      <c r="AX24" s="5">
        <f t="shared" si="26"/>
        <v>2.1082905160342549E-27</v>
      </c>
      <c r="AY24" s="5">
        <f t="shared" si="27"/>
        <v>1.3568955718616333E-9</v>
      </c>
      <c r="AZ24" s="5">
        <f t="shared" si="28"/>
        <v>2.9295375396492661E-13</v>
      </c>
      <c r="BA24" s="5">
        <f t="shared" si="29"/>
        <v>-12.533200932489006</v>
      </c>
      <c r="BB24">
        <v>0.16</v>
      </c>
      <c r="BE24" s="5" t="str">
        <f t="shared" si="30"/>
        <v/>
      </c>
      <c r="BF24" s="5" t="str">
        <f t="shared" si="31"/>
        <v/>
      </c>
      <c r="BG24" s="5" t="str">
        <f t="shared" si="32"/>
        <v/>
      </c>
      <c r="BH24" s="5" t="str">
        <f t="shared" si="33"/>
        <v/>
      </c>
      <c r="BI24" s="5" t="str">
        <f t="shared" si="34"/>
        <v/>
      </c>
      <c r="BM24" s="5" t="str">
        <f t="shared" si="35"/>
        <v/>
      </c>
      <c r="BN24" s="5" t="str">
        <f t="shared" si="36"/>
        <v/>
      </c>
      <c r="BO24" s="5" t="str">
        <f t="shared" si="37"/>
        <v/>
      </c>
      <c r="BP24" s="5" t="str">
        <f t="shared" si="38"/>
        <v/>
      </c>
      <c r="BQ24" s="5" t="str">
        <f t="shared" si="39"/>
        <v/>
      </c>
      <c r="BU24" s="5" t="str">
        <f t="shared" si="40"/>
        <v/>
      </c>
      <c r="BV24" s="5" t="str">
        <f t="shared" si="41"/>
        <v/>
      </c>
      <c r="BW24" s="5" t="str">
        <f t="shared" si="42"/>
        <v/>
      </c>
      <c r="BX24" s="5" t="str">
        <f t="shared" si="43"/>
        <v/>
      </c>
      <c r="BY24" s="5" t="str">
        <f t="shared" si="44"/>
        <v/>
      </c>
      <c r="CC24" s="5" t="str">
        <f t="shared" si="45"/>
        <v/>
      </c>
      <c r="CD24" s="5" t="str">
        <f t="shared" si="46"/>
        <v/>
      </c>
      <c r="CE24" s="5" t="str">
        <f t="shared" si="47"/>
        <v/>
      </c>
      <c r="CF24" s="5" t="str">
        <f t="shared" si="48"/>
        <v/>
      </c>
      <c r="CG24" s="5" t="str">
        <f t="shared" si="49"/>
        <v/>
      </c>
      <c r="CK24" s="5" t="str">
        <f t="shared" si="50"/>
        <v/>
      </c>
      <c r="CL24" s="5" t="str">
        <f t="shared" si="51"/>
        <v/>
      </c>
      <c r="CM24" s="5" t="str">
        <f t="shared" si="52"/>
        <v/>
      </c>
      <c r="CN24" s="5" t="str">
        <f t="shared" si="53"/>
        <v/>
      </c>
      <c r="CO24" s="5" t="str">
        <f t="shared" si="54"/>
        <v/>
      </c>
      <c r="CS24" s="5" t="str">
        <f t="shared" si="55"/>
        <v/>
      </c>
      <c r="CT24" s="5" t="str">
        <f t="shared" si="56"/>
        <v/>
      </c>
      <c r="CU24" s="5" t="str">
        <f t="shared" si="57"/>
        <v/>
      </c>
      <c r="CV24" s="5" t="str">
        <f t="shared" si="58"/>
        <v/>
      </c>
      <c r="CW24" s="5" t="str">
        <f t="shared" si="59"/>
        <v/>
      </c>
      <c r="DA24" s="5" t="str">
        <f t="shared" si="60"/>
        <v/>
      </c>
      <c r="DB24" s="5" t="str">
        <f t="shared" si="61"/>
        <v/>
      </c>
      <c r="DC24" s="5" t="str">
        <f t="shared" si="62"/>
        <v/>
      </c>
      <c r="DD24" s="5" t="str">
        <f t="shared" si="63"/>
        <v/>
      </c>
      <c r="DE24" s="5" t="str">
        <f t="shared" si="64"/>
        <v/>
      </c>
      <c r="DI24" s="5" t="str">
        <f t="shared" si="65"/>
        <v/>
      </c>
      <c r="DJ24" s="5" t="str">
        <f t="shared" si="66"/>
        <v/>
      </c>
      <c r="DK24" s="5" t="str">
        <f t="shared" si="67"/>
        <v/>
      </c>
      <c r="DL24" s="5" t="str">
        <f t="shared" si="68"/>
        <v/>
      </c>
      <c r="DM24" s="5" t="str">
        <f t="shared" si="69"/>
        <v/>
      </c>
      <c r="DQ24" s="5" t="str">
        <f t="shared" si="70"/>
        <v/>
      </c>
      <c r="DR24" s="5" t="str">
        <f t="shared" si="71"/>
        <v/>
      </c>
      <c r="DS24" s="5" t="str">
        <f t="shared" si="72"/>
        <v/>
      </c>
      <c r="DT24" s="5" t="str">
        <f t="shared" si="73"/>
        <v/>
      </c>
      <c r="DU24" s="5" t="str">
        <f t="shared" si="74"/>
        <v/>
      </c>
    </row>
    <row r="25" spans="1:126" hidden="1" x14ac:dyDescent="0.25">
      <c r="A25">
        <v>18</v>
      </c>
      <c r="B25" t="s">
        <v>51</v>
      </c>
      <c r="C25">
        <v>323.829455</v>
      </c>
      <c r="D25">
        <v>57.442839999999997</v>
      </c>
      <c r="E25" s="1" t="s">
        <v>31</v>
      </c>
      <c r="F25" s="13"/>
      <c r="J25" s="2">
        <v>19.66</v>
      </c>
      <c r="K25" s="5">
        <f t="shared" si="0"/>
        <v>4.3402138822632984E-5</v>
      </c>
      <c r="L25" s="5">
        <f t="shared" si="1"/>
        <v>4.340213882263299E-28</v>
      </c>
      <c r="M25" s="5">
        <f t="shared" si="2"/>
        <v>3.3439764255603578E-9</v>
      </c>
      <c r="N25" s="5">
        <f t="shared" si="3"/>
        <v>2.0866412895496632E-13</v>
      </c>
      <c r="O25" s="5">
        <f t="shared" si="4"/>
        <v>-12.680552203238737</v>
      </c>
      <c r="P25">
        <v>0.02</v>
      </c>
      <c r="Q25" s="2">
        <v>18.809999999999999</v>
      </c>
      <c r="R25" s="5">
        <f t="shared" si="5"/>
        <v>7.5276401463152329E-5</v>
      </c>
      <c r="S25" s="5">
        <f t="shared" si="6"/>
        <v>7.5276401463152335E-28</v>
      </c>
      <c r="T25" s="5">
        <f t="shared" si="7"/>
        <v>3.7696252961136305E-9</v>
      </c>
      <c r="U25" s="5">
        <f t="shared" si="8"/>
        <v>2.9176899791919507E-13</v>
      </c>
      <c r="V25" s="5">
        <f t="shared" si="9"/>
        <v>-12.534960856198255</v>
      </c>
      <c r="W25">
        <v>0.04</v>
      </c>
      <c r="X25" s="2">
        <v>19.350000000000001</v>
      </c>
      <c r="Y25" s="5">
        <f t="shared" si="10"/>
        <v>5.4125182338495317E-5</v>
      </c>
      <c r="Z25" s="5">
        <f t="shared" si="11"/>
        <v>5.412518233849532E-28</v>
      </c>
      <c r="AA25" s="5">
        <f t="shared" si="12"/>
        <v>3.7732271298586663E-9</v>
      </c>
      <c r="AB25" s="5">
        <f t="shared" si="13"/>
        <v>2.4752369971872856E-13</v>
      </c>
      <c r="AC25" s="5">
        <f t="shared" si="14"/>
        <v>-12.606383212228176</v>
      </c>
      <c r="AD25">
        <v>0.08</v>
      </c>
      <c r="AF25" s="4">
        <v>17.5</v>
      </c>
      <c r="AG25" s="5">
        <f t="shared" si="15"/>
        <v>1.594E-4</v>
      </c>
      <c r="AH25" s="5">
        <f t="shared" si="16"/>
        <v>1.5940000000000001E-27</v>
      </c>
      <c r="AI25" s="5">
        <f t="shared" si="17"/>
        <v>3.1352751233424575E-9</v>
      </c>
      <c r="AJ25" s="5">
        <f t="shared" si="18"/>
        <v>3.8720647773279356E-13</v>
      </c>
      <c r="AK25" s="5">
        <f t="shared" si="19"/>
        <v>-12.412057385815929</v>
      </c>
      <c r="AL25">
        <v>0.13</v>
      </c>
      <c r="AN25" s="4">
        <v>16.93</v>
      </c>
      <c r="AO25" s="5">
        <f t="shared" si="20"/>
        <v>1.7310115140026981E-4</v>
      </c>
      <c r="AP25" s="5">
        <f t="shared" si="21"/>
        <v>1.7310115140026982E-27</v>
      </c>
      <c r="AQ25" s="5">
        <f t="shared" si="22"/>
        <v>1.8800057279545525E-9</v>
      </c>
      <c r="AR25" s="5">
        <f t="shared" si="23"/>
        <v>3.1245695198604664E-13</v>
      </c>
      <c r="AS25" s="5">
        <f t="shared" si="24"/>
        <v>-12.505209808088619</v>
      </c>
      <c r="AT25">
        <v>0.19</v>
      </c>
      <c r="AU25" t="s">
        <v>36</v>
      </c>
      <c r="AV25" s="4">
        <v>16.75</v>
      </c>
      <c r="AW25" s="5">
        <f t="shared" si="25"/>
        <v>1.3302413853897498E-4</v>
      </c>
      <c r="AX25" s="5">
        <f t="shared" si="26"/>
        <v>1.3302413853897498E-27</v>
      </c>
      <c r="AY25" s="5">
        <f t="shared" si="27"/>
        <v>8.5614322675874945E-10</v>
      </c>
      <c r="AZ25" s="5">
        <f t="shared" si="28"/>
        <v>1.84841322657214E-13</v>
      </c>
      <c r="BA25" s="5">
        <f t="shared" si="29"/>
        <v>-12.733200932489005</v>
      </c>
      <c r="BE25" s="5" t="str">
        <f t="shared" si="30"/>
        <v/>
      </c>
      <c r="BF25" s="5" t="str">
        <f t="shared" si="31"/>
        <v/>
      </c>
      <c r="BG25" s="5" t="str">
        <f t="shared" si="32"/>
        <v/>
      </c>
      <c r="BH25" s="5" t="str">
        <f t="shared" si="33"/>
        <v/>
      </c>
      <c r="BI25" s="5" t="str">
        <f t="shared" si="34"/>
        <v/>
      </c>
      <c r="BM25" s="5" t="str">
        <f t="shared" si="35"/>
        <v/>
      </c>
      <c r="BN25" s="5" t="str">
        <f t="shared" si="36"/>
        <v/>
      </c>
      <c r="BO25" s="5" t="str">
        <f t="shared" si="37"/>
        <v/>
      </c>
      <c r="BP25" s="5" t="str">
        <f t="shared" si="38"/>
        <v/>
      </c>
      <c r="BQ25" s="5" t="str">
        <f t="shared" si="39"/>
        <v/>
      </c>
      <c r="BU25" s="5" t="str">
        <f t="shared" si="40"/>
        <v/>
      </c>
      <c r="BV25" s="5" t="str">
        <f t="shared" si="41"/>
        <v/>
      </c>
      <c r="BW25" s="5" t="str">
        <f t="shared" si="42"/>
        <v/>
      </c>
      <c r="BX25" s="5" t="str">
        <f t="shared" si="43"/>
        <v/>
      </c>
      <c r="BY25" s="5" t="str">
        <f t="shared" si="44"/>
        <v/>
      </c>
      <c r="CC25" s="5" t="str">
        <f t="shared" si="45"/>
        <v/>
      </c>
      <c r="CD25" s="5" t="str">
        <f t="shared" si="46"/>
        <v/>
      </c>
      <c r="CE25" s="5" t="str">
        <f t="shared" si="47"/>
        <v/>
      </c>
      <c r="CF25" s="5" t="str">
        <f t="shared" si="48"/>
        <v/>
      </c>
      <c r="CG25" s="5" t="str">
        <f t="shared" si="49"/>
        <v/>
      </c>
      <c r="CK25" s="5" t="str">
        <f t="shared" si="50"/>
        <v/>
      </c>
      <c r="CL25" s="5" t="str">
        <f t="shared" si="51"/>
        <v/>
      </c>
      <c r="CM25" s="5" t="str">
        <f t="shared" si="52"/>
        <v/>
      </c>
      <c r="CN25" s="5" t="str">
        <f t="shared" si="53"/>
        <v/>
      </c>
      <c r="CO25" s="5" t="str">
        <f t="shared" si="54"/>
        <v/>
      </c>
      <c r="CS25" s="5" t="str">
        <f t="shared" si="55"/>
        <v/>
      </c>
      <c r="CT25" s="5" t="str">
        <f t="shared" si="56"/>
        <v/>
      </c>
      <c r="CU25" s="5" t="str">
        <f t="shared" si="57"/>
        <v/>
      </c>
      <c r="CV25" s="5" t="str">
        <f t="shared" si="58"/>
        <v/>
      </c>
      <c r="CW25" s="5" t="str">
        <f t="shared" si="59"/>
        <v/>
      </c>
      <c r="DA25" s="5" t="str">
        <f t="shared" si="60"/>
        <v/>
      </c>
      <c r="DB25" s="5" t="str">
        <f t="shared" si="61"/>
        <v/>
      </c>
      <c r="DC25" s="5" t="str">
        <f t="shared" si="62"/>
        <v/>
      </c>
      <c r="DD25" s="5" t="str">
        <f t="shared" si="63"/>
        <v/>
      </c>
      <c r="DE25" s="5" t="str">
        <f t="shared" si="64"/>
        <v/>
      </c>
      <c r="DI25" s="5" t="str">
        <f t="shared" si="65"/>
        <v/>
      </c>
      <c r="DJ25" s="5" t="str">
        <f t="shared" si="66"/>
        <v/>
      </c>
      <c r="DK25" s="5" t="str">
        <f t="shared" si="67"/>
        <v/>
      </c>
      <c r="DL25" s="5" t="str">
        <f t="shared" si="68"/>
        <v/>
      </c>
      <c r="DM25" s="5" t="str">
        <f t="shared" si="69"/>
        <v/>
      </c>
      <c r="DQ25" s="5" t="str">
        <f t="shared" si="70"/>
        <v/>
      </c>
      <c r="DR25" s="5" t="str">
        <f t="shared" si="71"/>
        <v/>
      </c>
      <c r="DS25" s="5" t="str">
        <f t="shared" si="72"/>
        <v/>
      </c>
      <c r="DT25" s="5" t="str">
        <f t="shared" si="73"/>
        <v/>
      </c>
      <c r="DU25" s="5" t="str">
        <f t="shared" si="74"/>
        <v/>
      </c>
    </row>
    <row r="26" spans="1:126" hidden="1" x14ac:dyDescent="0.25">
      <c r="A26">
        <v>19</v>
      </c>
      <c r="B26" t="s">
        <v>52</v>
      </c>
      <c r="C26">
        <v>323.82959399999999</v>
      </c>
      <c r="D26">
        <v>57.516109999999998</v>
      </c>
      <c r="E26" s="1" t="s">
        <v>31</v>
      </c>
      <c r="F26" s="13"/>
      <c r="J26" s="2">
        <v>20.13</v>
      </c>
      <c r="K26" s="5">
        <f t="shared" si="0"/>
        <v>2.815212173000064E-5</v>
      </c>
      <c r="L26" s="5">
        <f t="shared" si="1"/>
        <v>2.815212173000064E-28</v>
      </c>
      <c r="M26" s="5">
        <f t="shared" si="2"/>
        <v>2.169018254592012E-9</v>
      </c>
      <c r="N26" s="5">
        <f t="shared" si="3"/>
        <v>1.3534673908654154E-13</v>
      </c>
      <c r="O26" s="5">
        <f t="shared" si="4"/>
        <v>-12.868552203238735</v>
      </c>
      <c r="P26">
        <v>0.04</v>
      </c>
      <c r="Q26" s="2">
        <v>17.89</v>
      </c>
      <c r="R26" s="5">
        <f t="shared" si="5"/>
        <v>1.756543258936934E-4</v>
      </c>
      <c r="S26" s="5">
        <f t="shared" si="6"/>
        <v>1.7565432589369342E-27</v>
      </c>
      <c r="T26" s="5">
        <f t="shared" si="7"/>
        <v>8.7962625389947193E-9</v>
      </c>
      <c r="U26" s="5">
        <f t="shared" si="8"/>
        <v>6.808307205181914E-13</v>
      </c>
      <c r="V26" s="5">
        <f t="shared" si="9"/>
        <v>-12.166960856198259</v>
      </c>
      <c r="W26">
        <v>0.02</v>
      </c>
      <c r="X26" s="2">
        <v>18.45</v>
      </c>
      <c r="Y26" s="5">
        <f t="shared" si="10"/>
        <v>1.2399362941941649E-4</v>
      </c>
      <c r="Z26" s="5">
        <f t="shared" si="11"/>
        <v>1.239936294194165E-27</v>
      </c>
      <c r="AA26" s="5">
        <f t="shared" si="12"/>
        <v>8.6439639783390047E-9</v>
      </c>
      <c r="AB26" s="5">
        <f t="shared" si="13"/>
        <v>5.6704403697903877E-13</v>
      </c>
      <c r="AC26" s="5">
        <f t="shared" si="14"/>
        <v>-12.246383212228174</v>
      </c>
      <c r="AD26">
        <v>0.04</v>
      </c>
      <c r="AF26" s="4">
        <v>15.18</v>
      </c>
      <c r="AG26" s="5">
        <f t="shared" si="15"/>
        <v>1.350480498140108E-3</v>
      </c>
      <c r="AH26" s="5">
        <f t="shared" si="16"/>
        <v>1.350480498140108E-26</v>
      </c>
      <c r="AI26" s="5">
        <f t="shared" si="17"/>
        <v>2.6562910353687639E-8</v>
      </c>
      <c r="AJ26" s="5">
        <f t="shared" si="18"/>
        <v>3.2805194286804237E-12</v>
      </c>
      <c r="AK26" s="5">
        <f t="shared" si="19"/>
        <v>-11.48405738581593</v>
      </c>
      <c r="AL26">
        <v>0.06</v>
      </c>
      <c r="AN26" s="4">
        <v>14.35</v>
      </c>
      <c r="AO26" s="5">
        <f t="shared" si="20"/>
        <v>1.8633736792166193E-3</v>
      </c>
      <c r="AP26" s="5">
        <f t="shared" si="21"/>
        <v>1.8633736792166195E-26</v>
      </c>
      <c r="AQ26" s="5">
        <f t="shared" si="22"/>
        <v>2.0237607675679115E-8</v>
      </c>
      <c r="AR26" s="5">
        <f t="shared" si="23"/>
        <v>3.3634903956978688E-12</v>
      </c>
      <c r="AS26" s="5">
        <f t="shared" si="24"/>
        <v>-11.473209808088619</v>
      </c>
      <c r="AT26">
        <v>0.06</v>
      </c>
      <c r="AV26" s="4">
        <v>13.85</v>
      </c>
      <c r="AW26" s="5">
        <f t="shared" si="25"/>
        <v>1.922783803134504E-3</v>
      </c>
      <c r="AX26" s="5">
        <f t="shared" si="26"/>
        <v>1.9227838031345041E-26</v>
      </c>
      <c r="AY26" s="5">
        <f t="shared" si="27"/>
        <v>1.2375034694118446E-8</v>
      </c>
      <c r="AZ26" s="5">
        <f t="shared" si="28"/>
        <v>2.6717699904601725E-12</v>
      </c>
      <c r="BA26" s="5">
        <f t="shared" si="29"/>
        <v>-11.573200932489005</v>
      </c>
      <c r="BB26">
        <v>0.05</v>
      </c>
      <c r="BE26" s="5" t="str">
        <f t="shared" si="30"/>
        <v/>
      </c>
      <c r="BF26" s="5" t="str">
        <f t="shared" si="31"/>
        <v/>
      </c>
      <c r="BG26" s="5" t="str">
        <f t="shared" si="32"/>
        <v/>
      </c>
      <c r="BH26" s="5" t="str">
        <f t="shared" si="33"/>
        <v/>
      </c>
      <c r="BI26" s="5" t="str">
        <f t="shared" si="34"/>
        <v/>
      </c>
      <c r="BM26" s="5" t="str">
        <f t="shared" si="35"/>
        <v/>
      </c>
      <c r="BN26" s="5" t="str">
        <f t="shared" si="36"/>
        <v/>
      </c>
      <c r="BO26" s="5" t="str">
        <f t="shared" si="37"/>
        <v/>
      </c>
      <c r="BP26" s="5" t="str">
        <f t="shared" si="38"/>
        <v/>
      </c>
      <c r="BQ26" s="5" t="str">
        <f t="shared" si="39"/>
        <v/>
      </c>
      <c r="BU26" s="5" t="str">
        <f t="shared" si="40"/>
        <v/>
      </c>
      <c r="BV26" s="5" t="str">
        <f t="shared" si="41"/>
        <v/>
      </c>
      <c r="BW26" s="5" t="str">
        <f t="shared" si="42"/>
        <v/>
      </c>
      <c r="BX26" s="5" t="str">
        <f t="shared" si="43"/>
        <v/>
      </c>
      <c r="BY26" s="5" t="str">
        <f t="shared" si="44"/>
        <v/>
      </c>
      <c r="CC26" s="5" t="str">
        <f t="shared" si="45"/>
        <v/>
      </c>
      <c r="CD26" s="5" t="str">
        <f t="shared" si="46"/>
        <v/>
      </c>
      <c r="CE26" s="5" t="str">
        <f t="shared" si="47"/>
        <v/>
      </c>
      <c r="CF26" s="5" t="str">
        <f t="shared" si="48"/>
        <v/>
      </c>
      <c r="CG26" s="5" t="str">
        <f t="shared" si="49"/>
        <v/>
      </c>
      <c r="CJ26" s="2">
        <v>8.52</v>
      </c>
      <c r="CK26" s="5">
        <f t="shared" si="50"/>
        <v>2.7906039959577486E-3</v>
      </c>
      <c r="CL26" s="5">
        <f t="shared" si="51"/>
        <v>2.790603995957749E-26</v>
      </c>
      <c r="CM26" s="5">
        <f t="shared" si="52"/>
        <v>1.4534395812279939E-10</v>
      </c>
      <c r="CN26" s="5">
        <f t="shared" si="53"/>
        <v>3.4882549949471858E-13</v>
      </c>
      <c r="CO26" s="5">
        <f t="shared" si="54"/>
        <v>-12.45739177521577</v>
      </c>
      <c r="CP26">
        <v>0.23</v>
      </c>
      <c r="CR26" s="4">
        <v>12.98</v>
      </c>
      <c r="CS26" s="5">
        <f t="shared" si="55"/>
        <v>1.9893755601830998E-3</v>
      </c>
      <c r="CT26" s="5">
        <f t="shared" si="56"/>
        <v>1.9893755601831E-26</v>
      </c>
      <c r="CU26" s="5">
        <f t="shared" si="57"/>
        <v>5.1627393430357258E-9</v>
      </c>
      <c r="CV26" s="5">
        <f t="shared" si="58"/>
        <v>1.7553313766321468E-12</v>
      </c>
      <c r="CW26" s="5">
        <f t="shared" si="59"/>
        <v>-11.755640884065642</v>
      </c>
      <c r="CX26">
        <v>0.03</v>
      </c>
      <c r="CZ26" s="4">
        <v>12.38</v>
      </c>
      <c r="DA26" s="5">
        <f t="shared" si="60"/>
        <v>1.9186593733622251E-3</v>
      </c>
      <c r="DB26" s="5">
        <f t="shared" si="61"/>
        <v>1.9186593733622252E-26</v>
      </c>
      <c r="DC26" s="5">
        <f t="shared" si="62"/>
        <v>2.7202165028765012E-9</v>
      </c>
      <c r="DD26" s="5">
        <f t="shared" si="63"/>
        <v>1.2512995913231905E-12</v>
      </c>
      <c r="DE26" s="5">
        <f t="shared" si="64"/>
        <v>-11.902638697275881</v>
      </c>
      <c r="DF26">
        <v>0.02</v>
      </c>
      <c r="DH26" s="4">
        <v>10.73</v>
      </c>
      <c r="DI26" s="5">
        <f t="shared" si="65"/>
        <v>1.6170756379220949E-3</v>
      </c>
      <c r="DJ26" s="5">
        <f t="shared" si="66"/>
        <v>1.6170756379220951E-26</v>
      </c>
      <c r="DK26" s="5">
        <f t="shared" si="67"/>
        <v>3.3689075790043645E-10</v>
      </c>
      <c r="DL26" s="5">
        <f t="shared" si="68"/>
        <v>4.0426890948052377E-13</v>
      </c>
      <c r="DM26" s="5">
        <f t="shared" si="69"/>
        <v>-12.393329657034471</v>
      </c>
      <c r="DN26">
        <v>0.12</v>
      </c>
      <c r="DO26" t="s">
        <v>32</v>
      </c>
      <c r="DP26" s="4">
        <v>8.5399999999999991</v>
      </c>
      <c r="DQ26" s="5">
        <f t="shared" si="70"/>
        <v>3.2091355476746766E-3</v>
      </c>
      <c r="DR26" s="5">
        <f t="shared" si="71"/>
        <v>3.2091355476746767E-26</v>
      </c>
      <c r="DS26" s="5">
        <f t="shared" si="72"/>
        <v>1.9891336039305846E-10</v>
      </c>
      <c r="DT26" s="5">
        <f t="shared" si="73"/>
        <v>4.3760939286472862E-13</v>
      </c>
      <c r="DU26" s="5">
        <f t="shared" si="74"/>
        <v>-12.35891336486123</v>
      </c>
    </row>
    <row r="27" spans="1:126" hidden="1" x14ac:dyDescent="0.25">
      <c r="A27">
        <v>20</v>
      </c>
      <c r="B27" t="s">
        <v>53</v>
      </c>
      <c r="C27">
        <v>323.83703700000001</v>
      </c>
      <c r="D27">
        <v>57.415170000000003</v>
      </c>
      <c r="E27" s="1" t="s">
        <v>31</v>
      </c>
      <c r="F27" s="13"/>
      <c r="J27" s="2">
        <v>17.739999999999998</v>
      </c>
      <c r="K27" s="5">
        <f t="shared" si="0"/>
        <v>2.543964998548121E-4</v>
      </c>
      <c r="L27" s="5">
        <f t="shared" si="1"/>
        <v>2.5439649985481215E-27</v>
      </c>
      <c r="M27" s="5">
        <f t="shared" si="2"/>
        <v>1.9600322042561341E-8</v>
      </c>
      <c r="N27" s="5">
        <f t="shared" si="3"/>
        <v>1.2230600954558277E-12</v>
      </c>
      <c r="O27" s="5">
        <f t="shared" si="4"/>
        <v>-11.912552203238736</v>
      </c>
      <c r="P27">
        <v>0.01</v>
      </c>
      <c r="Q27" s="2">
        <v>16.190000000000001</v>
      </c>
      <c r="R27" s="5">
        <f t="shared" si="5"/>
        <v>8.4073446219369325E-4</v>
      </c>
      <c r="S27" s="5">
        <f t="shared" si="6"/>
        <v>8.4073446219369332E-27</v>
      </c>
      <c r="T27" s="5">
        <f t="shared" si="7"/>
        <v>4.2101559511332102E-8</v>
      </c>
      <c r="U27" s="5">
        <f t="shared" si="8"/>
        <v>3.2586607061771051E-12</v>
      </c>
      <c r="V27" s="5">
        <f t="shared" si="9"/>
        <v>-11.486960856198259</v>
      </c>
      <c r="W27">
        <v>0.01</v>
      </c>
      <c r="X27" s="2">
        <v>17.3</v>
      </c>
      <c r="Y27" s="5">
        <f t="shared" si="10"/>
        <v>3.5760153343260281E-4</v>
      </c>
      <c r="Z27" s="5">
        <f t="shared" si="11"/>
        <v>3.5760153343260283E-27</v>
      </c>
      <c r="AA27" s="5">
        <f t="shared" si="12"/>
        <v>2.4929464425421256E-8</v>
      </c>
      <c r="AB27" s="5">
        <f t="shared" si="13"/>
        <v>1.6353728663076345E-12</v>
      </c>
      <c r="AC27" s="5">
        <f t="shared" si="14"/>
        <v>-11.786383212228175</v>
      </c>
      <c r="AD27">
        <v>0.02</v>
      </c>
      <c r="AF27" s="4">
        <v>13.35</v>
      </c>
      <c r="AG27" s="5">
        <f t="shared" si="15"/>
        <v>7.2859857424611039E-3</v>
      </c>
      <c r="AH27" s="5">
        <f t="shared" si="16"/>
        <v>7.2859857424611044E-26</v>
      </c>
      <c r="AI27" s="5">
        <f t="shared" si="17"/>
        <v>1.433097230073157E-7</v>
      </c>
      <c r="AJ27" s="5">
        <f t="shared" si="18"/>
        <v>1.769875079140349E-11</v>
      </c>
      <c r="AK27" s="5">
        <f t="shared" si="19"/>
        <v>-10.752057385815929</v>
      </c>
      <c r="AL27">
        <v>0.02</v>
      </c>
      <c r="AN27" s="4">
        <v>12.36</v>
      </c>
      <c r="AO27" s="5">
        <f t="shared" si="20"/>
        <v>1.1649303406831912E-2</v>
      </c>
      <c r="AP27" s="5">
        <f t="shared" si="21"/>
        <v>1.1649303406831913E-25</v>
      </c>
      <c r="AQ27" s="5">
        <f t="shared" si="22"/>
        <v>1.2651999685942206E-7</v>
      </c>
      <c r="AR27" s="5">
        <f t="shared" si="23"/>
        <v>2.1027623478035946E-11</v>
      </c>
      <c r="AS27" s="5">
        <f t="shared" si="24"/>
        <v>-10.677209808088618</v>
      </c>
      <c r="AT27">
        <v>0.03</v>
      </c>
      <c r="AV27" s="4">
        <v>11.82</v>
      </c>
      <c r="AW27" s="5">
        <f t="shared" si="25"/>
        <v>1.2471837829818798E-2</v>
      </c>
      <c r="AX27" s="5">
        <f t="shared" si="26"/>
        <v>1.2471837829818799E-25</v>
      </c>
      <c r="AY27" s="5">
        <f t="shared" si="27"/>
        <v>8.0268736189593381E-8</v>
      </c>
      <c r="AZ27" s="5">
        <f t="shared" si="28"/>
        <v>1.7330020143333209E-11</v>
      </c>
      <c r="BA27" s="5">
        <f t="shared" si="29"/>
        <v>-10.761200932489004</v>
      </c>
      <c r="BB27">
        <v>0.02</v>
      </c>
      <c r="BE27" s="5" t="str">
        <f t="shared" si="30"/>
        <v/>
      </c>
      <c r="BF27" s="5" t="str">
        <f t="shared" si="31"/>
        <v/>
      </c>
      <c r="BG27" s="5" t="str">
        <f t="shared" si="32"/>
        <v/>
      </c>
      <c r="BH27" s="5" t="str">
        <f t="shared" si="33"/>
        <v/>
      </c>
      <c r="BI27" s="5" t="str">
        <f t="shared" si="34"/>
        <v/>
      </c>
      <c r="BM27" s="5" t="str">
        <f t="shared" si="35"/>
        <v/>
      </c>
      <c r="BN27" s="5" t="str">
        <f t="shared" si="36"/>
        <v/>
      </c>
      <c r="BO27" s="5" t="str">
        <f t="shared" si="37"/>
        <v/>
      </c>
      <c r="BP27" s="5" t="str">
        <f t="shared" si="38"/>
        <v/>
      </c>
      <c r="BQ27" s="5" t="str">
        <f t="shared" si="39"/>
        <v/>
      </c>
      <c r="BU27" s="5" t="str">
        <f t="shared" si="40"/>
        <v/>
      </c>
      <c r="BV27" s="5" t="str">
        <f t="shared" si="41"/>
        <v/>
      </c>
      <c r="BW27" s="5" t="str">
        <f t="shared" si="42"/>
        <v/>
      </c>
      <c r="BX27" s="5" t="str">
        <f t="shared" si="43"/>
        <v/>
      </c>
      <c r="BY27" s="5" t="str">
        <f t="shared" si="44"/>
        <v/>
      </c>
      <c r="CC27" s="5" t="str">
        <f t="shared" si="45"/>
        <v/>
      </c>
      <c r="CD27" s="5" t="str">
        <f t="shared" si="46"/>
        <v/>
      </c>
      <c r="CE27" s="5" t="str">
        <f t="shared" si="47"/>
        <v/>
      </c>
      <c r="CF27" s="5" t="str">
        <f t="shared" si="48"/>
        <v/>
      </c>
      <c r="CG27" s="5" t="str">
        <f t="shared" si="49"/>
        <v/>
      </c>
      <c r="CK27" s="5" t="str">
        <f t="shared" si="50"/>
        <v/>
      </c>
      <c r="CL27" s="5" t="str">
        <f t="shared" si="51"/>
        <v/>
      </c>
      <c r="CM27" s="5" t="str">
        <f t="shared" si="52"/>
        <v/>
      </c>
      <c r="CN27" s="5" t="str">
        <f t="shared" si="53"/>
        <v/>
      </c>
      <c r="CO27" s="5" t="str">
        <f t="shared" si="54"/>
        <v/>
      </c>
      <c r="CR27" s="4">
        <v>11.35</v>
      </c>
      <c r="CS27" s="5">
        <f t="shared" si="55"/>
        <v>8.9272311147780871E-3</v>
      </c>
      <c r="CT27" s="5">
        <f t="shared" si="56"/>
        <v>8.9272311147780882E-26</v>
      </c>
      <c r="CU27" s="5">
        <f t="shared" si="57"/>
        <v>2.3167554796136904E-8</v>
      </c>
      <c r="CV27" s="5">
        <f t="shared" si="58"/>
        <v>7.8769686306865486E-12</v>
      </c>
      <c r="CW27" s="5">
        <f t="shared" si="59"/>
        <v>-11.103640884065641</v>
      </c>
      <c r="CX27">
        <v>0.03</v>
      </c>
      <c r="CZ27" s="4">
        <v>11.24</v>
      </c>
      <c r="DA27" s="5">
        <f t="shared" si="60"/>
        <v>5.4827428812775853E-3</v>
      </c>
      <c r="DB27" s="5">
        <f t="shared" si="61"/>
        <v>5.4827428812775861E-26</v>
      </c>
      <c r="DC27" s="5">
        <f t="shared" si="62"/>
        <v>7.7732649545523443E-9</v>
      </c>
      <c r="DD27" s="5">
        <f t="shared" si="63"/>
        <v>3.575701879094078E-12</v>
      </c>
      <c r="DE27" s="5">
        <f t="shared" si="64"/>
        <v>-11.446638697275882</v>
      </c>
      <c r="DF27">
        <v>0.02</v>
      </c>
      <c r="DH27" s="4">
        <v>8.06</v>
      </c>
      <c r="DI27" s="5">
        <f t="shared" si="65"/>
        <v>1.8911689737829588E-2</v>
      </c>
      <c r="DJ27" s="5">
        <f t="shared" si="66"/>
        <v>1.891168973782959E-25</v>
      </c>
      <c r="DK27" s="5">
        <f t="shared" si="67"/>
        <v>3.9399353620478311E-9</v>
      </c>
      <c r="DL27" s="5">
        <f t="shared" si="68"/>
        <v>4.727922434457398E-12</v>
      </c>
      <c r="DM27" s="5">
        <f t="shared" si="69"/>
        <v>-11.325329657034471</v>
      </c>
      <c r="DN27">
        <v>0.03</v>
      </c>
      <c r="DP27" s="4">
        <v>5.17</v>
      </c>
      <c r="DQ27" s="5">
        <f t="shared" si="70"/>
        <v>7.1513504532110417E-2</v>
      </c>
      <c r="DR27" s="5">
        <f t="shared" si="71"/>
        <v>7.151350453211042E-25</v>
      </c>
      <c r="DS27" s="5">
        <f t="shared" si="72"/>
        <v>4.4326552395936204E-9</v>
      </c>
      <c r="DT27" s="5">
        <f t="shared" si="73"/>
        <v>9.7518415271059657E-12</v>
      </c>
      <c r="DU27" s="5">
        <f t="shared" si="74"/>
        <v>-11.010913364861231</v>
      </c>
      <c r="DV27">
        <v>0.06</v>
      </c>
    </row>
    <row r="28" spans="1:126" hidden="1" x14ac:dyDescent="0.25">
      <c r="A28">
        <v>21</v>
      </c>
      <c r="B28" t="s">
        <v>54</v>
      </c>
      <c r="C28">
        <v>323.839833</v>
      </c>
      <c r="D28">
        <v>57.517812999999997</v>
      </c>
      <c r="E28" s="1" t="s">
        <v>31</v>
      </c>
      <c r="F28" s="13"/>
      <c r="J28" s="2">
        <v>21.22</v>
      </c>
      <c r="K28" s="5">
        <f t="shared" si="0"/>
        <v>1.0315995207931998E-5</v>
      </c>
      <c r="L28" s="5">
        <f t="shared" si="1"/>
        <v>1.0315995207931999E-28</v>
      </c>
      <c r="M28" s="5">
        <f t="shared" si="2"/>
        <v>7.9480978857957348E-10</v>
      </c>
      <c r="N28" s="5">
        <f t="shared" si="3"/>
        <v>4.9596130807365387E-14</v>
      </c>
      <c r="O28" s="5">
        <f t="shared" si="4"/>
        <v>-13.304552203238735</v>
      </c>
      <c r="P28">
        <v>0.09</v>
      </c>
      <c r="Q28" s="2">
        <v>18.5</v>
      </c>
      <c r="R28" s="5">
        <f t="shared" si="5"/>
        <v>1.0015182089614291E-4</v>
      </c>
      <c r="S28" s="5">
        <f t="shared" si="6"/>
        <v>1.0015182089614293E-27</v>
      </c>
      <c r="T28" s="5">
        <f t="shared" si="7"/>
        <v>5.0153146293363227E-9</v>
      </c>
      <c r="U28" s="5">
        <f t="shared" si="8"/>
        <v>3.8818535231063143E-13</v>
      </c>
      <c r="V28" s="5">
        <f t="shared" si="9"/>
        <v>-12.410960856198258</v>
      </c>
      <c r="W28">
        <v>0.03</v>
      </c>
      <c r="X28" s="2">
        <v>19.98</v>
      </c>
      <c r="Y28" s="5">
        <f t="shared" si="10"/>
        <v>3.0296982246281554E-5</v>
      </c>
      <c r="Z28" s="5">
        <f t="shared" si="11"/>
        <v>3.0296982246281559E-28</v>
      </c>
      <c r="AA28" s="5">
        <f t="shared" si="12"/>
        <v>2.1120925681059603E-9</v>
      </c>
      <c r="AB28" s="5">
        <f t="shared" si="13"/>
        <v>1.3855327246775101E-13</v>
      </c>
      <c r="AC28" s="5">
        <f t="shared" si="14"/>
        <v>-12.858383212228176</v>
      </c>
      <c r="AD28">
        <v>0.13</v>
      </c>
      <c r="AF28" s="4">
        <v>15.55</v>
      </c>
      <c r="AG28" s="5">
        <f t="shared" si="15"/>
        <v>9.6047998020252362E-4</v>
      </c>
      <c r="AH28" s="5">
        <f t="shared" si="16"/>
        <v>9.6047998020252367E-27</v>
      </c>
      <c r="AI28" s="5">
        <f t="shared" si="17"/>
        <v>1.8891900805504569E-8</v>
      </c>
      <c r="AJ28" s="5">
        <f t="shared" si="18"/>
        <v>2.3331497494798147E-12</v>
      </c>
      <c r="AK28" s="5">
        <f t="shared" si="19"/>
        <v>-11.63205738581593</v>
      </c>
      <c r="AL28">
        <v>0.06</v>
      </c>
      <c r="AN28" s="4">
        <v>14.89</v>
      </c>
      <c r="AO28" s="5">
        <f t="shared" si="20"/>
        <v>1.1331827547931277E-3</v>
      </c>
      <c r="AP28" s="5">
        <f t="shared" si="21"/>
        <v>1.1331827547931279E-26</v>
      </c>
      <c r="AQ28" s="5">
        <f t="shared" si="22"/>
        <v>1.2307197569727308E-8</v>
      </c>
      <c r="AR28" s="5">
        <f t="shared" si="23"/>
        <v>2.0454562360886787E-12</v>
      </c>
      <c r="AS28" s="5">
        <f t="shared" si="24"/>
        <v>-11.689209808088618</v>
      </c>
      <c r="AT28">
        <v>7.0000000000000007E-2</v>
      </c>
      <c r="AV28" s="4">
        <v>14.58</v>
      </c>
      <c r="AW28" s="5">
        <f t="shared" si="25"/>
        <v>9.8159074537189296E-4</v>
      </c>
      <c r="AX28" s="5">
        <f t="shared" si="26"/>
        <v>9.8159074537189304E-27</v>
      </c>
      <c r="AY28" s="5">
        <f t="shared" si="27"/>
        <v>6.3175170862165983E-9</v>
      </c>
      <c r="AZ28" s="5">
        <f t="shared" si="28"/>
        <v>1.3639519389141636E-12</v>
      </c>
      <c r="BA28" s="5">
        <f t="shared" si="29"/>
        <v>-11.865200932489005</v>
      </c>
      <c r="BB28">
        <v>0.1</v>
      </c>
      <c r="BE28" s="5" t="str">
        <f t="shared" si="30"/>
        <v/>
      </c>
      <c r="BF28" s="5" t="str">
        <f t="shared" si="31"/>
        <v/>
      </c>
      <c r="BG28" s="5" t="str">
        <f t="shared" si="32"/>
        <v/>
      </c>
      <c r="BH28" s="5" t="str">
        <f t="shared" si="33"/>
        <v/>
      </c>
      <c r="BI28" s="5" t="str">
        <f t="shared" si="34"/>
        <v/>
      </c>
      <c r="BM28" s="5" t="str">
        <f t="shared" si="35"/>
        <v/>
      </c>
      <c r="BN28" s="5" t="str">
        <f t="shared" si="36"/>
        <v/>
      </c>
      <c r="BO28" s="5" t="str">
        <f t="shared" si="37"/>
        <v/>
      </c>
      <c r="BP28" s="5" t="str">
        <f t="shared" si="38"/>
        <v/>
      </c>
      <c r="BQ28" s="5" t="str">
        <f t="shared" si="39"/>
        <v/>
      </c>
      <c r="BU28" s="5" t="str">
        <f t="shared" si="40"/>
        <v/>
      </c>
      <c r="BV28" s="5" t="str">
        <f t="shared" si="41"/>
        <v/>
      </c>
      <c r="BW28" s="5" t="str">
        <f t="shared" si="42"/>
        <v/>
      </c>
      <c r="BX28" s="5" t="str">
        <f t="shared" si="43"/>
        <v/>
      </c>
      <c r="BY28" s="5" t="str">
        <f t="shared" si="44"/>
        <v/>
      </c>
      <c r="CC28" s="5" t="str">
        <f t="shared" si="45"/>
        <v/>
      </c>
      <c r="CD28" s="5" t="str">
        <f t="shared" si="46"/>
        <v/>
      </c>
      <c r="CE28" s="5" t="str">
        <f t="shared" si="47"/>
        <v/>
      </c>
      <c r="CF28" s="5" t="str">
        <f t="shared" si="48"/>
        <v/>
      </c>
      <c r="CG28" s="5" t="str">
        <f t="shared" si="49"/>
        <v/>
      </c>
      <c r="CK28" s="5" t="str">
        <f t="shared" si="50"/>
        <v/>
      </c>
      <c r="CL28" s="5" t="str">
        <f t="shared" si="51"/>
        <v/>
      </c>
      <c r="CM28" s="5" t="str">
        <f t="shared" si="52"/>
        <v/>
      </c>
      <c r="CN28" s="5" t="str">
        <f t="shared" si="53"/>
        <v/>
      </c>
      <c r="CO28" s="5" t="str">
        <f t="shared" si="54"/>
        <v/>
      </c>
      <c r="CS28" s="5" t="str">
        <f t="shared" si="55"/>
        <v/>
      </c>
      <c r="CT28" s="5" t="str">
        <f t="shared" si="56"/>
        <v/>
      </c>
      <c r="CU28" s="5" t="str">
        <f t="shared" si="57"/>
        <v/>
      </c>
      <c r="CV28" s="5" t="str">
        <f t="shared" si="58"/>
        <v/>
      </c>
      <c r="CW28" s="5" t="str">
        <f t="shared" si="59"/>
        <v/>
      </c>
      <c r="DA28" s="5" t="str">
        <f t="shared" si="60"/>
        <v/>
      </c>
      <c r="DB28" s="5" t="str">
        <f t="shared" si="61"/>
        <v/>
      </c>
      <c r="DC28" s="5" t="str">
        <f t="shared" si="62"/>
        <v/>
      </c>
      <c r="DD28" s="5" t="str">
        <f t="shared" si="63"/>
        <v/>
      </c>
      <c r="DE28" s="5" t="str">
        <f t="shared" si="64"/>
        <v/>
      </c>
      <c r="DI28" s="5" t="str">
        <f t="shared" si="65"/>
        <v/>
      </c>
      <c r="DJ28" s="5" t="str">
        <f t="shared" si="66"/>
        <v/>
      </c>
      <c r="DK28" s="5" t="str">
        <f t="shared" si="67"/>
        <v/>
      </c>
      <c r="DL28" s="5" t="str">
        <f t="shared" si="68"/>
        <v/>
      </c>
      <c r="DM28" s="5" t="str">
        <f t="shared" si="69"/>
        <v/>
      </c>
      <c r="DQ28" s="5" t="str">
        <f t="shared" si="70"/>
        <v/>
      </c>
      <c r="DR28" s="5" t="str">
        <f t="shared" si="71"/>
        <v/>
      </c>
      <c r="DS28" s="5" t="str">
        <f t="shared" si="72"/>
        <v/>
      </c>
      <c r="DT28" s="5" t="str">
        <f t="shared" si="73"/>
        <v/>
      </c>
      <c r="DU28" s="5" t="str">
        <f t="shared" si="74"/>
        <v/>
      </c>
    </row>
    <row r="29" spans="1:126" hidden="1" x14ac:dyDescent="0.25">
      <c r="A29">
        <v>22</v>
      </c>
      <c r="B29" t="s">
        <v>55</v>
      </c>
      <c r="C29">
        <v>323.84022399999998</v>
      </c>
      <c r="D29">
        <v>57.469771999999999</v>
      </c>
      <c r="E29" s="1" t="s">
        <v>31</v>
      </c>
      <c r="F29" s="13"/>
      <c r="J29" s="2">
        <v>19.079999999999998</v>
      </c>
      <c r="K29" s="5">
        <f t="shared" si="0"/>
        <v>7.4047624690363095E-5</v>
      </c>
      <c r="L29" s="5">
        <f t="shared" si="1"/>
        <v>7.4047624690363103E-28</v>
      </c>
      <c r="M29" s="5">
        <f t="shared" si="2"/>
        <v>5.7050992888901561E-9</v>
      </c>
      <c r="N29" s="5">
        <f t="shared" si="3"/>
        <v>3.5599819562674575E-13</v>
      </c>
      <c r="O29" s="5">
        <f t="shared" si="4"/>
        <v>-12.448552203238735</v>
      </c>
      <c r="P29">
        <v>0.02</v>
      </c>
      <c r="Q29" s="2">
        <v>18.420000000000002</v>
      </c>
      <c r="R29" s="5">
        <f t="shared" si="5"/>
        <v>1.0780995127638355E-4</v>
      </c>
      <c r="S29" s="5">
        <f t="shared" si="6"/>
        <v>1.0780995127638356E-27</v>
      </c>
      <c r="T29" s="5">
        <f t="shared" si="7"/>
        <v>5.3988117338893668E-9</v>
      </c>
      <c r="U29" s="5">
        <f t="shared" si="8"/>
        <v>4.1786802820303704E-13</v>
      </c>
      <c r="V29" s="5">
        <f t="shared" si="9"/>
        <v>-12.378960856198258</v>
      </c>
      <c r="W29">
        <v>0.03</v>
      </c>
      <c r="X29" s="2">
        <v>18.62</v>
      </c>
      <c r="Y29" s="5">
        <f t="shared" si="10"/>
        <v>1.0602282512630186E-4</v>
      </c>
      <c r="Z29" s="5">
        <f t="shared" si="11"/>
        <v>1.0602282512630187E-27</v>
      </c>
      <c r="AA29" s="5">
        <f t="shared" si="12"/>
        <v>7.3911658652519314E-9</v>
      </c>
      <c r="AB29" s="5">
        <f t="shared" si="13"/>
        <v>4.8486048076052677E-13</v>
      </c>
      <c r="AC29" s="5">
        <f t="shared" si="14"/>
        <v>-12.314383212228176</v>
      </c>
      <c r="AD29">
        <v>0.04</v>
      </c>
      <c r="AF29" s="4">
        <v>17.05</v>
      </c>
      <c r="AG29" s="5">
        <f t="shared" si="15"/>
        <v>2.41261663000731E-4</v>
      </c>
      <c r="AH29" s="5">
        <f t="shared" si="16"/>
        <v>2.4126166300073102E-27</v>
      </c>
      <c r="AI29" s="5">
        <f t="shared" si="17"/>
        <v>4.7454309298771852E-9</v>
      </c>
      <c r="AJ29" s="5">
        <f t="shared" si="18"/>
        <v>5.8606071983983251E-13</v>
      </c>
      <c r="AK29" s="5">
        <f t="shared" si="19"/>
        <v>-12.23205738581593</v>
      </c>
      <c r="AL29">
        <v>0.08</v>
      </c>
      <c r="AN29" s="4">
        <v>16.489999999999998</v>
      </c>
      <c r="AO29" s="5">
        <f t="shared" si="20"/>
        <v>2.5959717176298581E-4</v>
      </c>
      <c r="AP29" s="5">
        <f t="shared" si="21"/>
        <v>2.5959717176298584E-27</v>
      </c>
      <c r="AQ29" s="5">
        <f t="shared" si="22"/>
        <v>2.8194160808710515E-9</v>
      </c>
      <c r="AR29" s="5">
        <f t="shared" si="23"/>
        <v>4.6858695264076874E-13</v>
      </c>
      <c r="AS29" s="5">
        <f t="shared" si="24"/>
        <v>-12.329209808088617</v>
      </c>
      <c r="AT29">
        <v>0.14000000000000001</v>
      </c>
      <c r="AV29" s="4">
        <v>16.36</v>
      </c>
      <c r="AW29" s="5">
        <f t="shared" si="25"/>
        <v>1.905155615268076E-4</v>
      </c>
      <c r="AX29" s="5">
        <f t="shared" si="26"/>
        <v>1.9051556152680763E-27</v>
      </c>
      <c r="AY29" s="5">
        <f t="shared" si="27"/>
        <v>1.2261579694088879E-9</v>
      </c>
      <c r="AZ29" s="5">
        <f t="shared" si="28"/>
        <v>2.6472750559537888E-13</v>
      </c>
      <c r="BA29" s="5">
        <f t="shared" si="29"/>
        <v>-12.577200932489005</v>
      </c>
      <c r="BB29">
        <v>0.16</v>
      </c>
      <c r="BE29" s="5" t="str">
        <f t="shared" si="30"/>
        <v/>
      </c>
      <c r="BF29" s="5" t="str">
        <f t="shared" si="31"/>
        <v/>
      </c>
      <c r="BG29" s="5" t="str">
        <f t="shared" si="32"/>
        <v/>
      </c>
      <c r="BH29" s="5" t="str">
        <f t="shared" si="33"/>
        <v/>
      </c>
      <c r="BI29" s="5" t="str">
        <f t="shared" si="34"/>
        <v/>
      </c>
      <c r="BM29" s="5" t="str">
        <f t="shared" si="35"/>
        <v/>
      </c>
      <c r="BN29" s="5" t="str">
        <f t="shared" si="36"/>
        <v/>
      </c>
      <c r="BO29" s="5" t="str">
        <f t="shared" si="37"/>
        <v/>
      </c>
      <c r="BP29" s="5" t="str">
        <f t="shared" si="38"/>
        <v/>
      </c>
      <c r="BQ29" s="5" t="str">
        <f t="shared" si="39"/>
        <v/>
      </c>
      <c r="BU29" s="5" t="str">
        <f t="shared" si="40"/>
        <v/>
      </c>
      <c r="BV29" s="5" t="str">
        <f t="shared" si="41"/>
        <v/>
      </c>
      <c r="BW29" s="5" t="str">
        <f t="shared" si="42"/>
        <v/>
      </c>
      <c r="BX29" s="5" t="str">
        <f t="shared" si="43"/>
        <v/>
      </c>
      <c r="BY29" s="5" t="str">
        <f t="shared" si="44"/>
        <v/>
      </c>
      <c r="CC29" s="5" t="str">
        <f t="shared" si="45"/>
        <v/>
      </c>
      <c r="CD29" s="5" t="str">
        <f t="shared" si="46"/>
        <v/>
      </c>
      <c r="CE29" s="5" t="str">
        <f t="shared" si="47"/>
        <v/>
      </c>
      <c r="CF29" s="5" t="str">
        <f t="shared" si="48"/>
        <v/>
      </c>
      <c r="CG29" s="5" t="str">
        <f t="shared" si="49"/>
        <v/>
      </c>
      <c r="CK29" s="5" t="str">
        <f t="shared" si="50"/>
        <v/>
      </c>
      <c r="CL29" s="5" t="str">
        <f t="shared" si="51"/>
        <v/>
      </c>
      <c r="CM29" s="5" t="str">
        <f t="shared" si="52"/>
        <v/>
      </c>
      <c r="CN29" s="5" t="str">
        <f t="shared" si="53"/>
        <v/>
      </c>
      <c r="CO29" s="5" t="str">
        <f t="shared" si="54"/>
        <v/>
      </c>
      <c r="CS29" s="5" t="str">
        <f t="shared" si="55"/>
        <v/>
      </c>
      <c r="CT29" s="5" t="str">
        <f t="shared" si="56"/>
        <v/>
      </c>
      <c r="CU29" s="5" t="str">
        <f t="shared" si="57"/>
        <v/>
      </c>
      <c r="CV29" s="5" t="str">
        <f t="shared" si="58"/>
        <v/>
      </c>
      <c r="CW29" s="5" t="str">
        <f t="shared" si="59"/>
        <v/>
      </c>
      <c r="DA29" s="5" t="str">
        <f t="shared" si="60"/>
        <v/>
      </c>
      <c r="DB29" s="5" t="str">
        <f t="shared" si="61"/>
        <v/>
      </c>
      <c r="DC29" s="5" t="str">
        <f t="shared" si="62"/>
        <v/>
      </c>
      <c r="DD29" s="5" t="str">
        <f t="shared" si="63"/>
        <v/>
      </c>
      <c r="DE29" s="5" t="str">
        <f t="shared" si="64"/>
        <v/>
      </c>
      <c r="DI29" s="5" t="str">
        <f t="shared" si="65"/>
        <v/>
      </c>
      <c r="DJ29" s="5" t="str">
        <f t="shared" si="66"/>
        <v/>
      </c>
      <c r="DK29" s="5" t="str">
        <f t="shared" si="67"/>
        <v/>
      </c>
      <c r="DL29" s="5" t="str">
        <f t="shared" si="68"/>
        <v/>
      </c>
      <c r="DM29" s="5" t="str">
        <f t="shared" si="69"/>
        <v/>
      </c>
      <c r="DQ29" s="5" t="str">
        <f t="shared" si="70"/>
        <v/>
      </c>
      <c r="DR29" s="5" t="str">
        <f t="shared" si="71"/>
        <v/>
      </c>
      <c r="DS29" s="5" t="str">
        <f t="shared" si="72"/>
        <v/>
      </c>
      <c r="DT29" s="5" t="str">
        <f t="shared" si="73"/>
        <v/>
      </c>
      <c r="DU29" s="5" t="str">
        <f t="shared" si="74"/>
        <v/>
      </c>
    </row>
    <row r="30" spans="1:126" hidden="1" x14ac:dyDescent="0.25">
      <c r="A30">
        <v>23</v>
      </c>
      <c r="B30" t="s">
        <v>56</v>
      </c>
      <c r="C30">
        <v>323.84587099999999</v>
      </c>
      <c r="D30">
        <v>57.518999000000001</v>
      </c>
      <c r="E30" s="1" t="s">
        <v>31</v>
      </c>
      <c r="F30" s="13"/>
      <c r="J30" s="2">
        <v>19.989999999999998</v>
      </c>
      <c r="K30" s="5">
        <f t="shared" si="0"/>
        <v>3.2026621833871465E-5</v>
      </c>
      <c r="L30" s="5">
        <f t="shared" si="1"/>
        <v>3.202662183387147E-28</v>
      </c>
      <c r="M30" s="5">
        <f t="shared" si="2"/>
        <v>2.467534349872987E-9</v>
      </c>
      <c r="N30" s="5">
        <f t="shared" si="3"/>
        <v>1.5397414343207438E-13</v>
      </c>
      <c r="O30" s="5">
        <f t="shared" si="4"/>
        <v>-12.812552203238736</v>
      </c>
      <c r="P30">
        <v>0.03</v>
      </c>
      <c r="Q30" s="2">
        <v>17.87</v>
      </c>
      <c r="R30" s="5">
        <f t="shared" si="5"/>
        <v>1.7891998362976774E-4</v>
      </c>
      <c r="S30" s="5">
        <f t="shared" si="6"/>
        <v>1.7891998362976775E-27</v>
      </c>
      <c r="T30" s="5">
        <f t="shared" si="7"/>
        <v>8.9597972692830801E-9</v>
      </c>
      <c r="U30" s="5">
        <f t="shared" si="8"/>
        <v>6.934883086425105E-13</v>
      </c>
      <c r="V30" s="5">
        <f t="shared" si="9"/>
        <v>-12.158960856198258</v>
      </c>
      <c r="W30">
        <v>0.02</v>
      </c>
      <c r="X30" s="2">
        <v>18.77</v>
      </c>
      <c r="Y30" s="5">
        <f t="shared" si="10"/>
        <v>9.2342020389289681E-5</v>
      </c>
      <c r="Z30" s="5">
        <f t="shared" si="11"/>
        <v>9.2342020389289683E-28</v>
      </c>
      <c r="AA30" s="5">
        <f t="shared" si="12"/>
        <v>6.4374363559606678E-9</v>
      </c>
      <c r="AB30" s="5">
        <f t="shared" si="13"/>
        <v>4.2229582495101988E-13</v>
      </c>
      <c r="AC30" s="5">
        <f t="shared" si="14"/>
        <v>-12.374383212228175</v>
      </c>
      <c r="AD30">
        <v>0.05</v>
      </c>
      <c r="AF30" s="4">
        <v>14.99</v>
      </c>
      <c r="AG30" s="5">
        <f t="shared" si="15"/>
        <v>1.6087491004062318E-3</v>
      </c>
      <c r="AH30" s="5">
        <f t="shared" si="16"/>
        <v>1.6087491004062319E-26</v>
      </c>
      <c r="AI30" s="5">
        <f t="shared" si="17"/>
        <v>3.1642854668778014E-8</v>
      </c>
      <c r="AJ30" s="5">
        <f t="shared" si="18"/>
        <v>3.9078925515940854E-12</v>
      </c>
      <c r="AK30" s="5">
        <f t="shared" si="19"/>
        <v>-11.40805738581593</v>
      </c>
      <c r="AL30">
        <v>0.05</v>
      </c>
      <c r="AN30" s="4">
        <v>14.1</v>
      </c>
      <c r="AO30" s="5">
        <f t="shared" si="20"/>
        <v>2.345848476434197E-3</v>
      </c>
      <c r="AP30" s="5">
        <f t="shared" si="21"/>
        <v>2.3458484764341972E-26</v>
      </c>
      <c r="AQ30" s="5">
        <f t="shared" si="22"/>
        <v>2.5477638576833155E-8</v>
      </c>
      <c r="AR30" s="5">
        <f t="shared" si="23"/>
        <v>4.2343835314696704E-12</v>
      </c>
      <c r="AS30" s="5">
        <f t="shared" si="24"/>
        <v>-11.373209808088617</v>
      </c>
      <c r="AT30">
        <v>0.04</v>
      </c>
      <c r="AV30" s="4">
        <v>13.59</v>
      </c>
      <c r="AW30" s="5">
        <f t="shared" si="25"/>
        <v>2.4430393101771038E-3</v>
      </c>
      <c r="AX30" s="5">
        <f t="shared" si="26"/>
        <v>2.4430393101771041E-26</v>
      </c>
      <c r="AY30" s="5">
        <f t="shared" si="27"/>
        <v>1.5723398633404236E-8</v>
      </c>
      <c r="AZ30" s="5">
        <f t="shared" si="28"/>
        <v>3.3946817649519742E-12</v>
      </c>
      <c r="BA30" s="5">
        <f t="shared" si="29"/>
        <v>-11.469200932489004</v>
      </c>
      <c r="BB30">
        <v>0.04</v>
      </c>
      <c r="BE30" s="5" t="str">
        <f t="shared" si="30"/>
        <v/>
      </c>
      <c r="BF30" s="5" t="str">
        <f t="shared" si="31"/>
        <v/>
      </c>
      <c r="BG30" s="5" t="str">
        <f t="shared" si="32"/>
        <v/>
      </c>
      <c r="BH30" s="5" t="str">
        <f t="shared" si="33"/>
        <v/>
      </c>
      <c r="BI30" s="5" t="str">
        <f t="shared" si="34"/>
        <v/>
      </c>
      <c r="BM30" s="5" t="str">
        <f t="shared" si="35"/>
        <v/>
      </c>
      <c r="BN30" s="5" t="str">
        <f t="shared" si="36"/>
        <v/>
      </c>
      <c r="BO30" s="5" t="str">
        <f t="shared" si="37"/>
        <v/>
      </c>
      <c r="BP30" s="5" t="str">
        <f t="shared" si="38"/>
        <v/>
      </c>
      <c r="BQ30" s="5" t="str">
        <f t="shared" si="39"/>
        <v/>
      </c>
      <c r="BU30" s="5" t="str">
        <f t="shared" si="40"/>
        <v/>
      </c>
      <c r="BV30" s="5" t="str">
        <f t="shared" si="41"/>
        <v/>
      </c>
      <c r="BW30" s="5" t="str">
        <f t="shared" si="42"/>
        <v/>
      </c>
      <c r="BX30" s="5" t="str">
        <f t="shared" si="43"/>
        <v/>
      </c>
      <c r="BY30" s="5" t="str">
        <f t="shared" si="44"/>
        <v/>
      </c>
      <c r="CC30" s="5" t="str">
        <f t="shared" si="45"/>
        <v/>
      </c>
      <c r="CD30" s="5" t="str">
        <f t="shared" si="46"/>
        <v/>
      </c>
      <c r="CE30" s="5" t="str">
        <f t="shared" si="47"/>
        <v/>
      </c>
      <c r="CF30" s="5" t="str">
        <f t="shared" si="48"/>
        <v/>
      </c>
      <c r="CG30" s="5" t="str">
        <f t="shared" si="49"/>
        <v/>
      </c>
      <c r="CJ30" s="2">
        <v>7.64</v>
      </c>
      <c r="CK30" s="5">
        <f t="shared" si="50"/>
        <v>6.276220770172509E-3</v>
      </c>
      <c r="CL30" s="5">
        <f t="shared" si="51"/>
        <v>6.27622077017251E-26</v>
      </c>
      <c r="CM30" s="5">
        <f t="shared" si="52"/>
        <v>3.2688649844648483E-10</v>
      </c>
      <c r="CN30" s="5">
        <f t="shared" si="53"/>
        <v>7.8452759627156368E-13</v>
      </c>
      <c r="CO30" s="5">
        <f t="shared" si="54"/>
        <v>-12.10539177521577</v>
      </c>
      <c r="CP30">
        <v>0.16</v>
      </c>
      <c r="CR30" s="4">
        <v>12.65</v>
      </c>
      <c r="CS30" s="5">
        <f t="shared" si="55"/>
        <v>2.6959806963500485E-3</v>
      </c>
      <c r="CT30" s="5">
        <f t="shared" si="56"/>
        <v>2.6959806963500488E-26</v>
      </c>
      <c r="CU30" s="5">
        <f t="shared" si="57"/>
        <v>6.9964896964101602E-9</v>
      </c>
      <c r="CV30" s="5">
        <f t="shared" si="58"/>
        <v>2.3788064967794547E-12</v>
      </c>
      <c r="CW30" s="5">
        <f t="shared" si="59"/>
        <v>-11.623640884065642</v>
      </c>
      <c r="CX30">
        <v>0.02</v>
      </c>
      <c r="CZ30" s="4">
        <v>12.01</v>
      </c>
      <c r="DA30" s="5">
        <f t="shared" si="60"/>
        <v>2.697726261564606E-3</v>
      </c>
      <c r="DB30" s="5">
        <f t="shared" si="61"/>
        <v>2.6977262615646061E-26</v>
      </c>
      <c r="DC30" s="5">
        <f t="shared" si="62"/>
        <v>3.8247536789668339E-9</v>
      </c>
      <c r="DD30" s="5">
        <f t="shared" si="63"/>
        <v>1.7593866923247435E-12</v>
      </c>
      <c r="DE30" s="5">
        <f t="shared" si="64"/>
        <v>-11.754638697275881</v>
      </c>
      <c r="DF30">
        <v>0.02</v>
      </c>
      <c r="DH30" s="4">
        <v>9.1999999999999993</v>
      </c>
      <c r="DI30" s="5">
        <f t="shared" si="65"/>
        <v>6.6180544240932535E-3</v>
      </c>
      <c r="DJ30" s="5">
        <f t="shared" si="66"/>
        <v>6.6180544240932548E-26</v>
      </c>
      <c r="DK30" s="5">
        <f t="shared" si="67"/>
        <v>1.3787613383527613E-9</v>
      </c>
      <c r="DL30" s="5">
        <f t="shared" si="68"/>
        <v>1.6545136060233138E-12</v>
      </c>
      <c r="DM30" s="5">
        <f t="shared" si="69"/>
        <v>-11.781329657034471</v>
      </c>
      <c r="DN30">
        <v>0.04</v>
      </c>
      <c r="DP30" s="4">
        <v>6.33</v>
      </c>
      <c r="DQ30" s="5">
        <f t="shared" si="70"/>
        <v>2.4569032864180256E-2</v>
      </c>
      <c r="DR30" s="5">
        <f t="shared" si="71"/>
        <v>2.456903286418026E-25</v>
      </c>
      <c r="DS30" s="5">
        <f t="shared" si="72"/>
        <v>1.5228739378624128E-9</v>
      </c>
      <c r="DT30" s="5">
        <f t="shared" si="73"/>
        <v>3.3503226632973085E-12</v>
      </c>
      <c r="DU30" s="5">
        <f t="shared" si="74"/>
        <v>-11.47491336486123</v>
      </c>
      <c r="DV30">
        <v>0.06</v>
      </c>
    </row>
    <row r="31" spans="1:126" hidden="1" x14ac:dyDescent="0.25">
      <c r="A31">
        <v>24</v>
      </c>
      <c r="B31" t="s">
        <v>57</v>
      </c>
      <c r="C31">
        <v>323.84778</v>
      </c>
      <c r="D31">
        <v>57.524459999999998</v>
      </c>
      <c r="E31" s="1" t="s">
        <v>31</v>
      </c>
      <c r="F31" s="13"/>
      <c r="K31" s="5" t="str">
        <f t="shared" si="0"/>
        <v/>
      </c>
      <c r="L31" s="5" t="str">
        <f t="shared" si="1"/>
        <v/>
      </c>
      <c r="M31" s="5" t="str">
        <f t="shared" si="2"/>
        <v/>
      </c>
      <c r="N31" s="5" t="str">
        <f t="shared" si="3"/>
        <v/>
      </c>
      <c r="O31" s="5" t="str">
        <f t="shared" si="4"/>
        <v/>
      </c>
      <c r="R31" s="5" t="str">
        <f t="shared" si="5"/>
        <v/>
      </c>
      <c r="S31" s="5" t="str">
        <f t="shared" si="6"/>
        <v/>
      </c>
      <c r="T31" s="5" t="str">
        <f t="shared" si="7"/>
        <v/>
      </c>
      <c r="U31" s="5" t="str">
        <f t="shared" si="8"/>
        <v/>
      </c>
      <c r="V31" s="5" t="str">
        <f t="shared" si="9"/>
        <v/>
      </c>
      <c r="Y31" s="5" t="str">
        <f t="shared" si="10"/>
        <v/>
      </c>
      <c r="Z31" s="5" t="str">
        <f t="shared" si="11"/>
        <v/>
      </c>
      <c r="AA31" s="5" t="str">
        <f t="shared" si="12"/>
        <v/>
      </c>
      <c r="AB31" s="5" t="str">
        <f t="shared" si="13"/>
        <v/>
      </c>
      <c r="AC31" s="5" t="str">
        <f t="shared" si="14"/>
        <v/>
      </c>
      <c r="AF31" s="4">
        <v>9.8000000000000007</v>
      </c>
      <c r="AG31" s="5">
        <f t="shared" si="15"/>
        <v>0.1916409508780153</v>
      </c>
      <c r="AH31" s="5">
        <f t="shared" si="16"/>
        <v>1.9164095087801531E-24</v>
      </c>
      <c r="AI31" s="5">
        <f t="shared" si="17"/>
        <v>3.7694297735353525E-6</v>
      </c>
      <c r="AJ31" s="5">
        <f t="shared" si="18"/>
        <v>4.6552457703161609E-10</v>
      </c>
      <c r="AK31" s="5">
        <f t="shared" si="19"/>
        <v>-9.3320573858159293</v>
      </c>
      <c r="AL31">
        <v>0.02</v>
      </c>
      <c r="AN31" s="4">
        <v>9.58</v>
      </c>
      <c r="AO31" s="5">
        <f t="shared" si="20"/>
        <v>0.15076480024911038</v>
      </c>
      <c r="AP31" s="5">
        <f t="shared" si="21"/>
        <v>1.5076480024911039E-24</v>
      </c>
      <c r="AQ31" s="5">
        <f t="shared" si="22"/>
        <v>1.6374165379572956E-6</v>
      </c>
      <c r="AR31" s="5">
        <f t="shared" si="23"/>
        <v>2.7213862860850256E-10</v>
      </c>
      <c r="AS31" s="5">
        <f t="shared" si="24"/>
        <v>-9.5652098080886176</v>
      </c>
      <c r="AT31">
        <v>0.03</v>
      </c>
      <c r="AV31" s="4">
        <v>9.5</v>
      </c>
      <c r="AW31" s="5">
        <f t="shared" si="25"/>
        <v>0.10566482914138234</v>
      </c>
      <c r="AX31" s="5">
        <f t="shared" si="26"/>
        <v>1.0566482914138234E-24</v>
      </c>
      <c r="AY31" s="5">
        <f t="shared" si="27"/>
        <v>6.8005873798242819E-7</v>
      </c>
      <c r="AZ31" s="5">
        <f t="shared" si="28"/>
        <v>1.4682468153040625E-10</v>
      </c>
      <c r="BA31" s="5">
        <f t="shared" si="29"/>
        <v>-9.8332009324890048</v>
      </c>
      <c r="BB31">
        <v>0.02</v>
      </c>
      <c r="BE31" s="5" t="str">
        <f t="shared" si="30"/>
        <v/>
      </c>
      <c r="BF31" s="5" t="str">
        <f t="shared" si="31"/>
        <v/>
      </c>
      <c r="BG31" s="5" t="str">
        <f t="shared" si="32"/>
        <v/>
      </c>
      <c r="BH31" s="5" t="str">
        <f t="shared" si="33"/>
        <v/>
      </c>
      <c r="BI31" s="5" t="str">
        <f t="shared" si="34"/>
        <v/>
      </c>
      <c r="BM31" s="5" t="str">
        <f t="shared" si="35"/>
        <v/>
      </c>
      <c r="BN31" s="5" t="str">
        <f t="shared" si="36"/>
        <v/>
      </c>
      <c r="BO31" s="5" t="str">
        <f t="shared" si="37"/>
        <v/>
      </c>
      <c r="BP31" s="5" t="str">
        <f t="shared" si="38"/>
        <v/>
      </c>
      <c r="BQ31" s="5" t="str">
        <f t="shared" si="39"/>
        <v/>
      </c>
      <c r="BU31" s="5" t="str">
        <f t="shared" si="40"/>
        <v/>
      </c>
      <c r="BV31" s="5" t="str">
        <f t="shared" si="41"/>
        <v/>
      </c>
      <c r="BW31" s="5" t="str">
        <f t="shared" si="42"/>
        <v/>
      </c>
      <c r="BX31" s="5" t="str">
        <f t="shared" si="43"/>
        <v/>
      </c>
      <c r="BY31" s="5" t="str">
        <f t="shared" si="44"/>
        <v/>
      </c>
      <c r="CC31" s="5" t="str">
        <f t="shared" si="45"/>
        <v/>
      </c>
      <c r="CD31" s="5" t="str">
        <f t="shared" si="46"/>
        <v/>
      </c>
      <c r="CE31" s="5" t="str">
        <f t="shared" si="47"/>
        <v/>
      </c>
      <c r="CF31" s="5" t="str">
        <f t="shared" si="48"/>
        <v/>
      </c>
      <c r="CG31" s="5" t="str">
        <f t="shared" si="49"/>
        <v/>
      </c>
      <c r="CJ31" s="2">
        <v>7.86</v>
      </c>
      <c r="CK31" s="5">
        <f t="shared" si="50"/>
        <v>5.1250512396775159E-3</v>
      </c>
      <c r="CL31" s="5">
        <f t="shared" si="51"/>
        <v>5.1250512396775167E-26</v>
      </c>
      <c r="CM31" s="5">
        <f t="shared" si="52"/>
        <v>2.6692975206653726E-10</v>
      </c>
      <c r="CN31" s="5">
        <f t="shared" si="53"/>
        <v>6.406314049596895E-13</v>
      </c>
      <c r="CO31" s="5">
        <f t="shared" si="54"/>
        <v>-12.193391775215769</v>
      </c>
      <c r="CP31">
        <v>0.26</v>
      </c>
      <c r="CR31" s="4">
        <v>8.94</v>
      </c>
      <c r="CS31" s="5">
        <f t="shared" si="55"/>
        <v>8.2170660565390824E-2</v>
      </c>
      <c r="CT31" s="5">
        <f t="shared" si="56"/>
        <v>8.2170660565390834E-25</v>
      </c>
      <c r="CU31" s="5">
        <f t="shared" si="57"/>
        <v>2.1324565890672358E-7</v>
      </c>
      <c r="CV31" s="5">
        <f t="shared" si="58"/>
        <v>7.2503524028286023E-11</v>
      </c>
      <c r="CW31" s="5">
        <f t="shared" si="59"/>
        <v>-10.13964088406564</v>
      </c>
      <c r="CX31">
        <v>0.02</v>
      </c>
      <c r="CZ31" s="4">
        <v>8.93</v>
      </c>
      <c r="DA31" s="5">
        <f t="shared" si="60"/>
        <v>4.6025432652066101E-2</v>
      </c>
      <c r="DB31" s="5">
        <f t="shared" si="61"/>
        <v>4.6025432652066104E-25</v>
      </c>
      <c r="DC31" s="5">
        <f t="shared" si="62"/>
        <v>6.5253448939602246E-8</v>
      </c>
      <c r="DD31" s="5">
        <f t="shared" si="63"/>
        <v>3.0016586512217032E-11</v>
      </c>
      <c r="DE31" s="5">
        <f t="shared" si="64"/>
        <v>-10.52263869727588</v>
      </c>
      <c r="DF31">
        <v>0.02</v>
      </c>
      <c r="DH31" s="4">
        <v>8.69</v>
      </c>
      <c r="DI31" s="5">
        <f t="shared" si="65"/>
        <v>1.0585962087867181E-2</v>
      </c>
      <c r="DJ31" s="5">
        <f t="shared" si="66"/>
        <v>1.0585962087867181E-25</v>
      </c>
      <c r="DK31" s="5">
        <f t="shared" si="67"/>
        <v>2.2054087683056626E-9</v>
      </c>
      <c r="DL31" s="5">
        <f t="shared" si="68"/>
        <v>2.6464905219667952E-12</v>
      </c>
      <c r="DM31" s="5">
        <f t="shared" si="69"/>
        <v>-11.57732965703447</v>
      </c>
      <c r="DN31">
        <v>0.03</v>
      </c>
      <c r="DP31" s="4">
        <v>6.23</v>
      </c>
      <c r="DQ31" s="5">
        <f t="shared" si="70"/>
        <v>2.6939408835898987E-2</v>
      </c>
      <c r="DR31" s="5">
        <f t="shared" si="71"/>
        <v>2.6939408835898989E-25</v>
      </c>
      <c r="DS31" s="5">
        <f t="shared" si="72"/>
        <v>1.6697980683408463E-9</v>
      </c>
      <c r="DT31" s="5">
        <f t="shared" si="73"/>
        <v>3.6735557503498622E-12</v>
      </c>
      <c r="DU31" s="5">
        <f t="shared" si="74"/>
        <v>-11.434913364861231</v>
      </c>
      <c r="DV31">
        <v>0.05</v>
      </c>
    </row>
    <row r="32" spans="1:126" hidden="1" x14ac:dyDescent="0.25">
      <c r="A32">
        <v>25</v>
      </c>
      <c r="B32" t="s">
        <v>58</v>
      </c>
      <c r="C32">
        <v>323.84926899999999</v>
      </c>
      <c r="D32">
        <v>57.431693000000003</v>
      </c>
      <c r="E32" s="1" t="s">
        <v>31</v>
      </c>
      <c r="F32" s="13"/>
      <c r="J32" s="2">
        <v>20.63</v>
      </c>
      <c r="K32" s="5">
        <f t="shared" si="0"/>
        <v>1.7762787968244317E-5</v>
      </c>
      <c r="L32" s="5">
        <f t="shared" si="1"/>
        <v>1.7762787968244318E-28</v>
      </c>
      <c r="M32" s="5">
        <f t="shared" si="2"/>
        <v>1.3685579980464373E-9</v>
      </c>
      <c r="N32" s="5">
        <f t="shared" si="3"/>
        <v>8.5398019078097688E-14</v>
      </c>
      <c r="O32" s="5">
        <f t="shared" si="4"/>
        <v>-13.068552203238736</v>
      </c>
      <c r="P32">
        <v>0.1</v>
      </c>
      <c r="Q32" s="2">
        <v>19.28</v>
      </c>
      <c r="R32" s="5">
        <f t="shared" si="5"/>
        <v>4.8826866022601399E-5</v>
      </c>
      <c r="S32" s="5">
        <f t="shared" si="6"/>
        <v>4.88268660226014E-28</v>
      </c>
      <c r="T32" s="5">
        <f t="shared" si="7"/>
        <v>2.4451087686337654E-9</v>
      </c>
      <c r="U32" s="5">
        <f t="shared" si="8"/>
        <v>1.8925141869225348E-13</v>
      </c>
      <c r="V32" s="5">
        <f t="shared" si="9"/>
        <v>-12.722960856198258</v>
      </c>
      <c r="W32">
        <v>0.11</v>
      </c>
      <c r="X32" s="2">
        <v>20.65</v>
      </c>
      <c r="Y32" s="5">
        <f t="shared" si="10"/>
        <v>1.6345543752021138E-5</v>
      </c>
      <c r="Z32" s="5">
        <f t="shared" si="11"/>
        <v>1.6345543752021139E-28</v>
      </c>
      <c r="AA32" s="5">
        <f t="shared" si="12"/>
        <v>1.1394963762284217E-9</v>
      </c>
      <c r="AB32" s="5">
        <f t="shared" si="13"/>
        <v>7.4750962280584471E-14</v>
      </c>
      <c r="AC32" s="5">
        <f t="shared" si="14"/>
        <v>-13.126383212228175</v>
      </c>
      <c r="AD32">
        <v>0.31</v>
      </c>
      <c r="AF32" s="4">
        <v>17.350000000000001</v>
      </c>
      <c r="AG32" s="5">
        <f t="shared" si="15"/>
        <v>1.8301568726660259E-4</v>
      </c>
      <c r="AH32" s="5">
        <f t="shared" si="16"/>
        <v>1.8301568726660262E-27</v>
      </c>
      <c r="AI32" s="5">
        <f t="shared" si="17"/>
        <v>3.5997774872547182E-9</v>
      </c>
      <c r="AJ32" s="5">
        <f t="shared" si="18"/>
        <v>4.4457251967595774E-13</v>
      </c>
      <c r="AK32" s="5">
        <f t="shared" si="19"/>
        <v>-12.352057385815931</v>
      </c>
      <c r="AL32">
        <v>0.11</v>
      </c>
      <c r="AN32" s="4">
        <v>16.54</v>
      </c>
      <c r="AO32" s="5">
        <f t="shared" si="20"/>
        <v>2.4791337438578425E-4</v>
      </c>
      <c r="AP32" s="5">
        <f t="shared" si="21"/>
        <v>2.4791337438578426E-27</v>
      </c>
      <c r="AQ32" s="5">
        <f t="shared" si="22"/>
        <v>2.6925214541414619E-9</v>
      </c>
      <c r="AR32" s="5">
        <f t="shared" si="23"/>
        <v>4.4749706567831098E-13</v>
      </c>
      <c r="AS32" s="5">
        <f t="shared" si="24"/>
        <v>-12.349209808088618</v>
      </c>
      <c r="AT32">
        <v>0.14000000000000001</v>
      </c>
      <c r="AV32" s="4">
        <v>16.23</v>
      </c>
      <c r="AW32" s="5">
        <f t="shared" si="25"/>
        <v>2.1474865631486626E-4</v>
      </c>
      <c r="AX32" s="5">
        <f t="shared" si="26"/>
        <v>2.147486563148663E-27</v>
      </c>
      <c r="AY32" s="5">
        <f t="shared" si="27"/>
        <v>1.3821221439870261E-9</v>
      </c>
      <c r="AZ32" s="5">
        <f t="shared" si="28"/>
        <v>2.9840017088679894E-13</v>
      </c>
      <c r="BA32" s="5">
        <f t="shared" si="29"/>
        <v>-12.525200932489005</v>
      </c>
      <c r="BB32">
        <v>0.15</v>
      </c>
      <c r="BE32" s="5" t="str">
        <f t="shared" si="30"/>
        <v/>
      </c>
      <c r="BF32" s="5" t="str">
        <f t="shared" si="31"/>
        <v/>
      </c>
      <c r="BG32" s="5" t="str">
        <f t="shared" si="32"/>
        <v/>
      </c>
      <c r="BH32" s="5" t="str">
        <f t="shared" si="33"/>
        <v/>
      </c>
      <c r="BI32" s="5" t="str">
        <f t="shared" si="34"/>
        <v/>
      </c>
      <c r="BM32" s="5" t="str">
        <f t="shared" si="35"/>
        <v/>
      </c>
      <c r="BN32" s="5" t="str">
        <f t="shared" si="36"/>
        <v/>
      </c>
      <c r="BO32" s="5" t="str">
        <f t="shared" si="37"/>
        <v/>
      </c>
      <c r="BP32" s="5" t="str">
        <f t="shared" si="38"/>
        <v/>
      </c>
      <c r="BQ32" s="5" t="str">
        <f t="shared" si="39"/>
        <v/>
      </c>
      <c r="BU32" s="5" t="str">
        <f t="shared" si="40"/>
        <v/>
      </c>
      <c r="BV32" s="5" t="str">
        <f t="shared" si="41"/>
        <v/>
      </c>
      <c r="BW32" s="5" t="str">
        <f t="shared" si="42"/>
        <v/>
      </c>
      <c r="BX32" s="5" t="str">
        <f t="shared" si="43"/>
        <v/>
      </c>
      <c r="BY32" s="5" t="str">
        <f t="shared" si="44"/>
        <v/>
      </c>
      <c r="CC32" s="5" t="str">
        <f t="shared" si="45"/>
        <v/>
      </c>
      <c r="CD32" s="5" t="str">
        <f t="shared" si="46"/>
        <v/>
      </c>
      <c r="CE32" s="5" t="str">
        <f t="shared" si="47"/>
        <v/>
      </c>
      <c r="CF32" s="5" t="str">
        <f t="shared" si="48"/>
        <v/>
      </c>
      <c r="CG32" s="5" t="str">
        <f t="shared" si="49"/>
        <v/>
      </c>
      <c r="CK32" s="5" t="str">
        <f t="shared" si="50"/>
        <v/>
      </c>
      <c r="CL32" s="5" t="str">
        <f t="shared" si="51"/>
        <v/>
      </c>
      <c r="CM32" s="5" t="str">
        <f t="shared" si="52"/>
        <v/>
      </c>
      <c r="CN32" s="5" t="str">
        <f t="shared" si="53"/>
        <v/>
      </c>
      <c r="CO32" s="5" t="str">
        <f t="shared" si="54"/>
        <v/>
      </c>
      <c r="CS32" s="5" t="str">
        <f t="shared" si="55"/>
        <v/>
      </c>
      <c r="CT32" s="5" t="str">
        <f t="shared" si="56"/>
        <v/>
      </c>
      <c r="CU32" s="5" t="str">
        <f t="shared" si="57"/>
        <v/>
      </c>
      <c r="CV32" s="5" t="str">
        <f t="shared" si="58"/>
        <v/>
      </c>
      <c r="CW32" s="5" t="str">
        <f t="shared" si="59"/>
        <v/>
      </c>
      <c r="DA32" s="5" t="str">
        <f t="shared" si="60"/>
        <v/>
      </c>
      <c r="DB32" s="5" t="str">
        <f t="shared" si="61"/>
        <v/>
      </c>
      <c r="DC32" s="5" t="str">
        <f t="shared" si="62"/>
        <v/>
      </c>
      <c r="DD32" s="5" t="str">
        <f t="shared" si="63"/>
        <v/>
      </c>
      <c r="DE32" s="5" t="str">
        <f t="shared" si="64"/>
        <v/>
      </c>
      <c r="DI32" s="5" t="str">
        <f t="shared" si="65"/>
        <v/>
      </c>
      <c r="DJ32" s="5" t="str">
        <f t="shared" si="66"/>
        <v/>
      </c>
      <c r="DK32" s="5" t="str">
        <f t="shared" si="67"/>
        <v/>
      </c>
      <c r="DL32" s="5" t="str">
        <f t="shared" si="68"/>
        <v/>
      </c>
      <c r="DM32" s="5" t="str">
        <f t="shared" si="69"/>
        <v/>
      </c>
      <c r="DQ32" s="5" t="str">
        <f t="shared" si="70"/>
        <v/>
      </c>
      <c r="DR32" s="5" t="str">
        <f t="shared" si="71"/>
        <v/>
      </c>
      <c r="DS32" s="5" t="str">
        <f t="shared" si="72"/>
        <v/>
      </c>
      <c r="DT32" s="5" t="str">
        <f t="shared" si="73"/>
        <v/>
      </c>
      <c r="DU32" s="5" t="str">
        <f t="shared" si="74"/>
        <v/>
      </c>
    </row>
    <row r="33" spans="1:126" hidden="1" x14ac:dyDescent="0.25">
      <c r="A33">
        <v>26</v>
      </c>
      <c r="B33" t="s">
        <v>59</v>
      </c>
      <c r="C33">
        <v>323.84938699999998</v>
      </c>
      <c r="D33">
        <v>57.529544000000001</v>
      </c>
      <c r="E33" s="1" t="s">
        <v>31</v>
      </c>
      <c r="F33" s="13"/>
      <c r="J33" s="2">
        <v>17.63</v>
      </c>
      <c r="K33" s="5">
        <f t="shared" si="0"/>
        <v>2.8152121730000575E-4</v>
      </c>
      <c r="L33" s="5">
        <f t="shared" si="1"/>
        <v>2.8152121730000578E-27</v>
      </c>
      <c r="M33" s="5">
        <f t="shared" si="2"/>
        <v>2.1690182545920073E-8</v>
      </c>
      <c r="N33" s="5">
        <f t="shared" si="3"/>
        <v>1.3534673908654126E-12</v>
      </c>
      <c r="O33" s="5">
        <f t="shared" si="4"/>
        <v>-11.868552203238737</v>
      </c>
      <c r="P33">
        <v>0.01</v>
      </c>
      <c r="Q33" s="2">
        <v>16.86</v>
      </c>
      <c r="R33" s="5">
        <f t="shared" si="5"/>
        <v>4.5358517306804145E-4</v>
      </c>
      <c r="S33" s="5">
        <f t="shared" si="6"/>
        <v>4.5358517306804149E-27</v>
      </c>
      <c r="T33" s="5">
        <f t="shared" si="7"/>
        <v>2.2714238580816528E-8</v>
      </c>
      <c r="U33" s="5">
        <f t="shared" si="8"/>
        <v>1.7580820661551995E-12</v>
      </c>
      <c r="V33" s="5">
        <f t="shared" si="9"/>
        <v>-11.754960856198258</v>
      </c>
      <c r="W33">
        <v>0.01</v>
      </c>
      <c r="X33" s="2">
        <v>17.16</v>
      </c>
      <c r="Y33" s="5">
        <f t="shared" si="10"/>
        <v>4.0681726188522885E-4</v>
      </c>
      <c r="Z33" s="5">
        <f t="shared" si="11"/>
        <v>4.0681726188522891E-27</v>
      </c>
      <c r="AA33" s="5">
        <f t="shared" si="12"/>
        <v>2.8360438951323764E-8</v>
      </c>
      <c r="AB33" s="5">
        <f t="shared" si="13"/>
        <v>1.8604447952068394E-12</v>
      </c>
      <c r="AC33" s="5">
        <f t="shared" si="14"/>
        <v>-11.730383212228174</v>
      </c>
      <c r="AD33">
        <v>0.01</v>
      </c>
      <c r="AF33" s="4">
        <v>15.52</v>
      </c>
      <c r="AG33" s="5">
        <f t="shared" si="15"/>
        <v>9.8738907367238826E-4</v>
      </c>
      <c r="AH33" s="5">
        <f t="shared" si="16"/>
        <v>9.8738907367238832E-27</v>
      </c>
      <c r="AI33" s="5">
        <f t="shared" si="17"/>
        <v>1.9421181930647375E-8</v>
      </c>
      <c r="AJ33" s="5">
        <f t="shared" si="18"/>
        <v>2.3985159684349513E-12</v>
      </c>
      <c r="AK33" s="5">
        <f t="shared" si="19"/>
        <v>-11.62005738581593</v>
      </c>
      <c r="AL33">
        <v>0.06</v>
      </c>
      <c r="AN33" s="4">
        <v>14.81</v>
      </c>
      <c r="AO33" s="5">
        <f t="shared" si="20"/>
        <v>1.2198318162200301E-3</v>
      </c>
      <c r="AP33" s="5">
        <f t="shared" si="21"/>
        <v>1.2198318162200303E-26</v>
      </c>
      <c r="AQ33" s="5">
        <f t="shared" si="22"/>
        <v>1.3248270061081103E-8</v>
      </c>
      <c r="AR33" s="5">
        <f t="shared" si="23"/>
        <v>2.2018624841516794E-12</v>
      </c>
      <c r="AS33" s="5">
        <f t="shared" si="24"/>
        <v>-11.657209808088618</v>
      </c>
      <c r="AT33">
        <v>7.0000000000000007E-2</v>
      </c>
      <c r="AV33" s="4">
        <v>14.66</v>
      </c>
      <c r="AW33" s="5">
        <f t="shared" si="25"/>
        <v>9.1186480802475255E-4</v>
      </c>
      <c r="AX33" s="5">
        <f t="shared" si="26"/>
        <v>9.1186480802475258E-27</v>
      </c>
      <c r="AY33" s="5">
        <f t="shared" si="27"/>
        <v>5.86876102100315E-9</v>
      </c>
      <c r="AZ33" s="5">
        <f t="shared" si="28"/>
        <v>1.2670655044345801E-12</v>
      </c>
      <c r="BA33" s="5">
        <f t="shared" si="29"/>
        <v>-11.897200932489005</v>
      </c>
      <c r="BB33">
        <v>0.09</v>
      </c>
      <c r="BE33" s="5" t="str">
        <f t="shared" si="30"/>
        <v/>
      </c>
      <c r="BF33" s="5" t="str">
        <f t="shared" si="31"/>
        <v/>
      </c>
      <c r="BG33" s="5" t="str">
        <f t="shared" si="32"/>
        <v/>
      </c>
      <c r="BH33" s="5" t="str">
        <f t="shared" si="33"/>
        <v/>
      </c>
      <c r="BI33" s="5" t="str">
        <f t="shared" si="34"/>
        <v/>
      </c>
      <c r="BM33" s="5" t="str">
        <f t="shared" si="35"/>
        <v/>
      </c>
      <c r="BN33" s="5" t="str">
        <f t="shared" si="36"/>
        <v/>
      </c>
      <c r="BO33" s="5" t="str">
        <f t="shared" si="37"/>
        <v/>
      </c>
      <c r="BP33" s="5" t="str">
        <f t="shared" si="38"/>
        <v/>
      </c>
      <c r="BQ33" s="5" t="str">
        <f t="shared" si="39"/>
        <v/>
      </c>
      <c r="BU33" s="5" t="str">
        <f t="shared" si="40"/>
        <v/>
      </c>
      <c r="BV33" s="5" t="str">
        <f t="shared" si="41"/>
        <v/>
      </c>
      <c r="BW33" s="5" t="str">
        <f t="shared" si="42"/>
        <v/>
      </c>
      <c r="BX33" s="5" t="str">
        <f t="shared" si="43"/>
        <v/>
      </c>
      <c r="BY33" s="5" t="str">
        <f t="shared" si="44"/>
        <v/>
      </c>
      <c r="CC33" s="5" t="str">
        <f t="shared" si="45"/>
        <v/>
      </c>
      <c r="CD33" s="5" t="str">
        <f t="shared" si="46"/>
        <v/>
      </c>
      <c r="CE33" s="5" t="str">
        <f t="shared" si="47"/>
        <v/>
      </c>
      <c r="CF33" s="5" t="str">
        <f t="shared" si="48"/>
        <v/>
      </c>
      <c r="CG33" s="5" t="str">
        <f t="shared" si="49"/>
        <v/>
      </c>
      <c r="CK33" s="5" t="str">
        <f t="shared" si="50"/>
        <v/>
      </c>
      <c r="CL33" s="5" t="str">
        <f t="shared" si="51"/>
        <v/>
      </c>
      <c r="CM33" s="5" t="str">
        <f t="shared" si="52"/>
        <v/>
      </c>
      <c r="CN33" s="5" t="str">
        <f t="shared" si="53"/>
        <v/>
      </c>
      <c r="CO33" s="5" t="str">
        <f t="shared" si="54"/>
        <v/>
      </c>
      <c r="CS33" s="5" t="str">
        <f t="shared" si="55"/>
        <v/>
      </c>
      <c r="CT33" s="5" t="str">
        <f t="shared" si="56"/>
        <v/>
      </c>
      <c r="CU33" s="5" t="str">
        <f t="shared" si="57"/>
        <v/>
      </c>
      <c r="CV33" s="5" t="str">
        <f t="shared" si="58"/>
        <v/>
      </c>
      <c r="CW33" s="5" t="str">
        <f t="shared" si="59"/>
        <v/>
      </c>
      <c r="DA33" s="5" t="str">
        <f t="shared" si="60"/>
        <v/>
      </c>
      <c r="DB33" s="5" t="str">
        <f t="shared" si="61"/>
        <v/>
      </c>
      <c r="DC33" s="5" t="str">
        <f t="shared" si="62"/>
        <v/>
      </c>
      <c r="DD33" s="5" t="str">
        <f t="shared" si="63"/>
        <v/>
      </c>
      <c r="DE33" s="5" t="str">
        <f t="shared" si="64"/>
        <v/>
      </c>
      <c r="DI33" s="5" t="str">
        <f t="shared" si="65"/>
        <v/>
      </c>
      <c r="DJ33" s="5" t="str">
        <f t="shared" si="66"/>
        <v/>
      </c>
      <c r="DK33" s="5" t="str">
        <f t="shared" si="67"/>
        <v/>
      </c>
      <c r="DL33" s="5" t="str">
        <f t="shared" si="68"/>
        <v/>
      </c>
      <c r="DM33" s="5" t="str">
        <f t="shared" si="69"/>
        <v/>
      </c>
      <c r="DQ33" s="5" t="str">
        <f t="shared" si="70"/>
        <v/>
      </c>
      <c r="DR33" s="5" t="str">
        <f t="shared" si="71"/>
        <v/>
      </c>
      <c r="DS33" s="5" t="str">
        <f t="shared" si="72"/>
        <v/>
      </c>
      <c r="DT33" s="5" t="str">
        <f t="shared" si="73"/>
        <v/>
      </c>
      <c r="DU33" s="5" t="str">
        <f t="shared" si="74"/>
        <v/>
      </c>
    </row>
    <row r="34" spans="1:126" hidden="1" x14ac:dyDescent="0.25">
      <c r="A34">
        <v>27</v>
      </c>
      <c r="B34" t="s">
        <v>60</v>
      </c>
      <c r="C34">
        <v>323.85031900000001</v>
      </c>
      <c r="D34">
        <v>57.539287000000002</v>
      </c>
      <c r="E34" s="1" t="s">
        <v>31</v>
      </c>
      <c r="F34" s="13"/>
      <c r="J34" s="2">
        <v>16.670000000000002</v>
      </c>
      <c r="K34" s="5">
        <f t="shared" si="0"/>
        <v>6.8157104435583949E-4</v>
      </c>
      <c r="L34" s="5">
        <f t="shared" si="1"/>
        <v>6.8157104435583951E-27</v>
      </c>
      <c r="M34" s="5">
        <f t="shared" si="2"/>
        <v>5.2512561972682414E-8</v>
      </c>
      <c r="N34" s="5">
        <f t="shared" si="3"/>
        <v>3.2767838670953824E-12</v>
      </c>
      <c r="O34" s="5">
        <f t="shared" si="4"/>
        <v>-11.484552203238739</v>
      </c>
      <c r="P34">
        <v>0</v>
      </c>
      <c r="Q34" s="2">
        <v>15.34</v>
      </c>
      <c r="R34" s="5">
        <f t="shared" si="5"/>
        <v>1.8393265923192287E-3</v>
      </c>
      <c r="S34" s="5">
        <f t="shared" si="6"/>
        <v>1.8393265923192289E-26</v>
      </c>
      <c r="T34" s="5">
        <f t="shared" si="7"/>
        <v>9.2108176207320681E-8</v>
      </c>
      <c r="U34" s="5">
        <f t="shared" si="8"/>
        <v>7.1291728384466218E-12</v>
      </c>
      <c r="V34" s="5">
        <f t="shared" si="9"/>
        <v>-11.146960856198257</v>
      </c>
      <c r="W34">
        <v>0</v>
      </c>
      <c r="X34" s="2">
        <v>16.010000000000002</v>
      </c>
      <c r="Y34" s="5">
        <f t="shared" si="10"/>
        <v>1.1732737992927035E-3</v>
      </c>
      <c r="Z34" s="5">
        <f t="shared" si="11"/>
        <v>1.1732737992927036E-26</v>
      </c>
      <c r="AA34" s="5">
        <f t="shared" si="12"/>
        <v>8.1792399378116395E-8</v>
      </c>
      <c r="AB34" s="5">
        <f t="shared" si="13"/>
        <v>5.3655813992044359E-12</v>
      </c>
      <c r="AC34" s="5">
        <f t="shared" si="14"/>
        <v>-11.270383212228177</v>
      </c>
      <c r="AD34">
        <v>0.01</v>
      </c>
      <c r="AF34" s="4">
        <v>13.37</v>
      </c>
      <c r="AG34" s="5">
        <f t="shared" si="15"/>
        <v>7.1530015155341214E-3</v>
      </c>
      <c r="AH34" s="5">
        <f t="shared" si="16"/>
        <v>7.1530015155341218E-26</v>
      </c>
      <c r="AI34" s="5">
        <f t="shared" si="17"/>
        <v>1.4069402577719589E-7</v>
      </c>
      <c r="AJ34" s="5">
        <f t="shared" si="18"/>
        <v>1.7375712183483697E-11</v>
      </c>
      <c r="AK34" s="5">
        <f t="shared" si="19"/>
        <v>-10.760057385815928</v>
      </c>
      <c r="AL34">
        <v>0.02</v>
      </c>
      <c r="AN34" s="4">
        <v>12.55</v>
      </c>
      <c r="AO34" s="5">
        <f t="shared" si="20"/>
        <v>9.7791240808594859E-3</v>
      </c>
      <c r="AP34" s="5">
        <f t="shared" si="21"/>
        <v>9.7791240808594865E-26</v>
      </c>
      <c r="AQ34" s="5">
        <f t="shared" si="22"/>
        <v>1.0620847485804462E-7</v>
      </c>
      <c r="AR34" s="5">
        <f t="shared" si="23"/>
        <v>1.7651848521407017E-11</v>
      </c>
      <c r="AS34" s="5">
        <f t="shared" si="24"/>
        <v>-10.753209808088618</v>
      </c>
      <c r="AT34">
        <v>0.04</v>
      </c>
      <c r="AV34" s="4">
        <v>12.31</v>
      </c>
      <c r="AW34" s="5">
        <f t="shared" si="25"/>
        <v>7.942010467518492E-3</v>
      </c>
      <c r="AX34" s="5">
        <f t="shared" si="26"/>
        <v>7.9420104675184926E-26</v>
      </c>
      <c r="AY34" s="5">
        <f t="shared" si="27"/>
        <v>5.1114771674472061E-8</v>
      </c>
      <c r="AZ34" s="5">
        <f t="shared" si="28"/>
        <v>1.1035679204518518E-11</v>
      </c>
      <c r="BA34" s="5">
        <f t="shared" si="29"/>
        <v>-10.957200932489005</v>
      </c>
      <c r="BB34">
        <v>0.03</v>
      </c>
      <c r="BE34" s="5" t="str">
        <f t="shared" si="30"/>
        <v/>
      </c>
      <c r="BF34" s="5" t="str">
        <f t="shared" si="31"/>
        <v/>
      </c>
      <c r="BG34" s="5" t="str">
        <f t="shared" si="32"/>
        <v/>
      </c>
      <c r="BH34" s="5" t="str">
        <f t="shared" si="33"/>
        <v/>
      </c>
      <c r="BI34" s="5" t="str">
        <f t="shared" si="34"/>
        <v/>
      </c>
      <c r="BL34" s="3">
        <v>12.01</v>
      </c>
      <c r="BM34" s="5">
        <f t="shared" si="35"/>
        <v>2.82194195938739E-3</v>
      </c>
      <c r="BN34" s="5">
        <f t="shared" si="36"/>
        <v>2.8219419593873902E-26</v>
      </c>
      <c r="BO34" s="5">
        <f t="shared" si="37"/>
        <v>4.1806547546479844E-9</v>
      </c>
      <c r="BP34" s="5">
        <f t="shared" si="38"/>
        <v>1.881294639591593E-12</v>
      </c>
      <c r="BQ34" s="5">
        <f t="shared" si="39"/>
        <v>-11.725543181946708</v>
      </c>
      <c r="BR34">
        <v>0.01</v>
      </c>
      <c r="BU34" s="5" t="str">
        <f t="shared" si="40"/>
        <v/>
      </c>
      <c r="BV34" s="5" t="str">
        <f t="shared" si="41"/>
        <v/>
      </c>
      <c r="BW34" s="5" t="str">
        <f t="shared" si="42"/>
        <v/>
      </c>
      <c r="BX34" s="5" t="str">
        <f t="shared" si="43"/>
        <v/>
      </c>
      <c r="BY34" s="5" t="str">
        <f t="shared" si="44"/>
        <v/>
      </c>
      <c r="CB34" s="3">
        <v>11.88</v>
      </c>
      <c r="CC34" s="5">
        <f t="shared" si="45"/>
        <v>1.1351708749689595E-3</v>
      </c>
      <c r="CD34" s="5">
        <f t="shared" si="46"/>
        <v>1.1351708749689597E-26</v>
      </c>
      <c r="CE34" s="5">
        <f t="shared" si="47"/>
        <v>5.3211134764169986E-10</v>
      </c>
      <c r="CF34" s="5">
        <f t="shared" si="48"/>
        <v>4.256890781133599E-13</v>
      </c>
      <c r="CG34" s="5">
        <f t="shared" si="49"/>
        <v>-12.370907492355043</v>
      </c>
      <c r="CH34">
        <v>0.04</v>
      </c>
      <c r="CK34" s="5" t="str">
        <f t="shared" si="50"/>
        <v/>
      </c>
      <c r="CL34" s="5" t="str">
        <f t="shared" si="51"/>
        <v/>
      </c>
      <c r="CM34" s="5" t="str">
        <f t="shared" si="52"/>
        <v/>
      </c>
      <c r="CN34" s="5" t="str">
        <f t="shared" si="53"/>
        <v/>
      </c>
      <c r="CO34" s="5" t="str">
        <f t="shared" si="54"/>
        <v/>
      </c>
      <c r="CR34" s="4">
        <v>12.04</v>
      </c>
      <c r="CS34" s="5">
        <f t="shared" si="55"/>
        <v>4.7284279766701262E-3</v>
      </c>
      <c r="CT34" s="5">
        <f t="shared" si="56"/>
        <v>4.7284279766701267E-26</v>
      </c>
      <c r="CU34" s="5">
        <f t="shared" si="57"/>
        <v>1.2271006859870568E-8</v>
      </c>
      <c r="CV34" s="5">
        <f t="shared" si="58"/>
        <v>4.1721423323559938E-12</v>
      </c>
      <c r="CW34" s="5">
        <f t="shared" si="59"/>
        <v>-11.37964088406564</v>
      </c>
      <c r="CX34">
        <v>0.06</v>
      </c>
      <c r="CZ34" s="4">
        <v>11.96</v>
      </c>
      <c r="DA34" s="5">
        <f t="shared" si="60"/>
        <v>2.8248661833109212E-3</v>
      </c>
      <c r="DB34" s="5">
        <f t="shared" si="61"/>
        <v>2.8248661833109215E-26</v>
      </c>
      <c r="DC34" s="5">
        <f t="shared" si="62"/>
        <v>4.0050087665088686E-9</v>
      </c>
      <c r="DD34" s="5">
        <f t="shared" si="63"/>
        <v>1.8423040325940793E-12</v>
      </c>
      <c r="DE34" s="5">
        <f t="shared" si="64"/>
        <v>-11.734638697275882</v>
      </c>
      <c r="DF34">
        <v>0.06</v>
      </c>
      <c r="DH34" s="4">
        <v>12</v>
      </c>
      <c r="DI34" s="5">
        <f t="shared" si="65"/>
        <v>5.0203076764398212E-4</v>
      </c>
      <c r="DJ34" s="5">
        <f t="shared" si="66"/>
        <v>5.0203076764398214E-27</v>
      </c>
      <c r="DK34" s="5">
        <f t="shared" si="67"/>
        <v>1.0458974325916293E-10</v>
      </c>
      <c r="DL34" s="5">
        <f t="shared" si="68"/>
        <v>1.2550769191099554E-13</v>
      </c>
      <c r="DM34" s="5">
        <f t="shared" si="69"/>
        <v>-12.90132965703447</v>
      </c>
      <c r="DN34">
        <v>0.44</v>
      </c>
      <c r="DO34" t="s">
        <v>32</v>
      </c>
      <c r="DP34" s="4">
        <v>8.7200000000000006</v>
      </c>
      <c r="DQ34" s="5">
        <f t="shared" si="70"/>
        <v>2.7188676116830734E-3</v>
      </c>
      <c r="DR34" s="5">
        <f t="shared" si="71"/>
        <v>2.7188676116830737E-26</v>
      </c>
      <c r="DS34" s="5">
        <f t="shared" si="72"/>
        <v>1.6852485196382686E-10</v>
      </c>
      <c r="DT34" s="5">
        <f t="shared" si="73"/>
        <v>3.7075467432041911E-13</v>
      </c>
      <c r="DU34" s="5">
        <f t="shared" si="74"/>
        <v>-12.430913364861231</v>
      </c>
    </row>
    <row r="35" spans="1:126" hidden="1" x14ac:dyDescent="0.25">
      <c r="A35">
        <v>28</v>
      </c>
      <c r="B35" t="s">
        <v>61</v>
      </c>
      <c r="C35">
        <v>323.85169999999999</v>
      </c>
      <c r="D35">
        <v>57.502372999999999</v>
      </c>
      <c r="E35" s="1" t="s">
        <v>31</v>
      </c>
      <c r="F35" s="13"/>
      <c r="J35" s="2">
        <v>18.14</v>
      </c>
      <c r="K35" s="5">
        <f t="shared" si="0"/>
        <v>1.759993774929334E-4</v>
      </c>
      <c r="L35" s="5">
        <f t="shared" si="1"/>
        <v>1.7599937749293342E-27</v>
      </c>
      <c r="M35" s="5">
        <f t="shared" si="2"/>
        <v>1.3560109829029017E-8</v>
      </c>
      <c r="N35" s="5">
        <f t="shared" si="3"/>
        <v>8.4615085333141072E-13</v>
      </c>
      <c r="O35" s="5">
        <f t="shared" si="4"/>
        <v>-12.072552203238738</v>
      </c>
      <c r="P35">
        <v>0.01</v>
      </c>
      <c r="Q35" s="2">
        <v>16.57</v>
      </c>
      <c r="R35" s="5">
        <f t="shared" si="5"/>
        <v>5.924597483497185E-4</v>
      </c>
      <c r="S35" s="5">
        <f t="shared" si="6"/>
        <v>5.9245974834971858E-27</v>
      </c>
      <c r="T35" s="5">
        <f t="shared" si="7"/>
        <v>2.9668677180343646E-8</v>
      </c>
      <c r="U35" s="5">
        <f t="shared" si="8"/>
        <v>2.2963556137585985E-12</v>
      </c>
      <c r="V35" s="5">
        <f t="shared" si="9"/>
        <v>-11.638960856198256</v>
      </c>
      <c r="W35">
        <v>0.01</v>
      </c>
      <c r="X35" s="2">
        <v>16.579999999999998</v>
      </c>
      <c r="Y35" s="5">
        <f t="shared" si="10"/>
        <v>6.9406376604486131E-4</v>
      </c>
      <c r="Z35" s="5">
        <f t="shared" si="11"/>
        <v>6.9406376604486137E-27</v>
      </c>
      <c r="AA35" s="5">
        <f t="shared" si="12"/>
        <v>4.8385245439251733E-8</v>
      </c>
      <c r="AB35" s="5">
        <f t="shared" si="13"/>
        <v>3.1740721008149143E-12</v>
      </c>
      <c r="AC35" s="5">
        <f t="shared" si="14"/>
        <v>-11.498383212228175</v>
      </c>
      <c r="AD35">
        <v>0.01</v>
      </c>
      <c r="AF35" s="4">
        <v>14.22</v>
      </c>
      <c r="AG35" s="5">
        <f t="shared" si="15"/>
        <v>3.2695525130479416E-3</v>
      </c>
      <c r="AH35" s="5">
        <f t="shared" si="16"/>
        <v>3.269552513047942E-26</v>
      </c>
      <c r="AI35" s="5">
        <f t="shared" si="17"/>
        <v>6.4309577532126888E-8</v>
      </c>
      <c r="AJ35" s="5">
        <f t="shared" si="18"/>
        <v>7.9422328252176723E-12</v>
      </c>
      <c r="AK35" s="5">
        <f t="shared" si="19"/>
        <v>-11.10005738581593</v>
      </c>
      <c r="AL35">
        <v>0.04</v>
      </c>
      <c r="AN35" s="4">
        <v>13.29</v>
      </c>
      <c r="AO35" s="5">
        <f t="shared" si="20"/>
        <v>4.9465221328872655E-3</v>
      </c>
      <c r="AP35" s="5">
        <f t="shared" si="21"/>
        <v>4.9465221328872658E-26</v>
      </c>
      <c r="AQ35" s="5">
        <f t="shared" si="22"/>
        <v>5.3722865896936685E-8</v>
      </c>
      <c r="AR35" s="5">
        <f t="shared" si="23"/>
        <v>8.928740312070877E-12</v>
      </c>
      <c r="AS35" s="5">
        <f t="shared" si="24"/>
        <v>-11.049209808088618</v>
      </c>
      <c r="AT35">
        <v>0.04</v>
      </c>
      <c r="AV35" s="4">
        <v>12.89</v>
      </c>
      <c r="AW35" s="5">
        <f t="shared" si="25"/>
        <v>4.6551154379824876E-3</v>
      </c>
      <c r="AX35" s="5">
        <f t="shared" si="26"/>
        <v>4.6551154379824882E-26</v>
      </c>
      <c r="AY35" s="5">
        <f t="shared" si="27"/>
        <v>2.9960318448828697E-8</v>
      </c>
      <c r="AZ35" s="5">
        <f t="shared" si="28"/>
        <v>6.4684327531021152E-12</v>
      </c>
      <c r="BA35" s="5">
        <f t="shared" si="29"/>
        <v>-11.189200932489006</v>
      </c>
      <c r="BB35">
        <v>0.03</v>
      </c>
      <c r="BE35" s="5" t="str">
        <f t="shared" si="30"/>
        <v/>
      </c>
      <c r="BF35" s="5" t="str">
        <f t="shared" si="31"/>
        <v/>
      </c>
      <c r="BG35" s="5" t="str">
        <f t="shared" si="32"/>
        <v/>
      </c>
      <c r="BH35" s="5" t="str">
        <f t="shared" si="33"/>
        <v/>
      </c>
      <c r="BI35" s="5" t="str">
        <f t="shared" si="34"/>
        <v/>
      </c>
      <c r="BM35" s="5" t="str">
        <f t="shared" si="35"/>
        <v/>
      </c>
      <c r="BN35" s="5" t="str">
        <f t="shared" si="36"/>
        <v/>
      </c>
      <c r="BO35" s="5" t="str">
        <f t="shared" si="37"/>
        <v/>
      </c>
      <c r="BP35" s="5" t="str">
        <f t="shared" si="38"/>
        <v/>
      </c>
      <c r="BQ35" s="5" t="str">
        <f t="shared" si="39"/>
        <v/>
      </c>
      <c r="BU35" s="5" t="str">
        <f t="shared" si="40"/>
        <v/>
      </c>
      <c r="BV35" s="5" t="str">
        <f t="shared" si="41"/>
        <v/>
      </c>
      <c r="BW35" s="5" t="str">
        <f t="shared" si="42"/>
        <v/>
      </c>
      <c r="BX35" s="5" t="str">
        <f t="shared" si="43"/>
        <v/>
      </c>
      <c r="BY35" s="5" t="str">
        <f t="shared" si="44"/>
        <v/>
      </c>
      <c r="CC35" s="5" t="str">
        <f t="shared" si="45"/>
        <v/>
      </c>
      <c r="CD35" s="5" t="str">
        <f t="shared" si="46"/>
        <v/>
      </c>
      <c r="CE35" s="5" t="str">
        <f t="shared" si="47"/>
        <v/>
      </c>
      <c r="CF35" s="5" t="str">
        <f t="shared" si="48"/>
        <v/>
      </c>
      <c r="CG35" s="5" t="str">
        <f t="shared" si="49"/>
        <v/>
      </c>
      <c r="CJ35" s="2">
        <v>8.44</v>
      </c>
      <c r="CK35" s="5">
        <f t="shared" si="50"/>
        <v>3.0039881266649294E-3</v>
      </c>
      <c r="CL35" s="5">
        <f t="shared" si="51"/>
        <v>3.0039881266649294E-26</v>
      </c>
      <c r="CM35" s="5">
        <f t="shared" si="52"/>
        <v>1.5645771493046505E-10</v>
      </c>
      <c r="CN35" s="5">
        <f t="shared" si="53"/>
        <v>3.7549851583311617E-13</v>
      </c>
      <c r="CO35" s="5">
        <f t="shared" si="54"/>
        <v>-12.42539177521577</v>
      </c>
      <c r="CP35">
        <v>0.06</v>
      </c>
      <c r="CR35" s="4">
        <v>12.5</v>
      </c>
      <c r="CS35" s="5">
        <f t="shared" si="55"/>
        <v>3.0954000000000003E-3</v>
      </c>
      <c r="CT35" s="5">
        <f t="shared" si="56"/>
        <v>3.0954000000000004E-26</v>
      </c>
      <c r="CU35" s="5">
        <f t="shared" si="57"/>
        <v>8.0330449826989609E-9</v>
      </c>
      <c r="CV35" s="5">
        <f t="shared" si="58"/>
        <v>2.7312352941176469E-12</v>
      </c>
      <c r="CW35" s="5">
        <f t="shared" si="59"/>
        <v>-11.563640884065642</v>
      </c>
      <c r="CX35">
        <v>0.03</v>
      </c>
      <c r="CZ35" s="4">
        <v>12.19</v>
      </c>
      <c r="DA35" s="5">
        <f t="shared" si="60"/>
        <v>2.2855876446445621E-3</v>
      </c>
      <c r="DB35" s="5">
        <f t="shared" si="61"/>
        <v>2.2855876446445624E-26</v>
      </c>
      <c r="DC35" s="5">
        <f t="shared" si="62"/>
        <v>3.2404361691558073E-9</v>
      </c>
      <c r="DD35" s="5">
        <f t="shared" si="63"/>
        <v>1.4906006378116713E-12</v>
      </c>
      <c r="DE35" s="5">
        <f t="shared" si="64"/>
        <v>-11.826638697275881</v>
      </c>
      <c r="DF35">
        <v>0.02</v>
      </c>
      <c r="DH35" s="4">
        <v>11.4</v>
      </c>
      <c r="DI35" s="5">
        <f t="shared" si="65"/>
        <v>8.7242948406939522E-4</v>
      </c>
      <c r="DJ35" s="5">
        <f t="shared" si="66"/>
        <v>8.7242948406939534E-27</v>
      </c>
      <c r="DK35" s="5">
        <f t="shared" si="67"/>
        <v>1.8175614251445734E-10</v>
      </c>
      <c r="DL35" s="5">
        <f t="shared" si="68"/>
        <v>2.1810737101734882E-13</v>
      </c>
      <c r="DM35" s="5">
        <f t="shared" si="69"/>
        <v>-12.661329657034472</v>
      </c>
      <c r="DN35">
        <v>0.21</v>
      </c>
      <c r="DO35" t="s">
        <v>32</v>
      </c>
      <c r="DP35" s="4">
        <v>9.06</v>
      </c>
      <c r="DQ35" s="5">
        <f t="shared" si="70"/>
        <v>1.9878703737187149E-3</v>
      </c>
      <c r="DR35" s="5">
        <f t="shared" si="71"/>
        <v>1.987870373718715E-26</v>
      </c>
      <c r="DS35" s="5">
        <f t="shared" si="72"/>
        <v>1.2321510580901125E-10</v>
      </c>
      <c r="DT35" s="5">
        <f t="shared" si="73"/>
        <v>2.7107323277982477E-13</v>
      </c>
      <c r="DU35" s="5">
        <f t="shared" si="74"/>
        <v>-12.566913364861231</v>
      </c>
    </row>
    <row r="36" spans="1:126" hidden="1" x14ac:dyDescent="0.25">
      <c r="A36">
        <v>29</v>
      </c>
      <c r="B36" t="s">
        <v>62</v>
      </c>
      <c r="C36">
        <v>323.852127</v>
      </c>
      <c r="D36">
        <v>57.550320999999997</v>
      </c>
      <c r="E36" s="1" t="s">
        <v>31</v>
      </c>
      <c r="F36" s="13"/>
      <c r="J36" s="2">
        <v>17.399999999999999</v>
      </c>
      <c r="K36" s="5">
        <f t="shared" si="0"/>
        <v>3.4794542598211655E-4</v>
      </c>
      <c r="L36" s="5">
        <f t="shared" si="1"/>
        <v>3.479454259821166E-27</v>
      </c>
      <c r="M36" s="5">
        <f t="shared" si="2"/>
        <v>2.6807925448572843E-8</v>
      </c>
      <c r="N36" s="5">
        <f t="shared" si="3"/>
        <v>1.6728145479909453E-12</v>
      </c>
      <c r="O36" s="5">
        <f t="shared" si="4"/>
        <v>-11.776552203238737</v>
      </c>
      <c r="P36">
        <v>0.01</v>
      </c>
      <c r="Q36" s="2">
        <v>16.059999999999999</v>
      </c>
      <c r="R36" s="5">
        <f t="shared" si="5"/>
        <v>9.4767374710381935E-4</v>
      </c>
      <c r="S36" s="5">
        <f t="shared" si="6"/>
        <v>9.4767374710381952E-27</v>
      </c>
      <c r="T36" s="5">
        <f t="shared" si="7"/>
        <v>4.7456770782195545E-8</v>
      </c>
      <c r="U36" s="5">
        <f t="shared" si="8"/>
        <v>3.6731540585419358E-12</v>
      </c>
      <c r="V36" s="5">
        <f t="shared" si="9"/>
        <v>-11.434960856198257</v>
      </c>
      <c r="W36">
        <v>0.01</v>
      </c>
      <c r="X36" s="2">
        <v>16.579999999999998</v>
      </c>
      <c r="Y36" s="5">
        <f t="shared" si="10"/>
        <v>6.9406376604486131E-4</v>
      </c>
      <c r="Z36" s="5">
        <f t="shared" si="11"/>
        <v>6.9406376604486137E-27</v>
      </c>
      <c r="AA36" s="5">
        <f t="shared" si="12"/>
        <v>4.8385245439251733E-8</v>
      </c>
      <c r="AB36" s="5">
        <f t="shared" si="13"/>
        <v>3.1740721008149143E-12</v>
      </c>
      <c r="AC36" s="5">
        <f t="shared" si="14"/>
        <v>-11.498383212228175</v>
      </c>
      <c r="AD36">
        <v>0.01</v>
      </c>
      <c r="AF36" s="4">
        <v>14.01</v>
      </c>
      <c r="AG36" s="5">
        <f t="shared" si="15"/>
        <v>3.9672385653421278E-3</v>
      </c>
      <c r="AH36" s="5">
        <f t="shared" si="16"/>
        <v>3.9672385653421284E-26</v>
      </c>
      <c r="AI36" s="5">
        <f t="shared" si="17"/>
        <v>7.8032524355595947E-8</v>
      </c>
      <c r="AJ36" s="5">
        <f t="shared" si="18"/>
        <v>9.6370167579161009E-12</v>
      </c>
      <c r="AK36" s="5">
        <f t="shared" si="19"/>
        <v>-11.016057385815929</v>
      </c>
      <c r="AL36">
        <v>0.03</v>
      </c>
      <c r="AN36" s="4">
        <v>13.11</v>
      </c>
      <c r="AO36" s="5">
        <f t="shared" si="20"/>
        <v>5.8384821481548502E-3</v>
      </c>
      <c r="AP36" s="5">
        <f t="shared" si="21"/>
        <v>5.8384821481548513E-26</v>
      </c>
      <c r="AQ36" s="5">
        <f t="shared" si="22"/>
        <v>6.3410207224504977E-8</v>
      </c>
      <c r="AR36" s="5">
        <f t="shared" si="23"/>
        <v>1.0538776440712728E-11</v>
      </c>
      <c r="AS36" s="5">
        <f t="shared" si="24"/>
        <v>-10.977209808088618</v>
      </c>
      <c r="AT36">
        <v>0.04</v>
      </c>
      <c r="AV36" s="4">
        <v>12.67</v>
      </c>
      <c r="AW36" s="5">
        <f t="shared" si="25"/>
        <v>5.700729774802185E-3</v>
      </c>
      <c r="AX36" s="5">
        <f t="shared" si="26"/>
        <v>5.7007297748021857E-26</v>
      </c>
      <c r="AY36" s="5">
        <f t="shared" si="27"/>
        <v>3.6689891307575234E-8</v>
      </c>
      <c r="AZ36" s="5">
        <f t="shared" si="28"/>
        <v>7.9213475333054929E-12</v>
      </c>
      <c r="BA36" s="5">
        <f t="shared" si="29"/>
        <v>-11.101200932489004</v>
      </c>
      <c r="BB36">
        <v>0.03</v>
      </c>
      <c r="BE36" s="5" t="str">
        <f t="shared" si="30"/>
        <v/>
      </c>
      <c r="BF36" s="5" t="str">
        <f t="shared" si="31"/>
        <v/>
      </c>
      <c r="BG36" s="5" t="str">
        <f t="shared" si="32"/>
        <v/>
      </c>
      <c r="BH36" s="5" t="str">
        <f t="shared" si="33"/>
        <v/>
      </c>
      <c r="BI36" s="5" t="str">
        <f t="shared" si="34"/>
        <v/>
      </c>
      <c r="BL36" s="3">
        <v>11.52</v>
      </c>
      <c r="BM36" s="5">
        <f t="shared" si="35"/>
        <v>4.4314726890101038E-3</v>
      </c>
      <c r="BN36" s="5">
        <f t="shared" si="36"/>
        <v>4.4314726890101042E-26</v>
      </c>
      <c r="BO36" s="5">
        <f t="shared" si="37"/>
        <v>6.5651447244594116E-9</v>
      </c>
      <c r="BP36" s="5">
        <f t="shared" si="38"/>
        <v>2.9543151260067356E-12</v>
      </c>
      <c r="BQ36" s="5">
        <f t="shared" si="39"/>
        <v>-11.529543181946709</v>
      </c>
      <c r="BR36">
        <v>0</v>
      </c>
      <c r="BU36" s="5" t="str">
        <f t="shared" si="40"/>
        <v/>
      </c>
      <c r="BV36" s="5" t="str">
        <f t="shared" si="41"/>
        <v/>
      </c>
      <c r="BW36" s="5" t="str">
        <f t="shared" si="42"/>
        <v/>
      </c>
      <c r="BX36" s="5" t="str">
        <f t="shared" si="43"/>
        <v/>
      </c>
      <c r="BY36" s="5" t="str">
        <f t="shared" si="44"/>
        <v/>
      </c>
      <c r="CB36" s="3">
        <v>10.34</v>
      </c>
      <c r="CC36" s="5">
        <f t="shared" si="45"/>
        <v>4.6887949423791457E-3</v>
      </c>
      <c r="CD36" s="5">
        <f t="shared" si="46"/>
        <v>4.6887949423791463E-26</v>
      </c>
      <c r="CE36" s="5">
        <f t="shared" si="47"/>
        <v>2.1978726292402246E-9</v>
      </c>
      <c r="CF36" s="5">
        <f t="shared" si="48"/>
        <v>1.7582981033921798E-12</v>
      </c>
      <c r="CG36" s="5">
        <f t="shared" si="49"/>
        <v>-11.754907492355043</v>
      </c>
      <c r="CH36">
        <v>0.01</v>
      </c>
      <c r="CJ36" s="2">
        <v>8.19</v>
      </c>
      <c r="CK36" s="5">
        <f t="shared" si="50"/>
        <v>3.7817969893864348E-3</v>
      </c>
      <c r="CL36" s="5">
        <f t="shared" si="51"/>
        <v>3.781796989386435E-26</v>
      </c>
      <c r="CM36" s="5">
        <f t="shared" si="52"/>
        <v>1.9696859319721012E-10</v>
      </c>
      <c r="CN36" s="5">
        <f t="shared" si="53"/>
        <v>4.7272462367330436E-13</v>
      </c>
      <c r="CO36" s="5">
        <f t="shared" si="54"/>
        <v>-12.325391775215769</v>
      </c>
      <c r="CP36">
        <v>0.04</v>
      </c>
      <c r="CR36" s="4">
        <v>12.24</v>
      </c>
      <c r="CS36" s="5">
        <f t="shared" si="55"/>
        <v>3.9329350852625195E-3</v>
      </c>
      <c r="CT36" s="5">
        <f t="shared" si="56"/>
        <v>3.9329350852625199E-26</v>
      </c>
      <c r="CU36" s="5">
        <f t="shared" si="57"/>
        <v>1.0206578940992697E-8</v>
      </c>
      <c r="CV36" s="5">
        <f t="shared" si="58"/>
        <v>3.4702368399375172E-12</v>
      </c>
      <c r="CW36" s="5">
        <f t="shared" si="59"/>
        <v>-11.459640884065641</v>
      </c>
      <c r="CX36">
        <v>0.02</v>
      </c>
      <c r="CZ36" s="4">
        <v>11.73</v>
      </c>
      <c r="DA36" s="5">
        <f t="shared" si="60"/>
        <v>3.4913861090873312E-3</v>
      </c>
      <c r="DB36" s="5">
        <f t="shared" si="61"/>
        <v>3.4913861090873316E-26</v>
      </c>
      <c r="DC36" s="5">
        <f t="shared" si="62"/>
        <v>4.9499803058894126E-9</v>
      </c>
      <c r="DD36" s="5">
        <f t="shared" si="63"/>
        <v>2.2769909407091297E-12</v>
      </c>
      <c r="DE36" s="5">
        <f t="shared" si="64"/>
        <v>-11.642638697275881</v>
      </c>
      <c r="DF36">
        <v>0.02</v>
      </c>
      <c r="DH36" s="4">
        <v>10.15</v>
      </c>
      <c r="DI36" s="5">
        <f t="shared" si="65"/>
        <v>2.7588642675448749E-3</v>
      </c>
      <c r="DJ36" s="5">
        <f t="shared" si="66"/>
        <v>2.758864267544875E-26</v>
      </c>
      <c r="DK36" s="5">
        <f t="shared" si="67"/>
        <v>5.7476338907184896E-10</v>
      </c>
      <c r="DL36" s="5">
        <f t="shared" si="68"/>
        <v>6.8971606688621886E-13</v>
      </c>
      <c r="DM36" s="5">
        <f t="shared" si="69"/>
        <v>-12.161329657034472</v>
      </c>
      <c r="DN36">
        <v>0.06</v>
      </c>
      <c r="DP36" s="4">
        <v>8.65</v>
      </c>
      <c r="DQ36" s="5">
        <f t="shared" si="70"/>
        <v>2.8999336487597468E-3</v>
      </c>
      <c r="DR36" s="5">
        <f t="shared" si="71"/>
        <v>2.8999336487597474E-26</v>
      </c>
      <c r="DS36" s="5">
        <f t="shared" si="72"/>
        <v>1.797479534355215E-10</v>
      </c>
      <c r="DT36" s="5">
        <f t="shared" si="73"/>
        <v>3.9544549755814731E-13</v>
      </c>
      <c r="DU36" s="5">
        <f t="shared" si="74"/>
        <v>-12.402913364861231</v>
      </c>
      <c r="DV36">
        <v>0.33</v>
      </c>
    </row>
    <row r="37" spans="1:126" hidden="1" x14ac:dyDescent="0.25">
      <c r="A37">
        <v>30</v>
      </c>
      <c r="B37" t="s">
        <v>63</v>
      </c>
      <c r="C37">
        <v>323.853025</v>
      </c>
      <c r="D37">
        <v>57.535634999999999</v>
      </c>
      <c r="E37" s="1" t="s">
        <v>31</v>
      </c>
      <c r="F37" s="13"/>
      <c r="J37" s="2">
        <v>18.02</v>
      </c>
      <c r="K37" s="5">
        <f t="shared" si="0"/>
        <v>1.9656723635411491E-4</v>
      </c>
      <c r="L37" s="5">
        <f t="shared" si="1"/>
        <v>1.9656723635411492E-27</v>
      </c>
      <c r="M37" s="5">
        <f t="shared" si="2"/>
        <v>1.5144788303910484E-8</v>
      </c>
      <c r="N37" s="5">
        <f t="shared" si="3"/>
        <v>9.4503479016401412E-13</v>
      </c>
      <c r="O37" s="5">
        <f t="shared" si="4"/>
        <v>-12.024552203238736</v>
      </c>
      <c r="P37">
        <v>0.01</v>
      </c>
      <c r="Q37" s="2">
        <v>17.350000000000001</v>
      </c>
      <c r="R37" s="5">
        <f t="shared" si="5"/>
        <v>2.8884100655996993E-4</v>
      </c>
      <c r="S37" s="5">
        <f t="shared" si="6"/>
        <v>2.8884100655996996E-27</v>
      </c>
      <c r="T37" s="5">
        <f t="shared" si="7"/>
        <v>1.4464325389097704E-8</v>
      </c>
      <c r="U37" s="5">
        <f t="shared" si="8"/>
        <v>1.1195387851161624E-12</v>
      </c>
      <c r="V37" s="5">
        <f t="shared" si="9"/>
        <v>-11.950960856198257</v>
      </c>
      <c r="W37">
        <v>0.01</v>
      </c>
      <c r="X37" s="2">
        <v>17.64</v>
      </c>
      <c r="Y37" s="5">
        <f t="shared" si="10"/>
        <v>2.6145645740617801E-4</v>
      </c>
      <c r="Z37" s="5">
        <f t="shared" si="11"/>
        <v>2.6145645740617804E-27</v>
      </c>
      <c r="AA37" s="5">
        <f t="shared" si="12"/>
        <v>1.8226905771734969E-8</v>
      </c>
      <c r="AB37" s="5">
        <f t="shared" si="13"/>
        <v>1.1956850186258141E-12</v>
      </c>
      <c r="AC37" s="5">
        <f t="shared" si="14"/>
        <v>-11.922383212228175</v>
      </c>
      <c r="AD37">
        <v>0.02</v>
      </c>
      <c r="AF37" s="4">
        <v>15.89</v>
      </c>
      <c r="AG37" s="5">
        <f t="shared" si="15"/>
        <v>7.0224445242944578E-4</v>
      </c>
      <c r="AH37" s="5">
        <f t="shared" si="16"/>
        <v>7.0224445242944578E-27</v>
      </c>
      <c r="AI37" s="5">
        <f t="shared" si="17"/>
        <v>1.3812607040196279E-8</v>
      </c>
      <c r="AJ37" s="5">
        <f t="shared" si="18"/>
        <v>1.7058569694642408E-12</v>
      </c>
      <c r="AK37" s="5">
        <f t="shared" si="19"/>
        <v>-11.768057385815929</v>
      </c>
      <c r="AL37">
        <v>0.17</v>
      </c>
      <c r="AN37" s="4">
        <v>15.46</v>
      </c>
      <c r="AO37" s="5">
        <f t="shared" si="20"/>
        <v>6.7034744224488791E-4</v>
      </c>
      <c r="AP37" s="5">
        <f t="shared" si="21"/>
        <v>6.7034744224488804E-27</v>
      </c>
      <c r="AQ37" s="5">
        <f t="shared" si="22"/>
        <v>7.2804659064683068E-9</v>
      </c>
      <c r="AR37" s="5">
        <f t="shared" si="23"/>
        <v>1.2100134336550327E-12</v>
      </c>
      <c r="AS37" s="5">
        <f t="shared" si="24"/>
        <v>-11.917209808088618</v>
      </c>
      <c r="AT37">
        <v>0.2</v>
      </c>
      <c r="AU37" t="s">
        <v>36</v>
      </c>
      <c r="AV37" s="4">
        <v>15.55</v>
      </c>
      <c r="AW37" s="5">
        <f t="shared" si="25"/>
        <v>4.0172647603577323E-4</v>
      </c>
      <c r="AX37" s="5">
        <f t="shared" si="26"/>
        <v>4.0172647603577328E-27</v>
      </c>
      <c r="AY37" s="5">
        <f t="shared" si="27"/>
        <v>2.5855112105606162E-9</v>
      </c>
      <c r="AZ37" s="5">
        <f t="shared" si="28"/>
        <v>5.5821187036003706E-13</v>
      </c>
      <c r="BA37" s="5">
        <f t="shared" si="29"/>
        <v>-12.253200932489005</v>
      </c>
      <c r="BE37" s="5" t="str">
        <f t="shared" si="30"/>
        <v/>
      </c>
      <c r="BF37" s="5" t="str">
        <f t="shared" si="31"/>
        <v/>
      </c>
      <c r="BG37" s="5" t="str">
        <f t="shared" si="32"/>
        <v/>
      </c>
      <c r="BH37" s="5" t="str">
        <f t="shared" si="33"/>
        <v/>
      </c>
      <c r="BI37" s="5" t="str">
        <f t="shared" si="34"/>
        <v/>
      </c>
      <c r="BM37" s="5" t="str">
        <f t="shared" si="35"/>
        <v/>
      </c>
      <c r="BN37" s="5" t="str">
        <f t="shared" si="36"/>
        <v/>
      </c>
      <c r="BO37" s="5" t="str">
        <f t="shared" si="37"/>
        <v/>
      </c>
      <c r="BP37" s="5" t="str">
        <f t="shared" si="38"/>
        <v/>
      </c>
      <c r="BQ37" s="5" t="str">
        <f t="shared" si="39"/>
        <v/>
      </c>
      <c r="BU37" s="5" t="str">
        <f t="shared" si="40"/>
        <v/>
      </c>
      <c r="BV37" s="5" t="str">
        <f t="shared" si="41"/>
        <v/>
      </c>
      <c r="BW37" s="5" t="str">
        <f t="shared" si="42"/>
        <v/>
      </c>
      <c r="BX37" s="5" t="str">
        <f t="shared" si="43"/>
        <v/>
      </c>
      <c r="BY37" s="5" t="str">
        <f t="shared" si="44"/>
        <v/>
      </c>
      <c r="CC37" s="5" t="str">
        <f t="shared" si="45"/>
        <v/>
      </c>
      <c r="CD37" s="5" t="str">
        <f t="shared" si="46"/>
        <v/>
      </c>
      <c r="CE37" s="5" t="str">
        <f t="shared" si="47"/>
        <v/>
      </c>
      <c r="CF37" s="5" t="str">
        <f t="shared" si="48"/>
        <v/>
      </c>
      <c r="CG37" s="5" t="str">
        <f t="shared" si="49"/>
        <v/>
      </c>
      <c r="CK37" s="5" t="str">
        <f t="shared" si="50"/>
        <v/>
      </c>
      <c r="CL37" s="5" t="str">
        <f t="shared" si="51"/>
        <v/>
      </c>
      <c r="CM37" s="5" t="str">
        <f t="shared" si="52"/>
        <v/>
      </c>
      <c r="CN37" s="5" t="str">
        <f t="shared" si="53"/>
        <v/>
      </c>
      <c r="CO37" s="5" t="str">
        <f t="shared" si="54"/>
        <v/>
      </c>
      <c r="CS37" s="5" t="str">
        <f t="shared" si="55"/>
        <v/>
      </c>
      <c r="CT37" s="5" t="str">
        <f t="shared" si="56"/>
        <v/>
      </c>
      <c r="CU37" s="5" t="str">
        <f t="shared" si="57"/>
        <v/>
      </c>
      <c r="CV37" s="5" t="str">
        <f t="shared" si="58"/>
        <v/>
      </c>
      <c r="CW37" s="5" t="str">
        <f t="shared" si="59"/>
        <v/>
      </c>
      <c r="DA37" s="5" t="str">
        <f t="shared" si="60"/>
        <v/>
      </c>
      <c r="DB37" s="5" t="str">
        <f t="shared" si="61"/>
        <v/>
      </c>
      <c r="DC37" s="5" t="str">
        <f t="shared" si="62"/>
        <v/>
      </c>
      <c r="DD37" s="5" t="str">
        <f t="shared" si="63"/>
        <v/>
      </c>
      <c r="DE37" s="5" t="str">
        <f t="shared" si="64"/>
        <v/>
      </c>
      <c r="DI37" s="5" t="str">
        <f t="shared" si="65"/>
        <v/>
      </c>
      <c r="DJ37" s="5" t="str">
        <f t="shared" si="66"/>
        <v/>
      </c>
      <c r="DK37" s="5" t="str">
        <f t="shared" si="67"/>
        <v/>
      </c>
      <c r="DL37" s="5" t="str">
        <f t="shared" si="68"/>
        <v/>
      </c>
      <c r="DM37" s="5" t="str">
        <f t="shared" si="69"/>
        <v/>
      </c>
      <c r="DQ37" s="5" t="str">
        <f t="shared" si="70"/>
        <v/>
      </c>
      <c r="DR37" s="5" t="str">
        <f t="shared" si="71"/>
        <v/>
      </c>
      <c r="DS37" s="5" t="str">
        <f t="shared" si="72"/>
        <v/>
      </c>
      <c r="DT37" s="5" t="str">
        <f t="shared" si="73"/>
        <v/>
      </c>
      <c r="DU37" s="5" t="str">
        <f t="shared" si="74"/>
        <v/>
      </c>
    </row>
    <row r="38" spans="1:126" hidden="1" x14ac:dyDescent="0.25">
      <c r="A38">
        <v>31</v>
      </c>
      <c r="B38" t="s">
        <v>64</v>
      </c>
      <c r="C38">
        <v>323.85577599999999</v>
      </c>
      <c r="D38">
        <v>57.587232</v>
      </c>
      <c r="E38" s="1" t="s">
        <v>31</v>
      </c>
      <c r="F38" s="13"/>
      <c r="J38" s="2">
        <v>19.53</v>
      </c>
      <c r="K38" s="5">
        <f t="shared" si="0"/>
        <v>4.8922780473448297E-5</v>
      </c>
      <c r="L38" s="5">
        <f t="shared" si="1"/>
        <v>4.8922780473448304E-28</v>
      </c>
      <c r="M38" s="5">
        <f t="shared" si="2"/>
        <v>3.7693217204025137E-9</v>
      </c>
      <c r="N38" s="5">
        <f t="shared" si="3"/>
        <v>2.3520567535311685E-13</v>
      </c>
      <c r="O38" s="5">
        <f t="shared" si="4"/>
        <v>-12.628552203238737</v>
      </c>
      <c r="P38">
        <v>0.02</v>
      </c>
      <c r="Q38" s="2">
        <v>18.71</v>
      </c>
      <c r="R38" s="5">
        <f t="shared" si="5"/>
        <v>8.2538932888467147E-5</v>
      </c>
      <c r="S38" s="5">
        <f t="shared" si="6"/>
        <v>8.2538932888467153E-28</v>
      </c>
      <c r="T38" s="5">
        <f t="shared" si="7"/>
        <v>4.1333119448183767E-9</v>
      </c>
      <c r="U38" s="5">
        <f t="shared" si="8"/>
        <v>3.1991834452894243E-13</v>
      </c>
      <c r="V38" s="5">
        <f t="shared" si="9"/>
        <v>-12.494960856198258</v>
      </c>
      <c r="W38">
        <v>0.04</v>
      </c>
      <c r="X38" s="2">
        <v>19.239999999999998</v>
      </c>
      <c r="Y38" s="5">
        <f t="shared" si="10"/>
        <v>5.9896214087906776E-5</v>
      </c>
      <c r="Z38" s="5">
        <f t="shared" si="11"/>
        <v>5.989621408790678E-28</v>
      </c>
      <c r="AA38" s="5">
        <f t="shared" si="12"/>
        <v>4.1755428842513823E-9</v>
      </c>
      <c r="AB38" s="5">
        <f t="shared" si="13"/>
        <v>2.7391561320689071E-13</v>
      </c>
      <c r="AC38" s="5">
        <f t="shared" si="14"/>
        <v>-12.562383212228175</v>
      </c>
      <c r="AD38">
        <v>7.0000000000000007E-2</v>
      </c>
      <c r="AG38" s="5" t="str">
        <f t="shared" si="15"/>
        <v/>
      </c>
      <c r="AH38" s="5" t="str">
        <f t="shared" si="16"/>
        <v/>
      </c>
      <c r="AI38" s="5" t="str">
        <f t="shared" si="17"/>
        <v/>
      </c>
      <c r="AJ38" s="5" t="str">
        <f t="shared" si="18"/>
        <v/>
      </c>
      <c r="AK38" s="5" t="str">
        <f t="shared" si="19"/>
        <v/>
      </c>
      <c r="AO38" s="5" t="str">
        <f t="shared" si="20"/>
        <v/>
      </c>
      <c r="AP38" s="5" t="str">
        <f t="shared" si="21"/>
        <v/>
      </c>
      <c r="AQ38" s="5" t="str">
        <f t="shared" si="22"/>
        <v/>
      </c>
      <c r="AR38" s="5" t="str">
        <f t="shared" si="23"/>
        <v/>
      </c>
      <c r="AS38" s="5" t="str">
        <f t="shared" si="24"/>
        <v/>
      </c>
      <c r="AW38" s="5" t="str">
        <f t="shared" si="25"/>
        <v/>
      </c>
      <c r="AX38" s="5" t="str">
        <f t="shared" si="26"/>
        <v/>
      </c>
      <c r="AY38" s="5" t="str">
        <f t="shared" si="27"/>
        <v/>
      </c>
      <c r="AZ38" s="5" t="str">
        <f t="shared" si="28"/>
        <v/>
      </c>
      <c r="BA38" s="5" t="str">
        <f t="shared" si="29"/>
        <v/>
      </c>
      <c r="BE38" s="5" t="str">
        <f t="shared" si="30"/>
        <v/>
      </c>
      <c r="BF38" s="5" t="str">
        <f t="shared" si="31"/>
        <v/>
      </c>
      <c r="BG38" s="5" t="str">
        <f t="shared" si="32"/>
        <v/>
      </c>
      <c r="BH38" s="5" t="str">
        <f t="shared" si="33"/>
        <v/>
      </c>
      <c r="BI38" s="5" t="str">
        <f t="shared" si="34"/>
        <v/>
      </c>
      <c r="BL38" s="3">
        <v>15.08</v>
      </c>
      <c r="BM38" s="5">
        <f t="shared" si="35"/>
        <v>1.6693525970435446E-4</v>
      </c>
      <c r="BN38" s="5">
        <f t="shared" si="36"/>
        <v>1.6693525970435447E-27</v>
      </c>
      <c r="BO38" s="5">
        <f t="shared" si="37"/>
        <v>2.4731149585830286E-10</v>
      </c>
      <c r="BP38" s="5">
        <f t="shared" si="38"/>
        <v>1.112901731362363E-13</v>
      </c>
      <c r="BQ38" s="5">
        <f t="shared" si="39"/>
        <v>-12.953543181946708</v>
      </c>
      <c r="BR38">
        <v>0.02</v>
      </c>
      <c r="BU38" s="5" t="str">
        <f t="shared" si="40"/>
        <v/>
      </c>
      <c r="BV38" s="5" t="str">
        <f t="shared" si="41"/>
        <v/>
      </c>
      <c r="BW38" s="5" t="str">
        <f t="shared" si="42"/>
        <v/>
      </c>
      <c r="BX38" s="5" t="str">
        <f t="shared" si="43"/>
        <v/>
      </c>
      <c r="BY38" s="5" t="str">
        <f t="shared" si="44"/>
        <v/>
      </c>
      <c r="CC38" s="5" t="str">
        <f t="shared" si="45"/>
        <v/>
      </c>
      <c r="CD38" s="5" t="str">
        <f t="shared" si="46"/>
        <v/>
      </c>
      <c r="CE38" s="5" t="str">
        <f t="shared" si="47"/>
        <v/>
      </c>
      <c r="CF38" s="5" t="str">
        <f t="shared" si="48"/>
        <v/>
      </c>
      <c r="CG38" s="5" t="str">
        <f t="shared" si="49"/>
        <v/>
      </c>
      <c r="CK38" s="5" t="str">
        <f t="shared" si="50"/>
        <v/>
      </c>
      <c r="CL38" s="5" t="str">
        <f t="shared" si="51"/>
        <v/>
      </c>
      <c r="CM38" s="5" t="str">
        <f t="shared" si="52"/>
        <v/>
      </c>
      <c r="CN38" s="5" t="str">
        <f t="shared" si="53"/>
        <v/>
      </c>
      <c r="CO38" s="5" t="str">
        <f t="shared" si="54"/>
        <v/>
      </c>
      <c r="CS38" s="5" t="str">
        <f t="shared" si="55"/>
        <v/>
      </c>
      <c r="CT38" s="5" t="str">
        <f t="shared" si="56"/>
        <v/>
      </c>
      <c r="CU38" s="5" t="str">
        <f t="shared" si="57"/>
        <v/>
      </c>
      <c r="CV38" s="5" t="str">
        <f t="shared" si="58"/>
        <v/>
      </c>
      <c r="CW38" s="5" t="str">
        <f t="shared" si="59"/>
        <v/>
      </c>
      <c r="DA38" s="5" t="str">
        <f t="shared" si="60"/>
        <v/>
      </c>
      <c r="DB38" s="5" t="str">
        <f t="shared" si="61"/>
        <v/>
      </c>
      <c r="DC38" s="5" t="str">
        <f t="shared" si="62"/>
        <v/>
      </c>
      <c r="DD38" s="5" t="str">
        <f t="shared" si="63"/>
        <v/>
      </c>
      <c r="DE38" s="5" t="str">
        <f t="shared" si="64"/>
        <v/>
      </c>
      <c r="DI38" s="5" t="str">
        <f t="shared" si="65"/>
        <v/>
      </c>
      <c r="DJ38" s="5" t="str">
        <f t="shared" si="66"/>
        <v/>
      </c>
      <c r="DK38" s="5" t="str">
        <f t="shared" si="67"/>
        <v/>
      </c>
      <c r="DL38" s="5" t="str">
        <f t="shared" si="68"/>
        <v/>
      </c>
      <c r="DM38" s="5" t="str">
        <f t="shared" si="69"/>
        <v/>
      </c>
      <c r="DQ38" s="5" t="str">
        <f t="shared" si="70"/>
        <v/>
      </c>
      <c r="DR38" s="5" t="str">
        <f t="shared" si="71"/>
        <v/>
      </c>
      <c r="DS38" s="5" t="str">
        <f t="shared" si="72"/>
        <v/>
      </c>
      <c r="DT38" s="5" t="str">
        <f t="shared" si="73"/>
        <v/>
      </c>
      <c r="DU38" s="5" t="str">
        <f t="shared" si="74"/>
        <v/>
      </c>
    </row>
    <row r="39" spans="1:126" hidden="1" x14ac:dyDescent="0.25">
      <c r="A39">
        <v>32</v>
      </c>
      <c r="B39" t="s">
        <v>65</v>
      </c>
      <c r="C39">
        <v>323.85588200000001</v>
      </c>
      <c r="D39">
        <v>57.387059000000001</v>
      </c>
      <c r="E39" s="1" t="s">
        <v>31</v>
      </c>
      <c r="F39" s="13"/>
      <c r="J39" s="2">
        <v>18.79</v>
      </c>
      <c r="K39" s="5">
        <f t="shared" si="0"/>
        <v>9.6718851705864802E-5</v>
      </c>
      <c r="L39" s="5">
        <f t="shared" si="1"/>
        <v>9.6718851705864809E-28</v>
      </c>
      <c r="M39" s="5">
        <f t="shared" si="2"/>
        <v>7.4518346050499886E-9</v>
      </c>
      <c r="N39" s="5">
        <f t="shared" si="3"/>
        <v>4.6499447935511923E-13</v>
      </c>
      <c r="O39" s="5">
        <f t="shared" si="4"/>
        <v>-12.332552203238736</v>
      </c>
      <c r="P39">
        <v>0.02</v>
      </c>
      <c r="Q39" s="2">
        <v>17.28</v>
      </c>
      <c r="R39" s="5">
        <f t="shared" si="5"/>
        <v>3.0807669724910736E-4</v>
      </c>
      <c r="S39" s="5">
        <f t="shared" si="6"/>
        <v>3.0807669724910739E-27</v>
      </c>
      <c r="T39" s="5">
        <f t="shared" si="7"/>
        <v>1.5427593356223951E-8</v>
      </c>
      <c r="U39" s="5">
        <f t="shared" si="8"/>
        <v>1.194095725771734E-12</v>
      </c>
      <c r="V39" s="5">
        <f t="shared" si="9"/>
        <v>-11.922960856198259</v>
      </c>
      <c r="W39">
        <v>0.02</v>
      </c>
      <c r="X39" s="2">
        <v>18.22</v>
      </c>
      <c r="Y39" s="5">
        <f t="shared" si="10"/>
        <v>1.5324960804439765E-4</v>
      </c>
      <c r="Z39" s="5">
        <f t="shared" si="11"/>
        <v>1.5324960804439767E-27</v>
      </c>
      <c r="AA39" s="5">
        <f t="shared" si="12"/>
        <v>1.0683485093814899E-8</v>
      </c>
      <c r="AB39" s="5">
        <f t="shared" si="13"/>
        <v>7.0083662215425751E-13</v>
      </c>
      <c r="AC39" s="5">
        <f t="shared" si="14"/>
        <v>-12.154383212228174</v>
      </c>
      <c r="AD39">
        <v>0.03</v>
      </c>
      <c r="AF39" s="4">
        <v>14.82</v>
      </c>
      <c r="AG39" s="5">
        <f t="shared" si="15"/>
        <v>1.8814310932288559E-3</v>
      </c>
      <c r="AH39" s="5">
        <f t="shared" si="16"/>
        <v>1.881431093228856E-26</v>
      </c>
      <c r="AI39" s="5">
        <f t="shared" si="17"/>
        <v>3.7006299265266221E-8</v>
      </c>
      <c r="AJ39" s="5">
        <f t="shared" si="18"/>
        <v>4.5702779592603789E-12</v>
      </c>
      <c r="AK39" s="5">
        <f t="shared" si="19"/>
        <v>-11.340057385815928</v>
      </c>
      <c r="AL39">
        <v>0.04</v>
      </c>
      <c r="AN39" s="4">
        <v>13.74</v>
      </c>
      <c r="AO39" s="5">
        <f t="shared" si="20"/>
        <v>3.2681347636231749E-3</v>
      </c>
      <c r="AP39" s="5">
        <f t="shared" si="21"/>
        <v>3.2681347636231755E-26</v>
      </c>
      <c r="AQ39" s="5">
        <f t="shared" si="22"/>
        <v>3.5494345506296786E-8</v>
      </c>
      <c r="AR39" s="5">
        <f t="shared" si="23"/>
        <v>5.8991602231465259E-12</v>
      </c>
      <c r="AS39" s="5">
        <f t="shared" si="24"/>
        <v>-11.229209808088619</v>
      </c>
      <c r="AT39">
        <v>0.04</v>
      </c>
      <c r="AV39" s="4">
        <v>13.37</v>
      </c>
      <c r="AW39" s="5">
        <f t="shared" si="25"/>
        <v>2.9917855146841901E-3</v>
      </c>
      <c r="AX39" s="5">
        <f t="shared" si="26"/>
        <v>2.9917855146841905E-26</v>
      </c>
      <c r="AY39" s="5">
        <f t="shared" si="27"/>
        <v>1.9255128673968751E-8</v>
      </c>
      <c r="AZ39" s="5">
        <f t="shared" si="28"/>
        <v>4.1571822807098528E-12</v>
      </c>
      <c r="BA39" s="5">
        <f t="shared" si="29"/>
        <v>-11.381200932489005</v>
      </c>
      <c r="BB39">
        <v>0.04</v>
      </c>
      <c r="BE39" s="5" t="str">
        <f t="shared" si="30"/>
        <v/>
      </c>
      <c r="BF39" s="5" t="str">
        <f t="shared" si="31"/>
        <v/>
      </c>
      <c r="BG39" s="5" t="str">
        <f t="shared" si="32"/>
        <v/>
      </c>
      <c r="BH39" s="5" t="str">
        <f t="shared" si="33"/>
        <v/>
      </c>
      <c r="BI39" s="5" t="str">
        <f t="shared" si="34"/>
        <v/>
      </c>
      <c r="BM39" s="5" t="str">
        <f t="shared" si="35"/>
        <v/>
      </c>
      <c r="BN39" s="5" t="str">
        <f t="shared" si="36"/>
        <v/>
      </c>
      <c r="BO39" s="5" t="str">
        <f t="shared" si="37"/>
        <v/>
      </c>
      <c r="BP39" s="5" t="str">
        <f t="shared" si="38"/>
        <v/>
      </c>
      <c r="BQ39" s="5" t="str">
        <f t="shared" si="39"/>
        <v/>
      </c>
      <c r="BU39" s="5" t="str">
        <f t="shared" si="40"/>
        <v/>
      </c>
      <c r="BV39" s="5" t="str">
        <f t="shared" si="41"/>
        <v/>
      </c>
      <c r="BW39" s="5" t="str">
        <f t="shared" si="42"/>
        <v/>
      </c>
      <c r="BX39" s="5" t="str">
        <f t="shared" si="43"/>
        <v/>
      </c>
      <c r="BY39" s="5" t="str">
        <f t="shared" si="44"/>
        <v/>
      </c>
      <c r="CC39" s="5" t="str">
        <f t="shared" si="45"/>
        <v/>
      </c>
      <c r="CD39" s="5" t="str">
        <f t="shared" si="46"/>
        <v/>
      </c>
      <c r="CE39" s="5" t="str">
        <f t="shared" si="47"/>
        <v/>
      </c>
      <c r="CF39" s="5" t="str">
        <f t="shared" si="48"/>
        <v/>
      </c>
      <c r="CG39" s="5" t="str">
        <f t="shared" si="49"/>
        <v/>
      </c>
      <c r="CK39" s="5" t="str">
        <f t="shared" si="50"/>
        <v/>
      </c>
      <c r="CL39" s="5" t="str">
        <f t="shared" si="51"/>
        <v/>
      </c>
      <c r="CM39" s="5" t="str">
        <f t="shared" si="52"/>
        <v/>
      </c>
      <c r="CN39" s="5" t="str">
        <f t="shared" si="53"/>
        <v/>
      </c>
      <c r="CO39" s="5" t="str">
        <f t="shared" si="54"/>
        <v/>
      </c>
      <c r="CS39" s="5" t="str">
        <f t="shared" si="55"/>
        <v/>
      </c>
      <c r="CT39" s="5" t="str">
        <f t="shared" si="56"/>
        <v/>
      </c>
      <c r="CU39" s="5" t="str">
        <f t="shared" si="57"/>
        <v/>
      </c>
      <c r="CV39" s="5" t="str">
        <f t="shared" si="58"/>
        <v/>
      </c>
      <c r="CW39" s="5" t="str">
        <f t="shared" si="59"/>
        <v/>
      </c>
      <c r="DA39" s="5" t="str">
        <f t="shared" si="60"/>
        <v/>
      </c>
      <c r="DB39" s="5" t="str">
        <f t="shared" si="61"/>
        <v/>
      </c>
      <c r="DC39" s="5" t="str">
        <f t="shared" si="62"/>
        <v/>
      </c>
      <c r="DD39" s="5" t="str">
        <f t="shared" si="63"/>
        <v/>
      </c>
      <c r="DE39" s="5" t="str">
        <f t="shared" si="64"/>
        <v/>
      </c>
      <c r="DI39" s="5" t="str">
        <f t="shared" si="65"/>
        <v/>
      </c>
      <c r="DJ39" s="5" t="str">
        <f t="shared" si="66"/>
        <v/>
      </c>
      <c r="DK39" s="5" t="str">
        <f t="shared" si="67"/>
        <v/>
      </c>
      <c r="DL39" s="5" t="str">
        <f t="shared" si="68"/>
        <v/>
      </c>
      <c r="DM39" s="5" t="str">
        <f t="shared" si="69"/>
        <v/>
      </c>
      <c r="DQ39" s="5" t="str">
        <f t="shared" si="70"/>
        <v/>
      </c>
      <c r="DR39" s="5" t="str">
        <f t="shared" si="71"/>
        <v/>
      </c>
      <c r="DS39" s="5" t="str">
        <f t="shared" si="72"/>
        <v/>
      </c>
      <c r="DT39" s="5" t="str">
        <f t="shared" si="73"/>
        <v/>
      </c>
      <c r="DU39" s="5" t="str">
        <f t="shared" si="74"/>
        <v/>
      </c>
    </row>
    <row r="40" spans="1:126" hidden="1" x14ac:dyDescent="0.25">
      <c r="A40">
        <v>33</v>
      </c>
      <c r="B40" t="s">
        <v>66</v>
      </c>
      <c r="C40">
        <v>323.85618099999999</v>
      </c>
      <c r="D40">
        <v>57.518113</v>
      </c>
      <c r="E40" s="1" t="s">
        <v>31</v>
      </c>
      <c r="F40" s="13"/>
      <c r="J40" s="2">
        <v>18.97</v>
      </c>
      <c r="K40" s="5">
        <f t="shared" si="0"/>
        <v>8.1942862629407585E-5</v>
      </c>
      <c r="L40" s="5">
        <f t="shared" si="1"/>
        <v>8.1942862629407601E-28</v>
      </c>
      <c r="M40" s="5">
        <f t="shared" si="2"/>
        <v>6.3133985630399106E-9</v>
      </c>
      <c r="N40" s="5">
        <f t="shared" si="3"/>
        <v>3.9395607033369042E-13</v>
      </c>
      <c r="O40" s="5">
        <f t="shared" si="4"/>
        <v>-12.404552203238737</v>
      </c>
      <c r="P40">
        <v>0.01</v>
      </c>
      <c r="Q40" s="2">
        <v>17.059999999999999</v>
      </c>
      <c r="R40" s="5">
        <f t="shared" si="5"/>
        <v>3.7727571406733146E-4</v>
      </c>
      <c r="S40" s="5">
        <f t="shared" si="6"/>
        <v>3.7727571406733153E-27</v>
      </c>
      <c r="T40" s="5">
        <f t="shared" si="7"/>
        <v>1.8892880739705717E-8</v>
      </c>
      <c r="U40" s="5">
        <f t="shared" si="8"/>
        <v>1.4623089692532227E-12</v>
      </c>
      <c r="V40" s="5">
        <f t="shared" si="9"/>
        <v>-11.834960856198258</v>
      </c>
      <c r="W40">
        <v>0.01</v>
      </c>
      <c r="X40" s="2">
        <v>17.89</v>
      </c>
      <c r="Y40" s="5">
        <f t="shared" si="10"/>
        <v>2.0768224626871315E-4</v>
      </c>
      <c r="Z40" s="5">
        <f t="shared" si="11"/>
        <v>2.0768224626871319E-27</v>
      </c>
      <c r="AA40" s="5">
        <f t="shared" si="12"/>
        <v>1.4478145886148021E-8</v>
      </c>
      <c r="AB40" s="5">
        <f t="shared" si="13"/>
        <v>9.4976637013131026E-13</v>
      </c>
      <c r="AC40" s="5">
        <f t="shared" si="14"/>
        <v>-12.022383212228176</v>
      </c>
      <c r="AD40">
        <v>0.02</v>
      </c>
      <c r="AF40" s="4">
        <v>14.82</v>
      </c>
      <c r="AG40" s="5">
        <f t="shared" si="15"/>
        <v>1.8814310932288559E-3</v>
      </c>
      <c r="AH40" s="5">
        <f t="shared" si="16"/>
        <v>1.881431093228856E-26</v>
      </c>
      <c r="AI40" s="5">
        <f t="shared" si="17"/>
        <v>3.7006299265266221E-8</v>
      </c>
      <c r="AJ40" s="5">
        <f t="shared" si="18"/>
        <v>4.5702779592603789E-12</v>
      </c>
      <c r="AK40" s="5">
        <f t="shared" si="19"/>
        <v>-11.340057385815928</v>
      </c>
      <c r="AL40">
        <v>0.04</v>
      </c>
      <c r="AN40" s="4">
        <v>13.97</v>
      </c>
      <c r="AO40" s="5">
        <f t="shared" si="20"/>
        <v>2.644234435209821E-3</v>
      </c>
      <c r="AP40" s="5">
        <f t="shared" si="21"/>
        <v>2.6442344352098211E-26</v>
      </c>
      <c r="AQ40" s="5">
        <f t="shared" si="22"/>
        <v>2.8718329393165353E-8</v>
      </c>
      <c r="AR40" s="5">
        <f t="shared" si="23"/>
        <v>4.7729863451440816E-12</v>
      </c>
      <c r="AS40" s="5">
        <f t="shared" si="24"/>
        <v>-11.321209808088618</v>
      </c>
      <c r="AT40">
        <v>0.05</v>
      </c>
      <c r="AV40" s="4">
        <v>13.56</v>
      </c>
      <c r="AW40" s="5">
        <f t="shared" si="25"/>
        <v>2.511484227825714E-3</v>
      </c>
      <c r="AX40" s="5">
        <f t="shared" si="26"/>
        <v>2.5114842278257144E-26</v>
      </c>
      <c r="AY40" s="5">
        <f t="shared" si="27"/>
        <v>1.6163910057079038E-8</v>
      </c>
      <c r="AZ40" s="5">
        <f t="shared" si="28"/>
        <v>3.4897881813233644E-12</v>
      </c>
      <c r="BA40" s="5">
        <f t="shared" si="29"/>
        <v>-11.457200932489005</v>
      </c>
      <c r="BB40">
        <v>0.04</v>
      </c>
      <c r="BE40" s="5" t="str">
        <f t="shared" si="30"/>
        <v/>
      </c>
      <c r="BF40" s="5" t="str">
        <f t="shared" si="31"/>
        <v/>
      </c>
      <c r="BG40" s="5" t="str">
        <f t="shared" si="32"/>
        <v/>
      </c>
      <c r="BH40" s="5" t="str">
        <f t="shared" si="33"/>
        <v/>
      </c>
      <c r="BI40" s="5" t="str">
        <f t="shared" si="34"/>
        <v/>
      </c>
      <c r="BM40" s="5" t="str">
        <f t="shared" si="35"/>
        <v/>
      </c>
      <c r="BN40" s="5" t="str">
        <f t="shared" si="36"/>
        <v/>
      </c>
      <c r="BO40" s="5" t="str">
        <f t="shared" si="37"/>
        <v/>
      </c>
      <c r="BP40" s="5" t="str">
        <f t="shared" si="38"/>
        <v/>
      </c>
      <c r="BQ40" s="5" t="str">
        <f t="shared" si="39"/>
        <v/>
      </c>
      <c r="BU40" s="5" t="str">
        <f t="shared" si="40"/>
        <v/>
      </c>
      <c r="BV40" s="5" t="str">
        <f t="shared" si="41"/>
        <v/>
      </c>
      <c r="BW40" s="5" t="str">
        <f t="shared" si="42"/>
        <v/>
      </c>
      <c r="BX40" s="5" t="str">
        <f t="shared" si="43"/>
        <v/>
      </c>
      <c r="BY40" s="5" t="str">
        <f t="shared" si="44"/>
        <v/>
      </c>
      <c r="CC40" s="5" t="str">
        <f t="shared" si="45"/>
        <v/>
      </c>
      <c r="CD40" s="5" t="str">
        <f t="shared" si="46"/>
        <v/>
      </c>
      <c r="CE40" s="5" t="str">
        <f t="shared" si="47"/>
        <v/>
      </c>
      <c r="CF40" s="5" t="str">
        <f t="shared" si="48"/>
        <v/>
      </c>
      <c r="CG40" s="5" t="str">
        <f t="shared" si="49"/>
        <v/>
      </c>
      <c r="CJ40" s="2">
        <v>9.3000000000000007</v>
      </c>
      <c r="CK40" s="5">
        <f t="shared" si="50"/>
        <v>1.360498952625756E-3</v>
      </c>
      <c r="CL40" s="5">
        <f t="shared" si="51"/>
        <v>1.3604989526257561E-26</v>
      </c>
      <c r="CM40" s="5">
        <f t="shared" si="52"/>
        <v>7.0859320449258124E-11</v>
      </c>
      <c r="CN40" s="5">
        <f t="shared" si="53"/>
        <v>1.7006236907821952E-13</v>
      </c>
      <c r="CO40" s="5">
        <f t="shared" si="54"/>
        <v>-12.76939177521577</v>
      </c>
      <c r="CP40">
        <v>0.34</v>
      </c>
      <c r="CR40" s="4">
        <v>13.17</v>
      </c>
      <c r="CS40" s="5">
        <f t="shared" si="55"/>
        <v>1.6700011809333236E-3</v>
      </c>
      <c r="CT40" s="5">
        <f t="shared" si="56"/>
        <v>1.6700011809333237E-26</v>
      </c>
      <c r="CU40" s="5">
        <f t="shared" si="57"/>
        <v>4.3339130993079324E-9</v>
      </c>
      <c r="CV40" s="5">
        <f t="shared" si="58"/>
        <v>1.4735304537646972E-12</v>
      </c>
      <c r="CW40" s="5">
        <f t="shared" si="59"/>
        <v>-11.831640884065642</v>
      </c>
      <c r="CX40">
        <v>0.03</v>
      </c>
      <c r="CZ40" s="4">
        <v>12.78</v>
      </c>
      <c r="DA40" s="5">
        <f t="shared" si="60"/>
        <v>1.3273879771359062E-3</v>
      </c>
      <c r="DB40" s="5">
        <f t="shared" si="61"/>
        <v>1.3273879771359063E-26</v>
      </c>
      <c r="DC40" s="5">
        <f t="shared" si="62"/>
        <v>1.8819300242947635E-9</v>
      </c>
      <c r="DD40" s="5">
        <f t="shared" si="63"/>
        <v>8.6568781117559111E-13</v>
      </c>
      <c r="DE40" s="5">
        <f t="shared" si="64"/>
        <v>-12.062638697275881</v>
      </c>
      <c r="DF40">
        <v>0.03</v>
      </c>
      <c r="DH40" s="4">
        <v>10.220000000000001</v>
      </c>
      <c r="DI40" s="5">
        <f t="shared" si="65"/>
        <v>2.5866063195154761E-3</v>
      </c>
      <c r="DJ40" s="5">
        <f t="shared" si="66"/>
        <v>2.5866063195154766E-26</v>
      </c>
      <c r="DK40" s="5">
        <f t="shared" si="67"/>
        <v>5.388763165657242E-10</v>
      </c>
      <c r="DL40" s="5">
        <f t="shared" si="68"/>
        <v>6.4665157987886905E-13</v>
      </c>
      <c r="DM40" s="5">
        <f t="shared" si="69"/>
        <v>-12.18932965703447</v>
      </c>
      <c r="DN40">
        <v>0.06</v>
      </c>
      <c r="DP40" s="4">
        <v>7.08</v>
      </c>
      <c r="DQ40" s="5">
        <f t="shared" si="70"/>
        <v>1.2313685614096043E-2</v>
      </c>
      <c r="DR40" s="5">
        <f t="shared" si="71"/>
        <v>1.2313685614096045E-25</v>
      </c>
      <c r="DS40" s="5">
        <f t="shared" si="72"/>
        <v>7.6324497608033322E-10</v>
      </c>
      <c r="DT40" s="5">
        <f t="shared" si="73"/>
        <v>1.6791389473767333E-12</v>
      </c>
      <c r="DU40" s="5">
        <f t="shared" si="74"/>
        <v>-11.774913364861231</v>
      </c>
      <c r="DV40">
        <v>0.1</v>
      </c>
    </row>
    <row r="41" spans="1:126" hidden="1" x14ac:dyDescent="0.25">
      <c r="A41">
        <v>34</v>
      </c>
      <c r="B41" t="s">
        <v>67</v>
      </c>
      <c r="C41">
        <v>323.85888499999999</v>
      </c>
      <c r="D41">
        <v>57.559654999999999</v>
      </c>
      <c r="E41" s="1" t="s">
        <v>31</v>
      </c>
      <c r="F41" s="13"/>
      <c r="J41" s="2">
        <v>19.850000000000001</v>
      </c>
      <c r="K41" s="5">
        <f t="shared" si="0"/>
        <v>3.6434358870960493E-5</v>
      </c>
      <c r="L41" s="5">
        <f t="shared" si="1"/>
        <v>3.6434358870960496E-28</v>
      </c>
      <c r="M41" s="5">
        <f t="shared" si="2"/>
        <v>2.8071344051220799E-9</v>
      </c>
      <c r="N41" s="5">
        <f t="shared" si="3"/>
        <v>1.751651868796178E-13</v>
      </c>
      <c r="O41" s="5">
        <f t="shared" si="4"/>
        <v>-12.756552203238737</v>
      </c>
      <c r="P41">
        <v>0.03</v>
      </c>
      <c r="Q41" s="2">
        <v>18.86</v>
      </c>
      <c r="R41" s="5">
        <f t="shared" si="5"/>
        <v>7.1888405299683409E-5</v>
      </c>
      <c r="S41" s="5">
        <f t="shared" si="6"/>
        <v>7.1888405299683419E-28</v>
      </c>
      <c r="T41" s="5">
        <f t="shared" si="7"/>
        <v>3.5999642098673657E-9</v>
      </c>
      <c r="U41" s="5">
        <f t="shared" si="8"/>
        <v>2.7863722984373417E-13</v>
      </c>
      <c r="V41" s="5">
        <f t="shared" si="9"/>
        <v>-12.554960856198257</v>
      </c>
      <c r="W41">
        <v>0.04</v>
      </c>
      <c r="X41" s="2">
        <v>19.149999999999999</v>
      </c>
      <c r="Y41" s="5">
        <f t="shared" si="10"/>
        <v>6.5072781742755398E-5</v>
      </c>
      <c r="Z41" s="5">
        <f t="shared" si="11"/>
        <v>6.5072781742755405E-28</v>
      </c>
      <c r="AA41" s="5">
        <f t="shared" si="12"/>
        <v>4.5364167819626093E-9</v>
      </c>
      <c r="AB41" s="5">
        <f t="shared" si="13"/>
        <v>2.975889408967472E-13</v>
      </c>
      <c r="AC41" s="5">
        <f t="shared" si="14"/>
        <v>-12.526383212228176</v>
      </c>
      <c r="AD41">
        <v>0.06</v>
      </c>
      <c r="AG41" s="5" t="str">
        <f t="shared" si="15"/>
        <v/>
      </c>
      <c r="AH41" s="5" t="str">
        <f t="shared" si="16"/>
        <v/>
      </c>
      <c r="AI41" s="5" t="str">
        <f t="shared" si="17"/>
        <v/>
      </c>
      <c r="AJ41" s="5" t="str">
        <f t="shared" si="18"/>
        <v/>
      </c>
      <c r="AK41" s="5" t="str">
        <f t="shared" si="19"/>
        <v/>
      </c>
      <c r="AO41" s="5" t="str">
        <f t="shared" si="20"/>
        <v/>
      </c>
      <c r="AP41" s="5" t="str">
        <f t="shared" si="21"/>
        <v/>
      </c>
      <c r="AQ41" s="5" t="str">
        <f t="shared" si="22"/>
        <v/>
      </c>
      <c r="AR41" s="5" t="str">
        <f t="shared" si="23"/>
        <v/>
      </c>
      <c r="AS41" s="5" t="str">
        <f t="shared" si="24"/>
        <v/>
      </c>
      <c r="AW41" s="5" t="str">
        <f t="shared" si="25"/>
        <v/>
      </c>
      <c r="AX41" s="5" t="str">
        <f t="shared" si="26"/>
        <v/>
      </c>
      <c r="AY41" s="5" t="str">
        <f t="shared" si="27"/>
        <v/>
      </c>
      <c r="AZ41" s="5" t="str">
        <f t="shared" si="28"/>
        <v/>
      </c>
      <c r="BA41" s="5" t="str">
        <f t="shared" si="29"/>
        <v/>
      </c>
      <c r="BE41" s="5" t="str">
        <f t="shared" si="30"/>
        <v/>
      </c>
      <c r="BF41" s="5" t="str">
        <f t="shared" si="31"/>
        <v/>
      </c>
      <c r="BG41" s="5" t="str">
        <f t="shared" si="32"/>
        <v/>
      </c>
      <c r="BH41" s="5" t="str">
        <f t="shared" si="33"/>
        <v/>
      </c>
      <c r="BI41" s="5" t="str">
        <f t="shared" si="34"/>
        <v/>
      </c>
      <c r="BL41" s="3">
        <v>14.68</v>
      </c>
      <c r="BM41" s="5">
        <f t="shared" si="35"/>
        <v>2.4129486351647403E-4</v>
      </c>
      <c r="BN41" s="5">
        <f t="shared" si="36"/>
        <v>2.4129486351647407E-27</v>
      </c>
      <c r="BO41" s="5">
        <f t="shared" si="37"/>
        <v>3.5747387187625778E-10</v>
      </c>
      <c r="BP41" s="5">
        <f t="shared" si="38"/>
        <v>1.6086324234431602E-13</v>
      </c>
      <c r="BQ41" s="5">
        <f t="shared" si="39"/>
        <v>-12.793543181946708</v>
      </c>
      <c r="BR41">
        <v>0.02</v>
      </c>
      <c r="BU41" s="5" t="str">
        <f t="shared" si="40"/>
        <v/>
      </c>
      <c r="BV41" s="5" t="str">
        <f t="shared" si="41"/>
        <v/>
      </c>
      <c r="BW41" s="5" t="str">
        <f t="shared" si="42"/>
        <v/>
      </c>
      <c r="BX41" s="5" t="str">
        <f t="shared" si="43"/>
        <v/>
      </c>
      <c r="BY41" s="5" t="str">
        <f t="shared" si="44"/>
        <v/>
      </c>
      <c r="CC41" s="5" t="str">
        <f t="shared" si="45"/>
        <v/>
      </c>
      <c r="CD41" s="5" t="str">
        <f t="shared" si="46"/>
        <v/>
      </c>
      <c r="CE41" s="5" t="str">
        <f t="shared" si="47"/>
        <v/>
      </c>
      <c r="CF41" s="5" t="str">
        <f t="shared" si="48"/>
        <v/>
      </c>
      <c r="CG41" s="5" t="str">
        <f t="shared" si="49"/>
        <v/>
      </c>
      <c r="CK41" s="5" t="str">
        <f t="shared" si="50"/>
        <v/>
      </c>
      <c r="CL41" s="5" t="str">
        <f t="shared" si="51"/>
        <v/>
      </c>
      <c r="CM41" s="5" t="str">
        <f t="shared" si="52"/>
        <v/>
      </c>
      <c r="CN41" s="5" t="str">
        <f t="shared" si="53"/>
        <v/>
      </c>
      <c r="CO41" s="5" t="str">
        <f t="shared" si="54"/>
        <v/>
      </c>
      <c r="CS41" s="5" t="str">
        <f t="shared" si="55"/>
        <v/>
      </c>
      <c r="CT41" s="5" t="str">
        <f t="shared" si="56"/>
        <v/>
      </c>
      <c r="CU41" s="5" t="str">
        <f t="shared" si="57"/>
        <v/>
      </c>
      <c r="CV41" s="5" t="str">
        <f t="shared" si="58"/>
        <v/>
      </c>
      <c r="CW41" s="5" t="str">
        <f t="shared" si="59"/>
        <v/>
      </c>
      <c r="DA41" s="5" t="str">
        <f t="shared" si="60"/>
        <v/>
      </c>
      <c r="DB41" s="5" t="str">
        <f t="shared" si="61"/>
        <v/>
      </c>
      <c r="DC41" s="5" t="str">
        <f t="shared" si="62"/>
        <v/>
      </c>
      <c r="DD41" s="5" t="str">
        <f t="shared" si="63"/>
        <v/>
      </c>
      <c r="DE41" s="5" t="str">
        <f t="shared" si="64"/>
        <v/>
      </c>
      <c r="DI41" s="5" t="str">
        <f t="shared" si="65"/>
        <v/>
      </c>
      <c r="DJ41" s="5" t="str">
        <f t="shared" si="66"/>
        <v/>
      </c>
      <c r="DK41" s="5" t="str">
        <f t="shared" si="67"/>
        <v/>
      </c>
      <c r="DL41" s="5" t="str">
        <f t="shared" si="68"/>
        <v/>
      </c>
      <c r="DM41" s="5" t="str">
        <f t="shared" si="69"/>
        <v/>
      </c>
      <c r="DQ41" s="5" t="str">
        <f t="shared" si="70"/>
        <v/>
      </c>
      <c r="DR41" s="5" t="str">
        <f t="shared" si="71"/>
        <v/>
      </c>
      <c r="DS41" s="5" t="str">
        <f t="shared" si="72"/>
        <v/>
      </c>
      <c r="DT41" s="5" t="str">
        <f t="shared" si="73"/>
        <v/>
      </c>
      <c r="DU41" s="5" t="str">
        <f t="shared" si="74"/>
        <v/>
      </c>
    </row>
    <row r="42" spans="1:126" hidden="1" x14ac:dyDescent="0.25">
      <c r="A42">
        <v>35</v>
      </c>
      <c r="B42" t="s">
        <v>68</v>
      </c>
      <c r="C42">
        <v>323.86071800000002</v>
      </c>
      <c r="D42">
        <v>57.502164</v>
      </c>
      <c r="E42" s="1" t="s">
        <v>31</v>
      </c>
      <c r="F42" s="13"/>
      <c r="J42" s="2">
        <v>18.559999999999999</v>
      </c>
      <c r="K42" s="5">
        <f t="shared" si="0"/>
        <v>1.1953941653156387E-4</v>
      </c>
      <c r="L42" s="5">
        <f t="shared" si="1"/>
        <v>1.1953941653156389E-27</v>
      </c>
      <c r="M42" s="5">
        <f t="shared" si="2"/>
        <v>9.2100758545645262E-9</v>
      </c>
      <c r="N42" s="5">
        <f t="shared" si="3"/>
        <v>5.7470873332482642E-13</v>
      </c>
      <c r="O42" s="5">
        <f t="shared" si="4"/>
        <v>-12.240552203238735</v>
      </c>
      <c r="P42">
        <v>0.01</v>
      </c>
      <c r="Q42" s="2">
        <v>17.690000000000001</v>
      </c>
      <c r="R42" s="5">
        <f t="shared" si="5"/>
        <v>2.1118294880868391E-4</v>
      </c>
      <c r="S42" s="5">
        <f t="shared" si="6"/>
        <v>2.1118294880868394E-27</v>
      </c>
      <c r="T42" s="5">
        <f t="shared" si="7"/>
        <v>1.0575433608190807E-8</v>
      </c>
      <c r="U42" s="5">
        <f t="shared" si="8"/>
        <v>8.1853856127396853E-13</v>
      </c>
      <c r="V42" s="5">
        <f t="shared" si="9"/>
        <v>-12.086960856198258</v>
      </c>
      <c r="W42">
        <v>0.02</v>
      </c>
      <c r="X42" s="2">
        <v>18.21</v>
      </c>
      <c r="Y42" s="5">
        <f t="shared" si="10"/>
        <v>1.5466760920892833E-4</v>
      </c>
      <c r="Z42" s="5">
        <f t="shared" si="11"/>
        <v>1.5466760920892835E-27</v>
      </c>
      <c r="AA42" s="5">
        <f t="shared" si="12"/>
        <v>1.0782338164289877E-8</v>
      </c>
      <c r="AB42" s="5">
        <f t="shared" si="13"/>
        <v>7.0732138357741609E-13</v>
      </c>
      <c r="AC42" s="5">
        <f t="shared" si="14"/>
        <v>-12.150383212228176</v>
      </c>
      <c r="AD42">
        <v>0.03</v>
      </c>
      <c r="AF42" s="4">
        <v>15.93</v>
      </c>
      <c r="AG42" s="5">
        <f t="shared" si="15"/>
        <v>6.7684358493042213E-4</v>
      </c>
      <c r="AH42" s="5">
        <f t="shared" si="16"/>
        <v>6.7684358493042218E-27</v>
      </c>
      <c r="AI42" s="5">
        <f t="shared" si="17"/>
        <v>1.3312991557253953E-8</v>
      </c>
      <c r="AJ42" s="5">
        <f t="shared" si="18"/>
        <v>1.6441544573208634E-12</v>
      </c>
      <c r="AK42" s="5">
        <f t="shared" si="19"/>
        <v>-11.784057385815929</v>
      </c>
      <c r="AL42">
        <v>0.11</v>
      </c>
      <c r="AN42" s="4">
        <v>15.21</v>
      </c>
      <c r="AO42" s="5">
        <f t="shared" si="20"/>
        <v>8.4391742977331147E-4</v>
      </c>
      <c r="AP42" s="5">
        <f t="shared" si="21"/>
        <v>8.4391742977331154E-27</v>
      </c>
      <c r="AQ42" s="5">
        <f t="shared" si="22"/>
        <v>9.1655635393539984E-9</v>
      </c>
      <c r="AR42" s="5">
        <f t="shared" si="23"/>
        <v>1.5233166602406346E-12</v>
      </c>
      <c r="AS42" s="5">
        <f t="shared" si="24"/>
        <v>-11.81720980808862</v>
      </c>
      <c r="AT42">
        <v>0.13</v>
      </c>
      <c r="AV42" s="4">
        <v>15.26</v>
      </c>
      <c r="AW42" s="5">
        <f t="shared" si="25"/>
        <v>5.2472342798972162E-4</v>
      </c>
      <c r="AX42" s="5">
        <f t="shared" si="26"/>
        <v>5.2472342798972169E-27</v>
      </c>
      <c r="AY42" s="5">
        <f t="shared" si="27"/>
        <v>3.3771194741727977E-9</v>
      </c>
      <c r="AZ42" s="5">
        <f t="shared" si="28"/>
        <v>7.2912009447390701E-13</v>
      </c>
      <c r="BA42" s="5">
        <f t="shared" si="29"/>
        <v>-12.137200932489005</v>
      </c>
      <c r="BB42">
        <v>0.16</v>
      </c>
      <c r="BE42" s="5" t="str">
        <f t="shared" si="30"/>
        <v/>
      </c>
      <c r="BF42" s="5" t="str">
        <f t="shared" si="31"/>
        <v/>
      </c>
      <c r="BG42" s="5" t="str">
        <f t="shared" si="32"/>
        <v/>
      </c>
      <c r="BH42" s="5" t="str">
        <f t="shared" si="33"/>
        <v/>
      </c>
      <c r="BI42" s="5" t="str">
        <f t="shared" si="34"/>
        <v/>
      </c>
      <c r="BM42" s="5" t="str">
        <f t="shared" si="35"/>
        <v/>
      </c>
      <c r="BN42" s="5" t="str">
        <f t="shared" si="36"/>
        <v/>
      </c>
      <c r="BO42" s="5" t="str">
        <f t="shared" si="37"/>
        <v/>
      </c>
      <c r="BP42" s="5" t="str">
        <f t="shared" si="38"/>
        <v/>
      </c>
      <c r="BQ42" s="5" t="str">
        <f t="shared" si="39"/>
        <v/>
      </c>
      <c r="BU42" s="5" t="str">
        <f t="shared" si="40"/>
        <v/>
      </c>
      <c r="BV42" s="5" t="str">
        <f t="shared" si="41"/>
        <v/>
      </c>
      <c r="BW42" s="5" t="str">
        <f t="shared" si="42"/>
        <v/>
      </c>
      <c r="BX42" s="5" t="str">
        <f t="shared" si="43"/>
        <v/>
      </c>
      <c r="BY42" s="5" t="str">
        <f t="shared" si="44"/>
        <v/>
      </c>
      <c r="CC42" s="5" t="str">
        <f t="shared" si="45"/>
        <v/>
      </c>
      <c r="CD42" s="5" t="str">
        <f t="shared" si="46"/>
        <v/>
      </c>
      <c r="CE42" s="5" t="str">
        <f t="shared" si="47"/>
        <v/>
      </c>
      <c r="CF42" s="5" t="str">
        <f t="shared" si="48"/>
        <v/>
      </c>
      <c r="CG42" s="5" t="str">
        <f t="shared" si="49"/>
        <v/>
      </c>
      <c r="CK42" s="5" t="str">
        <f t="shared" si="50"/>
        <v/>
      </c>
      <c r="CL42" s="5" t="str">
        <f t="shared" si="51"/>
        <v/>
      </c>
      <c r="CM42" s="5" t="str">
        <f t="shared" si="52"/>
        <v/>
      </c>
      <c r="CN42" s="5" t="str">
        <f t="shared" si="53"/>
        <v/>
      </c>
      <c r="CO42" s="5" t="str">
        <f t="shared" si="54"/>
        <v/>
      </c>
      <c r="CS42" s="5" t="str">
        <f t="shared" si="55"/>
        <v/>
      </c>
      <c r="CT42" s="5" t="str">
        <f t="shared" si="56"/>
        <v/>
      </c>
      <c r="CU42" s="5" t="str">
        <f t="shared" si="57"/>
        <v/>
      </c>
      <c r="CV42" s="5" t="str">
        <f t="shared" si="58"/>
        <v/>
      </c>
      <c r="CW42" s="5" t="str">
        <f t="shared" si="59"/>
        <v/>
      </c>
      <c r="DA42" s="5" t="str">
        <f t="shared" si="60"/>
        <v/>
      </c>
      <c r="DB42" s="5" t="str">
        <f t="shared" si="61"/>
        <v/>
      </c>
      <c r="DC42" s="5" t="str">
        <f t="shared" si="62"/>
        <v/>
      </c>
      <c r="DD42" s="5" t="str">
        <f t="shared" si="63"/>
        <v/>
      </c>
      <c r="DE42" s="5" t="str">
        <f t="shared" si="64"/>
        <v/>
      </c>
      <c r="DI42" s="5" t="str">
        <f t="shared" si="65"/>
        <v/>
      </c>
      <c r="DJ42" s="5" t="str">
        <f t="shared" si="66"/>
        <v/>
      </c>
      <c r="DK42" s="5" t="str">
        <f t="shared" si="67"/>
        <v/>
      </c>
      <c r="DL42" s="5" t="str">
        <f t="shared" si="68"/>
        <v/>
      </c>
      <c r="DM42" s="5" t="str">
        <f t="shared" si="69"/>
        <v/>
      </c>
      <c r="DQ42" s="5" t="str">
        <f t="shared" si="70"/>
        <v/>
      </c>
      <c r="DR42" s="5" t="str">
        <f t="shared" si="71"/>
        <v/>
      </c>
      <c r="DS42" s="5" t="str">
        <f t="shared" si="72"/>
        <v/>
      </c>
      <c r="DT42" s="5" t="str">
        <f t="shared" si="73"/>
        <v/>
      </c>
      <c r="DU42" s="5" t="str">
        <f t="shared" si="74"/>
        <v/>
      </c>
    </row>
    <row r="43" spans="1:126" hidden="1" x14ac:dyDescent="0.25">
      <c r="A43">
        <v>36</v>
      </c>
      <c r="B43" t="s">
        <v>69</v>
      </c>
      <c r="C43">
        <v>323.86101400000001</v>
      </c>
      <c r="D43">
        <v>57.533779000000003</v>
      </c>
      <c r="E43" s="1" t="s">
        <v>31</v>
      </c>
      <c r="F43" s="13"/>
      <c r="J43" s="2">
        <v>20.43</v>
      </c>
      <c r="K43" s="5">
        <f t="shared" si="0"/>
        <v>2.1355568233870227E-5</v>
      </c>
      <c r="L43" s="5">
        <f t="shared" si="1"/>
        <v>2.1355568233870229E-28</v>
      </c>
      <c r="M43" s="5">
        <f t="shared" si="2"/>
        <v>1.6453686077624377E-9</v>
      </c>
      <c r="N43" s="5">
        <f t="shared" si="3"/>
        <v>1.0267100112437611E-13</v>
      </c>
      <c r="O43" s="5">
        <f t="shared" si="4"/>
        <v>-12.988552203238736</v>
      </c>
      <c r="P43">
        <v>0.05</v>
      </c>
      <c r="Q43" s="2">
        <v>18.16</v>
      </c>
      <c r="R43" s="5">
        <f t="shared" si="5"/>
        <v>1.3698053237556776E-4</v>
      </c>
      <c r="S43" s="5">
        <f t="shared" si="6"/>
        <v>1.3698053237556777E-27</v>
      </c>
      <c r="T43" s="5">
        <f t="shared" si="7"/>
        <v>6.8595903879758702E-9</v>
      </c>
      <c r="U43" s="5">
        <f t="shared" si="8"/>
        <v>5.3093229602933238E-13</v>
      </c>
      <c r="V43" s="5">
        <f t="shared" si="9"/>
        <v>-12.274960856198257</v>
      </c>
      <c r="W43">
        <v>0.02</v>
      </c>
      <c r="X43" s="2">
        <v>19.43</v>
      </c>
      <c r="Y43" s="5">
        <f t="shared" si="10"/>
        <v>5.0280475070797161E-5</v>
      </c>
      <c r="Z43" s="5">
        <f t="shared" si="11"/>
        <v>5.0280475070797166E-28</v>
      </c>
      <c r="AA43" s="5">
        <f t="shared" si="12"/>
        <v>3.5052011733248309E-9</v>
      </c>
      <c r="AB43" s="5">
        <f t="shared" si="13"/>
        <v>2.2994119697010892E-13</v>
      </c>
      <c r="AC43" s="5">
        <f t="shared" si="14"/>
        <v>-12.638383212228176</v>
      </c>
      <c r="AD43">
        <v>0.08</v>
      </c>
      <c r="AF43" s="4">
        <v>15.46</v>
      </c>
      <c r="AG43" s="5">
        <f t="shared" si="15"/>
        <v>1.0434900614632338E-3</v>
      </c>
      <c r="AH43" s="5">
        <f t="shared" si="16"/>
        <v>1.043490061463234E-26</v>
      </c>
      <c r="AI43" s="5">
        <f t="shared" si="17"/>
        <v>2.0524645113932052E-8</v>
      </c>
      <c r="AJ43" s="5">
        <f t="shared" si="18"/>
        <v>2.534793671570609E-12</v>
      </c>
      <c r="AK43" s="5">
        <f t="shared" si="19"/>
        <v>-11.59605738581593</v>
      </c>
      <c r="AL43">
        <v>7.0000000000000007E-2</v>
      </c>
      <c r="AN43" s="4">
        <v>14.54</v>
      </c>
      <c r="AO43" s="5">
        <f t="shared" si="20"/>
        <v>1.564227643635786E-3</v>
      </c>
      <c r="AP43" s="5">
        <f t="shared" si="21"/>
        <v>1.5642276436357862E-26</v>
      </c>
      <c r="AQ43" s="5">
        <f t="shared" si="22"/>
        <v>1.6988661866610478E-8</v>
      </c>
      <c r="AR43" s="5">
        <f t="shared" si="23"/>
        <v>2.8235156022306613E-12</v>
      </c>
      <c r="AS43" s="5">
        <f t="shared" si="24"/>
        <v>-11.549209808088618</v>
      </c>
      <c r="AT43">
        <v>7.0000000000000007E-2</v>
      </c>
      <c r="AV43" s="4">
        <v>14.07</v>
      </c>
      <c r="AW43" s="5">
        <f t="shared" si="25"/>
        <v>1.570111357573467E-3</v>
      </c>
      <c r="AX43" s="5">
        <f t="shared" si="26"/>
        <v>1.5701113575734672E-26</v>
      </c>
      <c r="AY43" s="5">
        <f t="shared" si="27"/>
        <v>1.0105235176168102E-8</v>
      </c>
      <c r="AZ43" s="5">
        <f t="shared" si="28"/>
        <v>2.181720274534693E-12</v>
      </c>
      <c r="BA43" s="5">
        <f t="shared" si="29"/>
        <v>-11.661200932489004</v>
      </c>
      <c r="BB43">
        <v>0.06</v>
      </c>
      <c r="BE43" s="5" t="str">
        <f t="shared" si="30"/>
        <v/>
      </c>
      <c r="BF43" s="5" t="str">
        <f t="shared" si="31"/>
        <v/>
      </c>
      <c r="BG43" s="5" t="str">
        <f t="shared" si="32"/>
        <v/>
      </c>
      <c r="BH43" s="5" t="str">
        <f t="shared" si="33"/>
        <v/>
      </c>
      <c r="BI43" s="5" t="str">
        <f t="shared" si="34"/>
        <v/>
      </c>
      <c r="BL43" s="3">
        <v>12.66</v>
      </c>
      <c r="BM43" s="5">
        <f t="shared" si="35"/>
        <v>1.5507724503372447E-3</v>
      </c>
      <c r="BN43" s="5">
        <f t="shared" si="36"/>
        <v>1.550772450337245E-26</v>
      </c>
      <c r="BO43" s="5">
        <f t="shared" si="37"/>
        <v>2.2974406671662887E-9</v>
      </c>
      <c r="BP43" s="5">
        <f t="shared" si="38"/>
        <v>1.0338483002248301E-12</v>
      </c>
      <c r="BQ43" s="5">
        <f t="shared" si="39"/>
        <v>-11.985543181946708</v>
      </c>
      <c r="BR43">
        <v>0</v>
      </c>
      <c r="BU43" s="5" t="str">
        <f t="shared" si="40"/>
        <v/>
      </c>
      <c r="BV43" s="5" t="str">
        <f t="shared" si="41"/>
        <v/>
      </c>
      <c r="BW43" s="5" t="str">
        <f t="shared" si="42"/>
        <v/>
      </c>
      <c r="BX43" s="5" t="str">
        <f t="shared" si="43"/>
        <v/>
      </c>
      <c r="BY43" s="5" t="str">
        <f t="shared" si="44"/>
        <v/>
      </c>
      <c r="CB43" s="3">
        <v>11.5</v>
      </c>
      <c r="CC43" s="5">
        <f t="shared" si="45"/>
        <v>1.6108727685270928E-3</v>
      </c>
      <c r="CD43" s="5">
        <f t="shared" si="46"/>
        <v>1.6108727685270931E-26</v>
      </c>
      <c r="CE43" s="5">
        <f t="shared" si="47"/>
        <v>7.5509661024707482E-10</v>
      </c>
      <c r="CF43" s="5">
        <f t="shared" si="48"/>
        <v>6.0407728819765984E-13</v>
      </c>
      <c r="CG43" s="5">
        <f t="shared" si="49"/>
        <v>-12.218907492355042</v>
      </c>
      <c r="CH43">
        <v>0.03</v>
      </c>
      <c r="CJ43" s="2">
        <v>8.83</v>
      </c>
      <c r="CK43" s="5">
        <f t="shared" si="50"/>
        <v>2.0974818515005298E-3</v>
      </c>
      <c r="CL43" s="5">
        <f t="shared" si="51"/>
        <v>2.09748185150053E-26</v>
      </c>
      <c r="CM43" s="5">
        <f t="shared" si="52"/>
        <v>1.0924384643231925E-10</v>
      </c>
      <c r="CN43" s="5">
        <f t="shared" si="53"/>
        <v>2.6218523143756622E-13</v>
      </c>
      <c r="CO43" s="5">
        <f t="shared" si="54"/>
        <v>-12.581391775215771</v>
      </c>
      <c r="CP43">
        <v>0.09</v>
      </c>
      <c r="CR43" s="4">
        <v>13.24</v>
      </c>
      <c r="CS43" s="5">
        <f t="shared" si="55"/>
        <v>1.5657296587644367E-3</v>
      </c>
      <c r="CT43" s="5">
        <f t="shared" si="56"/>
        <v>1.5657296587644369E-26</v>
      </c>
      <c r="CU43" s="5">
        <f t="shared" si="57"/>
        <v>4.0633122632295065E-9</v>
      </c>
      <c r="CV43" s="5">
        <f t="shared" si="58"/>
        <v>1.3815261694980323E-12</v>
      </c>
      <c r="CW43" s="5">
        <f t="shared" si="59"/>
        <v>-11.859640884065641</v>
      </c>
      <c r="CX43">
        <v>0.03</v>
      </c>
      <c r="CZ43" s="4">
        <v>12.65</v>
      </c>
      <c r="DA43" s="5">
        <f t="shared" si="60"/>
        <v>1.4962283511855488E-3</v>
      </c>
      <c r="DB43" s="5">
        <f t="shared" si="61"/>
        <v>1.4962283511855489E-26</v>
      </c>
      <c r="DC43" s="5">
        <f t="shared" si="62"/>
        <v>2.1213067360853722E-9</v>
      </c>
      <c r="DD43" s="5">
        <f t="shared" si="63"/>
        <v>9.7580109859927118E-13</v>
      </c>
      <c r="DE43" s="5">
        <f t="shared" si="64"/>
        <v>-12.010638697275882</v>
      </c>
      <c r="DF43">
        <v>0.02</v>
      </c>
      <c r="DH43" s="4">
        <v>11.3</v>
      </c>
      <c r="DI43" s="5">
        <f t="shared" si="65"/>
        <v>9.5659990695454145E-4</v>
      </c>
      <c r="DJ43" s="5">
        <f t="shared" si="66"/>
        <v>9.565999069545416E-27</v>
      </c>
      <c r="DK43" s="5">
        <f t="shared" si="67"/>
        <v>1.9929164728219615E-10</v>
      </c>
      <c r="DL43" s="5">
        <f t="shared" si="68"/>
        <v>2.3914997673863538E-13</v>
      </c>
      <c r="DM43" s="5">
        <f t="shared" si="69"/>
        <v>-12.621329657034471</v>
      </c>
      <c r="DN43">
        <v>0.21</v>
      </c>
      <c r="DO43" t="s">
        <v>32</v>
      </c>
      <c r="DP43" s="4">
        <v>9.06</v>
      </c>
      <c r="DQ43" s="5">
        <f t="shared" si="70"/>
        <v>1.9878703737187149E-3</v>
      </c>
      <c r="DR43" s="5">
        <f t="shared" si="71"/>
        <v>1.987870373718715E-26</v>
      </c>
      <c r="DS43" s="5">
        <f t="shared" si="72"/>
        <v>1.2321510580901125E-10</v>
      </c>
      <c r="DT43" s="5">
        <f t="shared" si="73"/>
        <v>2.7107323277982477E-13</v>
      </c>
      <c r="DU43" s="5">
        <f t="shared" si="74"/>
        <v>-12.566913364861231</v>
      </c>
    </row>
    <row r="44" spans="1:126" hidden="1" x14ac:dyDescent="0.25">
      <c r="A44">
        <v>37</v>
      </c>
      <c r="B44" t="s">
        <v>70</v>
      </c>
      <c r="C44">
        <v>323.86108100000001</v>
      </c>
      <c r="D44">
        <v>57.559505999999999</v>
      </c>
      <c r="E44" s="1" t="s">
        <v>31</v>
      </c>
      <c r="F44" s="13"/>
      <c r="J44" s="2">
        <v>19.04</v>
      </c>
      <c r="K44" s="5">
        <f t="shared" si="0"/>
        <v>7.6826514740078943E-5</v>
      </c>
      <c r="L44" s="5">
        <f t="shared" si="1"/>
        <v>7.682651474007895E-28</v>
      </c>
      <c r="M44" s="5">
        <f t="shared" si="2"/>
        <v>5.9192026272866552E-9</v>
      </c>
      <c r="N44" s="5">
        <f t="shared" si="3"/>
        <v>3.6935824394268729E-13</v>
      </c>
      <c r="O44" s="5">
        <f t="shared" si="4"/>
        <v>-12.432552203238737</v>
      </c>
      <c r="P44">
        <v>0.02</v>
      </c>
      <c r="Q44" s="2">
        <v>18.239999999999998</v>
      </c>
      <c r="R44" s="5">
        <f t="shared" si="5"/>
        <v>1.272503102201236E-4</v>
      </c>
      <c r="S44" s="5">
        <f t="shared" si="6"/>
        <v>1.2725031022012362E-27</v>
      </c>
      <c r="T44" s="5">
        <f t="shared" si="7"/>
        <v>6.3723288975083423E-9</v>
      </c>
      <c r="U44" s="5">
        <f t="shared" si="8"/>
        <v>4.9321825666714581E-13</v>
      </c>
      <c r="V44" s="5">
        <f t="shared" si="9"/>
        <v>-12.306960856198256</v>
      </c>
      <c r="W44">
        <v>0.02</v>
      </c>
      <c r="X44" s="2">
        <v>18.66</v>
      </c>
      <c r="Y44" s="5">
        <f t="shared" si="10"/>
        <v>1.0218787602333844E-4</v>
      </c>
      <c r="Z44" s="5">
        <f t="shared" si="11"/>
        <v>1.0218787602333845E-27</v>
      </c>
      <c r="AA44" s="5">
        <f t="shared" si="12"/>
        <v>7.1238201793485861E-9</v>
      </c>
      <c r="AB44" s="5">
        <f t="shared" si="13"/>
        <v>4.6732260376526734E-13</v>
      </c>
      <c r="AC44" s="5">
        <f t="shared" si="14"/>
        <v>-12.330383212228176</v>
      </c>
      <c r="AD44">
        <v>0.04</v>
      </c>
      <c r="AG44" s="5" t="str">
        <f t="shared" si="15"/>
        <v/>
      </c>
      <c r="AH44" s="5" t="str">
        <f t="shared" si="16"/>
        <v/>
      </c>
      <c r="AI44" s="5" t="str">
        <f t="shared" si="17"/>
        <v/>
      </c>
      <c r="AJ44" s="5" t="str">
        <f t="shared" si="18"/>
        <v/>
      </c>
      <c r="AK44" s="5" t="str">
        <f t="shared" si="19"/>
        <v/>
      </c>
      <c r="AO44" s="5" t="str">
        <f t="shared" si="20"/>
        <v/>
      </c>
      <c r="AP44" s="5" t="str">
        <f t="shared" si="21"/>
        <v/>
      </c>
      <c r="AQ44" s="5" t="str">
        <f t="shared" si="22"/>
        <v/>
      </c>
      <c r="AR44" s="5" t="str">
        <f t="shared" si="23"/>
        <v/>
      </c>
      <c r="AS44" s="5" t="str">
        <f t="shared" si="24"/>
        <v/>
      </c>
      <c r="AW44" s="5" t="str">
        <f t="shared" si="25"/>
        <v/>
      </c>
      <c r="AX44" s="5" t="str">
        <f t="shared" si="26"/>
        <v/>
      </c>
      <c r="AY44" s="5" t="str">
        <f t="shared" si="27"/>
        <v/>
      </c>
      <c r="AZ44" s="5" t="str">
        <f t="shared" si="28"/>
        <v/>
      </c>
      <c r="BA44" s="5" t="str">
        <f t="shared" si="29"/>
        <v/>
      </c>
      <c r="BE44" s="5" t="str">
        <f t="shared" si="30"/>
        <v/>
      </c>
      <c r="BF44" s="5" t="str">
        <f t="shared" si="31"/>
        <v/>
      </c>
      <c r="BG44" s="5" t="str">
        <f t="shared" si="32"/>
        <v/>
      </c>
      <c r="BH44" s="5" t="str">
        <f t="shared" si="33"/>
        <v/>
      </c>
      <c r="BI44" s="5" t="str">
        <f t="shared" si="34"/>
        <v/>
      </c>
      <c r="BL44" s="3">
        <v>15.51</v>
      </c>
      <c r="BM44" s="5">
        <f t="shared" si="35"/>
        <v>1.1234353289179068E-4</v>
      </c>
      <c r="BN44" s="5">
        <f t="shared" si="36"/>
        <v>1.1234353289179069E-27</v>
      </c>
      <c r="BO44" s="5">
        <f t="shared" si="37"/>
        <v>1.6643486354339359E-10</v>
      </c>
      <c r="BP44" s="5">
        <f t="shared" si="38"/>
        <v>7.4895688594527124E-14</v>
      </c>
      <c r="BQ44" s="5">
        <f t="shared" si="39"/>
        <v>-13.125543181946707</v>
      </c>
      <c r="BR44">
        <v>0.05</v>
      </c>
      <c r="BU44" s="5" t="str">
        <f t="shared" si="40"/>
        <v/>
      </c>
      <c r="BV44" s="5" t="str">
        <f t="shared" si="41"/>
        <v/>
      </c>
      <c r="BW44" s="5" t="str">
        <f t="shared" si="42"/>
        <v/>
      </c>
      <c r="BX44" s="5" t="str">
        <f t="shared" si="43"/>
        <v/>
      </c>
      <c r="BY44" s="5" t="str">
        <f t="shared" si="44"/>
        <v/>
      </c>
      <c r="CC44" s="5" t="str">
        <f t="shared" si="45"/>
        <v/>
      </c>
      <c r="CD44" s="5" t="str">
        <f t="shared" si="46"/>
        <v/>
      </c>
      <c r="CE44" s="5" t="str">
        <f t="shared" si="47"/>
        <v/>
      </c>
      <c r="CF44" s="5" t="str">
        <f t="shared" si="48"/>
        <v/>
      </c>
      <c r="CG44" s="5" t="str">
        <f t="shared" si="49"/>
        <v/>
      </c>
      <c r="CK44" s="5" t="str">
        <f t="shared" si="50"/>
        <v/>
      </c>
      <c r="CL44" s="5" t="str">
        <f t="shared" si="51"/>
        <v/>
      </c>
      <c r="CM44" s="5" t="str">
        <f t="shared" si="52"/>
        <v/>
      </c>
      <c r="CN44" s="5" t="str">
        <f t="shared" si="53"/>
        <v/>
      </c>
      <c r="CO44" s="5" t="str">
        <f t="shared" si="54"/>
        <v/>
      </c>
      <c r="CS44" s="5" t="str">
        <f t="shared" si="55"/>
        <v/>
      </c>
      <c r="CT44" s="5" t="str">
        <f t="shared" si="56"/>
        <v/>
      </c>
      <c r="CU44" s="5" t="str">
        <f t="shared" si="57"/>
        <v/>
      </c>
      <c r="CV44" s="5" t="str">
        <f t="shared" si="58"/>
        <v/>
      </c>
      <c r="CW44" s="5" t="str">
        <f t="shared" si="59"/>
        <v/>
      </c>
      <c r="DA44" s="5" t="str">
        <f t="shared" si="60"/>
        <v/>
      </c>
      <c r="DB44" s="5" t="str">
        <f t="shared" si="61"/>
        <v/>
      </c>
      <c r="DC44" s="5" t="str">
        <f t="shared" si="62"/>
        <v/>
      </c>
      <c r="DD44" s="5" t="str">
        <f t="shared" si="63"/>
        <v/>
      </c>
      <c r="DE44" s="5" t="str">
        <f t="shared" si="64"/>
        <v/>
      </c>
      <c r="DI44" s="5" t="str">
        <f t="shared" si="65"/>
        <v/>
      </c>
      <c r="DJ44" s="5" t="str">
        <f t="shared" si="66"/>
        <v/>
      </c>
      <c r="DK44" s="5" t="str">
        <f t="shared" si="67"/>
        <v/>
      </c>
      <c r="DL44" s="5" t="str">
        <f t="shared" si="68"/>
        <v/>
      </c>
      <c r="DM44" s="5" t="str">
        <f t="shared" si="69"/>
        <v/>
      </c>
      <c r="DQ44" s="5" t="str">
        <f t="shared" si="70"/>
        <v/>
      </c>
      <c r="DR44" s="5" t="str">
        <f t="shared" si="71"/>
        <v/>
      </c>
      <c r="DS44" s="5" t="str">
        <f t="shared" si="72"/>
        <v/>
      </c>
      <c r="DT44" s="5" t="str">
        <f t="shared" si="73"/>
        <v/>
      </c>
      <c r="DU44" s="5" t="str">
        <f t="shared" si="74"/>
        <v/>
      </c>
    </row>
    <row r="45" spans="1:126" hidden="1" x14ac:dyDescent="0.25">
      <c r="A45">
        <v>38</v>
      </c>
      <c r="B45" t="s">
        <v>71</v>
      </c>
      <c r="C45">
        <v>323.86119500000001</v>
      </c>
      <c r="D45">
        <v>57.541792999999998</v>
      </c>
      <c r="E45" s="1" t="s">
        <v>31</v>
      </c>
      <c r="F45" s="13"/>
      <c r="J45" s="2">
        <v>16.12</v>
      </c>
      <c r="K45" s="5">
        <f t="shared" si="0"/>
        <v>1.131126381701498E-3</v>
      </c>
      <c r="L45" s="5">
        <f t="shared" si="1"/>
        <v>1.1311263817014981E-26</v>
      </c>
      <c r="M45" s="5">
        <f t="shared" si="2"/>
        <v>8.7149160325867398E-8</v>
      </c>
      <c r="N45" s="5">
        <f t="shared" si="3"/>
        <v>5.4381076043341259E-12</v>
      </c>
      <c r="O45" s="5">
        <f t="shared" si="4"/>
        <v>-11.264552203238738</v>
      </c>
      <c r="P45">
        <v>0</v>
      </c>
      <c r="Q45" s="2">
        <v>15.11</v>
      </c>
      <c r="R45" s="5">
        <f t="shared" si="5"/>
        <v>2.2733109810431935E-3</v>
      </c>
      <c r="S45" s="5">
        <f t="shared" si="6"/>
        <v>2.2733109810431938E-26</v>
      </c>
      <c r="T45" s="5">
        <f t="shared" si="7"/>
        <v>1.13840863982693E-7</v>
      </c>
      <c r="U45" s="5">
        <f t="shared" si="8"/>
        <v>8.8112828722604405E-12</v>
      </c>
      <c r="V45" s="5">
        <f t="shared" si="9"/>
        <v>-11.054960856198257</v>
      </c>
      <c r="W45">
        <v>0</v>
      </c>
      <c r="X45" s="2">
        <v>15.64</v>
      </c>
      <c r="Y45" s="5">
        <f t="shared" si="10"/>
        <v>1.6496787206220075E-3</v>
      </c>
      <c r="Z45" s="5">
        <f t="shared" si="11"/>
        <v>1.6496787206220075E-26</v>
      </c>
      <c r="AA45" s="5">
        <f t="shared" si="12"/>
        <v>1.1500400063824596E-7</v>
      </c>
      <c r="AB45" s="5">
        <f t="shared" si="13"/>
        <v>7.5442624418689364E-12</v>
      </c>
      <c r="AC45" s="5">
        <f t="shared" si="14"/>
        <v>-11.122383212228176</v>
      </c>
      <c r="AD45">
        <v>0</v>
      </c>
      <c r="AF45" s="4">
        <v>13.27</v>
      </c>
      <c r="AG45" s="5">
        <f t="shared" si="15"/>
        <v>7.8431101987623195E-3</v>
      </c>
      <c r="AH45" s="5">
        <f t="shared" si="16"/>
        <v>7.8431101987623205E-26</v>
      </c>
      <c r="AI45" s="5">
        <f t="shared" si="17"/>
        <v>1.5426793159230248E-7</v>
      </c>
      <c r="AJ45" s="5">
        <f t="shared" si="18"/>
        <v>1.905208955164936E-11</v>
      </c>
      <c r="AK45" s="5">
        <f t="shared" si="19"/>
        <v>-10.720057385815929</v>
      </c>
      <c r="AL45">
        <v>0.03</v>
      </c>
      <c r="AN45" s="4">
        <v>12.45</v>
      </c>
      <c r="AO45" s="5">
        <f t="shared" si="20"/>
        <v>1.0722596332041208E-2</v>
      </c>
      <c r="AP45" s="5">
        <f t="shared" si="21"/>
        <v>1.0722596332041209E-25</v>
      </c>
      <c r="AQ45" s="5">
        <f t="shared" si="22"/>
        <v>1.1645527692746777E-7</v>
      </c>
      <c r="AR45" s="5">
        <f t="shared" si="23"/>
        <v>1.9354867025345142E-11</v>
      </c>
      <c r="AS45" s="5">
        <f t="shared" si="24"/>
        <v>-10.713209808088617</v>
      </c>
      <c r="AT45">
        <v>0.03</v>
      </c>
      <c r="AV45" s="4">
        <v>12.2</v>
      </c>
      <c r="AW45" s="5">
        <f t="shared" si="25"/>
        <v>8.7888176759555545E-3</v>
      </c>
      <c r="AX45" s="5">
        <f t="shared" si="26"/>
        <v>8.7888176759555552E-26</v>
      </c>
      <c r="AY45" s="5">
        <f t="shared" si="27"/>
        <v>5.6564822047558749E-8</v>
      </c>
      <c r="AZ45" s="5">
        <f t="shared" si="28"/>
        <v>1.2212345080067933E-11</v>
      </c>
      <c r="BA45" s="5">
        <f t="shared" si="29"/>
        <v>-10.913200932489005</v>
      </c>
      <c r="BB45">
        <v>0.03</v>
      </c>
      <c r="BE45" s="5" t="str">
        <f t="shared" si="30"/>
        <v/>
      </c>
      <c r="BF45" s="5" t="str">
        <f t="shared" si="31"/>
        <v/>
      </c>
      <c r="BG45" s="5" t="str">
        <f t="shared" si="32"/>
        <v/>
      </c>
      <c r="BH45" s="5" t="str">
        <f t="shared" si="33"/>
        <v/>
      </c>
      <c r="BI45" s="5" t="str">
        <f t="shared" si="34"/>
        <v/>
      </c>
      <c r="BL45" s="3">
        <v>12.11</v>
      </c>
      <c r="BM45" s="5">
        <f t="shared" si="35"/>
        <v>2.5736416549945597E-3</v>
      </c>
      <c r="BN45" s="5">
        <f t="shared" si="36"/>
        <v>2.5736416549945601E-26</v>
      </c>
      <c r="BO45" s="5">
        <f t="shared" si="37"/>
        <v>3.8128024518437921E-9</v>
      </c>
      <c r="BP45" s="5">
        <f t="shared" si="38"/>
        <v>1.7157611033297067E-12</v>
      </c>
      <c r="BQ45" s="5">
        <f t="shared" si="39"/>
        <v>-11.765543181946708</v>
      </c>
      <c r="BR45">
        <v>0.01</v>
      </c>
      <c r="BU45" s="5" t="str">
        <f t="shared" si="40"/>
        <v/>
      </c>
      <c r="BV45" s="5" t="str">
        <f t="shared" si="41"/>
        <v/>
      </c>
      <c r="BW45" s="5" t="str">
        <f t="shared" si="42"/>
        <v/>
      </c>
      <c r="BX45" s="5" t="str">
        <f t="shared" si="43"/>
        <v/>
      </c>
      <c r="BY45" s="5" t="str">
        <f t="shared" si="44"/>
        <v/>
      </c>
      <c r="CB45" s="3">
        <v>12</v>
      </c>
      <c r="CC45" s="5">
        <f t="shared" si="45"/>
        <v>1.0163920043253117E-3</v>
      </c>
      <c r="CD45" s="5">
        <f t="shared" si="46"/>
        <v>1.0163920043253118E-26</v>
      </c>
      <c r="CE45" s="5">
        <f t="shared" si="47"/>
        <v>4.7643375202748992E-10</v>
      </c>
      <c r="CF45" s="5">
        <f t="shared" si="48"/>
        <v>3.8114700162199196E-13</v>
      </c>
      <c r="CG45" s="5">
        <f t="shared" si="49"/>
        <v>-12.418907492355043</v>
      </c>
      <c r="CH45">
        <v>0.04</v>
      </c>
      <c r="CK45" s="5" t="str">
        <f t="shared" si="50"/>
        <v/>
      </c>
      <c r="CL45" s="5" t="str">
        <f t="shared" si="51"/>
        <v/>
      </c>
      <c r="CM45" s="5" t="str">
        <f t="shared" si="52"/>
        <v/>
      </c>
      <c r="CN45" s="5" t="str">
        <f t="shared" si="53"/>
        <v/>
      </c>
      <c r="CO45" s="5" t="str">
        <f t="shared" si="54"/>
        <v/>
      </c>
      <c r="CR45" s="4">
        <v>11.92</v>
      </c>
      <c r="CS45" s="5">
        <f t="shared" si="55"/>
        <v>5.2810074269202638E-3</v>
      </c>
      <c r="CT45" s="5">
        <f t="shared" si="56"/>
        <v>5.2810074269202641E-26</v>
      </c>
      <c r="CU45" s="5">
        <f t="shared" si="57"/>
        <v>1.3705036575052586E-8</v>
      </c>
      <c r="CV45" s="5">
        <f t="shared" si="58"/>
        <v>4.6597124355178797E-12</v>
      </c>
      <c r="CW45" s="5">
        <f t="shared" si="59"/>
        <v>-11.33164088406564</v>
      </c>
      <c r="CX45">
        <v>0.02</v>
      </c>
      <c r="CZ45" s="4">
        <v>12.02</v>
      </c>
      <c r="DA45" s="5">
        <f t="shared" si="60"/>
        <v>2.6729933585343557E-3</v>
      </c>
      <c r="DB45" s="5">
        <f t="shared" si="61"/>
        <v>2.672993358534356E-26</v>
      </c>
      <c r="DC45" s="5">
        <f t="shared" si="62"/>
        <v>3.7896881264664785E-9</v>
      </c>
      <c r="DD45" s="5">
        <f t="shared" si="63"/>
        <v>1.7432565381745799E-12</v>
      </c>
      <c r="DE45" s="5">
        <f t="shared" si="64"/>
        <v>-11.758638697275881</v>
      </c>
      <c r="DF45">
        <v>0.02</v>
      </c>
      <c r="DG45" t="s">
        <v>32</v>
      </c>
      <c r="DH45" s="4">
        <v>12.24</v>
      </c>
      <c r="DI45" s="5">
        <f t="shared" si="65"/>
        <v>4.0246705356585753E-4</v>
      </c>
      <c r="DJ45" s="5">
        <f t="shared" si="66"/>
        <v>4.0246705356585755E-27</v>
      </c>
      <c r="DK45" s="5">
        <f t="shared" si="67"/>
        <v>8.3847302826220301E-11</v>
      </c>
      <c r="DL45" s="5">
        <f t="shared" si="68"/>
        <v>1.0061676339146437E-13</v>
      </c>
      <c r="DM45" s="5">
        <f t="shared" si="69"/>
        <v>-12.99732965703447</v>
      </c>
      <c r="DO45" t="s">
        <v>32</v>
      </c>
      <c r="DP45" s="4">
        <v>9.02</v>
      </c>
      <c r="DQ45" s="5">
        <f t="shared" si="70"/>
        <v>2.0624719996959404E-3</v>
      </c>
      <c r="DR45" s="5">
        <f t="shared" si="71"/>
        <v>2.0624719996959405E-26</v>
      </c>
      <c r="DS45" s="5">
        <f t="shared" si="72"/>
        <v>1.2783917353487233E-10</v>
      </c>
      <c r="DT45" s="5">
        <f t="shared" si="73"/>
        <v>2.8124618177671912E-13</v>
      </c>
      <c r="DU45" s="5">
        <f t="shared" si="74"/>
        <v>-12.550913364861231</v>
      </c>
    </row>
    <row r="46" spans="1:126" hidden="1" x14ac:dyDescent="0.25">
      <c r="A46">
        <v>39</v>
      </c>
      <c r="B46" t="s">
        <v>72</v>
      </c>
      <c r="C46">
        <v>323.86347999999998</v>
      </c>
      <c r="D46">
        <v>57.525027000000001</v>
      </c>
      <c r="E46" s="1" t="s">
        <v>31</v>
      </c>
      <c r="F46" s="13"/>
      <c r="J46" s="2">
        <v>18.13</v>
      </c>
      <c r="K46" s="5">
        <f t="shared" si="0"/>
        <v>1.7762787968244337E-4</v>
      </c>
      <c r="L46" s="5">
        <f t="shared" si="1"/>
        <v>1.776278796824434E-27</v>
      </c>
      <c r="M46" s="5">
        <f t="shared" si="2"/>
        <v>1.368557998046439E-8</v>
      </c>
      <c r="N46" s="5">
        <f t="shared" si="3"/>
        <v>8.5398019078097794E-13</v>
      </c>
      <c r="O46" s="5">
        <f t="shared" si="4"/>
        <v>-12.068552203238736</v>
      </c>
      <c r="P46">
        <v>0.01</v>
      </c>
      <c r="Q46" s="2">
        <v>16.52</v>
      </c>
      <c r="R46" s="5">
        <f t="shared" si="5"/>
        <v>6.2038151606804196E-4</v>
      </c>
      <c r="S46" s="5">
        <f t="shared" si="6"/>
        <v>6.2038151606804206E-27</v>
      </c>
      <c r="T46" s="5">
        <f t="shared" si="7"/>
        <v>3.1066918858444099E-8</v>
      </c>
      <c r="U46" s="5">
        <f t="shared" si="8"/>
        <v>2.4045795196435737E-12</v>
      </c>
      <c r="V46" s="5">
        <f t="shared" si="9"/>
        <v>-11.618960856198257</v>
      </c>
      <c r="W46">
        <v>0.01</v>
      </c>
      <c r="X46" s="2">
        <v>17.079999999999998</v>
      </c>
      <c r="Y46" s="5">
        <f t="shared" si="10"/>
        <v>4.3792463072358866E-4</v>
      </c>
      <c r="Z46" s="5">
        <f t="shared" si="11"/>
        <v>4.3792463072358868E-27</v>
      </c>
      <c r="AA46" s="5">
        <f t="shared" si="12"/>
        <v>3.0529025974372717E-8</v>
      </c>
      <c r="AB46" s="5">
        <f t="shared" si="13"/>
        <v>2.0027041039188504E-12</v>
      </c>
      <c r="AC46" s="5">
        <f t="shared" si="14"/>
        <v>-11.698383212228174</v>
      </c>
      <c r="AD46">
        <v>0.01</v>
      </c>
      <c r="AF46" s="4">
        <v>14.26</v>
      </c>
      <c r="AG46" s="5">
        <f t="shared" si="15"/>
        <v>3.1512896063383062E-3</v>
      </c>
      <c r="AH46" s="5">
        <f t="shared" si="16"/>
        <v>3.1512896063383066E-26</v>
      </c>
      <c r="AI46" s="5">
        <f t="shared" si="17"/>
        <v>6.1983437322460073E-8</v>
      </c>
      <c r="AJ46" s="5">
        <f t="shared" si="18"/>
        <v>7.6549545093238195E-12</v>
      </c>
      <c r="AK46" s="5">
        <f t="shared" si="19"/>
        <v>-11.116057385815928</v>
      </c>
      <c r="AL46">
        <v>0.03</v>
      </c>
      <c r="AN46" s="4">
        <v>13.31</v>
      </c>
      <c r="AO46" s="5">
        <f t="shared" si="20"/>
        <v>4.8562379290649051E-3</v>
      </c>
      <c r="AP46" s="5">
        <f t="shared" si="21"/>
        <v>4.8562379290649057E-26</v>
      </c>
      <c r="AQ46" s="5">
        <f t="shared" si="22"/>
        <v>5.2742313087456133E-8</v>
      </c>
      <c r="AR46" s="5">
        <f t="shared" si="23"/>
        <v>8.7657724351352089E-12</v>
      </c>
      <c r="AS46" s="5">
        <f t="shared" si="24"/>
        <v>-11.057209808088619</v>
      </c>
      <c r="AT46">
        <v>0.03</v>
      </c>
      <c r="AV46" s="4">
        <v>12.75</v>
      </c>
      <c r="AW46" s="5">
        <f t="shared" si="25"/>
        <v>5.2957863409067796E-3</v>
      </c>
      <c r="AX46" s="5">
        <f t="shared" si="26"/>
        <v>5.2957863409067804E-26</v>
      </c>
      <c r="AY46" s="5">
        <f t="shared" si="27"/>
        <v>3.4083675759346722E-8</v>
      </c>
      <c r="AZ46" s="5">
        <f t="shared" si="28"/>
        <v>7.3586655964429566E-12</v>
      </c>
      <c r="BA46" s="5">
        <f t="shared" si="29"/>
        <v>-11.133200932489006</v>
      </c>
      <c r="BB46">
        <v>0.03</v>
      </c>
      <c r="BE46" s="5" t="str">
        <f t="shared" si="30"/>
        <v/>
      </c>
      <c r="BF46" s="5" t="str">
        <f t="shared" si="31"/>
        <v/>
      </c>
      <c r="BG46" s="5" t="str">
        <f t="shared" si="32"/>
        <v/>
      </c>
      <c r="BH46" s="5" t="str">
        <f t="shared" si="33"/>
        <v/>
      </c>
      <c r="BI46" s="5" t="str">
        <f t="shared" si="34"/>
        <v/>
      </c>
      <c r="BM46" s="5" t="str">
        <f t="shared" si="35"/>
        <v/>
      </c>
      <c r="BN46" s="5" t="str">
        <f t="shared" si="36"/>
        <v/>
      </c>
      <c r="BO46" s="5" t="str">
        <f t="shared" si="37"/>
        <v/>
      </c>
      <c r="BP46" s="5" t="str">
        <f t="shared" si="38"/>
        <v/>
      </c>
      <c r="BQ46" s="5" t="str">
        <f t="shared" si="39"/>
        <v/>
      </c>
      <c r="BU46" s="5" t="str">
        <f t="shared" si="40"/>
        <v/>
      </c>
      <c r="BV46" s="5" t="str">
        <f t="shared" si="41"/>
        <v/>
      </c>
      <c r="BW46" s="5" t="str">
        <f t="shared" si="42"/>
        <v/>
      </c>
      <c r="BX46" s="5" t="str">
        <f t="shared" si="43"/>
        <v/>
      </c>
      <c r="BY46" s="5" t="str">
        <f t="shared" si="44"/>
        <v/>
      </c>
      <c r="CC46" s="5" t="str">
        <f t="shared" si="45"/>
        <v/>
      </c>
      <c r="CD46" s="5" t="str">
        <f t="shared" si="46"/>
        <v/>
      </c>
      <c r="CE46" s="5" t="str">
        <f t="shared" si="47"/>
        <v/>
      </c>
      <c r="CF46" s="5" t="str">
        <f t="shared" si="48"/>
        <v/>
      </c>
      <c r="CG46" s="5" t="str">
        <f t="shared" si="49"/>
        <v/>
      </c>
      <c r="CJ46" s="2">
        <v>7.51</v>
      </c>
      <c r="CK46" s="5">
        <f t="shared" si="50"/>
        <v>7.074540086534355E-3</v>
      </c>
      <c r="CL46" s="5">
        <f t="shared" si="51"/>
        <v>7.074540086534356E-26</v>
      </c>
      <c r="CM46" s="5">
        <f t="shared" si="52"/>
        <v>3.6846562950699766E-10</v>
      </c>
      <c r="CN46" s="5">
        <f t="shared" si="53"/>
        <v>8.8431751081679448E-13</v>
      </c>
      <c r="CO46" s="5">
        <f t="shared" si="54"/>
        <v>-12.05339177521577</v>
      </c>
      <c r="CP46">
        <v>7.0000000000000007E-2</v>
      </c>
      <c r="CR46" s="4">
        <v>12.15</v>
      </c>
      <c r="CS46" s="5">
        <f t="shared" si="55"/>
        <v>4.2728414526517636E-3</v>
      </c>
      <c r="CT46" s="5">
        <f t="shared" si="56"/>
        <v>4.2728414526517643E-26</v>
      </c>
      <c r="CU46" s="5">
        <f t="shared" si="57"/>
        <v>1.1088688890964783E-8</v>
      </c>
      <c r="CV46" s="5">
        <f t="shared" si="58"/>
        <v>3.7701542229280269E-12</v>
      </c>
      <c r="CW46" s="5">
        <f t="shared" si="59"/>
        <v>-11.423640884065641</v>
      </c>
      <c r="CX46">
        <v>0.02</v>
      </c>
      <c r="CZ46" s="4">
        <v>11.64</v>
      </c>
      <c r="DA46" s="5">
        <f t="shared" si="60"/>
        <v>3.7931313308531586E-3</v>
      </c>
      <c r="DB46" s="5">
        <f t="shared" si="61"/>
        <v>3.7931313308531588E-26</v>
      </c>
      <c r="DC46" s="5">
        <f t="shared" si="62"/>
        <v>5.3777854407180894E-9</v>
      </c>
      <c r="DD46" s="5">
        <f t="shared" si="63"/>
        <v>2.4737813027303208E-12</v>
      </c>
      <c r="DE46" s="5">
        <f t="shared" si="64"/>
        <v>-11.606638697275882</v>
      </c>
      <c r="DF46">
        <v>0.02</v>
      </c>
      <c r="DH46" s="4">
        <v>9.8800000000000008</v>
      </c>
      <c r="DI46" s="5">
        <f t="shared" si="65"/>
        <v>3.5377760236697019E-3</v>
      </c>
      <c r="DJ46" s="5">
        <f t="shared" si="66"/>
        <v>3.5377760236697022E-26</v>
      </c>
      <c r="DK46" s="5">
        <f t="shared" si="67"/>
        <v>7.3703667159785447E-10</v>
      </c>
      <c r="DL46" s="5">
        <f t="shared" si="68"/>
        <v>8.8444400591742544E-13</v>
      </c>
      <c r="DM46" s="5">
        <f t="shared" si="69"/>
        <v>-12.053329657034471</v>
      </c>
      <c r="DN46">
        <v>0.06</v>
      </c>
      <c r="DP46" s="4">
        <v>7.48</v>
      </c>
      <c r="DQ46" s="5">
        <f t="shared" si="70"/>
        <v>8.5189890739906047E-3</v>
      </c>
      <c r="DR46" s="5">
        <f t="shared" si="71"/>
        <v>8.5189890739906058E-26</v>
      </c>
      <c r="DS46" s="5">
        <f t="shared" si="72"/>
        <v>5.2803651285065736E-10</v>
      </c>
      <c r="DT46" s="5">
        <f t="shared" si="73"/>
        <v>1.1616803282714464E-12</v>
      </c>
      <c r="DU46" s="5">
        <f t="shared" si="74"/>
        <v>-11.934913364861231</v>
      </c>
      <c r="DV46">
        <v>0.14000000000000001</v>
      </c>
    </row>
    <row r="47" spans="1:126" hidden="1" x14ac:dyDescent="0.25">
      <c r="A47">
        <v>40</v>
      </c>
      <c r="B47" t="s">
        <v>73</v>
      </c>
      <c r="C47">
        <v>323.86499900000001</v>
      </c>
      <c r="D47">
        <v>57.498220000000003</v>
      </c>
      <c r="E47" s="1" t="s">
        <v>31</v>
      </c>
      <c r="F47" s="13"/>
      <c r="J47" s="2">
        <v>19.38</v>
      </c>
      <c r="K47" s="5">
        <f t="shared" si="0"/>
        <v>5.6170867574286615E-5</v>
      </c>
      <c r="L47" s="5">
        <f t="shared" si="1"/>
        <v>5.6170867574286619E-28</v>
      </c>
      <c r="M47" s="5">
        <f t="shared" si="2"/>
        <v>4.327760383867004E-9</v>
      </c>
      <c r="N47" s="5">
        <f t="shared" si="3"/>
        <v>2.7005224795330104E-13</v>
      </c>
      <c r="O47" s="5">
        <f t="shared" si="4"/>
        <v>-12.568552203238736</v>
      </c>
      <c r="P47">
        <v>0.02</v>
      </c>
      <c r="Q47" s="2">
        <v>18.59</v>
      </c>
      <c r="R47" s="5">
        <f t="shared" si="5"/>
        <v>9.2184700654155351E-5</v>
      </c>
      <c r="S47" s="5">
        <f t="shared" si="6"/>
        <v>9.2184700654155363E-28</v>
      </c>
      <c r="T47" s="5">
        <f t="shared" si="7"/>
        <v>4.6163442027800485E-9</v>
      </c>
      <c r="U47" s="5">
        <f t="shared" si="8"/>
        <v>3.5730504129517582E-13</v>
      </c>
      <c r="V47" s="5">
        <f t="shared" si="9"/>
        <v>-12.446960856198256</v>
      </c>
      <c r="W47">
        <v>0.03</v>
      </c>
      <c r="X47" s="2">
        <v>19.05</v>
      </c>
      <c r="Y47" s="5">
        <f t="shared" si="10"/>
        <v>7.135088634331561E-5</v>
      </c>
      <c r="Z47" s="5">
        <f t="shared" si="11"/>
        <v>7.1350886343315619E-28</v>
      </c>
      <c r="AA47" s="5">
        <f t="shared" si="12"/>
        <v>4.9740820900400342E-9</v>
      </c>
      <c r="AB47" s="5">
        <f t="shared" si="13"/>
        <v>3.2629978510662627E-13</v>
      </c>
      <c r="AC47" s="5">
        <f t="shared" si="14"/>
        <v>-12.486383212228175</v>
      </c>
      <c r="AD47">
        <v>0.06</v>
      </c>
      <c r="AF47" s="4">
        <v>17.100000000000001</v>
      </c>
      <c r="AG47" s="5">
        <f t="shared" si="15"/>
        <v>2.3040309945689995E-4</v>
      </c>
      <c r="AH47" s="5">
        <f t="shared" si="16"/>
        <v>2.3040309945689999E-27</v>
      </c>
      <c r="AI47" s="5">
        <f t="shared" si="17"/>
        <v>4.5318513555095136E-9</v>
      </c>
      <c r="AJ47" s="5">
        <f t="shared" si="18"/>
        <v>5.5968364240542506E-13</v>
      </c>
      <c r="AK47" s="5">
        <f t="shared" si="19"/>
        <v>-12.252057385815931</v>
      </c>
      <c r="AL47">
        <v>0.09</v>
      </c>
      <c r="AN47" s="4">
        <v>16.53</v>
      </c>
      <c r="AO47" s="5">
        <f t="shared" si="20"/>
        <v>2.5020728859586217E-4</v>
      </c>
      <c r="AP47" s="5">
        <f t="shared" si="21"/>
        <v>2.502072885958622E-27</v>
      </c>
      <c r="AQ47" s="5">
        <f t="shared" si="22"/>
        <v>2.7174350484156602E-9</v>
      </c>
      <c r="AR47" s="5">
        <f t="shared" si="23"/>
        <v>4.516377050466827E-13</v>
      </c>
      <c r="AS47" s="5">
        <f t="shared" si="24"/>
        <v>-12.345209808088619</v>
      </c>
      <c r="AT47">
        <v>0.16</v>
      </c>
      <c r="AV47" s="4">
        <v>16.260000000000002</v>
      </c>
      <c r="AW47" s="5">
        <f t="shared" si="25"/>
        <v>2.0889615924011952E-4</v>
      </c>
      <c r="AX47" s="5">
        <f t="shared" si="26"/>
        <v>2.0889615924011953E-27</v>
      </c>
      <c r="AY47" s="5">
        <f t="shared" si="27"/>
        <v>1.3444554784840448E-9</v>
      </c>
      <c r="AZ47" s="5">
        <f t="shared" si="28"/>
        <v>2.9026793780470524E-13</v>
      </c>
      <c r="BA47" s="5">
        <f t="shared" si="29"/>
        <v>-12.537200932489005</v>
      </c>
      <c r="BB47">
        <v>0.14000000000000001</v>
      </c>
      <c r="BE47" s="5" t="str">
        <f t="shared" si="30"/>
        <v/>
      </c>
      <c r="BF47" s="5" t="str">
        <f t="shared" si="31"/>
        <v/>
      </c>
      <c r="BG47" s="5" t="str">
        <f t="shared" si="32"/>
        <v/>
      </c>
      <c r="BH47" s="5" t="str">
        <f t="shared" si="33"/>
        <v/>
      </c>
      <c r="BI47" s="5" t="str">
        <f t="shared" si="34"/>
        <v/>
      </c>
      <c r="BM47" s="5" t="str">
        <f t="shared" si="35"/>
        <v/>
      </c>
      <c r="BN47" s="5" t="str">
        <f t="shared" si="36"/>
        <v/>
      </c>
      <c r="BO47" s="5" t="str">
        <f t="shared" si="37"/>
        <v/>
      </c>
      <c r="BP47" s="5" t="str">
        <f t="shared" si="38"/>
        <v/>
      </c>
      <c r="BQ47" s="5" t="str">
        <f t="shared" si="39"/>
        <v/>
      </c>
      <c r="BU47" s="5" t="str">
        <f t="shared" si="40"/>
        <v/>
      </c>
      <c r="BV47" s="5" t="str">
        <f t="shared" si="41"/>
        <v/>
      </c>
      <c r="BW47" s="5" t="str">
        <f t="shared" si="42"/>
        <v/>
      </c>
      <c r="BX47" s="5" t="str">
        <f t="shared" si="43"/>
        <v/>
      </c>
      <c r="BY47" s="5" t="str">
        <f t="shared" si="44"/>
        <v/>
      </c>
      <c r="CC47" s="5" t="str">
        <f t="shared" si="45"/>
        <v/>
      </c>
      <c r="CD47" s="5" t="str">
        <f t="shared" si="46"/>
        <v/>
      </c>
      <c r="CE47" s="5" t="str">
        <f t="shared" si="47"/>
        <v/>
      </c>
      <c r="CF47" s="5" t="str">
        <f t="shared" si="48"/>
        <v/>
      </c>
      <c r="CG47" s="5" t="str">
        <f t="shared" si="49"/>
        <v/>
      </c>
      <c r="CK47" s="5" t="str">
        <f t="shared" si="50"/>
        <v/>
      </c>
      <c r="CL47" s="5" t="str">
        <f t="shared" si="51"/>
        <v/>
      </c>
      <c r="CM47" s="5" t="str">
        <f t="shared" si="52"/>
        <v/>
      </c>
      <c r="CN47" s="5" t="str">
        <f t="shared" si="53"/>
        <v/>
      </c>
      <c r="CO47" s="5" t="str">
        <f t="shared" si="54"/>
        <v/>
      </c>
      <c r="CS47" s="5" t="str">
        <f t="shared" si="55"/>
        <v/>
      </c>
      <c r="CT47" s="5" t="str">
        <f t="shared" si="56"/>
        <v/>
      </c>
      <c r="CU47" s="5" t="str">
        <f t="shared" si="57"/>
        <v/>
      </c>
      <c r="CV47" s="5" t="str">
        <f t="shared" si="58"/>
        <v/>
      </c>
      <c r="CW47" s="5" t="str">
        <f t="shared" si="59"/>
        <v/>
      </c>
      <c r="DA47" s="5" t="str">
        <f t="shared" si="60"/>
        <v/>
      </c>
      <c r="DB47" s="5" t="str">
        <f t="shared" si="61"/>
        <v/>
      </c>
      <c r="DC47" s="5" t="str">
        <f t="shared" si="62"/>
        <v/>
      </c>
      <c r="DD47" s="5" t="str">
        <f t="shared" si="63"/>
        <v/>
      </c>
      <c r="DE47" s="5" t="str">
        <f t="shared" si="64"/>
        <v/>
      </c>
      <c r="DI47" s="5" t="str">
        <f t="shared" si="65"/>
        <v/>
      </c>
      <c r="DJ47" s="5" t="str">
        <f t="shared" si="66"/>
        <v/>
      </c>
      <c r="DK47" s="5" t="str">
        <f t="shared" si="67"/>
        <v/>
      </c>
      <c r="DL47" s="5" t="str">
        <f t="shared" si="68"/>
        <v/>
      </c>
      <c r="DM47" s="5" t="str">
        <f t="shared" si="69"/>
        <v/>
      </c>
      <c r="DQ47" s="5" t="str">
        <f t="shared" si="70"/>
        <v/>
      </c>
      <c r="DR47" s="5" t="str">
        <f t="shared" si="71"/>
        <v/>
      </c>
      <c r="DS47" s="5" t="str">
        <f t="shared" si="72"/>
        <v/>
      </c>
      <c r="DT47" s="5" t="str">
        <f t="shared" si="73"/>
        <v/>
      </c>
      <c r="DU47" s="5" t="str">
        <f t="shared" si="74"/>
        <v/>
      </c>
    </row>
    <row r="48" spans="1:126" hidden="1" x14ac:dyDescent="0.25">
      <c r="A48">
        <v>41</v>
      </c>
      <c r="B48" t="s">
        <v>74</v>
      </c>
      <c r="C48">
        <v>323.86756800000001</v>
      </c>
      <c r="D48">
        <v>57.542180999999999</v>
      </c>
      <c r="E48" s="1" t="s">
        <v>31</v>
      </c>
      <c r="F48" s="13"/>
      <c r="J48" s="2">
        <v>18.75</v>
      </c>
      <c r="K48" s="5">
        <f t="shared" si="0"/>
        <v>1.0034855699012288E-4</v>
      </c>
      <c r="L48" s="5">
        <f t="shared" si="1"/>
        <v>1.0034855699012289E-27</v>
      </c>
      <c r="M48" s="5">
        <f t="shared" si="2"/>
        <v>7.731490152715336E-9</v>
      </c>
      <c r="N48" s="5">
        <f t="shared" si="3"/>
        <v>4.8244498552943693E-13</v>
      </c>
      <c r="O48" s="5">
        <f t="shared" si="4"/>
        <v>-12.316552203238738</v>
      </c>
      <c r="P48">
        <v>0.02</v>
      </c>
      <c r="Q48" s="2">
        <v>17.850000000000001</v>
      </c>
      <c r="R48" s="5">
        <f t="shared" si="5"/>
        <v>1.8224635447606472E-4</v>
      </c>
      <c r="S48" s="5">
        <f t="shared" si="6"/>
        <v>1.8224635447606473E-27</v>
      </c>
      <c r="T48" s="5">
        <f t="shared" si="7"/>
        <v>9.1263723372025255E-9</v>
      </c>
      <c r="U48" s="5">
        <f t="shared" si="8"/>
        <v>7.063812188994756E-13</v>
      </c>
      <c r="V48" s="5">
        <f t="shared" si="9"/>
        <v>-12.150960856198258</v>
      </c>
      <c r="W48">
        <v>0.03</v>
      </c>
      <c r="X48" s="2">
        <v>18.28</v>
      </c>
      <c r="Y48" s="5">
        <f t="shared" si="10"/>
        <v>1.4501047409635085E-4</v>
      </c>
      <c r="Z48" s="5">
        <f t="shared" si="11"/>
        <v>1.4501047409635087E-27</v>
      </c>
      <c r="AA48" s="5">
        <f t="shared" si="12"/>
        <v>1.0109110608665147E-8</v>
      </c>
      <c r="AB48" s="5">
        <f t="shared" si="13"/>
        <v>6.6315765592843377E-13</v>
      </c>
      <c r="AC48" s="5">
        <f t="shared" si="14"/>
        <v>-12.178383212228175</v>
      </c>
      <c r="AD48">
        <v>0.03</v>
      </c>
      <c r="AF48" s="4">
        <v>16.420000000000002</v>
      </c>
      <c r="AG48" s="5">
        <f t="shared" si="15"/>
        <v>4.3101096323894825E-4</v>
      </c>
      <c r="AH48" s="5">
        <f t="shared" si="16"/>
        <v>4.310109632389483E-27</v>
      </c>
      <c r="AI48" s="5">
        <f t="shared" si="17"/>
        <v>8.4776533935441947E-9</v>
      </c>
      <c r="AJ48" s="5">
        <f t="shared" si="18"/>
        <v>1.0469901941027082E-12</v>
      </c>
      <c r="AK48" s="5">
        <f t="shared" si="19"/>
        <v>-11.980057385815931</v>
      </c>
      <c r="AL48">
        <v>0.14000000000000001</v>
      </c>
      <c r="AM48" t="s">
        <v>36</v>
      </c>
      <c r="AN48" s="4">
        <v>15.7</v>
      </c>
      <c r="AO48" s="5">
        <f t="shared" si="20"/>
        <v>5.3740283929576687E-4</v>
      </c>
      <c r="AP48" s="5">
        <f t="shared" si="21"/>
        <v>5.3740283929576693E-27</v>
      </c>
      <c r="AQ48" s="5">
        <f t="shared" si="22"/>
        <v>5.8365898084575466E-9</v>
      </c>
      <c r="AR48" s="5">
        <f t="shared" si="23"/>
        <v>9.7004122616564417E-13</v>
      </c>
      <c r="AS48" s="5">
        <f t="shared" si="24"/>
        <v>-12.013209808088618</v>
      </c>
      <c r="AU48" t="s">
        <v>36</v>
      </c>
      <c r="AV48" s="4">
        <v>15.53</v>
      </c>
      <c r="AW48" s="5">
        <f t="shared" si="25"/>
        <v>4.0919512884336805E-4</v>
      </c>
      <c r="AX48" s="5">
        <f t="shared" si="26"/>
        <v>4.091951288433681E-27</v>
      </c>
      <c r="AY48" s="5">
        <f t="shared" si="27"/>
        <v>2.6335794527944239E-9</v>
      </c>
      <c r="AZ48" s="5">
        <f t="shared" si="28"/>
        <v>5.685898038583161E-13</v>
      </c>
      <c r="BA48" s="5">
        <f t="shared" si="29"/>
        <v>-12.245200932489004</v>
      </c>
      <c r="BE48" s="5" t="str">
        <f t="shared" si="30"/>
        <v/>
      </c>
      <c r="BF48" s="5" t="str">
        <f t="shared" si="31"/>
        <v/>
      </c>
      <c r="BG48" s="5" t="str">
        <f t="shared" si="32"/>
        <v/>
      </c>
      <c r="BH48" s="5" t="str">
        <f t="shared" si="33"/>
        <v/>
      </c>
      <c r="BI48" s="5" t="str">
        <f t="shared" si="34"/>
        <v/>
      </c>
      <c r="BL48" s="3">
        <v>15.33</v>
      </c>
      <c r="BM48" s="5">
        <f t="shared" si="35"/>
        <v>1.3260139015419924E-4</v>
      </c>
      <c r="BN48" s="5">
        <f t="shared" si="36"/>
        <v>1.3260139015419925E-27</v>
      </c>
      <c r="BO48" s="5">
        <f t="shared" si="37"/>
        <v>1.96446503932147E-10</v>
      </c>
      <c r="BP48" s="5">
        <f t="shared" si="38"/>
        <v>8.8400926769466152E-14</v>
      </c>
      <c r="BQ48" s="5">
        <f t="shared" si="39"/>
        <v>-13.053543181946708</v>
      </c>
      <c r="BR48">
        <v>0.03</v>
      </c>
      <c r="BU48" s="5" t="str">
        <f t="shared" si="40"/>
        <v/>
      </c>
      <c r="BV48" s="5" t="str">
        <f t="shared" si="41"/>
        <v/>
      </c>
      <c r="BW48" s="5" t="str">
        <f t="shared" si="42"/>
        <v/>
      </c>
      <c r="BX48" s="5" t="str">
        <f t="shared" si="43"/>
        <v/>
      </c>
      <c r="BY48" s="5" t="str">
        <f t="shared" si="44"/>
        <v/>
      </c>
      <c r="CC48" s="5" t="str">
        <f t="shared" si="45"/>
        <v/>
      </c>
      <c r="CD48" s="5" t="str">
        <f t="shared" si="46"/>
        <v/>
      </c>
      <c r="CE48" s="5" t="str">
        <f t="shared" si="47"/>
        <v/>
      </c>
      <c r="CF48" s="5" t="str">
        <f t="shared" si="48"/>
        <v/>
      </c>
      <c r="CG48" s="5" t="str">
        <f t="shared" si="49"/>
        <v/>
      </c>
      <c r="CK48" s="5" t="str">
        <f t="shared" si="50"/>
        <v/>
      </c>
      <c r="CL48" s="5" t="str">
        <f t="shared" si="51"/>
        <v/>
      </c>
      <c r="CM48" s="5" t="str">
        <f t="shared" si="52"/>
        <v/>
      </c>
      <c r="CN48" s="5" t="str">
        <f t="shared" si="53"/>
        <v/>
      </c>
      <c r="CO48" s="5" t="str">
        <f t="shared" si="54"/>
        <v/>
      </c>
      <c r="CS48" s="5" t="str">
        <f t="shared" si="55"/>
        <v/>
      </c>
      <c r="CT48" s="5" t="str">
        <f t="shared" si="56"/>
        <v/>
      </c>
      <c r="CU48" s="5" t="str">
        <f t="shared" si="57"/>
        <v/>
      </c>
      <c r="CV48" s="5" t="str">
        <f t="shared" si="58"/>
        <v/>
      </c>
      <c r="CW48" s="5" t="str">
        <f t="shared" si="59"/>
        <v/>
      </c>
      <c r="DA48" s="5" t="str">
        <f t="shared" si="60"/>
        <v/>
      </c>
      <c r="DB48" s="5" t="str">
        <f t="shared" si="61"/>
        <v/>
      </c>
      <c r="DC48" s="5" t="str">
        <f t="shared" si="62"/>
        <v/>
      </c>
      <c r="DD48" s="5" t="str">
        <f t="shared" si="63"/>
        <v/>
      </c>
      <c r="DE48" s="5" t="str">
        <f t="shared" si="64"/>
        <v/>
      </c>
      <c r="DI48" s="5" t="str">
        <f t="shared" si="65"/>
        <v/>
      </c>
      <c r="DJ48" s="5" t="str">
        <f t="shared" si="66"/>
        <v/>
      </c>
      <c r="DK48" s="5" t="str">
        <f t="shared" si="67"/>
        <v/>
      </c>
      <c r="DL48" s="5" t="str">
        <f t="shared" si="68"/>
        <v/>
      </c>
      <c r="DM48" s="5" t="str">
        <f t="shared" si="69"/>
        <v/>
      </c>
      <c r="DQ48" s="5" t="str">
        <f t="shared" si="70"/>
        <v/>
      </c>
      <c r="DR48" s="5" t="str">
        <f t="shared" si="71"/>
        <v/>
      </c>
      <c r="DS48" s="5" t="str">
        <f t="shared" si="72"/>
        <v/>
      </c>
      <c r="DT48" s="5" t="str">
        <f t="shared" si="73"/>
        <v/>
      </c>
      <c r="DU48" s="5" t="str">
        <f t="shared" si="74"/>
        <v/>
      </c>
    </row>
    <row r="49" spans="1:126" hidden="1" x14ac:dyDescent="0.25">
      <c r="A49">
        <v>42</v>
      </c>
      <c r="B49" t="s">
        <v>75</v>
      </c>
      <c r="C49">
        <v>323.86953899999997</v>
      </c>
      <c r="D49">
        <v>57.496319999999997</v>
      </c>
      <c r="E49" s="1" t="s">
        <v>31</v>
      </c>
      <c r="F49" s="13"/>
      <c r="K49" s="5" t="str">
        <f t="shared" si="0"/>
        <v/>
      </c>
      <c r="L49" s="5" t="str">
        <f t="shared" si="1"/>
        <v/>
      </c>
      <c r="M49" s="5" t="str">
        <f t="shared" si="2"/>
        <v/>
      </c>
      <c r="N49" s="5" t="str">
        <f t="shared" si="3"/>
        <v/>
      </c>
      <c r="O49" s="5" t="str">
        <f t="shared" si="4"/>
        <v/>
      </c>
      <c r="R49" s="5" t="str">
        <f t="shared" si="5"/>
        <v/>
      </c>
      <c r="S49" s="5" t="str">
        <f t="shared" si="6"/>
        <v/>
      </c>
      <c r="T49" s="5" t="str">
        <f t="shared" si="7"/>
        <v/>
      </c>
      <c r="U49" s="5" t="str">
        <f t="shared" si="8"/>
        <v/>
      </c>
      <c r="V49" s="5" t="str">
        <f t="shared" si="9"/>
        <v/>
      </c>
      <c r="Y49" s="5" t="str">
        <f t="shared" si="10"/>
        <v/>
      </c>
      <c r="Z49" s="5" t="str">
        <f t="shared" si="11"/>
        <v/>
      </c>
      <c r="AA49" s="5" t="str">
        <f t="shared" si="12"/>
        <v/>
      </c>
      <c r="AB49" s="5" t="str">
        <f t="shared" si="13"/>
        <v/>
      </c>
      <c r="AC49" s="5" t="str">
        <f t="shared" si="14"/>
        <v/>
      </c>
      <c r="AF49" s="4">
        <v>15.76</v>
      </c>
      <c r="AG49" s="5">
        <f t="shared" si="15"/>
        <v>7.9156816039183467E-4</v>
      </c>
      <c r="AH49" s="5">
        <f t="shared" si="16"/>
        <v>7.9156816039183472E-27</v>
      </c>
      <c r="AI49" s="5">
        <f t="shared" si="17"/>
        <v>1.5569535518861176E-8</v>
      </c>
      <c r="AJ49" s="5">
        <f t="shared" si="18"/>
        <v>1.9228376365793554E-12</v>
      </c>
      <c r="AK49" s="5">
        <f t="shared" si="19"/>
        <v>-11.71605738581593</v>
      </c>
      <c r="AL49">
        <v>0.08</v>
      </c>
      <c r="AN49" s="4">
        <v>15.22</v>
      </c>
      <c r="AO49" s="5">
        <f t="shared" si="20"/>
        <v>8.3618034827119786E-4</v>
      </c>
      <c r="AP49" s="5">
        <f t="shared" si="21"/>
        <v>8.3618034827119797E-27</v>
      </c>
      <c r="AQ49" s="5">
        <f t="shared" si="22"/>
        <v>9.081533147736383E-9</v>
      </c>
      <c r="AR49" s="5">
        <f t="shared" si="23"/>
        <v>1.5093508091537869E-12</v>
      </c>
      <c r="AS49" s="5">
        <f t="shared" si="24"/>
        <v>-11.821209808088618</v>
      </c>
      <c r="AT49">
        <v>0.11</v>
      </c>
      <c r="AV49" s="4">
        <v>14.64</v>
      </c>
      <c r="AW49" s="5">
        <f t="shared" si="25"/>
        <v>9.2881764052363215E-4</v>
      </c>
      <c r="AX49" s="5">
        <f t="shared" si="26"/>
        <v>9.2881764052363219E-27</v>
      </c>
      <c r="AY49" s="5">
        <f t="shared" si="27"/>
        <v>5.9778694345414853E-9</v>
      </c>
      <c r="AZ49" s="5">
        <f t="shared" si="28"/>
        <v>1.2906220109175067E-12</v>
      </c>
      <c r="BA49" s="5">
        <f t="shared" si="29"/>
        <v>-11.889200932489006</v>
      </c>
      <c r="BB49">
        <v>0.09</v>
      </c>
      <c r="BE49" s="5" t="str">
        <f t="shared" si="30"/>
        <v/>
      </c>
      <c r="BF49" s="5" t="str">
        <f t="shared" si="31"/>
        <v/>
      </c>
      <c r="BG49" s="5" t="str">
        <f t="shared" si="32"/>
        <v/>
      </c>
      <c r="BH49" s="5" t="str">
        <f t="shared" si="33"/>
        <v/>
      </c>
      <c r="BI49" s="5" t="str">
        <f t="shared" si="34"/>
        <v/>
      </c>
      <c r="BM49" s="5" t="str">
        <f t="shared" si="35"/>
        <v/>
      </c>
      <c r="BN49" s="5" t="str">
        <f t="shared" si="36"/>
        <v/>
      </c>
      <c r="BO49" s="5" t="str">
        <f t="shared" si="37"/>
        <v/>
      </c>
      <c r="BP49" s="5" t="str">
        <f t="shared" si="38"/>
        <v/>
      </c>
      <c r="BQ49" s="5" t="str">
        <f t="shared" si="39"/>
        <v/>
      </c>
      <c r="BU49" s="5" t="str">
        <f t="shared" si="40"/>
        <v/>
      </c>
      <c r="BV49" s="5" t="str">
        <f t="shared" si="41"/>
        <v/>
      </c>
      <c r="BW49" s="5" t="str">
        <f t="shared" si="42"/>
        <v/>
      </c>
      <c r="BX49" s="5" t="str">
        <f t="shared" si="43"/>
        <v/>
      </c>
      <c r="BY49" s="5" t="str">
        <f t="shared" si="44"/>
        <v/>
      </c>
      <c r="CC49" s="5" t="str">
        <f t="shared" si="45"/>
        <v/>
      </c>
      <c r="CD49" s="5" t="str">
        <f t="shared" si="46"/>
        <v/>
      </c>
      <c r="CE49" s="5" t="str">
        <f t="shared" si="47"/>
        <v/>
      </c>
      <c r="CF49" s="5" t="str">
        <f t="shared" si="48"/>
        <v/>
      </c>
      <c r="CG49" s="5" t="str">
        <f t="shared" si="49"/>
        <v/>
      </c>
      <c r="CJ49" s="2">
        <v>9.3699999999999992</v>
      </c>
      <c r="CK49" s="5">
        <f t="shared" si="50"/>
        <v>1.275552128444364E-3</v>
      </c>
      <c r="CL49" s="5">
        <f t="shared" si="51"/>
        <v>1.2755521284443642E-26</v>
      </c>
      <c r="CM49" s="5">
        <f t="shared" si="52"/>
        <v>6.6435006689810617E-11</v>
      </c>
      <c r="CN49" s="5">
        <f t="shared" si="53"/>
        <v>1.5944401605554549E-13</v>
      </c>
      <c r="CO49" s="5">
        <f t="shared" si="54"/>
        <v>-12.79739177521577</v>
      </c>
      <c r="CP49">
        <v>0.2</v>
      </c>
      <c r="CR49" s="4">
        <v>13.91</v>
      </c>
      <c r="CS49" s="5">
        <f t="shared" si="55"/>
        <v>8.4472778289040006E-4</v>
      </c>
      <c r="CT49" s="5">
        <f t="shared" si="56"/>
        <v>8.447277828904001E-27</v>
      </c>
      <c r="CU49" s="5">
        <f t="shared" si="57"/>
        <v>2.1922001286083045E-9</v>
      </c>
      <c r="CV49" s="5">
        <f t="shared" si="58"/>
        <v>7.4534804372682363E-13</v>
      </c>
      <c r="CW49" s="5">
        <f t="shared" si="59"/>
        <v>-12.127640884065642</v>
      </c>
      <c r="CX49">
        <v>0.05</v>
      </c>
      <c r="CZ49" s="4">
        <v>13.38</v>
      </c>
      <c r="DA49" s="5">
        <f t="shared" si="60"/>
        <v>7.6383205438518048E-4</v>
      </c>
      <c r="DB49" s="5">
        <f t="shared" si="61"/>
        <v>7.6383205438518051E-27</v>
      </c>
      <c r="DC49" s="5">
        <f t="shared" si="62"/>
        <v>1.0829376952530916E-9</v>
      </c>
      <c r="DD49" s="5">
        <f t="shared" si="63"/>
        <v>4.9815133981642208E-13</v>
      </c>
      <c r="DE49" s="5">
        <f t="shared" si="64"/>
        <v>-12.302638697275881</v>
      </c>
      <c r="DF49">
        <v>0.05</v>
      </c>
      <c r="DG49" t="s">
        <v>32</v>
      </c>
      <c r="DH49" s="4">
        <v>11.37</v>
      </c>
      <c r="DI49" s="5">
        <f t="shared" si="65"/>
        <v>8.968717285894102E-4</v>
      </c>
      <c r="DJ49" s="5">
        <f t="shared" si="66"/>
        <v>8.9687172858941023E-27</v>
      </c>
      <c r="DK49" s="5">
        <f t="shared" si="67"/>
        <v>1.8684827678946045E-10</v>
      </c>
      <c r="DL49" s="5">
        <f t="shared" si="68"/>
        <v>2.2421793214735255E-13</v>
      </c>
      <c r="DM49" s="5">
        <f t="shared" si="69"/>
        <v>-12.649329657034471</v>
      </c>
      <c r="DO49" t="s">
        <v>32</v>
      </c>
      <c r="DP49" s="4">
        <v>8.98</v>
      </c>
      <c r="DQ49" s="5">
        <f t="shared" si="70"/>
        <v>2.1398733065135351E-3</v>
      </c>
      <c r="DR49" s="5">
        <f t="shared" si="71"/>
        <v>2.1398733065135353E-26</v>
      </c>
      <c r="DS49" s="5">
        <f t="shared" si="72"/>
        <v>1.3263677519711996E-10</v>
      </c>
      <c r="DT49" s="5">
        <f t="shared" si="73"/>
        <v>2.9180090543366391E-13</v>
      </c>
      <c r="DU49" s="5">
        <f t="shared" si="74"/>
        <v>-12.534913364861231</v>
      </c>
    </row>
    <row r="50" spans="1:126" hidden="1" x14ac:dyDescent="0.25">
      <c r="A50">
        <v>43</v>
      </c>
      <c r="B50" t="s">
        <v>76</v>
      </c>
      <c r="C50">
        <v>323.87049200000001</v>
      </c>
      <c r="D50">
        <v>57.518323000000002</v>
      </c>
      <c r="E50" s="1" t="s">
        <v>31</v>
      </c>
      <c r="F50" s="13"/>
      <c r="J50" s="2">
        <v>17.77</v>
      </c>
      <c r="K50" s="5">
        <f t="shared" si="0"/>
        <v>2.4746348897234527E-4</v>
      </c>
      <c r="L50" s="5">
        <f t="shared" si="1"/>
        <v>2.4746348897234528E-27</v>
      </c>
      <c r="M50" s="5">
        <f t="shared" si="2"/>
        <v>1.9066158852035971E-8</v>
      </c>
      <c r="N50" s="5">
        <f t="shared" si="3"/>
        <v>1.1897283123670445E-12</v>
      </c>
      <c r="O50" s="5">
        <f t="shared" si="4"/>
        <v>-11.924552203238736</v>
      </c>
      <c r="P50">
        <v>0.01</v>
      </c>
      <c r="Q50" s="2">
        <v>16.84</v>
      </c>
      <c r="R50" s="5">
        <f t="shared" si="5"/>
        <v>4.6201795103614334E-4</v>
      </c>
      <c r="S50" s="5">
        <f t="shared" si="6"/>
        <v>4.6201795103614342E-27</v>
      </c>
      <c r="T50" s="5">
        <f t="shared" si="7"/>
        <v>2.3136527804626291E-8</v>
      </c>
      <c r="U50" s="5">
        <f t="shared" si="8"/>
        <v>1.7907672520780753E-12</v>
      </c>
      <c r="V50" s="5">
        <f t="shared" si="9"/>
        <v>-11.746960856198257</v>
      </c>
      <c r="W50">
        <v>0.01</v>
      </c>
      <c r="X50" s="2">
        <v>16.809999999999999</v>
      </c>
      <c r="Y50" s="5">
        <f t="shared" si="10"/>
        <v>5.6156414687520207E-4</v>
      </c>
      <c r="Z50" s="5">
        <f t="shared" si="11"/>
        <v>5.615641468752021E-27</v>
      </c>
      <c r="AA50" s="5">
        <f t="shared" si="12"/>
        <v>3.914830366563815E-8</v>
      </c>
      <c r="AB50" s="5">
        <f t="shared" si="13"/>
        <v>2.5681287204658631E-12</v>
      </c>
      <c r="AC50" s="5">
        <f t="shared" si="14"/>
        <v>-11.590383212228174</v>
      </c>
      <c r="AD50">
        <v>0.01</v>
      </c>
      <c r="AF50" s="4">
        <v>14.95</v>
      </c>
      <c r="AG50" s="5">
        <f t="shared" si="15"/>
        <v>1.6691229055931344E-3</v>
      </c>
      <c r="AH50" s="5">
        <f t="shared" si="16"/>
        <v>1.6691229055931345E-26</v>
      </c>
      <c r="AI50" s="5">
        <f t="shared" si="17"/>
        <v>3.2830360876456932E-8</v>
      </c>
      <c r="AJ50" s="5">
        <f t="shared" si="18"/>
        <v>4.0545495682424321E-12</v>
      </c>
      <c r="AK50" s="5">
        <f t="shared" si="19"/>
        <v>-11.392057385815928</v>
      </c>
      <c r="AL50">
        <v>0.05</v>
      </c>
      <c r="AN50" s="4">
        <v>14.21</v>
      </c>
      <c r="AO50" s="5">
        <f t="shared" si="20"/>
        <v>2.1198247411620234E-3</v>
      </c>
      <c r="AP50" s="5">
        <f t="shared" si="21"/>
        <v>2.1198247411620235E-26</v>
      </c>
      <c r="AQ50" s="5">
        <f t="shared" si="22"/>
        <v>2.3022854691642268E-8</v>
      </c>
      <c r="AR50" s="5">
        <f t="shared" si="23"/>
        <v>3.826398449750945E-12</v>
      </c>
      <c r="AS50" s="5">
        <f t="shared" si="24"/>
        <v>-11.417209808088618</v>
      </c>
      <c r="AT50">
        <v>0.05</v>
      </c>
      <c r="AV50" s="4">
        <v>13.89</v>
      </c>
      <c r="AW50" s="5">
        <f t="shared" si="25"/>
        <v>1.8532348356151162E-3</v>
      </c>
      <c r="AX50" s="5">
        <f t="shared" si="26"/>
        <v>1.8532348356151165E-26</v>
      </c>
      <c r="AY50" s="5">
        <f t="shared" si="27"/>
        <v>1.192741760654496E-8</v>
      </c>
      <c r="AZ50" s="5">
        <f t="shared" si="28"/>
        <v>2.5751294612530566E-12</v>
      </c>
      <c r="BA50" s="5">
        <f t="shared" si="29"/>
        <v>-11.589200932489005</v>
      </c>
      <c r="BB50">
        <v>0.05</v>
      </c>
      <c r="BE50" s="5" t="str">
        <f t="shared" si="30"/>
        <v/>
      </c>
      <c r="BF50" s="5" t="str">
        <f t="shared" si="31"/>
        <v/>
      </c>
      <c r="BG50" s="5" t="str">
        <f t="shared" si="32"/>
        <v/>
      </c>
      <c r="BH50" s="5" t="str">
        <f t="shared" si="33"/>
        <v/>
      </c>
      <c r="BI50" s="5" t="str">
        <f t="shared" si="34"/>
        <v/>
      </c>
      <c r="BM50" s="5" t="str">
        <f t="shared" si="35"/>
        <v/>
      </c>
      <c r="BN50" s="5" t="str">
        <f t="shared" si="36"/>
        <v/>
      </c>
      <c r="BO50" s="5" t="str">
        <f t="shared" si="37"/>
        <v/>
      </c>
      <c r="BP50" s="5" t="str">
        <f t="shared" si="38"/>
        <v/>
      </c>
      <c r="BQ50" s="5" t="str">
        <f t="shared" si="39"/>
        <v/>
      </c>
      <c r="BU50" s="5" t="str">
        <f t="shared" si="40"/>
        <v/>
      </c>
      <c r="BV50" s="5" t="str">
        <f t="shared" si="41"/>
        <v/>
      </c>
      <c r="BW50" s="5" t="str">
        <f t="shared" si="42"/>
        <v/>
      </c>
      <c r="BX50" s="5" t="str">
        <f t="shared" si="43"/>
        <v/>
      </c>
      <c r="BY50" s="5" t="str">
        <f t="shared" si="44"/>
        <v/>
      </c>
      <c r="CC50" s="5" t="str">
        <f t="shared" si="45"/>
        <v/>
      </c>
      <c r="CD50" s="5" t="str">
        <f t="shared" si="46"/>
        <v/>
      </c>
      <c r="CE50" s="5" t="str">
        <f t="shared" si="47"/>
        <v/>
      </c>
      <c r="CF50" s="5" t="str">
        <f t="shared" si="48"/>
        <v/>
      </c>
      <c r="CG50" s="5" t="str">
        <f t="shared" si="49"/>
        <v/>
      </c>
      <c r="CJ50" s="2">
        <v>10.210000000000001</v>
      </c>
      <c r="CK50" s="5">
        <f t="shared" si="50"/>
        <v>5.8843461411928189E-4</v>
      </c>
      <c r="CL50" s="5">
        <f t="shared" si="51"/>
        <v>5.8843461411928194E-27</v>
      </c>
      <c r="CM50" s="5">
        <f t="shared" si="52"/>
        <v>3.0647636152045927E-11</v>
      </c>
      <c r="CN50" s="5">
        <f t="shared" si="53"/>
        <v>7.3554326764910233E-14</v>
      </c>
      <c r="CO50" s="5">
        <f t="shared" si="54"/>
        <v>-13.13339177521577</v>
      </c>
      <c r="CP50">
        <v>0.45</v>
      </c>
      <c r="CR50" s="4">
        <v>13.31</v>
      </c>
      <c r="CS50" s="5">
        <f t="shared" si="55"/>
        <v>1.4679686411745614E-3</v>
      </c>
      <c r="CT50" s="5">
        <f t="shared" si="56"/>
        <v>1.4679686411745617E-26</v>
      </c>
      <c r="CU50" s="5">
        <f t="shared" si="57"/>
        <v>3.8096072002800035E-9</v>
      </c>
      <c r="CV50" s="5">
        <f t="shared" si="58"/>
        <v>1.2952664480952013E-12</v>
      </c>
      <c r="CW50" s="5">
        <f t="shared" si="59"/>
        <v>-11.887640884065641</v>
      </c>
      <c r="CX50">
        <v>0.03</v>
      </c>
      <c r="CZ50" s="4">
        <v>12.91</v>
      </c>
      <c r="DA50" s="5">
        <f t="shared" si="60"/>
        <v>1.1776002242230277E-3</v>
      </c>
      <c r="DB50" s="5">
        <f t="shared" si="61"/>
        <v>1.1776002242230279E-26</v>
      </c>
      <c r="DC50" s="5">
        <f t="shared" si="62"/>
        <v>1.6695655352878472E-9</v>
      </c>
      <c r="DD50" s="5">
        <f t="shared" si="63"/>
        <v>7.6800014623240965E-13</v>
      </c>
      <c r="DE50" s="5">
        <f t="shared" si="64"/>
        <v>-12.114638697275881</v>
      </c>
      <c r="DF50">
        <v>0.03</v>
      </c>
      <c r="DH50" s="4">
        <v>10.8</v>
      </c>
      <c r="DI50" s="5">
        <f t="shared" si="65"/>
        <v>1.5161086804411871E-3</v>
      </c>
      <c r="DJ50" s="5">
        <f t="shared" si="66"/>
        <v>1.5161086804411872E-26</v>
      </c>
      <c r="DK50" s="5">
        <f t="shared" si="67"/>
        <v>3.1585597509191398E-10</v>
      </c>
      <c r="DL50" s="5">
        <f t="shared" si="68"/>
        <v>3.7902717011029678E-13</v>
      </c>
      <c r="DM50" s="5">
        <f t="shared" si="69"/>
        <v>-12.421329657034471</v>
      </c>
      <c r="DN50">
        <v>0.11</v>
      </c>
      <c r="DP50" s="4">
        <v>8.91</v>
      </c>
      <c r="DQ50" s="5">
        <f t="shared" si="70"/>
        <v>2.2823805686515031E-3</v>
      </c>
      <c r="DR50" s="5">
        <f t="shared" si="71"/>
        <v>2.2823805686515033E-26</v>
      </c>
      <c r="DS50" s="5">
        <f t="shared" si="72"/>
        <v>1.4146986995773781E-10</v>
      </c>
      <c r="DT50" s="5">
        <f t="shared" si="73"/>
        <v>3.1123371390702322E-13</v>
      </c>
      <c r="DU50" s="5">
        <f t="shared" si="74"/>
        <v>-12.506913364861232</v>
      </c>
      <c r="DV50">
        <v>0.39</v>
      </c>
    </row>
    <row r="51" spans="1:126" hidden="1" x14ac:dyDescent="0.25">
      <c r="A51">
        <v>44</v>
      </c>
      <c r="B51" t="s">
        <v>77</v>
      </c>
      <c r="C51">
        <v>323.87225799999999</v>
      </c>
      <c r="D51">
        <v>57.559334999999997</v>
      </c>
      <c r="E51" s="1" t="s">
        <v>31</v>
      </c>
      <c r="F51" s="13"/>
      <c r="J51" s="2">
        <v>21.03</v>
      </c>
      <c r="K51" s="5">
        <f t="shared" si="0"/>
        <v>1.2288846846297644E-5</v>
      </c>
      <c r="L51" s="5">
        <f t="shared" si="1"/>
        <v>1.2288846846297645E-28</v>
      </c>
      <c r="M51" s="5">
        <f t="shared" si="2"/>
        <v>9.4681080854734082E-10</v>
      </c>
      <c r="N51" s="5">
        <f t="shared" si="3"/>
        <v>5.9080994453354068E-14</v>
      </c>
      <c r="O51" s="5">
        <f t="shared" si="4"/>
        <v>-13.228552203238737</v>
      </c>
      <c r="P51">
        <v>0.08</v>
      </c>
      <c r="Q51" s="2">
        <v>18.71</v>
      </c>
      <c r="R51" s="5">
        <f t="shared" si="5"/>
        <v>8.2538932888467147E-5</v>
      </c>
      <c r="S51" s="5">
        <f t="shared" si="6"/>
        <v>8.2538932888467153E-28</v>
      </c>
      <c r="T51" s="5">
        <f t="shared" si="7"/>
        <v>4.1333119448183767E-9</v>
      </c>
      <c r="U51" s="5">
        <f t="shared" si="8"/>
        <v>3.1991834452894243E-13</v>
      </c>
      <c r="V51" s="5">
        <f t="shared" si="9"/>
        <v>-12.494960856198258</v>
      </c>
      <c r="W51">
        <v>0.04</v>
      </c>
      <c r="X51" s="2">
        <v>19</v>
      </c>
      <c r="Y51" s="5">
        <f t="shared" si="10"/>
        <v>7.47135500188208E-5</v>
      </c>
      <c r="Z51" s="5">
        <f t="shared" si="11"/>
        <v>7.4713550018820804E-28</v>
      </c>
      <c r="AA51" s="5">
        <f t="shared" si="12"/>
        <v>5.208503356829602E-9</v>
      </c>
      <c r="AB51" s="5">
        <f t="shared" si="13"/>
        <v>3.4167782020802192E-13</v>
      </c>
      <c r="AC51" s="5">
        <f t="shared" si="14"/>
        <v>-12.466383212228175</v>
      </c>
      <c r="AD51">
        <v>0.06</v>
      </c>
      <c r="AF51" s="4">
        <v>15.84</v>
      </c>
      <c r="AG51" s="5">
        <f t="shared" si="15"/>
        <v>7.3534021384924313E-4</v>
      </c>
      <c r="AH51" s="5">
        <f t="shared" si="16"/>
        <v>7.353402138492432E-27</v>
      </c>
      <c r="AI51" s="5">
        <f t="shared" si="17"/>
        <v>1.4463575154798335E-8</v>
      </c>
      <c r="AJ51" s="5">
        <f t="shared" si="18"/>
        <v>1.7862515316175946E-12</v>
      </c>
      <c r="AK51" s="5">
        <f t="shared" si="19"/>
        <v>-11.74805738581593</v>
      </c>
      <c r="AL51">
        <v>0.09</v>
      </c>
      <c r="AN51" s="4">
        <v>14.81</v>
      </c>
      <c r="AO51" s="5">
        <f t="shared" si="20"/>
        <v>1.2198318162200301E-3</v>
      </c>
      <c r="AP51" s="5">
        <f t="shared" si="21"/>
        <v>1.2198318162200303E-26</v>
      </c>
      <c r="AQ51" s="5">
        <f t="shared" si="22"/>
        <v>1.3248270061081103E-8</v>
      </c>
      <c r="AR51" s="5">
        <f t="shared" si="23"/>
        <v>2.2018624841516794E-12</v>
      </c>
      <c r="AS51" s="5">
        <f t="shared" si="24"/>
        <v>-11.657209808088618</v>
      </c>
      <c r="AT51">
        <v>0.09</v>
      </c>
      <c r="AV51" s="4">
        <v>14.09</v>
      </c>
      <c r="AW51" s="5">
        <f t="shared" si="25"/>
        <v>1.5414535956100662E-3</v>
      </c>
      <c r="AX51" s="5">
        <f t="shared" si="26"/>
        <v>1.5414535956100663E-26</v>
      </c>
      <c r="AY51" s="5">
        <f t="shared" si="27"/>
        <v>9.9207938479362204E-9</v>
      </c>
      <c r="AZ51" s="5">
        <f t="shared" si="28"/>
        <v>2.1418993917694298E-12</v>
      </c>
      <c r="BA51" s="5">
        <f t="shared" si="29"/>
        <v>-11.669200932489005</v>
      </c>
      <c r="BB51">
        <v>0.06</v>
      </c>
      <c r="BE51" s="5" t="str">
        <f t="shared" si="30"/>
        <v/>
      </c>
      <c r="BF51" s="5" t="str">
        <f t="shared" si="31"/>
        <v/>
      </c>
      <c r="BG51" s="5" t="str">
        <f t="shared" si="32"/>
        <v/>
      </c>
      <c r="BH51" s="5" t="str">
        <f t="shared" si="33"/>
        <v/>
      </c>
      <c r="BI51" s="5" t="str">
        <f t="shared" si="34"/>
        <v/>
      </c>
      <c r="BL51" s="3">
        <v>12.77</v>
      </c>
      <c r="BM51" s="5">
        <f t="shared" si="35"/>
        <v>1.4013547086102966E-3</v>
      </c>
      <c r="BN51" s="5">
        <f t="shared" si="36"/>
        <v>1.4013547086102967E-26</v>
      </c>
      <c r="BO51" s="5">
        <f t="shared" si="37"/>
        <v>2.0760810497930316E-9</v>
      </c>
      <c r="BP51" s="5">
        <f t="shared" si="38"/>
        <v>9.3423647240686436E-13</v>
      </c>
      <c r="BQ51" s="5">
        <f t="shared" si="39"/>
        <v>-12.029543181946707</v>
      </c>
      <c r="BR51">
        <v>0.01</v>
      </c>
      <c r="BU51" s="5" t="str">
        <f t="shared" si="40"/>
        <v/>
      </c>
      <c r="BV51" s="5" t="str">
        <f t="shared" si="41"/>
        <v/>
      </c>
      <c r="BW51" s="5" t="str">
        <f t="shared" si="42"/>
        <v/>
      </c>
      <c r="BX51" s="5" t="str">
        <f t="shared" si="43"/>
        <v/>
      </c>
      <c r="BY51" s="5" t="str">
        <f t="shared" si="44"/>
        <v/>
      </c>
      <c r="CB51" s="3">
        <v>11.6</v>
      </c>
      <c r="CC51" s="5">
        <f t="shared" si="45"/>
        <v>1.4691334257199728E-3</v>
      </c>
      <c r="CD51" s="5">
        <f t="shared" si="46"/>
        <v>1.4691334257199731E-26</v>
      </c>
      <c r="CE51" s="5">
        <f t="shared" si="47"/>
        <v>6.8865629330623739E-10</v>
      </c>
      <c r="CF51" s="5">
        <f t="shared" si="48"/>
        <v>5.5092503464498997E-13</v>
      </c>
      <c r="CG51" s="5">
        <f t="shared" si="49"/>
        <v>-12.258907492355043</v>
      </c>
      <c r="CH51">
        <v>0.02</v>
      </c>
      <c r="CJ51" s="2">
        <v>8.35</v>
      </c>
      <c r="CK51" s="5">
        <f t="shared" si="50"/>
        <v>3.2636096738502072E-3</v>
      </c>
      <c r="CL51" s="5">
        <f t="shared" si="51"/>
        <v>3.2636096738502078E-26</v>
      </c>
      <c r="CM51" s="5">
        <f t="shared" si="52"/>
        <v>1.6997967051303163E-10</v>
      </c>
      <c r="CN51" s="5">
        <f t="shared" si="53"/>
        <v>4.0795120923127594E-13</v>
      </c>
      <c r="CO51" s="5">
        <f t="shared" si="54"/>
        <v>-12.389391775215769</v>
      </c>
      <c r="CP51">
        <v>0.09</v>
      </c>
      <c r="CR51" s="4">
        <v>13.25</v>
      </c>
      <c r="CS51" s="5">
        <f t="shared" si="55"/>
        <v>1.5513749629698574E-3</v>
      </c>
      <c r="CT51" s="5">
        <f t="shared" si="56"/>
        <v>1.5513749629698576E-26</v>
      </c>
      <c r="CU51" s="5">
        <f t="shared" si="57"/>
        <v>4.0260595924823286E-9</v>
      </c>
      <c r="CV51" s="5">
        <f t="shared" si="58"/>
        <v>1.3688602614439919E-12</v>
      </c>
      <c r="CW51" s="5">
        <f t="shared" si="59"/>
        <v>-11.86364088406564</v>
      </c>
      <c r="CX51">
        <v>0.02</v>
      </c>
      <c r="CZ51" s="4">
        <v>12.78</v>
      </c>
      <c r="DA51" s="5">
        <f t="shared" si="60"/>
        <v>1.3273879771359062E-3</v>
      </c>
      <c r="DB51" s="5">
        <f t="shared" si="61"/>
        <v>1.3273879771359063E-26</v>
      </c>
      <c r="DC51" s="5">
        <f t="shared" si="62"/>
        <v>1.8819300242947635E-9</v>
      </c>
      <c r="DD51" s="5">
        <f t="shared" si="63"/>
        <v>8.6568781117559111E-13</v>
      </c>
      <c r="DE51" s="5">
        <f t="shared" si="64"/>
        <v>-12.062638697275881</v>
      </c>
      <c r="DF51">
        <v>0.02</v>
      </c>
      <c r="DH51" s="4">
        <v>11.02</v>
      </c>
      <c r="DI51" s="5">
        <f t="shared" si="65"/>
        <v>1.2380276215120136E-3</v>
      </c>
      <c r="DJ51" s="5">
        <f t="shared" si="66"/>
        <v>1.2380276215120137E-26</v>
      </c>
      <c r="DK51" s="5">
        <f t="shared" si="67"/>
        <v>2.5792242114833612E-10</v>
      </c>
      <c r="DL51" s="5">
        <f t="shared" si="68"/>
        <v>3.095069053780034E-13</v>
      </c>
      <c r="DM51" s="5">
        <f t="shared" si="69"/>
        <v>-12.509329657034471</v>
      </c>
      <c r="DN51">
        <v>0.11</v>
      </c>
      <c r="DP51" s="4">
        <v>8.81</v>
      </c>
      <c r="DQ51" s="5">
        <f t="shared" si="70"/>
        <v>2.5025805288272562E-3</v>
      </c>
      <c r="DR51" s="5">
        <f t="shared" si="71"/>
        <v>2.5025805288272564E-26</v>
      </c>
      <c r="DS51" s="5">
        <f t="shared" si="72"/>
        <v>1.5511862781987125E-10</v>
      </c>
      <c r="DT51" s="5">
        <f t="shared" si="73"/>
        <v>3.4126098120371677E-13</v>
      </c>
      <c r="DU51" s="5">
        <f t="shared" si="74"/>
        <v>-12.466913364861231</v>
      </c>
      <c r="DV51">
        <v>0.35</v>
      </c>
    </row>
    <row r="52" spans="1:126" hidden="1" x14ac:dyDescent="0.25">
      <c r="A52">
        <v>45</v>
      </c>
      <c r="B52" t="s">
        <v>78</v>
      </c>
      <c r="C52">
        <v>323.87238400000001</v>
      </c>
      <c r="D52">
        <v>57.474159999999998</v>
      </c>
      <c r="E52" s="1" t="s">
        <v>31</v>
      </c>
      <c r="F52" s="13"/>
      <c r="J52" s="2">
        <v>21.26</v>
      </c>
      <c r="K52" s="5">
        <f t="shared" si="0"/>
        <v>9.9428555889706171E-6</v>
      </c>
      <c r="L52" s="5">
        <f t="shared" si="1"/>
        <v>9.9428555889706178E-29</v>
      </c>
      <c r="M52" s="5">
        <f t="shared" si="2"/>
        <v>7.6606074249342173E-10</v>
      </c>
      <c r="N52" s="5">
        <f t="shared" si="3"/>
        <v>4.7802190331589514E-14</v>
      </c>
      <c r="O52" s="5">
        <f t="shared" si="4"/>
        <v>-13.320552203238737</v>
      </c>
      <c r="P52">
        <v>0.09</v>
      </c>
      <c r="Q52" s="2">
        <v>18.829999999999998</v>
      </c>
      <c r="R52" s="5">
        <f t="shared" si="5"/>
        <v>7.3902452294396189E-5</v>
      </c>
      <c r="S52" s="5">
        <f t="shared" si="6"/>
        <v>7.3902452294396196E-28</v>
      </c>
      <c r="T52" s="5">
        <f t="shared" si="7"/>
        <v>3.7008218804156489E-9</v>
      </c>
      <c r="U52" s="5">
        <f t="shared" si="8"/>
        <v>2.8644361354417129E-13</v>
      </c>
      <c r="V52" s="5">
        <f t="shared" si="9"/>
        <v>-12.542960856198256</v>
      </c>
      <c r="W52">
        <v>0.04</v>
      </c>
      <c r="X52" s="2">
        <v>19.78</v>
      </c>
      <c r="Y52" s="5">
        <f t="shared" si="10"/>
        <v>3.6424984230939468E-5</v>
      </c>
      <c r="Z52" s="5">
        <f t="shared" si="11"/>
        <v>3.6424984230939472E-28</v>
      </c>
      <c r="AA52" s="5">
        <f t="shared" si="12"/>
        <v>2.5392937772535504E-9</v>
      </c>
      <c r="AB52" s="5">
        <f t="shared" si="13"/>
        <v>1.6657767178783292E-13</v>
      </c>
      <c r="AC52" s="5">
        <f t="shared" si="14"/>
        <v>-12.778383212228176</v>
      </c>
      <c r="AD52">
        <v>0.11</v>
      </c>
      <c r="AF52" s="4">
        <v>16.75</v>
      </c>
      <c r="AG52" s="5">
        <f t="shared" si="15"/>
        <v>3.1804481300603887E-4</v>
      </c>
      <c r="AH52" s="5">
        <f t="shared" si="16"/>
        <v>3.1804481300603891E-27</v>
      </c>
      <c r="AI52" s="5">
        <f t="shared" si="17"/>
        <v>6.2556963006646006E-9</v>
      </c>
      <c r="AJ52" s="5">
        <f t="shared" si="18"/>
        <v>7.7257849313207828E-13</v>
      </c>
      <c r="AK52" s="5">
        <f t="shared" si="19"/>
        <v>-12.112057385815929</v>
      </c>
      <c r="AL52">
        <v>0.19</v>
      </c>
      <c r="AN52" s="4">
        <v>15.45</v>
      </c>
      <c r="AO52" s="5">
        <f t="shared" si="20"/>
        <v>6.7655009075977734E-4</v>
      </c>
      <c r="AP52" s="5">
        <f t="shared" si="21"/>
        <v>6.765500907597774E-27</v>
      </c>
      <c r="AQ52" s="5">
        <f t="shared" si="22"/>
        <v>7.3478312280860498E-9</v>
      </c>
      <c r="AR52" s="5">
        <f t="shared" si="23"/>
        <v>1.2212095501079016E-12</v>
      </c>
      <c r="AS52" s="5">
        <f t="shared" si="24"/>
        <v>-11.913209808088618</v>
      </c>
      <c r="AT52">
        <v>0.14000000000000001</v>
      </c>
      <c r="AV52" s="4">
        <v>14.66</v>
      </c>
      <c r="AW52" s="5">
        <f t="shared" si="25"/>
        <v>9.1186480802475255E-4</v>
      </c>
      <c r="AX52" s="5">
        <f t="shared" si="26"/>
        <v>9.1186480802475258E-27</v>
      </c>
      <c r="AY52" s="5">
        <f t="shared" si="27"/>
        <v>5.86876102100315E-9</v>
      </c>
      <c r="AZ52" s="5">
        <f t="shared" si="28"/>
        <v>1.2670655044345801E-12</v>
      </c>
      <c r="BA52" s="5">
        <f t="shared" si="29"/>
        <v>-11.897200932489005</v>
      </c>
      <c r="BB52">
        <v>0.1</v>
      </c>
      <c r="BE52" s="5" t="str">
        <f t="shared" si="30"/>
        <v/>
      </c>
      <c r="BF52" s="5" t="str">
        <f t="shared" si="31"/>
        <v/>
      </c>
      <c r="BG52" s="5" t="str">
        <f t="shared" si="32"/>
        <v/>
      </c>
      <c r="BH52" s="5" t="str">
        <f t="shared" si="33"/>
        <v/>
      </c>
      <c r="BI52" s="5" t="str">
        <f t="shared" si="34"/>
        <v/>
      </c>
      <c r="BM52" s="5" t="str">
        <f t="shared" si="35"/>
        <v/>
      </c>
      <c r="BN52" s="5" t="str">
        <f t="shared" si="36"/>
        <v/>
      </c>
      <c r="BO52" s="5" t="str">
        <f t="shared" si="37"/>
        <v/>
      </c>
      <c r="BP52" s="5" t="str">
        <f t="shared" si="38"/>
        <v/>
      </c>
      <c r="BQ52" s="5" t="str">
        <f t="shared" si="39"/>
        <v/>
      </c>
      <c r="BU52" s="5" t="str">
        <f t="shared" si="40"/>
        <v/>
      </c>
      <c r="BV52" s="5" t="str">
        <f t="shared" si="41"/>
        <v/>
      </c>
      <c r="BW52" s="5" t="str">
        <f t="shared" si="42"/>
        <v/>
      </c>
      <c r="BX52" s="5" t="str">
        <f t="shared" si="43"/>
        <v/>
      </c>
      <c r="BY52" s="5" t="str">
        <f t="shared" si="44"/>
        <v/>
      </c>
      <c r="CC52" s="5" t="str">
        <f t="shared" si="45"/>
        <v/>
      </c>
      <c r="CD52" s="5" t="str">
        <f t="shared" si="46"/>
        <v/>
      </c>
      <c r="CE52" s="5" t="str">
        <f t="shared" si="47"/>
        <v/>
      </c>
      <c r="CF52" s="5" t="str">
        <f t="shared" si="48"/>
        <v/>
      </c>
      <c r="CG52" s="5" t="str">
        <f t="shared" si="49"/>
        <v/>
      </c>
      <c r="CJ52" s="2">
        <v>9.4700000000000006</v>
      </c>
      <c r="CK52" s="5">
        <f t="shared" si="50"/>
        <v>1.16331736730476E-3</v>
      </c>
      <c r="CL52" s="5">
        <f t="shared" si="51"/>
        <v>1.1633173673047601E-26</v>
      </c>
      <c r="CM52" s="5">
        <f t="shared" si="52"/>
        <v>6.0589446213789583E-11</v>
      </c>
      <c r="CN52" s="5">
        <f t="shared" si="53"/>
        <v>1.4541467091309503E-13</v>
      </c>
      <c r="CO52" s="5">
        <f t="shared" si="54"/>
        <v>-12.837391775215769</v>
      </c>
      <c r="CP52">
        <v>0.41</v>
      </c>
      <c r="CR52" s="4">
        <v>13.59</v>
      </c>
      <c r="CS52" s="5">
        <f t="shared" si="55"/>
        <v>1.1342708685649029E-3</v>
      </c>
      <c r="CT52" s="5">
        <f t="shared" si="56"/>
        <v>1.134270868564903E-26</v>
      </c>
      <c r="CU52" s="5">
        <f t="shared" si="57"/>
        <v>2.9436095204971528E-9</v>
      </c>
      <c r="CV52" s="5">
        <f t="shared" si="58"/>
        <v>1.0008272369690319E-12</v>
      </c>
      <c r="CW52" s="5">
        <f t="shared" si="59"/>
        <v>-11.999640884065641</v>
      </c>
      <c r="CX52">
        <v>0.03</v>
      </c>
      <c r="CZ52" s="4">
        <v>12.93</v>
      </c>
      <c r="DA52" s="5">
        <f t="shared" si="60"/>
        <v>1.1561065978308296E-3</v>
      </c>
      <c r="DB52" s="5">
        <f t="shared" si="61"/>
        <v>1.1561065978308297E-26</v>
      </c>
      <c r="DC52" s="5">
        <f t="shared" si="62"/>
        <v>1.6390925300059026E-9</v>
      </c>
      <c r="DD52" s="5">
        <f t="shared" si="63"/>
        <v>7.539825638027151E-13</v>
      </c>
      <c r="DE52" s="5">
        <f t="shared" si="64"/>
        <v>-12.12263869727588</v>
      </c>
      <c r="DF52">
        <v>0.03</v>
      </c>
      <c r="DG52" t="s">
        <v>32</v>
      </c>
      <c r="DH52" s="4">
        <v>12.53</v>
      </c>
      <c r="DI52" s="5">
        <f t="shared" si="65"/>
        <v>3.0812741060359155E-4</v>
      </c>
      <c r="DJ52" s="5">
        <f t="shared" si="66"/>
        <v>3.0812741060359156E-27</v>
      </c>
      <c r="DK52" s="5">
        <f t="shared" si="67"/>
        <v>6.4193210542414903E-11</v>
      </c>
      <c r="DL52" s="5">
        <f t="shared" si="68"/>
        <v>7.7031852650897888E-14</v>
      </c>
      <c r="DM52" s="5">
        <f t="shared" si="69"/>
        <v>-13.11332965703447</v>
      </c>
      <c r="DO52" t="s">
        <v>32</v>
      </c>
      <c r="DP52" s="4">
        <v>8.98</v>
      </c>
      <c r="DQ52" s="5">
        <f t="shared" si="70"/>
        <v>2.1398733065135351E-3</v>
      </c>
      <c r="DR52" s="5">
        <f t="shared" si="71"/>
        <v>2.1398733065135353E-26</v>
      </c>
      <c r="DS52" s="5">
        <f t="shared" si="72"/>
        <v>1.3263677519711996E-10</v>
      </c>
      <c r="DT52" s="5">
        <f t="shared" si="73"/>
        <v>2.9180090543366391E-13</v>
      </c>
      <c r="DU52" s="5">
        <f t="shared" si="74"/>
        <v>-12.534913364861231</v>
      </c>
    </row>
    <row r="53" spans="1:126" hidden="1" x14ac:dyDescent="0.25">
      <c r="A53">
        <v>46</v>
      </c>
      <c r="B53" t="s">
        <v>79</v>
      </c>
      <c r="C53">
        <v>323.87295899999998</v>
      </c>
      <c r="D53">
        <v>57.549031999999997</v>
      </c>
      <c r="E53" s="1" t="s">
        <v>31</v>
      </c>
      <c r="F53" s="13"/>
      <c r="J53" s="2">
        <v>20.03</v>
      </c>
      <c r="K53" s="5">
        <f t="shared" si="0"/>
        <v>3.0868187652114337E-5</v>
      </c>
      <c r="L53" s="5">
        <f t="shared" si="1"/>
        <v>3.0868187652114338E-28</v>
      </c>
      <c r="M53" s="5">
        <f t="shared" si="2"/>
        <v>2.3782812231966794E-9</v>
      </c>
      <c r="N53" s="5">
        <f t="shared" si="3"/>
        <v>1.484047483274728E-13</v>
      </c>
      <c r="O53" s="5">
        <f t="shared" si="4"/>
        <v>-12.828552203238738</v>
      </c>
      <c r="P53">
        <v>0.03</v>
      </c>
      <c r="Q53" s="2">
        <v>18.559999999999999</v>
      </c>
      <c r="R53" s="5">
        <f t="shared" si="5"/>
        <v>9.4767374710381995E-5</v>
      </c>
      <c r="S53" s="5">
        <f t="shared" si="6"/>
        <v>9.4767374710382009E-28</v>
      </c>
      <c r="T53" s="5">
        <f t="shared" si="7"/>
        <v>4.7456770782195565E-9</v>
      </c>
      <c r="U53" s="5">
        <f t="shared" si="8"/>
        <v>3.6731540585419374E-13</v>
      </c>
      <c r="V53" s="5">
        <f t="shared" si="9"/>
        <v>-12.434960856198256</v>
      </c>
      <c r="W53">
        <v>0.03</v>
      </c>
      <c r="X53" s="2">
        <v>19.149999999999999</v>
      </c>
      <c r="Y53" s="5">
        <f t="shared" si="10"/>
        <v>6.5072781742755398E-5</v>
      </c>
      <c r="Z53" s="5">
        <f t="shared" si="11"/>
        <v>6.5072781742755405E-28</v>
      </c>
      <c r="AA53" s="5">
        <f t="shared" si="12"/>
        <v>4.5364167819626093E-9</v>
      </c>
      <c r="AB53" s="5">
        <f t="shared" si="13"/>
        <v>2.975889408967472E-13</v>
      </c>
      <c r="AC53" s="5">
        <f t="shared" si="14"/>
        <v>-12.526383212228176</v>
      </c>
      <c r="AD53">
        <v>0.06</v>
      </c>
      <c r="AG53" s="5" t="str">
        <f t="shared" si="15"/>
        <v/>
      </c>
      <c r="AH53" s="5" t="str">
        <f t="shared" si="16"/>
        <v/>
      </c>
      <c r="AI53" s="5" t="str">
        <f t="shared" si="17"/>
        <v/>
      </c>
      <c r="AJ53" s="5" t="str">
        <f t="shared" si="18"/>
        <v/>
      </c>
      <c r="AK53" s="5" t="str">
        <f t="shared" si="19"/>
        <v/>
      </c>
      <c r="AO53" s="5" t="str">
        <f t="shared" si="20"/>
        <v/>
      </c>
      <c r="AP53" s="5" t="str">
        <f t="shared" si="21"/>
        <v/>
      </c>
      <c r="AQ53" s="5" t="str">
        <f t="shared" si="22"/>
        <v/>
      </c>
      <c r="AR53" s="5" t="str">
        <f t="shared" si="23"/>
        <v/>
      </c>
      <c r="AS53" s="5" t="str">
        <f t="shared" si="24"/>
        <v/>
      </c>
      <c r="AW53" s="5" t="str">
        <f t="shared" si="25"/>
        <v/>
      </c>
      <c r="AX53" s="5" t="str">
        <f t="shared" si="26"/>
        <v/>
      </c>
      <c r="AY53" s="5" t="str">
        <f t="shared" si="27"/>
        <v/>
      </c>
      <c r="AZ53" s="5" t="str">
        <f t="shared" si="28"/>
        <v/>
      </c>
      <c r="BA53" s="5" t="str">
        <f t="shared" si="29"/>
        <v/>
      </c>
      <c r="BE53" s="5" t="str">
        <f t="shared" si="30"/>
        <v/>
      </c>
      <c r="BF53" s="5" t="str">
        <f t="shared" si="31"/>
        <v/>
      </c>
      <c r="BG53" s="5" t="str">
        <f t="shared" si="32"/>
        <v/>
      </c>
      <c r="BH53" s="5" t="str">
        <f t="shared" si="33"/>
        <v/>
      </c>
      <c r="BI53" s="5" t="str">
        <f t="shared" si="34"/>
        <v/>
      </c>
      <c r="BL53" s="3">
        <v>15.02</v>
      </c>
      <c r="BM53" s="5">
        <f t="shared" si="35"/>
        <v>1.7642010536069092E-4</v>
      </c>
      <c r="BN53" s="5">
        <f t="shared" si="36"/>
        <v>1.7642010536069094E-27</v>
      </c>
      <c r="BO53" s="5">
        <f t="shared" si="37"/>
        <v>2.6136311905287541E-10</v>
      </c>
      <c r="BP53" s="5">
        <f t="shared" si="38"/>
        <v>1.1761340357379394E-13</v>
      </c>
      <c r="BQ53" s="5">
        <f t="shared" si="39"/>
        <v>-12.929543181946707</v>
      </c>
      <c r="BR53">
        <v>0.01</v>
      </c>
      <c r="BU53" s="5" t="str">
        <f t="shared" si="40"/>
        <v/>
      </c>
      <c r="BV53" s="5" t="str">
        <f t="shared" si="41"/>
        <v/>
      </c>
      <c r="BW53" s="5" t="str">
        <f t="shared" si="42"/>
        <v/>
      </c>
      <c r="BX53" s="5" t="str">
        <f t="shared" si="43"/>
        <v/>
      </c>
      <c r="BY53" s="5" t="str">
        <f t="shared" si="44"/>
        <v/>
      </c>
      <c r="CC53" s="5" t="str">
        <f t="shared" si="45"/>
        <v/>
      </c>
      <c r="CD53" s="5" t="str">
        <f t="shared" si="46"/>
        <v/>
      </c>
      <c r="CE53" s="5" t="str">
        <f t="shared" si="47"/>
        <v/>
      </c>
      <c r="CF53" s="5" t="str">
        <f t="shared" si="48"/>
        <v/>
      </c>
      <c r="CG53" s="5" t="str">
        <f t="shared" si="49"/>
        <v/>
      </c>
      <c r="CK53" s="5" t="str">
        <f t="shared" si="50"/>
        <v/>
      </c>
      <c r="CL53" s="5" t="str">
        <f t="shared" si="51"/>
        <v/>
      </c>
      <c r="CM53" s="5" t="str">
        <f t="shared" si="52"/>
        <v/>
      </c>
      <c r="CN53" s="5" t="str">
        <f t="shared" si="53"/>
        <v/>
      </c>
      <c r="CO53" s="5" t="str">
        <f t="shared" si="54"/>
        <v/>
      </c>
      <c r="CR53" s="4">
        <v>15.31</v>
      </c>
      <c r="CS53" s="5">
        <f t="shared" si="55"/>
        <v>2.3265735061439463E-4</v>
      </c>
      <c r="CT53" s="5">
        <f t="shared" si="56"/>
        <v>2.3265735061439467E-27</v>
      </c>
      <c r="CU53" s="5">
        <f t="shared" si="57"/>
        <v>6.0378205176746017E-10</v>
      </c>
      <c r="CV53" s="5">
        <f t="shared" si="58"/>
        <v>2.0528589760093647E-13</v>
      </c>
      <c r="CW53" s="5">
        <f t="shared" si="59"/>
        <v>-12.687640884065642</v>
      </c>
      <c r="CX53">
        <v>0.04</v>
      </c>
      <c r="CZ53" s="4">
        <v>15.52</v>
      </c>
      <c r="DA53" s="5">
        <f t="shared" si="60"/>
        <v>1.0641378228744012E-4</v>
      </c>
      <c r="DB53" s="5">
        <f t="shared" si="61"/>
        <v>1.0641378228744013E-27</v>
      </c>
      <c r="DC53" s="5">
        <f t="shared" si="62"/>
        <v>1.5087020173077527E-10</v>
      </c>
      <c r="DD53" s="5">
        <f t="shared" si="63"/>
        <v>6.9400292796156617E-14</v>
      </c>
      <c r="DE53" s="5">
        <f t="shared" si="64"/>
        <v>-13.158638697275881</v>
      </c>
      <c r="DF53">
        <v>0.09</v>
      </c>
      <c r="DG53" t="s">
        <v>32</v>
      </c>
      <c r="DH53" s="4">
        <v>12.18</v>
      </c>
      <c r="DI53" s="5">
        <f t="shared" si="65"/>
        <v>4.2533422909002926E-4</v>
      </c>
      <c r="DJ53" s="5">
        <f t="shared" si="66"/>
        <v>4.2533422909002931E-27</v>
      </c>
      <c r="DK53" s="5">
        <f t="shared" si="67"/>
        <v>8.8611297727089429E-11</v>
      </c>
      <c r="DL53" s="5">
        <f t="shared" si="68"/>
        <v>1.0633355727250733E-13</v>
      </c>
      <c r="DM53" s="5">
        <f t="shared" si="69"/>
        <v>-12.973329657034471</v>
      </c>
      <c r="DO53" t="s">
        <v>32</v>
      </c>
      <c r="DP53" s="4">
        <v>9.01</v>
      </c>
      <c r="DQ53" s="5">
        <f t="shared" si="70"/>
        <v>2.0815558181454768E-3</v>
      </c>
      <c r="DR53" s="5">
        <f t="shared" si="71"/>
        <v>2.081555818145477E-26</v>
      </c>
      <c r="DS53" s="5">
        <f t="shared" si="72"/>
        <v>1.2902205484372792E-10</v>
      </c>
      <c r="DT53" s="5">
        <f t="shared" si="73"/>
        <v>2.8384852065620142E-13</v>
      </c>
      <c r="DU53" s="5">
        <f t="shared" si="74"/>
        <v>-12.546913364861231</v>
      </c>
    </row>
    <row r="54" spans="1:126" hidden="1" x14ac:dyDescent="0.25">
      <c r="A54">
        <v>47</v>
      </c>
      <c r="B54" t="s">
        <v>80</v>
      </c>
      <c r="C54">
        <v>323.87588299999999</v>
      </c>
      <c r="D54">
        <v>57.521248</v>
      </c>
      <c r="E54" s="1" t="s">
        <v>31</v>
      </c>
      <c r="F54" s="13"/>
      <c r="J54" s="2">
        <v>16.149999999999999</v>
      </c>
      <c r="K54" s="5">
        <f t="shared" si="0"/>
        <v>1.1003000475410202E-3</v>
      </c>
      <c r="L54" s="5">
        <f t="shared" si="1"/>
        <v>1.1003000475410203E-26</v>
      </c>
      <c r="M54" s="5">
        <f t="shared" si="2"/>
        <v>8.4774103761481486E-8</v>
      </c>
      <c r="N54" s="5">
        <f t="shared" si="3"/>
        <v>5.2899040747164449E-12</v>
      </c>
      <c r="O54" s="5">
        <f t="shared" si="4"/>
        <v>-11.276552203238735</v>
      </c>
      <c r="P54">
        <v>0</v>
      </c>
      <c r="Q54" s="2">
        <v>15</v>
      </c>
      <c r="R54" s="5">
        <f t="shared" si="5"/>
        <v>2.5156999999999996E-3</v>
      </c>
      <c r="S54" s="5">
        <f t="shared" si="6"/>
        <v>2.5157E-26</v>
      </c>
      <c r="T54" s="5">
        <f t="shared" si="7"/>
        <v>1.2597900767181457E-7</v>
      </c>
      <c r="U54" s="5">
        <f t="shared" si="8"/>
        <v>9.7507751937984495E-12</v>
      </c>
      <c r="V54" s="5">
        <f t="shared" si="9"/>
        <v>-11.010960856198256</v>
      </c>
      <c r="W54">
        <v>0</v>
      </c>
      <c r="X54" s="2">
        <v>15.51</v>
      </c>
      <c r="Y54" s="5">
        <f t="shared" si="10"/>
        <v>1.859513657391999E-3</v>
      </c>
      <c r="Z54" s="5">
        <f t="shared" si="11"/>
        <v>1.8595136573919993E-26</v>
      </c>
      <c r="AA54" s="5">
        <f t="shared" si="12"/>
        <v>1.2963221696943775E-7</v>
      </c>
      <c r="AB54" s="5">
        <f t="shared" si="13"/>
        <v>8.503873433195118E-12</v>
      </c>
      <c r="AC54" s="5">
        <f t="shared" si="14"/>
        <v>-11.070383212228174</v>
      </c>
      <c r="AD54">
        <v>0</v>
      </c>
      <c r="AF54" s="4">
        <v>12.98</v>
      </c>
      <c r="AG54" s="5">
        <f t="shared" si="15"/>
        <v>1.0244442214033278E-2</v>
      </c>
      <c r="AH54" s="5">
        <f t="shared" si="16"/>
        <v>1.0244442214033279E-25</v>
      </c>
      <c r="AI54" s="5">
        <f t="shared" si="17"/>
        <v>2.0150028121817979E-7</v>
      </c>
      <c r="AJ54" s="5">
        <f t="shared" si="18"/>
        <v>2.4885284730445209E-11</v>
      </c>
      <c r="AK54" s="5">
        <f t="shared" si="19"/>
        <v>-10.604057385815929</v>
      </c>
      <c r="AL54">
        <v>0.03</v>
      </c>
      <c r="AN54" s="4">
        <v>12.1</v>
      </c>
      <c r="AO54" s="5">
        <f t="shared" si="20"/>
        <v>1.4801303252438298E-2</v>
      </c>
      <c r="AP54" s="5">
        <f t="shared" si="21"/>
        <v>1.4801303252438299E-25</v>
      </c>
      <c r="AQ54" s="5">
        <f t="shared" si="22"/>
        <v>1.6075303180064793E-7</v>
      </c>
      <c r="AR54" s="5">
        <f t="shared" si="23"/>
        <v>2.6717153885267685E-11</v>
      </c>
      <c r="AS54" s="5">
        <f t="shared" si="24"/>
        <v>-10.573209808088619</v>
      </c>
      <c r="AT54">
        <v>0.04</v>
      </c>
      <c r="AV54" s="4">
        <v>11.72</v>
      </c>
      <c r="AW54" s="5">
        <f t="shared" si="25"/>
        <v>1.3675098246230023E-2</v>
      </c>
      <c r="AX54" s="5">
        <f t="shared" si="26"/>
        <v>1.3675098246230025E-25</v>
      </c>
      <c r="AY54" s="5">
        <f t="shared" si="27"/>
        <v>8.8012919063858363E-8</v>
      </c>
      <c r="AZ54" s="5">
        <f t="shared" si="28"/>
        <v>1.9001989225887018E-11</v>
      </c>
      <c r="BA54" s="5">
        <f t="shared" si="29"/>
        <v>-10.721200932489005</v>
      </c>
      <c r="BB54">
        <v>0.03</v>
      </c>
      <c r="BE54" s="5" t="str">
        <f t="shared" si="30"/>
        <v/>
      </c>
      <c r="BF54" s="5" t="str">
        <f t="shared" si="31"/>
        <v/>
      </c>
      <c r="BG54" s="5" t="str">
        <f t="shared" si="32"/>
        <v/>
      </c>
      <c r="BH54" s="5" t="str">
        <f t="shared" si="33"/>
        <v/>
      </c>
      <c r="BI54" s="5" t="str">
        <f t="shared" si="34"/>
        <v/>
      </c>
      <c r="BL54" s="3">
        <v>10.88</v>
      </c>
      <c r="BM54" s="5">
        <f t="shared" si="35"/>
        <v>7.9900238764198626E-3</v>
      </c>
      <c r="BN54" s="5">
        <f t="shared" si="36"/>
        <v>7.990023876419863E-26</v>
      </c>
      <c r="BO54" s="5">
        <f t="shared" si="37"/>
        <v>1.1837072409510905E-8</v>
      </c>
      <c r="BP54" s="5">
        <f t="shared" si="38"/>
        <v>5.3266825842799078E-12</v>
      </c>
      <c r="BQ54" s="5">
        <f t="shared" si="39"/>
        <v>-11.273543181946708</v>
      </c>
      <c r="BR54">
        <v>0</v>
      </c>
      <c r="BU54" s="5" t="str">
        <f t="shared" si="40"/>
        <v/>
      </c>
      <c r="BV54" s="5" t="str">
        <f t="shared" si="41"/>
        <v/>
      </c>
      <c r="BW54" s="5" t="str">
        <f t="shared" si="42"/>
        <v/>
      </c>
      <c r="BX54" s="5" t="str">
        <f t="shared" si="43"/>
        <v/>
      </c>
      <c r="BY54" s="5" t="str">
        <f t="shared" si="44"/>
        <v/>
      </c>
      <c r="CB54" s="3">
        <v>10.17</v>
      </c>
      <c r="CC54" s="5">
        <f t="shared" si="45"/>
        <v>5.4835428297294701E-3</v>
      </c>
      <c r="CD54" s="5">
        <f t="shared" si="46"/>
        <v>5.4835428297294702E-26</v>
      </c>
      <c r="CE54" s="5">
        <f t="shared" si="47"/>
        <v>2.5704107014356892E-9</v>
      </c>
      <c r="CF54" s="5">
        <f t="shared" si="48"/>
        <v>2.0563285611485516E-12</v>
      </c>
      <c r="CG54" s="5">
        <f t="shared" si="49"/>
        <v>-11.686907492355042</v>
      </c>
      <c r="CH54">
        <v>0.02</v>
      </c>
      <c r="CJ54" s="2">
        <v>7.76</v>
      </c>
      <c r="CK54" s="5">
        <f t="shared" si="50"/>
        <v>5.6195069384230006E-3</v>
      </c>
      <c r="CL54" s="5">
        <f t="shared" si="51"/>
        <v>5.6195069384230012E-26</v>
      </c>
      <c r="CM54" s="5">
        <f t="shared" si="52"/>
        <v>2.9268265304286462E-10</v>
      </c>
      <c r="CN54" s="5">
        <f t="shared" si="53"/>
        <v>7.0243836730287514E-13</v>
      </c>
      <c r="CO54" s="5">
        <f t="shared" si="54"/>
        <v>-12.15339177521577</v>
      </c>
      <c r="CP54">
        <v>0.04</v>
      </c>
      <c r="CR54" s="4">
        <v>11.21</v>
      </c>
      <c r="CS54" s="5">
        <f t="shared" si="55"/>
        <v>1.0155861703023478E-2</v>
      </c>
      <c r="CT54" s="5">
        <f t="shared" si="56"/>
        <v>1.0155861703023479E-25</v>
      </c>
      <c r="CU54" s="5">
        <f t="shared" si="57"/>
        <v>2.6356042481894839E-8</v>
      </c>
      <c r="CV54" s="5">
        <f t="shared" si="58"/>
        <v>8.9610544438442465E-12</v>
      </c>
      <c r="CW54" s="5">
        <f t="shared" si="59"/>
        <v>-11.047640884065641</v>
      </c>
      <c r="CX54">
        <v>0.02</v>
      </c>
      <c r="CZ54" s="4">
        <v>10.85</v>
      </c>
      <c r="DA54" s="5">
        <f t="shared" si="60"/>
        <v>7.8523180093939288E-3</v>
      </c>
      <c r="DB54" s="5">
        <f t="shared" si="61"/>
        <v>7.8523180093939292E-26</v>
      </c>
      <c r="DC54" s="5">
        <f t="shared" si="62"/>
        <v>1.1132776005756991E-8</v>
      </c>
      <c r="DD54" s="5">
        <f t="shared" si="63"/>
        <v>5.1210769626482157E-12</v>
      </c>
      <c r="DE54" s="5">
        <f t="shared" si="64"/>
        <v>-11.290638697275881</v>
      </c>
      <c r="DF54">
        <v>0.02</v>
      </c>
      <c r="DH54" s="4">
        <v>9.6300000000000008</v>
      </c>
      <c r="DI54" s="5">
        <f t="shared" si="65"/>
        <v>4.4537961374339066E-3</v>
      </c>
      <c r="DJ54" s="5">
        <f t="shared" si="66"/>
        <v>4.4537961374339069E-26</v>
      </c>
      <c r="DK54" s="5">
        <f t="shared" si="67"/>
        <v>9.2787419529873048E-10</v>
      </c>
      <c r="DL54" s="5">
        <f t="shared" si="68"/>
        <v>1.1134490343584766E-12</v>
      </c>
      <c r="DM54" s="5">
        <f t="shared" si="69"/>
        <v>-11.953329657034471</v>
      </c>
      <c r="DN54">
        <v>0.06</v>
      </c>
      <c r="DP54" s="4">
        <v>7.9</v>
      </c>
      <c r="DQ54" s="5">
        <f t="shared" si="70"/>
        <v>5.7861283252805202E-3</v>
      </c>
      <c r="DR54" s="5">
        <f t="shared" si="71"/>
        <v>5.7861283252805209E-26</v>
      </c>
      <c r="DS54" s="5">
        <f t="shared" si="72"/>
        <v>3.5864431768267691E-10</v>
      </c>
      <c r="DT54" s="5">
        <f t="shared" si="73"/>
        <v>7.8901749890188924E-13</v>
      </c>
      <c r="DU54" s="5">
        <f t="shared" si="74"/>
        <v>-12.102913364861232</v>
      </c>
      <c r="DV54">
        <v>0.19</v>
      </c>
    </row>
    <row r="55" spans="1:126" hidden="1" x14ac:dyDescent="0.25">
      <c r="A55">
        <v>48</v>
      </c>
      <c r="B55" t="s">
        <v>81</v>
      </c>
      <c r="C55">
        <v>323.88070399999998</v>
      </c>
      <c r="D55">
        <v>57.524405000000002</v>
      </c>
      <c r="E55" s="1" t="s">
        <v>82</v>
      </c>
      <c r="F55" s="13"/>
      <c r="J55" s="2">
        <v>18.97</v>
      </c>
      <c r="K55" s="5">
        <f t="shared" si="0"/>
        <v>8.1942862629407585E-5</v>
      </c>
      <c r="L55" s="5">
        <f t="shared" si="1"/>
        <v>8.1942862629407601E-28</v>
      </c>
      <c r="M55" s="5">
        <f t="shared" si="2"/>
        <v>6.3133985630399106E-9</v>
      </c>
      <c r="N55" s="5">
        <f t="shared" si="3"/>
        <v>3.9395607033369042E-13</v>
      </c>
      <c r="O55" s="5">
        <f t="shared" si="4"/>
        <v>-12.404552203238737</v>
      </c>
      <c r="P55">
        <v>0.01</v>
      </c>
      <c r="Q55" s="2">
        <v>17.11</v>
      </c>
      <c r="R55" s="5">
        <f t="shared" si="5"/>
        <v>3.6029550982024543E-4</v>
      </c>
      <c r="S55" s="5">
        <f t="shared" si="6"/>
        <v>3.6029550982024548E-27</v>
      </c>
      <c r="T55" s="5">
        <f t="shared" si="7"/>
        <v>1.8042561035006178E-8</v>
      </c>
      <c r="U55" s="5">
        <f t="shared" si="8"/>
        <v>1.3964942241094783E-12</v>
      </c>
      <c r="V55" s="5">
        <f t="shared" si="9"/>
        <v>-11.854960856198257</v>
      </c>
      <c r="W55">
        <v>0.01</v>
      </c>
      <c r="X55" s="2">
        <v>17.649999999999999</v>
      </c>
      <c r="Y55" s="5">
        <f t="shared" si="10"/>
        <v>2.5905941019653664E-4</v>
      </c>
      <c r="Z55" s="5">
        <f t="shared" si="11"/>
        <v>2.5905941019653667E-27</v>
      </c>
      <c r="AA55" s="5">
        <f t="shared" si="12"/>
        <v>1.8059800495185387E-8</v>
      </c>
      <c r="AB55" s="5">
        <f t="shared" si="13"/>
        <v>1.1847229124841615E-12</v>
      </c>
      <c r="AC55" s="5">
        <f t="shared" si="14"/>
        <v>-11.926383212228174</v>
      </c>
      <c r="AD55">
        <v>0.02</v>
      </c>
      <c r="AE55" t="s">
        <v>36</v>
      </c>
      <c r="AF55" s="4">
        <v>14.49</v>
      </c>
      <c r="AG55" s="5">
        <f t="shared" si="15"/>
        <v>2.5496954976117763E-3</v>
      </c>
      <c r="AH55" s="5">
        <f t="shared" si="16"/>
        <v>2.5496954976117765E-26</v>
      </c>
      <c r="AI55" s="5">
        <f t="shared" si="17"/>
        <v>5.0150544954582624E-8</v>
      </c>
      <c r="AJ55" s="5">
        <f t="shared" si="18"/>
        <v>6.1935923018909553E-12</v>
      </c>
      <c r="AK55" s="5">
        <f t="shared" si="19"/>
        <v>-11.208057385815929</v>
      </c>
      <c r="AN55" s="4">
        <v>13.63</v>
      </c>
      <c r="AO55" s="5">
        <f t="shared" si="20"/>
        <v>3.6165956586696364E-3</v>
      </c>
      <c r="AP55" s="5">
        <f t="shared" si="21"/>
        <v>3.616595658669637E-26</v>
      </c>
      <c r="AQ55" s="5">
        <f t="shared" si="22"/>
        <v>3.9278886933988861E-8</v>
      </c>
      <c r="AR55" s="5">
        <f t="shared" si="23"/>
        <v>6.528151008428949E-12</v>
      </c>
      <c r="AS55" s="5">
        <f t="shared" si="24"/>
        <v>-11.185209808088619</v>
      </c>
      <c r="AT55">
        <v>0.05</v>
      </c>
      <c r="AV55" s="4">
        <v>13.22</v>
      </c>
      <c r="AW55" s="5">
        <f t="shared" si="25"/>
        <v>3.4350293734265662E-3</v>
      </c>
      <c r="AX55" s="5">
        <f t="shared" si="26"/>
        <v>3.4350293734265665E-26</v>
      </c>
      <c r="AY55" s="5">
        <f t="shared" si="27"/>
        <v>2.2107845719405678E-8</v>
      </c>
      <c r="AZ55" s="5">
        <f t="shared" si="28"/>
        <v>4.7730838908196853E-12</v>
      </c>
      <c r="BA55" s="5">
        <f t="shared" si="29"/>
        <v>-11.321200932489004</v>
      </c>
      <c r="BB55">
        <v>0.04</v>
      </c>
      <c r="BD55" s="3">
        <v>12.44</v>
      </c>
      <c r="BE55" s="5">
        <f t="shared" si="30"/>
        <v>2.9686003833811628E-3</v>
      </c>
      <c r="BF55" s="5">
        <f t="shared" si="31"/>
        <v>2.9686003833811629E-26</v>
      </c>
      <c r="BG55" s="5">
        <f t="shared" si="32"/>
        <v>6.8717601467156545E-9</v>
      </c>
      <c r="BH55" s="5">
        <f t="shared" si="33"/>
        <v>2.4738336528176359E-12</v>
      </c>
      <c r="BI55" s="5">
        <f t="shared" si="34"/>
        <v>-11.606629506846048</v>
      </c>
      <c r="BJ55">
        <v>0</v>
      </c>
      <c r="BL55" s="3">
        <v>12.19</v>
      </c>
      <c r="BM55" s="5">
        <f t="shared" si="35"/>
        <v>2.3908265891066289E-3</v>
      </c>
      <c r="BN55" s="5">
        <f t="shared" si="36"/>
        <v>2.3908265891066292E-26</v>
      </c>
      <c r="BO55" s="5">
        <f t="shared" si="37"/>
        <v>3.5419653171950051E-9</v>
      </c>
      <c r="BP55" s="5">
        <f t="shared" si="38"/>
        <v>1.5938843927377524E-12</v>
      </c>
      <c r="BQ55" s="5">
        <f t="shared" si="39"/>
        <v>-11.797543181946708</v>
      </c>
      <c r="BR55">
        <v>0</v>
      </c>
      <c r="BT55" s="3">
        <v>12.07</v>
      </c>
      <c r="BU55" s="5">
        <f t="shared" si="40"/>
        <v>1.7088259886300543E-3</v>
      </c>
      <c r="BV55" s="5">
        <f t="shared" si="41"/>
        <v>1.7088259886300546E-26</v>
      </c>
      <c r="BW55" s="5">
        <f t="shared" si="42"/>
        <v>1.5239232954489189E-9</v>
      </c>
      <c r="BX55" s="5">
        <f t="shared" si="43"/>
        <v>8.8387551136037302E-13</v>
      </c>
      <c r="BY55" s="5">
        <f t="shared" si="44"/>
        <v>-12.053608898489664</v>
      </c>
      <c r="BZ55">
        <v>0.01</v>
      </c>
      <c r="CB55" s="3">
        <v>11.64</v>
      </c>
      <c r="CC55" s="5">
        <f t="shared" si="45"/>
        <v>1.4159934352850167E-3</v>
      </c>
      <c r="CD55" s="5">
        <f t="shared" si="46"/>
        <v>1.415993435285017E-26</v>
      </c>
      <c r="CE55" s="5">
        <f t="shared" si="47"/>
        <v>6.6374692278985174E-10</v>
      </c>
      <c r="CF55" s="5">
        <f t="shared" si="48"/>
        <v>5.3099753823188142E-13</v>
      </c>
      <c r="CG55" s="5">
        <f t="shared" si="49"/>
        <v>-12.274907492355043</v>
      </c>
      <c r="CH55">
        <v>0.03</v>
      </c>
      <c r="CJ55" s="2">
        <v>8.19</v>
      </c>
      <c r="CK55" s="5">
        <f t="shared" si="50"/>
        <v>3.7817969893864348E-3</v>
      </c>
      <c r="CL55" s="5">
        <f t="shared" si="51"/>
        <v>3.781796989386435E-26</v>
      </c>
      <c r="CM55" s="5">
        <f t="shared" si="52"/>
        <v>1.9696859319721012E-10</v>
      </c>
      <c r="CN55" s="5">
        <f t="shared" si="53"/>
        <v>4.7272462367330436E-13</v>
      </c>
      <c r="CO55" s="5">
        <f t="shared" si="54"/>
        <v>-12.325391775215769</v>
      </c>
      <c r="CP55">
        <v>0.05</v>
      </c>
      <c r="CS55" s="5" t="str">
        <f t="shared" si="55"/>
        <v/>
      </c>
      <c r="CT55" s="5" t="str">
        <f t="shared" si="56"/>
        <v/>
      </c>
      <c r="CU55" s="5" t="str">
        <f t="shared" si="57"/>
        <v/>
      </c>
      <c r="CV55" s="5" t="str">
        <f t="shared" si="58"/>
        <v/>
      </c>
      <c r="CW55" s="5" t="str">
        <f t="shared" si="59"/>
        <v/>
      </c>
      <c r="DA55" s="5" t="str">
        <f t="shared" si="60"/>
        <v/>
      </c>
      <c r="DB55" s="5" t="str">
        <f t="shared" si="61"/>
        <v/>
      </c>
      <c r="DC55" s="5" t="str">
        <f t="shared" si="62"/>
        <v/>
      </c>
      <c r="DD55" s="5" t="str">
        <f t="shared" si="63"/>
        <v/>
      </c>
      <c r="DE55" s="5" t="str">
        <f t="shared" si="64"/>
        <v/>
      </c>
      <c r="DI55" s="5" t="str">
        <f t="shared" si="65"/>
        <v/>
      </c>
      <c r="DJ55" s="5" t="str">
        <f t="shared" si="66"/>
        <v/>
      </c>
      <c r="DK55" s="5" t="str">
        <f t="shared" si="67"/>
        <v/>
      </c>
      <c r="DL55" s="5" t="str">
        <f t="shared" si="68"/>
        <v/>
      </c>
      <c r="DM55" s="5" t="str">
        <f t="shared" si="69"/>
        <v/>
      </c>
      <c r="DQ55" s="5" t="str">
        <f t="shared" si="70"/>
        <v/>
      </c>
      <c r="DR55" s="5" t="str">
        <f t="shared" si="71"/>
        <v/>
      </c>
      <c r="DS55" s="5" t="str">
        <f t="shared" si="72"/>
        <v/>
      </c>
      <c r="DT55" s="5" t="str">
        <f t="shared" si="73"/>
        <v/>
      </c>
      <c r="DU55" s="5" t="str">
        <f t="shared" si="74"/>
        <v/>
      </c>
    </row>
    <row r="56" spans="1:126" hidden="1" x14ac:dyDescent="0.25">
      <c r="A56">
        <v>49</v>
      </c>
      <c r="B56" t="s">
        <v>83</v>
      </c>
      <c r="C56">
        <v>323.885381</v>
      </c>
      <c r="D56">
        <v>57.589978000000002</v>
      </c>
      <c r="E56" s="1" t="s">
        <v>31</v>
      </c>
      <c r="F56" s="13"/>
      <c r="J56" s="2">
        <v>18.97</v>
      </c>
      <c r="K56" s="5">
        <f t="shared" si="0"/>
        <v>8.1942862629407585E-5</v>
      </c>
      <c r="L56" s="5">
        <f t="shared" si="1"/>
        <v>8.1942862629407601E-28</v>
      </c>
      <c r="M56" s="5">
        <f t="shared" si="2"/>
        <v>6.3133985630399106E-9</v>
      </c>
      <c r="N56" s="5">
        <f t="shared" si="3"/>
        <v>3.9395607033369042E-13</v>
      </c>
      <c r="O56" s="5">
        <f t="shared" si="4"/>
        <v>-12.404552203238737</v>
      </c>
      <c r="P56">
        <v>0.01</v>
      </c>
      <c r="Q56" s="2">
        <v>18.14</v>
      </c>
      <c r="R56" s="5">
        <f t="shared" si="5"/>
        <v>1.3952719060882126E-4</v>
      </c>
      <c r="S56" s="5">
        <f t="shared" si="6"/>
        <v>1.3952719060882127E-27</v>
      </c>
      <c r="T56" s="5">
        <f t="shared" si="7"/>
        <v>6.9871196947710093E-9</v>
      </c>
      <c r="U56" s="5">
        <f t="shared" si="8"/>
        <v>5.4080306437527623E-13</v>
      </c>
      <c r="V56" s="5">
        <f t="shared" si="9"/>
        <v>-12.266960856198258</v>
      </c>
      <c r="W56">
        <v>0.02</v>
      </c>
      <c r="X56" s="2">
        <v>18.5</v>
      </c>
      <c r="Y56" s="5">
        <f t="shared" si="10"/>
        <v>1.1841299680943177E-4</v>
      </c>
      <c r="Z56" s="5">
        <f t="shared" si="11"/>
        <v>1.1841299680943177E-27</v>
      </c>
      <c r="AA56" s="5">
        <f t="shared" si="12"/>
        <v>8.2549215131500789E-9</v>
      </c>
      <c r="AB56" s="5">
        <f t="shared" si="13"/>
        <v>5.4152285126264529E-13</v>
      </c>
      <c r="AC56" s="5">
        <f t="shared" si="14"/>
        <v>-12.266383212228176</v>
      </c>
      <c r="AD56">
        <v>0.04</v>
      </c>
      <c r="AG56" s="5" t="str">
        <f t="shared" si="15"/>
        <v/>
      </c>
      <c r="AH56" s="5" t="str">
        <f t="shared" si="16"/>
        <v/>
      </c>
      <c r="AI56" s="5" t="str">
        <f t="shared" si="17"/>
        <v/>
      </c>
      <c r="AJ56" s="5" t="str">
        <f t="shared" si="18"/>
        <v/>
      </c>
      <c r="AK56" s="5" t="str">
        <f t="shared" si="19"/>
        <v/>
      </c>
      <c r="AO56" s="5" t="str">
        <f t="shared" si="20"/>
        <v/>
      </c>
      <c r="AP56" s="5" t="str">
        <f t="shared" si="21"/>
        <v/>
      </c>
      <c r="AQ56" s="5" t="str">
        <f t="shared" si="22"/>
        <v/>
      </c>
      <c r="AR56" s="5" t="str">
        <f t="shared" si="23"/>
        <v/>
      </c>
      <c r="AS56" s="5" t="str">
        <f t="shared" si="24"/>
        <v/>
      </c>
      <c r="AW56" s="5" t="str">
        <f t="shared" si="25"/>
        <v/>
      </c>
      <c r="AX56" s="5" t="str">
        <f t="shared" si="26"/>
        <v/>
      </c>
      <c r="AY56" s="5" t="str">
        <f t="shared" si="27"/>
        <v/>
      </c>
      <c r="AZ56" s="5" t="str">
        <f t="shared" si="28"/>
        <v/>
      </c>
      <c r="BA56" s="5" t="str">
        <f t="shared" si="29"/>
        <v/>
      </c>
      <c r="BE56" s="5" t="str">
        <f t="shared" si="30"/>
        <v/>
      </c>
      <c r="BF56" s="5" t="str">
        <f t="shared" si="31"/>
        <v/>
      </c>
      <c r="BG56" s="5" t="str">
        <f t="shared" si="32"/>
        <v/>
      </c>
      <c r="BH56" s="5" t="str">
        <f t="shared" si="33"/>
        <v/>
      </c>
      <c r="BI56" s="5" t="str">
        <f t="shared" si="34"/>
        <v/>
      </c>
      <c r="BL56" s="3">
        <v>15.18</v>
      </c>
      <c r="BM56" s="5">
        <f t="shared" si="35"/>
        <v>1.5224676632106485E-4</v>
      </c>
      <c r="BN56" s="5">
        <f t="shared" si="36"/>
        <v>1.5224676632106487E-27</v>
      </c>
      <c r="BO56" s="5">
        <f t="shared" si="37"/>
        <v>2.2555076492009607E-10</v>
      </c>
      <c r="BP56" s="5">
        <f t="shared" si="38"/>
        <v>1.0149784421404324E-13</v>
      </c>
      <c r="BQ56" s="5">
        <f t="shared" si="39"/>
        <v>-12.993543181946709</v>
      </c>
      <c r="BR56">
        <v>0.03</v>
      </c>
      <c r="BU56" s="5" t="str">
        <f t="shared" si="40"/>
        <v/>
      </c>
      <c r="BV56" s="5" t="str">
        <f t="shared" si="41"/>
        <v/>
      </c>
      <c r="BW56" s="5" t="str">
        <f t="shared" si="42"/>
        <v/>
      </c>
      <c r="BX56" s="5" t="str">
        <f t="shared" si="43"/>
        <v/>
      </c>
      <c r="BY56" s="5" t="str">
        <f t="shared" si="44"/>
        <v/>
      </c>
      <c r="CC56" s="5" t="str">
        <f t="shared" si="45"/>
        <v/>
      </c>
      <c r="CD56" s="5" t="str">
        <f t="shared" si="46"/>
        <v/>
      </c>
      <c r="CE56" s="5" t="str">
        <f t="shared" si="47"/>
        <v/>
      </c>
      <c r="CF56" s="5" t="str">
        <f t="shared" si="48"/>
        <v/>
      </c>
      <c r="CG56" s="5" t="str">
        <f t="shared" si="49"/>
        <v/>
      </c>
      <c r="CK56" s="5" t="str">
        <f t="shared" si="50"/>
        <v/>
      </c>
      <c r="CL56" s="5" t="str">
        <f t="shared" si="51"/>
        <v/>
      </c>
      <c r="CM56" s="5" t="str">
        <f t="shared" si="52"/>
        <v/>
      </c>
      <c r="CN56" s="5" t="str">
        <f t="shared" si="53"/>
        <v/>
      </c>
      <c r="CO56" s="5" t="str">
        <f t="shared" si="54"/>
        <v/>
      </c>
      <c r="CS56" s="5" t="str">
        <f t="shared" si="55"/>
        <v/>
      </c>
      <c r="CT56" s="5" t="str">
        <f t="shared" si="56"/>
        <v/>
      </c>
      <c r="CU56" s="5" t="str">
        <f t="shared" si="57"/>
        <v/>
      </c>
      <c r="CV56" s="5" t="str">
        <f t="shared" si="58"/>
        <v/>
      </c>
      <c r="CW56" s="5" t="str">
        <f t="shared" si="59"/>
        <v/>
      </c>
      <c r="DA56" s="5" t="str">
        <f t="shared" si="60"/>
        <v/>
      </c>
      <c r="DB56" s="5" t="str">
        <f t="shared" si="61"/>
        <v/>
      </c>
      <c r="DC56" s="5" t="str">
        <f t="shared" si="62"/>
        <v/>
      </c>
      <c r="DD56" s="5" t="str">
        <f t="shared" si="63"/>
        <v/>
      </c>
      <c r="DE56" s="5" t="str">
        <f t="shared" si="64"/>
        <v/>
      </c>
      <c r="DI56" s="5" t="str">
        <f t="shared" si="65"/>
        <v/>
      </c>
      <c r="DJ56" s="5" t="str">
        <f t="shared" si="66"/>
        <v/>
      </c>
      <c r="DK56" s="5" t="str">
        <f t="shared" si="67"/>
        <v/>
      </c>
      <c r="DL56" s="5" t="str">
        <f t="shared" si="68"/>
        <v/>
      </c>
      <c r="DM56" s="5" t="str">
        <f t="shared" si="69"/>
        <v/>
      </c>
      <c r="DQ56" s="5" t="str">
        <f t="shared" si="70"/>
        <v/>
      </c>
      <c r="DR56" s="5" t="str">
        <f t="shared" si="71"/>
        <v/>
      </c>
      <c r="DS56" s="5" t="str">
        <f t="shared" si="72"/>
        <v/>
      </c>
      <c r="DT56" s="5" t="str">
        <f t="shared" si="73"/>
        <v/>
      </c>
      <c r="DU56" s="5" t="str">
        <f t="shared" si="74"/>
        <v/>
      </c>
    </row>
    <row r="57" spans="1:126" hidden="1" x14ac:dyDescent="0.25">
      <c r="A57">
        <v>50</v>
      </c>
      <c r="B57" t="s">
        <v>84</v>
      </c>
      <c r="C57">
        <v>323.88620200000003</v>
      </c>
      <c r="D57">
        <v>57.434686999999997</v>
      </c>
      <c r="E57" s="1" t="s">
        <v>31</v>
      </c>
      <c r="F57" s="13"/>
      <c r="J57" s="2">
        <v>20.61</v>
      </c>
      <c r="K57" s="5">
        <f t="shared" si="0"/>
        <v>1.8093022852284922E-5</v>
      </c>
      <c r="L57" s="5">
        <f t="shared" si="1"/>
        <v>1.8093022852284924E-28</v>
      </c>
      <c r="M57" s="5">
        <f t="shared" si="2"/>
        <v>1.3940013908626823E-9</v>
      </c>
      <c r="N57" s="5">
        <f t="shared" si="3"/>
        <v>8.6985686789831378E-14</v>
      </c>
      <c r="O57" s="5">
        <f t="shared" si="4"/>
        <v>-13.060552203238737</v>
      </c>
      <c r="P57">
        <v>0.05</v>
      </c>
      <c r="Q57" s="2">
        <v>19.12</v>
      </c>
      <c r="R57" s="5">
        <f t="shared" si="5"/>
        <v>5.6579466719010534E-5</v>
      </c>
      <c r="S57" s="5">
        <f t="shared" si="6"/>
        <v>5.6579466719010536E-28</v>
      </c>
      <c r="T57" s="5">
        <f t="shared" si="7"/>
        <v>2.8333366744291468E-9</v>
      </c>
      <c r="U57" s="5">
        <f t="shared" si="8"/>
        <v>2.1930025860081598E-13</v>
      </c>
      <c r="V57" s="5">
        <f t="shared" si="9"/>
        <v>-12.658960856198258</v>
      </c>
      <c r="W57">
        <v>0.05</v>
      </c>
      <c r="Y57" s="5" t="str">
        <f t="shared" si="10"/>
        <v/>
      </c>
      <c r="Z57" s="5" t="str">
        <f t="shared" si="11"/>
        <v/>
      </c>
      <c r="AA57" s="5" t="str">
        <f t="shared" si="12"/>
        <v/>
      </c>
      <c r="AB57" s="5" t="str">
        <f t="shared" si="13"/>
        <v/>
      </c>
      <c r="AC57" s="5" t="str">
        <f t="shared" si="14"/>
        <v/>
      </c>
      <c r="AF57" s="4">
        <v>16.28</v>
      </c>
      <c r="AG57" s="5">
        <f t="shared" si="15"/>
        <v>4.9032983226966731E-4</v>
      </c>
      <c r="AH57" s="5">
        <f t="shared" si="16"/>
        <v>4.9032983226966737E-27</v>
      </c>
      <c r="AI57" s="5">
        <f t="shared" si="17"/>
        <v>9.6444098202494841E-9</v>
      </c>
      <c r="AJ57" s="5">
        <f t="shared" si="18"/>
        <v>1.1910846128008115E-12</v>
      </c>
      <c r="AK57" s="5">
        <f t="shared" si="19"/>
        <v>-11.92405738581593</v>
      </c>
      <c r="AL57">
        <v>7.0000000000000007E-2</v>
      </c>
      <c r="AN57" s="4">
        <v>15.35</v>
      </c>
      <c r="AO57" s="5">
        <f t="shared" si="20"/>
        <v>7.4182242311678981E-4</v>
      </c>
      <c r="AP57" s="5">
        <f t="shared" si="21"/>
        <v>7.4182242311678994E-27</v>
      </c>
      <c r="AQ57" s="5">
        <f t="shared" si="22"/>
        <v>8.0567367305363676E-9</v>
      </c>
      <c r="AR57" s="5">
        <f t="shared" si="23"/>
        <v>1.3390296446151443E-12</v>
      </c>
      <c r="AS57" s="5">
        <f t="shared" si="24"/>
        <v>-11.873209808088617</v>
      </c>
      <c r="AT57">
        <v>7.0000000000000007E-2</v>
      </c>
      <c r="AU57" t="s">
        <v>36</v>
      </c>
      <c r="AV57" s="4">
        <v>13.31</v>
      </c>
      <c r="AW57" s="5">
        <f t="shared" si="25"/>
        <v>3.1617713157300513E-3</v>
      </c>
      <c r="AX57" s="5">
        <f t="shared" si="26"/>
        <v>3.1617713157300515E-26</v>
      </c>
      <c r="AY57" s="5">
        <f t="shared" si="27"/>
        <v>2.034915712481216E-8</v>
      </c>
      <c r="AZ57" s="5">
        <f t="shared" si="28"/>
        <v>4.3933830232469451E-12</v>
      </c>
      <c r="BA57" s="5">
        <f t="shared" si="29"/>
        <v>-11.357200932489004</v>
      </c>
      <c r="BE57" s="5" t="str">
        <f t="shared" si="30"/>
        <v/>
      </c>
      <c r="BF57" s="5" t="str">
        <f t="shared" si="31"/>
        <v/>
      </c>
      <c r="BG57" s="5" t="str">
        <f t="shared" si="32"/>
        <v/>
      </c>
      <c r="BH57" s="5" t="str">
        <f t="shared" si="33"/>
        <v/>
      </c>
      <c r="BI57" s="5" t="str">
        <f t="shared" si="34"/>
        <v/>
      </c>
      <c r="BM57" s="5" t="str">
        <f t="shared" si="35"/>
        <v/>
      </c>
      <c r="BN57" s="5" t="str">
        <f t="shared" si="36"/>
        <v/>
      </c>
      <c r="BO57" s="5" t="str">
        <f t="shared" si="37"/>
        <v/>
      </c>
      <c r="BP57" s="5" t="str">
        <f t="shared" si="38"/>
        <v/>
      </c>
      <c r="BQ57" s="5" t="str">
        <f t="shared" si="39"/>
        <v/>
      </c>
      <c r="BU57" s="5" t="str">
        <f t="shared" si="40"/>
        <v/>
      </c>
      <c r="BV57" s="5" t="str">
        <f t="shared" si="41"/>
        <v/>
      </c>
      <c r="BW57" s="5" t="str">
        <f t="shared" si="42"/>
        <v/>
      </c>
      <c r="BX57" s="5" t="str">
        <f t="shared" si="43"/>
        <v/>
      </c>
      <c r="BY57" s="5" t="str">
        <f t="shared" si="44"/>
        <v/>
      </c>
      <c r="CC57" s="5" t="str">
        <f t="shared" si="45"/>
        <v/>
      </c>
      <c r="CD57" s="5" t="str">
        <f t="shared" si="46"/>
        <v/>
      </c>
      <c r="CE57" s="5" t="str">
        <f t="shared" si="47"/>
        <v/>
      </c>
      <c r="CF57" s="5" t="str">
        <f t="shared" si="48"/>
        <v/>
      </c>
      <c r="CG57" s="5" t="str">
        <f t="shared" si="49"/>
        <v/>
      </c>
      <c r="CK57" s="5" t="str">
        <f t="shared" si="50"/>
        <v/>
      </c>
      <c r="CL57" s="5" t="str">
        <f t="shared" si="51"/>
        <v/>
      </c>
      <c r="CM57" s="5" t="str">
        <f t="shared" si="52"/>
        <v/>
      </c>
      <c r="CN57" s="5" t="str">
        <f t="shared" si="53"/>
        <v/>
      </c>
      <c r="CO57" s="5" t="str">
        <f t="shared" si="54"/>
        <v/>
      </c>
      <c r="CS57" s="5" t="str">
        <f t="shared" si="55"/>
        <v/>
      </c>
      <c r="CT57" s="5" t="str">
        <f t="shared" si="56"/>
        <v/>
      </c>
      <c r="CU57" s="5" t="str">
        <f t="shared" si="57"/>
        <v/>
      </c>
      <c r="CV57" s="5" t="str">
        <f t="shared" si="58"/>
        <v/>
      </c>
      <c r="CW57" s="5" t="str">
        <f t="shared" si="59"/>
        <v/>
      </c>
      <c r="DA57" s="5" t="str">
        <f t="shared" si="60"/>
        <v/>
      </c>
      <c r="DB57" s="5" t="str">
        <f t="shared" si="61"/>
        <v/>
      </c>
      <c r="DC57" s="5" t="str">
        <f t="shared" si="62"/>
        <v/>
      </c>
      <c r="DD57" s="5" t="str">
        <f t="shared" si="63"/>
        <v/>
      </c>
      <c r="DE57" s="5" t="str">
        <f t="shared" si="64"/>
        <v/>
      </c>
      <c r="DI57" s="5" t="str">
        <f t="shared" si="65"/>
        <v/>
      </c>
      <c r="DJ57" s="5" t="str">
        <f t="shared" si="66"/>
        <v/>
      </c>
      <c r="DK57" s="5" t="str">
        <f t="shared" si="67"/>
        <v/>
      </c>
      <c r="DL57" s="5" t="str">
        <f t="shared" si="68"/>
        <v/>
      </c>
      <c r="DM57" s="5" t="str">
        <f t="shared" si="69"/>
        <v/>
      </c>
      <c r="DQ57" s="5" t="str">
        <f t="shared" si="70"/>
        <v/>
      </c>
      <c r="DR57" s="5" t="str">
        <f t="shared" si="71"/>
        <v/>
      </c>
      <c r="DS57" s="5" t="str">
        <f t="shared" si="72"/>
        <v/>
      </c>
      <c r="DT57" s="5" t="str">
        <f t="shared" si="73"/>
        <v/>
      </c>
      <c r="DU57" s="5" t="str">
        <f t="shared" si="74"/>
        <v/>
      </c>
    </row>
    <row r="58" spans="1:126" hidden="1" x14ac:dyDescent="0.25">
      <c r="A58">
        <v>51</v>
      </c>
      <c r="B58" t="s">
        <v>85</v>
      </c>
      <c r="C58">
        <v>323.88703400000003</v>
      </c>
      <c r="D58">
        <v>57.533214999999998</v>
      </c>
      <c r="E58" s="1" t="s">
        <v>86</v>
      </c>
      <c r="F58" s="13"/>
      <c r="J58" s="2">
        <v>18.63</v>
      </c>
      <c r="K58" s="5">
        <f t="shared" si="0"/>
        <v>1.1207561527008156E-4</v>
      </c>
      <c r="L58" s="5">
        <f t="shared" si="1"/>
        <v>1.1207561527008158E-27</v>
      </c>
      <c r="M58" s="5">
        <f t="shared" si="2"/>
        <v>8.6350172021450925E-9</v>
      </c>
      <c r="N58" s="5">
        <f t="shared" si="3"/>
        <v>5.3882507341385373E-13</v>
      </c>
      <c r="O58" s="5">
        <f t="shared" si="4"/>
        <v>-12.268552203238738</v>
      </c>
      <c r="P58">
        <v>0.01</v>
      </c>
      <c r="Q58" s="2">
        <v>16.91</v>
      </c>
      <c r="R58" s="5">
        <f t="shared" si="5"/>
        <v>4.3317047740922882E-4</v>
      </c>
      <c r="S58" s="5">
        <f t="shared" si="6"/>
        <v>4.3317047740922887E-27</v>
      </c>
      <c r="T58" s="5">
        <f t="shared" si="7"/>
        <v>2.1691929441801814E-8</v>
      </c>
      <c r="U58" s="5">
        <f t="shared" si="8"/>
        <v>1.6789553387954606E-12</v>
      </c>
      <c r="V58" s="5">
        <f t="shared" si="9"/>
        <v>-11.774960856198257</v>
      </c>
      <c r="W58">
        <v>0.01</v>
      </c>
      <c r="X58" s="2">
        <v>17.32</v>
      </c>
      <c r="Y58" s="5">
        <f t="shared" si="10"/>
        <v>3.5107456986824986E-4</v>
      </c>
      <c r="Z58" s="5">
        <f t="shared" si="11"/>
        <v>3.5107456986824989E-27</v>
      </c>
      <c r="AA58" s="5">
        <f t="shared" si="12"/>
        <v>2.4474450420247187E-8</v>
      </c>
      <c r="AB58" s="5">
        <f t="shared" si="13"/>
        <v>1.6055239475682157E-12</v>
      </c>
      <c r="AC58" s="5">
        <f t="shared" si="14"/>
        <v>-11.794383212228174</v>
      </c>
      <c r="AD58">
        <v>0.01</v>
      </c>
      <c r="AF58" s="4">
        <v>14.64</v>
      </c>
      <c r="AG58" s="5">
        <f t="shared" si="15"/>
        <v>2.2206919438948094E-3</v>
      </c>
      <c r="AH58" s="5">
        <f t="shared" si="16"/>
        <v>2.2206919438948097E-26</v>
      </c>
      <c r="AI58" s="5">
        <f t="shared" si="17"/>
        <v>4.3679298671897119E-8</v>
      </c>
      <c r="AJ58" s="5">
        <f t="shared" si="18"/>
        <v>5.394393385979295E-12</v>
      </c>
      <c r="AK58" s="5">
        <f t="shared" si="19"/>
        <v>-11.268057385815929</v>
      </c>
      <c r="AL58">
        <v>0.04</v>
      </c>
      <c r="AN58" s="4">
        <v>13.81</v>
      </c>
      <c r="AO58" s="5">
        <f t="shared" si="20"/>
        <v>3.0640789878867807E-3</v>
      </c>
      <c r="AP58" s="5">
        <f t="shared" si="21"/>
        <v>3.0640789878867809E-26</v>
      </c>
      <c r="AQ58" s="5">
        <f t="shared" si="22"/>
        <v>3.3278149807404206E-8</v>
      </c>
      <c r="AR58" s="5">
        <f t="shared" si="23"/>
        <v>5.5308284979905789E-12</v>
      </c>
      <c r="AS58" s="5">
        <f t="shared" si="24"/>
        <v>-11.257209808088618</v>
      </c>
      <c r="AT58">
        <v>0.04</v>
      </c>
      <c r="AV58" s="4">
        <v>13.51</v>
      </c>
      <c r="AW58" s="5">
        <f t="shared" si="25"/>
        <v>2.629846832935879E-3</v>
      </c>
      <c r="AX58" s="5">
        <f t="shared" si="26"/>
        <v>2.6298468329358794E-26</v>
      </c>
      <c r="AY58" s="5">
        <f t="shared" si="27"/>
        <v>1.6925691668894536E-8</v>
      </c>
      <c r="AZ58" s="5">
        <f t="shared" si="28"/>
        <v>3.6542568313143301E-12</v>
      </c>
      <c r="BA58" s="5">
        <f t="shared" si="29"/>
        <v>-11.437200932489004</v>
      </c>
      <c r="BB58">
        <v>0.04</v>
      </c>
      <c r="BD58" s="3">
        <v>13.04</v>
      </c>
      <c r="BE58" s="5">
        <f t="shared" si="30"/>
        <v>1.7082512185919204E-3</v>
      </c>
      <c r="BF58" s="5">
        <f t="shared" si="31"/>
        <v>1.7082512185919207E-26</v>
      </c>
      <c r="BG58" s="5">
        <f t="shared" si="32"/>
        <v>3.9542852282220378E-9</v>
      </c>
      <c r="BH58" s="5">
        <f t="shared" si="33"/>
        <v>1.4235426821599338E-12</v>
      </c>
      <c r="BI58" s="5">
        <f t="shared" si="34"/>
        <v>-11.846629506846046</v>
      </c>
      <c r="BJ58">
        <v>0</v>
      </c>
      <c r="BL58" s="3">
        <v>12.69</v>
      </c>
      <c r="BM58" s="5">
        <f t="shared" si="35"/>
        <v>1.5085095957753569E-3</v>
      </c>
      <c r="BN58" s="5">
        <f t="shared" si="36"/>
        <v>1.5085095957753571E-26</v>
      </c>
      <c r="BO58" s="5">
        <f t="shared" si="37"/>
        <v>2.2348290307783061E-9</v>
      </c>
      <c r="BP58" s="5">
        <f t="shared" si="38"/>
        <v>1.0056730638502379E-12</v>
      </c>
      <c r="BQ58" s="5">
        <f t="shared" si="39"/>
        <v>-11.997543181946707</v>
      </c>
      <c r="BR58">
        <v>0</v>
      </c>
      <c r="BT58" s="3">
        <v>12.17</v>
      </c>
      <c r="BU58" s="5">
        <f t="shared" si="40"/>
        <v>1.5584678242036886E-3</v>
      </c>
      <c r="BV58" s="5">
        <f t="shared" si="41"/>
        <v>1.5584678242036888E-26</v>
      </c>
      <c r="BW58" s="5">
        <f t="shared" si="42"/>
        <v>1.389834563796393E-9</v>
      </c>
      <c r="BX58" s="5">
        <f t="shared" si="43"/>
        <v>8.0610404700190789E-13</v>
      </c>
      <c r="BY58" s="5">
        <f t="shared" si="44"/>
        <v>-12.093608898489665</v>
      </c>
      <c r="BZ58">
        <v>0.01</v>
      </c>
      <c r="CB58" s="3">
        <v>11.16</v>
      </c>
      <c r="CC58" s="5">
        <f t="shared" si="45"/>
        <v>2.2032371198818937E-3</v>
      </c>
      <c r="CD58" s="5">
        <f t="shared" si="46"/>
        <v>2.203237119881894E-26</v>
      </c>
      <c r="CE58" s="5">
        <f t="shared" si="47"/>
        <v>1.0327673999446378E-9</v>
      </c>
      <c r="CF58" s="5">
        <f t="shared" si="48"/>
        <v>8.2621391995571027E-13</v>
      </c>
      <c r="CG58" s="5">
        <f t="shared" si="49"/>
        <v>-12.082907492355043</v>
      </c>
      <c r="CH58">
        <v>0.01</v>
      </c>
      <c r="CJ58" s="2">
        <v>8.65</v>
      </c>
      <c r="CK58" s="5">
        <f t="shared" si="50"/>
        <v>2.4757011122310741E-3</v>
      </c>
      <c r="CL58" s="5">
        <f t="shared" si="51"/>
        <v>2.4757011122310745E-26</v>
      </c>
      <c r="CM58" s="5">
        <f t="shared" si="52"/>
        <v>1.289427662620351E-10</v>
      </c>
      <c r="CN58" s="5">
        <f t="shared" si="53"/>
        <v>3.0946263902888426E-13</v>
      </c>
      <c r="CO58" s="5">
        <f t="shared" si="54"/>
        <v>-12.50939177521577</v>
      </c>
      <c r="CP58">
        <v>0.08</v>
      </c>
      <c r="CR58" s="4">
        <v>13.26</v>
      </c>
      <c r="CS58" s="5">
        <f t="shared" si="55"/>
        <v>1.5371518718173675E-3</v>
      </c>
      <c r="CT58" s="5">
        <f t="shared" si="56"/>
        <v>1.5371518718173676E-26</v>
      </c>
      <c r="CU58" s="5">
        <f t="shared" si="57"/>
        <v>3.9891484562734448E-9</v>
      </c>
      <c r="CV58" s="5">
        <f t="shared" si="58"/>
        <v>1.3563104751329713E-12</v>
      </c>
      <c r="CW58" s="5">
        <f t="shared" si="59"/>
        <v>-11.867640884065642</v>
      </c>
      <c r="CX58">
        <v>0.03</v>
      </c>
      <c r="CZ58" s="4">
        <v>12.76</v>
      </c>
      <c r="DA58" s="5">
        <f t="shared" si="60"/>
        <v>1.3520659621172073E-3</v>
      </c>
      <c r="DB58" s="5">
        <f t="shared" si="61"/>
        <v>1.3520659621172075E-26</v>
      </c>
      <c r="DC58" s="5">
        <f t="shared" si="62"/>
        <v>1.916917715667119E-9</v>
      </c>
      <c r="DD58" s="5">
        <f t="shared" si="63"/>
        <v>8.8178214920687469E-13</v>
      </c>
      <c r="DE58" s="5">
        <f t="shared" si="64"/>
        <v>-12.054638697275882</v>
      </c>
      <c r="DF58">
        <v>0.03</v>
      </c>
      <c r="DH58" s="4">
        <v>10.47</v>
      </c>
      <c r="DI58" s="5">
        <f t="shared" si="65"/>
        <v>2.0546144317073935E-3</v>
      </c>
      <c r="DJ58" s="5">
        <f t="shared" si="66"/>
        <v>2.0546144317073938E-26</v>
      </c>
      <c r="DK58" s="5">
        <f t="shared" si="67"/>
        <v>4.2804467327237362E-10</v>
      </c>
      <c r="DL58" s="5">
        <f t="shared" si="68"/>
        <v>5.1365360792684838E-13</v>
      </c>
      <c r="DM58" s="5">
        <f t="shared" si="69"/>
        <v>-12.289329657034472</v>
      </c>
      <c r="DN58">
        <v>0.13</v>
      </c>
      <c r="DO58" t="s">
        <v>32</v>
      </c>
      <c r="DP58" s="4">
        <v>8.34</v>
      </c>
      <c r="DQ58" s="5">
        <f t="shared" si="70"/>
        <v>3.8582295348357299E-3</v>
      </c>
      <c r="DR58" s="5">
        <f t="shared" si="71"/>
        <v>3.8582295348357301E-26</v>
      </c>
      <c r="DS58" s="5">
        <f t="shared" si="72"/>
        <v>2.3914645877080971E-10</v>
      </c>
      <c r="DT58" s="5">
        <f t="shared" si="73"/>
        <v>5.2612220929578135E-13</v>
      </c>
      <c r="DU58" s="5">
        <f t="shared" si="74"/>
        <v>-12.27891336486123</v>
      </c>
    </row>
    <row r="59" spans="1:126" hidden="1" x14ac:dyDescent="0.25">
      <c r="A59">
        <v>52</v>
      </c>
      <c r="B59" t="s">
        <v>87</v>
      </c>
      <c r="C59">
        <v>323.88718699999998</v>
      </c>
      <c r="D59">
        <v>57.479641999999998</v>
      </c>
      <c r="E59" s="1" t="s">
        <v>31</v>
      </c>
      <c r="F59" s="13"/>
      <c r="J59" s="2">
        <v>15.82</v>
      </c>
      <c r="K59" s="5">
        <f t="shared" si="0"/>
        <v>1.4911149748369269E-3</v>
      </c>
      <c r="L59" s="5">
        <f t="shared" si="1"/>
        <v>1.4911149748369271E-26</v>
      </c>
      <c r="M59" s="5">
        <f t="shared" si="2"/>
        <v>1.1488496785910743E-7</v>
      </c>
      <c r="N59" s="5">
        <f t="shared" si="3"/>
        <v>7.1688219944083032E-12</v>
      </c>
      <c r="O59" s="5">
        <f t="shared" si="4"/>
        <v>-11.144552203238737</v>
      </c>
      <c r="P59">
        <v>0</v>
      </c>
      <c r="Q59" s="2">
        <v>14.61</v>
      </c>
      <c r="R59" s="5">
        <f t="shared" si="5"/>
        <v>3.6029550982024519E-3</v>
      </c>
      <c r="S59" s="5">
        <f t="shared" si="6"/>
        <v>3.6029550982024524E-26</v>
      </c>
      <c r="T59" s="5">
        <f t="shared" si="7"/>
        <v>1.8042561035006166E-7</v>
      </c>
      <c r="U59" s="5">
        <f t="shared" si="8"/>
        <v>1.3964942241094775E-11</v>
      </c>
      <c r="V59" s="5">
        <f t="shared" si="9"/>
        <v>-10.854960856198257</v>
      </c>
      <c r="W59">
        <v>0</v>
      </c>
      <c r="X59" s="2">
        <v>15.18</v>
      </c>
      <c r="Y59" s="5">
        <f t="shared" si="10"/>
        <v>2.5199932206197849E-3</v>
      </c>
      <c r="Z59" s="5">
        <f t="shared" si="11"/>
        <v>2.5199932206197851E-26</v>
      </c>
      <c r="AA59" s="5">
        <f t="shared" si="12"/>
        <v>1.7567620793657407E-7</v>
      </c>
      <c r="AB59" s="5">
        <f t="shared" si="13"/>
        <v>1.1524359240639261E-11</v>
      </c>
      <c r="AC59" s="5">
        <f t="shared" si="14"/>
        <v>-10.938383212228175</v>
      </c>
      <c r="AD59">
        <v>0</v>
      </c>
      <c r="AF59" s="4">
        <v>12.64</v>
      </c>
      <c r="AG59" s="5">
        <f t="shared" si="15"/>
        <v>1.4011618918284291E-2</v>
      </c>
      <c r="AH59" s="5">
        <f t="shared" si="16"/>
        <v>1.4011618918284291E-25</v>
      </c>
      <c r="AI59" s="5">
        <f t="shared" si="17"/>
        <v>2.7559774298777469E-7</v>
      </c>
      <c r="AJ59" s="5">
        <f t="shared" si="18"/>
        <v>3.4036321258990181E-11</v>
      </c>
      <c r="AK59" s="5">
        <f t="shared" si="19"/>
        <v>-10.468057385815928</v>
      </c>
      <c r="AL59">
        <v>0.03</v>
      </c>
      <c r="AN59" s="4">
        <v>11.82</v>
      </c>
      <c r="AO59" s="5">
        <f t="shared" si="20"/>
        <v>1.9155785117345808E-2</v>
      </c>
      <c r="AP59" s="5">
        <f t="shared" si="21"/>
        <v>1.9155785117345811E-25</v>
      </c>
      <c r="AQ59" s="5">
        <f t="shared" si="22"/>
        <v>2.0804590525687606E-7</v>
      </c>
      <c r="AR59" s="5">
        <f t="shared" si="23"/>
        <v>3.4577229453692799E-11</v>
      </c>
      <c r="AS59" s="5">
        <f t="shared" si="24"/>
        <v>-10.461209808088617</v>
      </c>
      <c r="AT59">
        <v>0.03</v>
      </c>
      <c r="AV59" s="4">
        <v>11.56</v>
      </c>
      <c r="AW59" s="5">
        <f t="shared" si="25"/>
        <v>1.5846394190928006E-2</v>
      </c>
      <c r="AX59" s="5">
        <f t="shared" si="26"/>
        <v>1.5846394190928008E-25</v>
      </c>
      <c r="AY59" s="5">
        <f t="shared" si="27"/>
        <v>1.0198737766031276E-7</v>
      </c>
      <c r="AZ59" s="5">
        <f t="shared" si="28"/>
        <v>2.2019074836861521E-11</v>
      </c>
      <c r="BA59" s="5">
        <f t="shared" si="29"/>
        <v>-10.657200932489006</v>
      </c>
      <c r="BB59">
        <v>0.02</v>
      </c>
      <c r="BE59" s="5" t="str">
        <f t="shared" si="30"/>
        <v/>
      </c>
      <c r="BF59" s="5" t="str">
        <f t="shared" si="31"/>
        <v/>
      </c>
      <c r="BG59" s="5" t="str">
        <f t="shared" si="32"/>
        <v/>
      </c>
      <c r="BH59" s="5" t="str">
        <f t="shared" si="33"/>
        <v/>
      </c>
      <c r="BI59" s="5" t="str">
        <f t="shared" si="34"/>
        <v/>
      </c>
      <c r="BM59" s="5" t="str">
        <f t="shared" si="35"/>
        <v/>
      </c>
      <c r="BN59" s="5" t="str">
        <f t="shared" si="36"/>
        <v/>
      </c>
      <c r="BO59" s="5" t="str">
        <f t="shared" si="37"/>
        <v/>
      </c>
      <c r="BP59" s="5" t="str">
        <f t="shared" si="38"/>
        <v/>
      </c>
      <c r="BQ59" s="5" t="str">
        <f t="shared" si="39"/>
        <v/>
      </c>
      <c r="BU59" s="5" t="str">
        <f t="shared" si="40"/>
        <v/>
      </c>
      <c r="BV59" s="5" t="str">
        <f t="shared" si="41"/>
        <v/>
      </c>
      <c r="BW59" s="5" t="str">
        <f t="shared" si="42"/>
        <v/>
      </c>
      <c r="BX59" s="5" t="str">
        <f t="shared" si="43"/>
        <v/>
      </c>
      <c r="BY59" s="5" t="str">
        <f t="shared" si="44"/>
        <v/>
      </c>
      <c r="CC59" s="5" t="str">
        <f t="shared" si="45"/>
        <v/>
      </c>
      <c r="CD59" s="5" t="str">
        <f t="shared" si="46"/>
        <v/>
      </c>
      <c r="CE59" s="5" t="str">
        <f t="shared" si="47"/>
        <v/>
      </c>
      <c r="CF59" s="5" t="str">
        <f t="shared" si="48"/>
        <v/>
      </c>
      <c r="CG59" s="5" t="str">
        <f t="shared" si="49"/>
        <v/>
      </c>
      <c r="CK59" s="5" t="str">
        <f t="shared" si="50"/>
        <v/>
      </c>
      <c r="CL59" s="5" t="str">
        <f t="shared" si="51"/>
        <v/>
      </c>
      <c r="CM59" s="5" t="str">
        <f t="shared" si="52"/>
        <v/>
      </c>
      <c r="CN59" s="5" t="str">
        <f t="shared" si="53"/>
        <v/>
      </c>
      <c r="CO59" s="5" t="str">
        <f t="shared" si="54"/>
        <v/>
      </c>
      <c r="CR59" s="4">
        <v>11.39</v>
      </c>
      <c r="CS59" s="5">
        <f t="shared" si="55"/>
        <v>8.6043244490220886E-3</v>
      </c>
      <c r="CT59" s="5">
        <f t="shared" si="56"/>
        <v>8.6043244490220895E-26</v>
      </c>
      <c r="CU59" s="5">
        <f t="shared" si="57"/>
        <v>2.2329561718915456E-8</v>
      </c>
      <c r="CV59" s="5">
        <f t="shared" si="58"/>
        <v>7.5920509844312552E-12</v>
      </c>
      <c r="CW59" s="5">
        <f t="shared" si="59"/>
        <v>-11.119640884065641</v>
      </c>
      <c r="CX59">
        <v>0.02</v>
      </c>
      <c r="CZ59" s="4">
        <v>11.33</v>
      </c>
      <c r="DA59" s="5">
        <f t="shared" si="60"/>
        <v>5.046588337104709E-3</v>
      </c>
      <c r="DB59" s="5">
        <f t="shared" si="61"/>
        <v>5.0465883371047098E-26</v>
      </c>
      <c r="DC59" s="5">
        <f t="shared" si="62"/>
        <v>7.1548983985416501E-9</v>
      </c>
      <c r="DD59" s="5">
        <f t="shared" si="63"/>
        <v>3.2912532633291589E-12</v>
      </c>
      <c r="DE59" s="5">
        <f t="shared" si="64"/>
        <v>-11.482638697275881</v>
      </c>
      <c r="DF59">
        <v>0.02</v>
      </c>
      <c r="DH59" s="4">
        <v>9.73</v>
      </c>
      <c r="DI59" s="5">
        <f t="shared" si="65"/>
        <v>4.0619103536212071E-3</v>
      </c>
      <c r="DJ59" s="5">
        <f t="shared" si="66"/>
        <v>4.0619103536212075E-26</v>
      </c>
      <c r="DK59" s="5">
        <f t="shared" si="67"/>
        <v>8.4623132367108481E-10</v>
      </c>
      <c r="DL59" s="5">
        <f t="shared" si="68"/>
        <v>1.0154775884053018E-12</v>
      </c>
      <c r="DM59" s="5">
        <f t="shared" si="69"/>
        <v>-11.993329657034471</v>
      </c>
      <c r="DN59">
        <v>7.0000000000000007E-2</v>
      </c>
      <c r="DP59" s="4">
        <v>7.81</v>
      </c>
      <c r="DQ59" s="5">
        <f t="shared" si="70"/>
        <v>6.2861980741212645E-3</v>
      </c>
      <c r="DR59" s="5">
        <f t="shared" si="71"/>
        <v>6.2861980741212647E-26</v>
      </c>
      <c r="DS59" s="5">
        <f t="shared" si="72"/>
        <v>3.8964037649511973E-10</v>
      </c>
      <c r="DT59" s="5">
        <f t="shared" si="73"/>
        <v>8.5720882828926348E-13</v>
      </c>
      <c r="DU59" s="5">
        <f t="shared" si="74"/>
        <v>-12.066913364861231</v>
      </c>
      <c r="DV59">
        <v>0.18</v>
      </c>
    </row>
    <row r="60" spans="1:126" hidden="1" x14ac:dyDescent="0.25">
      <c r="A60">
        <v>53</v>
      </c>
      <c r="B60" t="s">
        <v>88</v>
      </c>
      <c r="C60">
        <v>323.88818300000003</v>
      </c>
      <c r="D60">
        <v>57.373815</v>
      </c>
      <c r="E60" s="1" t="s">
        <v>31</v>
      </c>
      <c r="F60" s="13"/>
      <c r="J60" s="2">
        <v>17.21</v>
      </c>
      <c r="K60" s="5">
        <f t="shared" si="0"/>
        <v>4.1448720793087608E-4</v>
      </c>
      <c r="L60" s="5">
        <f t="shared" si="1"/>
        <v>4.1448720793087612E-27</v>
      </c>
      <c r="M60" s="5">
        <f t="shared" si="2"/>
        <v>3.1934726942406018E-8</v>
      </c>
      <c r="N60" s="5">
        <f t="shared" si="3"/>
        <v>1.9927269612061356E-12</v>
      </c>
      <c r="O60" s="5">
        <f t="shared" si="4"/>
        <v>-11.700552203238738</v>
      </c>
      <c r="P60">
        <v>0.01</v>
      </c>
      <c r="Q60" s="2">
        <v>16.41</v>
      </c>
      <c r="R60" s="5">
        <f t="shared" si="5"/>
        <v>6.8652894082101717E-4</v>
      </c>
      <c r="S60" s="5">
        <f t="shared" si="6"/>
        <v>6.8652894082101723E-27</v>
      </c>
      <c r="T60" s="5">
        <f t="shared" si="7"/>
        <v>3.4379391303658488E-8</v>
      </c>
      <c r="U60" s="5">
        <f t="shared" si="8"/>
        <v>2.6609648869031674E-12</v>
      </c>
      <c r="V60" s="5">
        <f t="shared" si="9"/>
        <v>-11.574960856198258</v>
      </c>
      <c r="W60">
        <v>0.01</v>
      </c>
      <c r="X60" s="2">
        <v>16.829999999999998</v>
      </c>
      <c r="Y60" s="5">
        <f t="shared" si="10"/>
        <v>5.5131444606850192E-4</v>
      </c>
      <c r="Z60" s="5">
        <f t="shared" si="11"/>
        <v>5.5131444606850196E-27</v>
      </c>
      <c r="AA60" s="5">
        <f t="shared" si="12"/>
        <v>3.8433766596461964E-8</v>
      </c>
      <c r="AB60" s="5">
        <f t="shared" si="13"/>
        <v>2.5212550887279053E-12</v>
      </c>
      <c r="AC60" s="5">
        <f t="shared" si="14"/>
        <v>-11.598383212228175</v>
      </c>
      <c r="AD60">
        <v>0.01</v>
      </c>
      <c r="AF60" s="4">
        <v>14.81</v>
      </c>
      <c r="AG60" s="5">
        <f t="shared" si="15"/>
        <v>1.8988397607956331E-3</v>
      </c>
      <c r="AH60" s="5">
        <f t="shared" si="16"/>
        <v>1.8988397607956334E-26</v>
      </c>
      <c r="AI60" s="5">
        <f t="shared" si="17"/>
        <v>3.7348714336487392E-8</v>
      </c>
      <c r="AJ60" s="5">
        <f t="shared" si="18"/>
        <v>4.6125662205561933E-12</v>
      </c>
      <c r="AK60" s="5">
        <f t="shared" si="19"/>
        <v>-11.336057385815929</v>
      </c>
      <c r="AL60">
        <v>0.05</v>
      </c>
      <c r="AN60" s="4">
        <v>14.29</v>
      </c>
      <c r="AO60" s="5">
        <f t="shared" si="20"/>
        <v>1.9692459304040035E-3</v>
      </c>
      <c r="AP60" s="5">
        <f t="shared" si="21"/>
        <v>1.9692459304040036E-26</v>
      </c>
      <c r="AQ60" s="5">
        <f t="shared" si="22"/>
        <v>2.1387458136254476E-8</v>
      </c>
      <c r="AR60" s="5">
        <f t="shared" si="23"/>
        <v>3.554595542245494E-12</v>
      </c>
      <c r="AS60" s="5">
        <f t="shared" si="24"/>
        <v>-11.449209808088618</v>
      </c>
      <c r="AT60">
        <v>0.06</v>
      </c>
      <c r="AV60" s="4">
        <v>14.07</v>
      </c>
      <c r="AW60" s="5">
        <f t="shared" si="25"/>
        <v>1.570111357573467E-3</v>
      </c>
      <c r="AX60" s="5">
        <f t="shared" si="26"/>
        <v>1.5701113575734672E-26</v>
      </c>
      <c r="AY60" s="5">
        <f t="shared" si="27"/>
        <v>1.0105235176168102E-8</v>
      </c>
      <c r="AZ60" s="5">
        <f t="shared" si="28"/>
        <v>2.181720274534693E-12</v>
      </c>
      <c r="BA60" s="5">
        <f t="shared" si="29"/>
        <v>-11.661200932489004</v>
      </c>
      <c r="BB60">
        <v>7.0000000000000007E-2</v>
      </c>
      <c r="BE60" s="5" t="str">
        <f t="shared" si="30"/>
        <v/>
      </c>
      <c r="BF60" s="5" t="str">
        <f t="shared" si="31"/>
        <v/>
      </c>
      <c r="BG60" s="5" t="str">
        <f t="shared" si="32"/>
        <v/>
      </c>
      <c r="BH60" s="5" t="str">
        <f t="shared" si="33"/>
        <v/>
      </c>
      <c r="BI60" s="5" t="str">
        <f t="shared" si="34"/>
        <v/>
      </c>
      <c r="BM60" s="5" t="str">
        <f t="shared" si="35"/>
        <v/>
      </c>
      <c r="BN60" s="5" t="str">
        <f t="shared" si="36"/>
        <v/>
      </c>
      <c r="BO60" s="5" t="str">
        <f t="shared" si="37"/>
        <v/>
      </c>
      <c r="BP60" s="5" t="str">
        <f t="shared" si="38"/>
        <v/>
      </c>
      <c r="BQ60" s="5" t="str">
        <f t="shared" si="39"/>
        <v/>
      </c>
      <c r="BU60" s="5" t="str">
        <f t="shared" si="40"/>
        <v/>
      </c>
      <c r="BV60" s="5" t="str">
        <f t="shared" si="41"/>
        <v/>
      </c>
      <c r="BW60" s="5" t="str">
        <f t="shared" si="42"/>
        <v/>
      </c>
      <c r="BX60" s="5" t="str">
        <f t="shared" si="43"/>
        <v/>
      </c>
      <c r="BY60" s="5" t="str">
        <f t="shared" si="44"/>
        <v/>
      </c>
      <c r="CC60" s="5" t="str">
        <f t="shared" si="45"/>
        <v/>
      </c>
      <c r="CD60" s="5" t="str">
        <f t="shared" si="46"/>
        <v/>
      </c>
      <c r="CE60" s="5" t="str">
        <f t="shared" si="47"/>
        <v/>
      </c>
      <c r="CF60" s="5" t="str">
        <f t="shared" si="48"/>
        <v/>
      </c>
      <c r="CG60" s="5" t="str">
        <f t="shared" si="49"/>
        <v/>
      </c>
      <c r="CK60" s="5" t="str">
        <f t="shared" si="50"/>
        <v/>
      </c>
      <c r="CL60" s="5" t="str">
        <f t="shared" si="51"/>
        <v/>
      </c>
      <c r="CM60" s="5" t="str">
        <f t="shared" si="52"/>
        <v/>
      </c>
      <c r="CN60" s="5" t="str">
        <f t="shared" si="53"/>
        <v/>
      </c>
      <c r="CO60" s="5" t="str">
        <f t="shared" si="54"/>
        <v/>
      </c>
      <c r="CR60" s="4">
        <v>13.69</v>
      </c>
      <c r="CS60" s="5">
        <f t="shared" si="55"/>
        <v>1.0344673268968324E-3</v>
      </c>
      <c r="CT60" s="5">
        <f t="shared" si="56"/>
        <v>1.0344673268968324E-26</v>
      </c>
      <c r="CU60" s="5">
        <f t="shared" si="57"/>
        <v>2.6846037895246513E-9</v>
      </c>
      <c r="CV60" s="5">
        <f t="shared" si="58"/>
        <v>9.1276528843838154E-13</v>
      </c>
      <c r="CW60" s="5">
        <f t="shared" si="59"/>
        <v>-12.039640884065641</v>
      </c>
      <c r="CX60">
        <v>0.03</v>
      </c>
      <c r="CZ60" s="4">
        <v>13.87</v>
      </c>
      <c r="DA60" s="5">
        <f t="shared" si="60"/>
        <v>4.8640483095837499E-4</v>
      </c>
      <c r="DB60" s="5">
        <f t="shared" si="61"/>
        <v>4.8640483095837504E-27</v>
      </c>
      <c r="DC60" s="5">
        <f t="shared" si="62"/>
        <v>6.8960987375951107E-10</v>
      </c>
      <c r="DD60" s="5">
        <f t="shared" si="63"/>
        <v>3.1722054192937506E-13</v>
      </c>
      <c r="DE60" s="5">
        <f t="shared" si="64"/>
        <v>-12.498638697275881</v>
      </c>
      <c r="DF60">
        <v>0.04</v>
      </c>
      <c r="DG60" t="s">
        <v>32</v>
      </c>
      <c r="DH60" s="4">
        <v>12.39</v>
      </c>
      <c r="DI60" s="5">
        <f t="shared" si="65"/>
        <v>3.5053414981276511E-4</v>
      </c>
      <c r="DJ60" s="5">
        <f t="shared" si="66"/>
        <v>3.5053414981276516E-27</v>
      </c>
      <c r="DK60" s="5">
        <f t="shared" si="67"/>
        <v>7.3027947877659403E-11</v>
      </c>
      <c r="DL60" s="5">
        <f t="shared" si="68"/>
        <v>8.763353745319129E-14</v>
      </c>
      <c r="DM60" s="5">
        <f t="shared" si="69"/>
        <v>-13.057329657034471</v>
      </c>
      <c r="DO60" t="s">
        <v>32</v>
      </c>
      <c r="DP60" s="4">
        <v>9.0299999999999994</v>
      </c>
      <c r="DQ60" s="5">
        <f t="shared" si="70"/>
        <v>2.0435631427456022E-3</v>
      </c>
      <c r="DR60" s="5">
        <f t="shared" si="71"/>
        <v>2.0435631427456024E-26</v>
      </c>
      <c r="DS60" s="5">
        <f t="shared" si="72"/>
        <v>1.2666713694704145E-10</v>
      </c>
      <c r="DT60" s="5">
        <f t="shared" si="73"/>
        <v>2.7866770128349123E-13</v>
      </c>
      <c r="DU60" s="5">
        <f t="shared" si="74"/>
        <v>-12.55491336486123</v>
      </c>
    </row>
    <row r="61" spans="1:126" hidden="1" x14ac:dyDescent="0.25">
      <c r="A61">
        <v>54</v>
      </c>
      <c r="B61" t="s">
        <v>89</v>
      </c>
      <c r="C61">
        <v>323.89060899999998</v>
      </c>
      <c r="D61">
        <v>57.448262999999997</v>
      </c>
      <c r="E61" s="1" t="s">
        <v>31</v>
      </c>
      <c r="F61" s="13"/>
      <c r="J61" s="2">
        <v>20.16</v>
      </c>
      <c r="K61" s="5">
        <f t="shared" si="0"/>
        <v>2.738489825628926E-5</v>
      </c>
      <c r="L61" s="5">
        <f t="shared" si="1"/>
        <v>2.7384898256289262E-28</v>
      </c>
      <c r="M61" s="5">
        <f t="shared" si="2"/>
        <v>2.1099064854759359E-9</v>
      </c>
      <c r="N61" s="5">
        <f t="shared" si="3"/>
        <v>1.316581646936984E-13</v>
      </c>
      <c r="O61" s="5">
        <f t="shared" si="4"/>
        <v>-12.880552203238736</v>
      </c>
      <c r="P61">
        <v>0.06</v>
      </c>
      <c r="Q61" s="2">
        <v>19.239999999999998</v>
      </c>
      <c r="R61" s="5">
        <f t="shared" si="5"/>
        <v>5.0659260953788008E-5</v>
      </c>
      <c r="S61" s="5">
        <f t="shared" si="6"/>
        <v>5.0659260953788017E-28</v>
      </c>
      <c r="T61" s="5">
        <f t="shared" si="7"/>
        <v>2.5368698272233243E-9</v>
      </c>
      <c r="U61" s="5">
        <f t="shared" si="8"/>
        <v>1.9635372462708533E-13</v>
      </c>
      <c r="V61" s="5">
        <f t="shared" si="9"/>
        <v>-12.706960856198258</v>
      </c>
      <c r="W61">
        <v>0.11</v>
      </c>
      <c r="X61" s="2">
        <v>19.32</v>
      </c>
      <c r="Y61" s="5">
        <f t="shared" si="10"/>
        <v>5.5641569583040412E-5</v>
      </c>
      <c r="Z61" s="5">
        <f t="shared" si="11"/>
        <v>5.5641569583040419E-28</v>
      </c>
      <c r="AA61" s="5">
        <f t="shared" si="12"/>
        <v>3.8789389860276902E-9</v>
      </c>
      <c r="AB61" s="5">
        <f t="shared" si="13"/>
        <v>2.5445839748341653E-13</v>
      </c>
      <c r="AC61" s="5">
        <f t="shared" si="14"/>
        <v>-12.594383212228173</v>
      </c>
      <c r="AD61">
        <v>0.09</v>
      </c>
      <c r="AF61" s="4">
        <v>17.55</v>
      </c>
      <c r="AG61" s="5">
        <f t="shared" si="15"/>
        <v>1.5222581821181628E-4</v>
      </c>
      <c r="AH61" s="5">
        <f t="shared" si="16"/>
        <v>1.5222581821181629E-27</v>
      </c>
      <c r="AI61" s="5">
        <f t="shared" si="17"/>
        <v>2.9941644979294777E-9</v>
      </c>
      <c r="AJ61" s="5">
        <f t="shared" si="18"/>
        <v>3.6977931549429054E-13</v>
      </c>
      <c r="AK61" s="5">
        <f t="shared" si="19"/>
        <v>-12.432057385815931</v>
      </c>
      <c r="AL61">
        <v>0.15</v>
      </c>
      <c r="AM61" t="s">
        <v>36</v>
      </c>
      <c r="AN61" s="4">
        <v>17.579999999999998</v>
      </c>
      <c r="AO61" s="5">
        <f t="shared" si="20"/>
        <v>9.5126158006265661E-5</v>
      </c>
      <c r="AP61" s="5">
        <f t="shared" si="21"/>
        <v>9.5126158006265664E-28</v>
      </c>
      <c r="AQ61" s="5">
        <f t="shared" si="22"/>
        <v>1.0331399905974889E-9</v>
      </c>
      <c r="AR61" s="5">
        <f t="shared" si="23"/>
        <v>1.7170786643730266E-13</v>
      </c>
      <c r="AS61" s="5">
        <f t="shared" si="24"/>
        <v>-12.765209808088617</v>
      </c>
      <c r="AU61" t="s">
        <v>36</v>
      </c>
      <c r="AV61" s="4">
        <v>16.739999999999998</v>
      </c>
      <c r="AW61" s="5">
        <f t="shared" si="25"/>
        <v>1.3425499573832534E-4</v>
      </c>
      <c r="AX61" s="5">
        <f t="shared" si="26"/>
        <v>1.3425499573832535E-27</v>
      </c>
      <c r="AY61" s="5">
        <f t="shared" si="27"/>
        <v>8.6406502250127396E-10</v>
      </c>
      <c r="AZ61" s="5">
        <f t="shared" si="28"/>
        <v>1.8655163835802503E-13</v>
      </c>
      <c r="BA61" s="5">
        <f t="shared" si="29"/>
        <v>-12.729200932489004</v>
      </c>
      <c r="BE61" s="5" t="str">
        <f t="shared" si="30"/>
        <v/>
      </c>
      <c r="BF61" s="5" t="str">
        <f t="shared" si="31"/>
        <v/>
      </c>
      <c r="BG61" s="5" t="str">
        <f t="shared" si="32"/>
        <v/>
      </c>
      <c r="BH61" s="5" t="str">
        <f t="shared" si="33"/>
        <v/>
      </c>
      <c r="BI61" s="5" t="str">
        <f t="shared" si="34"/>
        <v/>
      </c>
      <c r="BM61" s="5" t="str">
        <f t="shared" si="35"/>
        <v/>
      </c>
      <c r="BN61" s="5" t="str">
        <f t="shared" si="36"/>
        <v/>
      </c>
      <c r="BO61" s="5" t="str">
        <f t="shared" si="37"/>
        <v/>
      </c>
      <c r="BP61" s="5" t="str">
        <f t="shared" si="38"/>
        <v/>
      </c>
      <c r="BQ61" s="5" t="str">
        <f t="shared" si="39"/>
        <v/>
      </c>
      <c r="BU61" s="5" t="str">
        <f t="shared" si="40"/>
        <v/>
      </c>
      <c r="BV61" s="5" t="str">
        <f t="shared" si="41"/>
        <v/>
      </c>
      <c r="BW61" s="5" t="str">
        <f t="shared" si="42"/>
        <v/>
      </c>
      <c r="BX61" s="5" t="str">
        <f t="shared" si="43"/>
        <v/>
      </c>
      <c r="BY61" s="5" t="str">
        <f t="shared" si="44"/>
        <v/>
      </c>
      <c r="CC61" s="5" t="str">
        <f t="shared" si="45"/>
        <v/>
      </c>
      <c r="CD61" s="5" t="str">
        <f t="shared" si="46"/>
        <v/>
      </c>
      <c r="CE61" s="5" t="str">
        <f t="shared" si="47"/>
        <v/>
      </c>
      <c r="CF61" s="5" t="str">
        <f t="shared" si="48"/>
        <v/>
      </c>
      <c r="CG61" s="5" t="str">
        <f t="shared" si="49"/>
        <v/>
      </c>
      <c r="CK61" s="5" t="str">
        <f t="shared" si="50"/>
        <v/>
      </c>
      <c r="CL61" s="5" t="str">
        <f t="shared" si="51"/>
        <v/>
      </c>
      <c r="CM61" s="5" t="str">
        <f t="shared" si="52"/>
        <v/>
      </c>
      <c r="CN61" s="5" t="str">
        <f t="shared" si="53"/>
        <v/>
      </c>
      <c r="CO61" s="5" t="str">
        <f t="shared" si="54"/>
        <v/>
      </c>
      <c r="CS61" s="5" t="str">
        <f t="shared" si="55"/>
        <v/>
      </c>
      <c r="CT61" s="5" t="str">
        <f t="shared" si="56"/>
        <v/>
      </c>
      <c r="CU61" s="5" t="str">
        <f t="shared" si="57"/>
        <v/>
      </c>
      <c r="CV61" s="5" t="str">
        <f t="shared" si="58"/>
        <v/>
      </c>
      <c r="CW61" s="5" t="str">
        <f t="shared" si="59"/>
        <v/>
      </c>
      <c r="DA61" s="5" t="str">
        <f t="shared" si="60"/>
        <v/>
      </c>
      <c r="DB61" s="5" t="str">
        <f t="shared" si="61"/>
        <v/>
      </c>
      <c r="DC61" s="5" t="str">
        <f t="shared" si="62"/>
        <v/>
      </c>
      <c r="DD61" s="5" t="str">
        <f t="shared" si="63"/>
        <v/>
      </c>
      <c r="DE61" s="5" t="str">
        <f t="shared" si="64"/>
        <v/>
      </c>
      <c r="DI61" s="5" t="str">
        <f t="shared" si="65"/>
        <v/>
      </c>
      <c r="DJ61" s="5" t="str">
        <f t="shared" si="66"/>
        <v/>
      </c>
      <c r="DK61" s="5" t="str">
        <f t="shared" si="67"/>
        <v/>
      </c>
      <c r="DL61" s="5" t="str">
        <f t="shared" si="68"/>
        <v/>
      </c>
      <c r="DM61" s="5" t="str">
        <f t="shared" si="69"/>
        <v/>
      </c>
      <c r="DQ61" s="5" t="str">
        <f t="shared" si="70"/>
        <v/>
      </c>
      <c r="DR61" s="5" t="str">
        <f t="shared" si="71"/>
        <v/>
      </c>
      <c r="DS61" s="5" t="str">
        <f t="shared" si="72"/>
        <v/>
      </c>
      <c r="DT61" s="5" t="str">
        <f t="shared" si="73"/>
        <v/>
      </c>
      <c r="DU61" s="5" t="str">
        <f t="shared" si="74"/>
        <v/>
      </c>
    </row>
    <row r="62" spans="1:126" hidden="1" x14ac:dyDescent="0.25">
      <c r="A62">
        <v>55</v>
      </c>
      <c r="B62" t="s">
        <v>90</v>
      </c>
      <c r="C62">
        <v>323.89718399999998</v>
      </c>
      <c r="D62">
        <v>57.546112000000001</v>
      </c>
      <c r="E62" s="1" t="s">
        <v>91</v>
      </c>
      <c r="F62" s="13"/>
      <c r="J62" s="2">
        <v>17.100000000000001</v>
      </c>
      <c r="K62" s="5">
        <f t="shared" si="0"/>
        <v>4.5868140245080343E-4</v>
      </c>
      <c r="L62" s="5">
        <f t="shared" si="1"/>
        <v>4.5868140245080348E-27</v>
      </c>
      <c r="M62" s="5">
        <f t="shared" si="2"/>
        <v>3.5339728369298844E-8</v>
      </c>
      <c r="N62" s="5">
        <f t="shared" si="3"/>
        <v>2.2051990502442479E-12</v>
      </c>
      <c r="O62" s="5">
        <f t="shared" si="4"/>
        <v>-11.656552203238737</v>
      </c>
      <c r="P62">
        <v>0</v>
      </c>
      <c r="Q62" s="2">
        <v>16.43</v>
      </c>
      <c r="R62" s="5">
        <f t="shared" si="5"/>
        <v>6.7399837547472323E-4</v>
      </c>
      <c r="S62" s="5">
        <f t="shared" si="6"/>
        <v>6.7399837547472331E-27</v>
      </c>
      <c r="T62" s="5">
        <f t="shared" si="7"/>
        <v>3.3751896694645913E-8</v>
      </c>
      <c r="U62" s="5">
        <f t="shared" si="8"/>
        <v>2.6123968041655941E-12</v>
      </c>
      <c r="V62" s="5">
        <f t="shared" si="9"/>
        <v>-11.582960856198257</v>
      </c>
      <c r="W62">
        <v>0.01</v>
      </c>
      <c r="X62" s="2">
        <v>16.8</v>
      </c>
      <c r="Y62" s="5">
        <f t="shared" si="10"/>
        <v>5.6676023595098643E-4</v>
      </c>
      <c r="Z62" s="5">
        <f t="shared" si="11"/>
        <v>5.6676023595098648E-27</v>
      </c>
      <c r="AA62" s="5">
        <f t="shared" si="12"/>
        <v>3.9510538459551585E-8</v>
      </c>
      <c r="AB62" s="5">
        <f t="shared" si="13"/>
        <v>2.5918913229465844E-12</v>
      </c>
      <c r="AC62" s="5">
        <f t="shared" si="14"/>
        <v>-11.586383212228176</v>
      </c>
      <c r="AD62">
        <v>0.01</v>
      </c>
      <c r="AF62" s="4">
        <v>15.19</v>
      </c>
      <c r="AG62" s="5">
        <f t="shared" si="15"/>
        <v>1.3380992185119177E-3</v>
      </c>
      <c r="AH62" s="5">
        <f t="shared" si="16"/>
        <v>1.3380992185119179E-26</v>
      </c>
      <c r="AI62" s="5">
        <f t="shared" si="17"/>
        <v>2.6319380127756581E-8</v>
      </c>
      <c r="AJ62" s="5">
        <f t="shared" si="18"/>
        <v>3.2504434457779381E-12</v>
      </c>
      <c r="AK62" s="5">
        <f t="shared" si="19"/>
        <v>-11.48805738581593</v>
      </c>
      <c r="AL62">
        <v>0.05</v>
      </c>
      <c r="AM62" t="s">
        <v>36</v>
      </c>
      <c r="AN62" s="4">
        <v>14.85</v>
      </c>
      <c r="AO62" s="5">
        <f t="shared" si="20"/>
        <v>1.1757093084128077E-3</v>
      </c>
      <c r="AP62" s="5">
        <f t="shared" si="21"/>
        <v>1.1757093084128079E-26</v>
      </c>
      <c r="AQ62" s="5">
        <f t="shared" si="22"/>
        <v>1.2769067197678494E-8</v>
      </c>
      <c r="AR62" s="5">
        <f t="shared" si="23"/>
        <v>2.1222189682541656E-12</v>
      </c>
      <c r="AS62" s="5">
        <f t="shared" si="24"/>
        <v>-11.673209808088618</v>
      </c>
      <c r="AV62" s="4">
        <v>14.72</v>
      </c>
      <c r="AW62" s="5">
        <f t="shared" si="25"/>
        <v>8.6284036749470494E-4</v>
      </c>
      <c r="AX62" s="5">
        <f t="shared" si="26"/>
        <v>8.6284036749470507E-27</v>
      </c>
      <c r="AY62" s="5">
        <f t="shared" si="27"/>
        <v>5.5532397692482295E-9</v>
      </c>
      <c r="AZ62" s="5">
        <f t="shared" si="28"/>
        <v>1.1989444661806927E-12</v>
      </c>
      <c r="BA62" s="5">
        <f t="shared" si="29"/>
        <v>-11.921200932489004</v>
      </c>
      <c r="BB62">
        <v>0.1</v>
      </c>
      <c r="BD62" s="3">
        <v>14.62</v>
      </c>
      <c r="BE62" s="5">
        <f t="shared" si="30"/>
        <v>3.9861325784246545E-4</v>
      </c>
      <c r="BF62" s="5">
        <f t="shared" si="31"/>
        <v>3.9861325784246547E-27</v>
      </c>
      <c r="BG62" s="5">
        <f t="shared" si="32"/>
        <v>9.2271587463533662E-10</v>
      </c>
      <c r="BH62" s="5">
        <f t="shared" si="33"/>
        <v>3.3217771486872119E-13</v>
      </c>
      <c r="BI62" s="5">
        <f t="shared" si="34"/>
        <v>-12.478629506846048</v>
      </c>
      <c r="BJ62">
        <v>0.01</v>
      </c>
      <c r="BL62" s="3">
        <v>14.52</v>
      </c>
      <c r="BM62" s="5">
        <f t="shared" si="35"/>
        <v>2.7960702399943137E-4</v>
      </c>
      <c r="BN62" s="5">
        <f t="shared" si="36"/>
        <v>2.7960702399943141E-27</v>
      </c>
      <c r="BO62" s="5">
        <f t="shared" si="37"/>
        <v>4.1423262814730569E-10</v>
      </c>
      <c r="BP62" s="5">
        <f t="shared" si="38"/>
        <v>1.8640468266628757E-13</v>
      </c>
      <c r="BQ62" s="5">
        <f t="shared" si="39"/>
        <v>-12.729543181946708</v>
      </c>
      <c r="BR62">
        <v>0.01</v>
      </c>
      <c r="BT62" s="3">
        <v>14.52</v>
      </c>
      <c r="BU62" s="5">
        <f t="shared" si="40"/>
        <v>1.7893604763458324E-4</v>
      </c>
      <c r="BV62" s="5">
        <f t="shared" si="41"/>
        <v>1.7893604763458325E-27</v>
      </c>
      <c r="BW62" s="5">
        <f t="shared" si="42"/>
        <v>1.5957435877043689E-10</v>
      </c>
      <c r="BX62" s="5">
        <f t="shared" si="43"/>
        <v>9.2553128086853396E-14</v>
      </c>
      <c r="BY62" s="5">
        <f t="shared" si="44"/>
        <v>-13.033608898489664</v>
      </c>
      <c r="BZ62">
        <v>0.08</v>
      </c>
      <c r="CC62" s="5" t="str">
        <f t="shared" si="45"/>
        <v/>
      </c>
      <c r="CD62" s="5" t="str">
        <f t="shared" si="46"/>
        <v/>
      </c>
      <c r="CE62" s="5" t="str">
        <f t="shared" si="47"/>
        <v/>
      </c>
      <c r="CF62" s="5" t="str">
        <f t="shared" si="48"/>
        <v/>
      </c>
      <c r="CG62" s="5" t="str">
        <f t="shared" si="49"/>
        <v/>
      </c>
      <c r="CK62" s="5" t="str">
        <f t="shared" si="50"/>
        <v/>
      </c>
      <c r="CL62" s="5" t="str">
        <f t="shared" si="51"/>
        <v/>
      </c>
      <c r="CM62" s="5" t="str">
        <f t="shared" si="52"/>
        <v/>
      </c>
      <c r="CN62" s="5" t="str">
        <f t="shared" si="53"/>
        <v/>
      </c>
      <c r="CO62" s="5" t="str">
        <f t="shared" si="54"/>
        <v/>
      </c>
      <c r="CS62" s="5" t="str">
        <f t="shared" si="55"/>
        <v/>
      </c>
      <c r="CT62" s="5" t="str">
        <f t="shared" si="56"/>
        <v/>
      </c>
      <c r="CU62" s="5" t="str">
        <f t="shared" si="57"/>
        <v/>
      </c>
      <c r="CV62" s="5" t="str">
        <f t="shared" si="58"/>
        <v/>
      </c>
      <c r="CW62" s="5" t="str">
        <f t="shared" si="59"/>
        <v/>
      </c>
      <c r="DA62" s="5" t="str">
        <f t="shared" si="60"/>
        <v/>
      </c>
      <c r="DB62" s="5" t="str">
        <f t="shared" si="61"/>
        <v/>
      </c>
      <c r="DC62" s="5" t="str">
        <f t="shared" si="62"/>
        <v/>
      </c>
      <c r="DD62" s="5" t="str">
        <f t="shared" si="63"/>
        <v/>
      </c>
      <c r="DE62" s="5" t="str">
        <f t="shared" si="64"/>
        <v/>
      </c>
      <c r="DI62" s="5" t="str">
        <f t="shared" si="65"/>
        <v/>
      </c>
      <c r="DJ62" s="5" t="str">
        <f t="shared" si="66"/>
        <v/>
      </c>
      <c r="DK62" s="5" t="str">
        <f t="shared" si="67"/>
        <v/>
      </c>
      <c r="DL62" s="5" t="str">
        <f t="shared" si="68"/>
        <v/>
      </c>
      <c r="DM62" s="5" t="str">
        <f t="shared" si="69"/>
        <v/>
      </c>
      <c r="DQ62" s="5" t="str">
        <f t="shared" si="70"/>
        <v/>
      </c>
      <c r="DR62" s="5" t="str">
        <f t="shared" si="71"/>
        <v/>
      </c>
      <c r="DS62" s="5" t="str">
        <f t="shared" si="72"/>
        <v/>
      </c>
      <c r="DT62" s="5" t="str">
        <f t="shared" si="73"/>
        <v/>
      </c>
      <c r="DU62" s="5" t="str">
        <f t="shared" si="74"/>
        <v/>
      </c>
    </row>
    <row r="63" spans="1:126" hidden="1" x14ac:dyDescent="0.25">
      <c r="A63">
        <v>56</v>
      </c>
      <c r="B63" t="s">
        <v>92</v>
      </c>
      <c r="C63">
        <v>323.89765299999999</v>
      </c>
      <c r="D63">
        <v>57.542569999999998</v>
      </c>
      <c r="E63" s="1" t="s">
        <v>31</v>
      </c>
      <c r="F63" s="13"/>
      <c r="J63" s="2">
        <v>16.23</v>
      </c>
      <c r="K63" s="5">
        <f t="shared" si="0"/>
        <v>1.0221417595379708E-3</v>
      </c>
      <c r="L63" s="5">
        <f t="shared" si="1"/>
        <v>1.0221417595379709E-26</v>
      </c>
      <c r="M63" s="5">
        <f t="shared" si="2"/>
        <v>7.8752292863810635E-8</v>
      </c>
      <c r="N63" s="5">
        <f t="shared" si="3"/>
        <v>4.9141430747017833E-12</v>
      </c>
      <c r="O63" s="5">
        <f t="shared" si="4"/>
        <v>-11.308552203238737</v>
      </c>
      <c r="P63">
        <v>0</v>
      </c>
      <c r="Q63" s="2">
        <v>15.51</v>
      </c>
      <c r="R63" s="5">
        <f t="shared" si="5"/>
        <v>1.572746943215792E-3</v>
      </c>
      <c r="S63" s="5">
        <f t="shared" si="6"/>
        <v>1.5727469432157921E-26</v>
      </c>
      <c r="T63" s="5">
        <f t="shared" si="7"/>
        <v>7.8758635459397051E-8</v>
      </c>
      <c r="U63" s="5">
        <f t="shared" si="8"/>
        <v>6.0959183845573325E-12</v>
      </c>
      <c r="V63" s="5">
        <f t="shared" si="9"/>
        <v>-11.214960856198257</v>
      </c>
      <c r="W63">
        <v>0</v>
      </c>
      <c r="X63" s="2">
        <v>15.91</v>
      </c>
      <c r="Y63" s="5">
        <f t="shared" si="10"/>
        <v>1.286469139030529E-3</v>
      </c>
      <c r="Z63" s="5">
        <f t="shared" si="11"/>
        <v>1.2864691390305291E-26</v>
      </c>
      <c r="AA63" s="5">
        <f t="shared" si="12"/>
        <v>8.9683582528340325E-8</v>
      </c>
      <c r="AB63" s="5">
        <f t="shared" si="13"/>
        <v>5.8832430138591264E-12</v>
      </c>
      <c r="AC63" s="5">
        <f t="shared" si="14"/>
        <v>-11.230383212228174</v>
      </c>
      <c r="AD63">
        <v>0.01</v>
      </c>
      <c r="AG63" s="5" t="str">
        <f t="shared" si="15"/>
        <v/>
      </c>
      <c r="AH63" s="5" t="str">
        <f t="shared" si="16"/>
        <v/>
      </c>
      <c r="AI63" s="5" t="str">
        <f t="shared" si="17"/>
        <v/>
      </c>
      <c r="AJ63" s="5" t="str">
        <f t="shared" si="18"/>
        <v/>
      </c>
      <c r="AK63" s="5" t="str">
        <f t="shared" si="19"/>
        <v/>
      </c>
      <c r="AO63" s="5" t="str">
        <f t="shared" si="20"/>
        <v/>
      </c>
      <c r="AP63" s="5" t="str">
        <f t="shared" si="21"/>
        <v/>
      </c>
      <c r="AQ63" s="5" t="str">
        <f t="shared" si="22"/>
        <v/>
      </c>
      <c r="AR63" s="5" t="str">
        <f t="shared" si="23"/>
        <v/>
      </c>
      <c r="AS63" s="5" t="str">
        <f t="shared" si="24"/>
        <v/>
      </c>
      <c r="AW63" s="5" t="str">
        <f t="shared" si="25"/>
        <v/>
      </c>
      <c r="AX63" s="5" t="str">
        <f t="shared" si="26"/>
        <v/>
      </c>
      <c r="AY63" s="5" t="str">
        <f t="shared" si="27"/>
        <v/>
      </c>
      <c r="AZ63" s="5" t="str">
        <f t="shared" si="28"/>
        <v/>
      </c>
      <c r="BA63" s="5" t="str">
        <f t="shared" si="29"/>
        <v/>
      </c>
      <c r="BD63" s="3">
        <v>13.33</v>
      </c>
      <c r="BE63" s="5">
        <f t="shared" si="30"/>
        <v>1.3078313367059914E-3</v>
      </c>
      <c r="BF63" s="5">
        <f t="shared" si="31"/>
        <v>1.3078313367059916E-26</v>
      </c>
      <c r="BG63" s="5">
        <f t="shared" si="32"/>
        <v>3.0273873534860913E-9</v>
      </c>
      <c r="BH63" s="5">
        <f t="shared" si="33"/>
        <v>1.0898594472549929E-12</v>
      </c>
      <c r="BI63" s="5">
        <f t="shared" si="34"/>
        <v>-11.962629506846048</v>
      </c>
      <c r="BJ63">
        <v>0.01</v>
      </c>
      <c r="BL63" s="3">
        <v>13.3</v>
      </c>
      <c r="BM63" s="5">
        <f t="shared" si="35"/>
        <v>8.6009827590377889E-4</v>
      </c>
      <c r="BN63" s="5">
        <f t="shared" si="36"/>
        <v>8.6009827590377902E-27</v>
      </c>
      <c r="BO63" s="5">
        <f t="shared" si="37"/>
        <v>1.2742196680055984E-9</v>
      </c>
      <c r="BP63" s="5">
        <f t="shared" si="38"/>
        <v>5.7339885060251939E-13</v>
      </c>
      <c r="BQ63" s="5">
        <f t="shared" si="39"/>
        <v>-12.241543181946708</v>
      </c>
      <c r="BR63">
        <v>0.01</v>
      </c>
      <c r="BT63" s="3">
        <v>13.16</v>
      </c>
      <c r="BU63" s="5">
        <f t="shared" si="40"/>
        <v>6.2617805076878297E-4</v>
      </c>
      <c r="BV63" s="5">
        <f t="shared" si="41"/>
        <v>6.2617805076878304E-27</v>
      </c>
      <c r="BW63" s="5">
        <f t="shared" si="42"/>
        <v>5.5842275633363527E-10</v>
      </c>
      <c r="BX63" s="5">
        <f t="shared" si="43"/>
        <v>3.2388519867350845E-13</v>
      </c>
      <c r="BY63" s="5">
        <f t="shared" si="44"/>
        <v>-12.489608898489664</v>
      </c>
      <c r="BZ63">
        <v>0.03</v>
      </c>
      <c r="CB63" s="3">
        <v>12.87</v>
      </c>
      <c r="CC63" s="5">
        <f t="shared" si="45"/>
        <v>4.5610122630587946E-4</v>
      </c>
      <c r="CD63" s="5">
        <f t="shared" si="46"/>
        <v>4.5610122630587949E-27</v>
      </c>
      <c r="CE63" s="5">
        <f t="shared" si="47"/>
        <v>2.13797449830881E-10</v>
      </c>
      <c r="CF63" s="5">
        <f t="shared" si="48"/>
        <v>1.7103795986470481E-13</v>
      </c>
      <c r="CG63" s="5">
        <f t="shared" si="49"/>
        <v>-12.766907492355042</v>
      </c>
      <c r="CH63">
        <v>0.08</v>
      </c>
      <c r="CK63" s="5" t="str">
        <f t="shared" si="50"/>
        <v/>
      </c>
      <c r="CL63" s="5" t="str">
        <f t="shared" si="51"/>
        <v/>
      </c>
      <c r="CM63" s="5" t="str">
        <f t="shared" si="52"/>
        <v/>
      </c>
      <c r="CN63" s="5" t="str">
        <f t="shared" si="53"/>
        <v/>
      </c>
      <c r="CO63" s="5" t="str">
        <f t="shared" si="54"/>
        <v/>
      </c>
      <c r="CS63" s="5" t="str">
        <f t="shared" si="55"/>
        <v/>
      </c>
      <c r="CT63" s="5" t="str">
        <f t="shared" si="56"/>
        <v/>
      </c>
      <c r="CU63" s="5" t="str">
        <f t="shared" si="57"/>
        <v/>
      </c>
      <c r="CV63" s="5" t="str">
        <f t="shared" si="58"/>
        <v/>
      </c>
      <c r="CW63" s="5" t="str">
        <f t="shared" si="59"/>
        <v/>
      </c>
      <c r="DA63" s="5" t="str">
        <f t="shared" si="60"/>
        <v/>
      </c>
      <c r="DB63" s="5" t="str">
        <f t="shared" si="61"/>
        <v/>
      </c>
      <c r="DC63" s="5" t="str">
        <f t="shared" si="62"/>
        <v/>
      </c>
      <c r="DD63" s="5" t="str">
        <f t="shared" si="63"/>
        <v/>
      </c>
      <c r="DE63" s="5" t="str">
        <f t="shared" si="64"/>
        <v/>
      </c>
      <c r="DI63" s="5" t="str">
        <f t="shared" si="65"/>
        <v/>
      </c>
      <c r="DJ63" s="5" t="str">
        <f t="shared" si="66"/>
        <v/>
      </c>
      <c r="DK63" s="5" t="str">
        <f t="shared" si="67"/>
        <v/>
      </c>
      <c r="DL63" s="5" t="str">
        <f t="shared" si="68"/>
        <v/>
      </c>
      <c r="DM63" s="5" t="str">
        <f t="shared" si="69"/>
        <v/>
      </c>
      <c r="DQ63" s="5" t="str">
        <f t="shared" si="70"/>
        <v/>
      </c>
      <c r="DR63" s="5" t="str">
        <f t="shared" si="71"/>
        <v/>
      </c>
      <c r="DS63" s="5" t="str">
        <f t="shared" si="72"/>
        <v/>
      </c>
      <c r="DT63" s="5" t="str">
        <f t="shared" si="73"/>
        <v/>
      </c>
      <c r="DU63" s="5" t="str">
        <f t="shared" si="74"/>
        <v/>
      </c>
    </row>
    <row r="64" spans="1:126" hidden="1" x14ac:dyDescent="0.25">
      <c r="A64">
        <v>57</v>
      </c>
      <c r="B64" t="s">
        <v>93</v>
      </c>
      <c r="C64">
        <v>323.89961799999998</v>
      </c>
      <c r="D64">
        <v>57.528284999999997</v>
      </c>
      <c r="E64" s="1" t="s">
        <v>91</v>
      </c>
      <c r="F64" s="13"/>
      <c r="J64" s="2">
        <v>18.63</v>
      </c>
      <c r="K64" s="5">
        <f t="shared" si="0"/>
        <v>1.1207561527008156E-4</v>
      </c>
      <c r="L64" s="5">
        <f t="shared" si="1"/>
        <v>1.1207561527008158E-27</v>
      </c>
      <c r="M64" s="5">
        <f t="shared" si="2"/>
        <v>8.6350172021450925E-9</v>
      </c>
      <c r="N64" s="5">
        <f t="shared" si="3"/>
        <v>5.3882507341385373E-13</v>
      </c>
      <c r="O64" s="5">
        <f t="shared" si="4"/>
        <v>-12.268552203238738</v>
      </c>
      <c r="P64">
        <v>0.01</v>
      </c>
      <c r="Q64" s="2">
        <v>17.84</v>
      </c>
      <c r="R64" s="5">
        <f t="shared" si="5"/>
        <v>1.8393265923192265E-4</v>
      </c>
      <c r="S64" s="5">
        <f t="shared" si="6"/>
        <v>1.8393265923192267E-27</v>
      </c>
      <c r="T64" s="5">
        <f t="shared" si="7"/>
        <v>9.2108176207320581E-9</v>
      </c>
      <c r="U64" s="5">
        <f t="shared" si="8"/>
        <v>7.1291728384466141E-13</v>
      </c>
      <c r="V64" s="5">
        <f t="shared" si="9"/>
        <v>-12.146960856198259</v>
      </c>
      <c r="W64">
        <v>0.02</v>
      </c>
      <c r="X64" s="2">
        <v>18.239999999999998</v>
      </c>
      <c r="Y64" s="5">
        <f t="shared" si="10"/>
        <v>1.5045248746620648E-4</v>
      </c>
      <c r="Z64" s="5">
        <f t="shared" si="11"/>
        <v>1.5045248746620649E-27</v>
      </c>
      <c r="AA64" s="5">
        <f t="shared" si="12"/>
        <v>1.048848951513746E-8</v>
      </c>
      <c r="AB64" s="5">
        <f t="shared" si="13"/>
        <v>6.8804491219301741E-13</v>
      </c>
      <c r="AC64" s="5">
        <f t="shared" si="14"/>
        <v>-12.162383212228173</v>
      </c>
      <c r="AD64">
        <v>0.03</v>
      </c>
      <c r="AF64" s="4">
        <v>16.190000000000001</v>
      </c>
      <c r="AG64" s="5">
        <f t="shared" si="15"/>
        <v>5.327068938016247E-4</v>
      </c>
      <c r="AH64" s="5">
        <f t="shared" si="16"/>
        <v>5.3270689380162474E-27</v>
      </c>
      <c r="AI64" s="5">
        <f t="shared" si="17"/>
        <v>1.04779339533831E-8</v>
      </c>
      <c r="AJ64" s="5">
        <f t="shared" si="18"/>
        <v>1.294024843242813E-12</v>
      </c>
      <c r="AK64" s="5">
        <f t="shared" si="19"/>
        <v>-11.88805738581593</v>
      </c>
      <c r="AL64">
        <v>0.13</v>
      </c>
      <c r="AN64" s="4">
        <v>15.52</v>
      </c>
      <c r="AO64" s="5">
        <f t="shared" si="20"/>
        <v>6.3430766087862328E-4</v>
      </c>
      <c r="AP64" s="5">
        <f t="shared" si="21"/>
        <v>6.3430766087862335E-27</v>
      </c>
      <c r="AQ64" s="5">
        <f t="shared" si="22"/>
        <v>6.8890473927570121E-9</v>
      </c>
      <c r="AR64" s="5">
        <f t="shared" si="23"/>
        <v>1.1449596766762155E-12</v>
      </c>
      <c r="AS64" s="5">
        <f t="shared" si="24"/>
        <v>-11.941209808088619</v>
      </c>
      <c r="AT64">
        <v>0.16</v>
      </c>
      <c r="AU64" t="s">
        <v>36</v>
      </c>
      <c r="AV64" s="4">
        <v>15.5</v>
      </c>
      <c r="AW64" s="5">
        <f t="shared" si="25"/>
        <v>4.2065926156494439E-4</v>
      </c>
      <c r="AX64" s="5">
        <f t="shared" si="26"/>
        <v>4.2065926156494443E-27</v>
      </c>
      <c r="AY64" s="5">
        <f t="shared" si="27"/>
        <v>2.7073625998836658E-9</v>
      </c>
      <c r="AZ64" s="5">
        <f t="shared" si="28"/>
        <v>5.8451958531488345E-13</v>
      </c>
      <c r="BA64" s="5">
        <f t="shared" si="29"/>
        <v>-12.233200932489005</v>
      </c>
      <c r="BD64" s="3">
        <v>15.44</v>
      </c>
      <c r="BE64" s="5">
        <f t="shared" si="30"/>
        <v>1.8730602147210606E-4</v>
      </c>
      <c r="BF64" s="5">
        <f t="shared" si="31"/>
        <v>1.8730602147210607E-27</v>
      </c>
      <c r="BG64" s="5">
        <f t="shared" si="32"/>
        <v>4.3357875340765287E-10</v>
      </c>
      <c r="BH64" s="5">
        <f t="shared" si="33"/>
        <v>1.5608835122675505E-13</v>
      </c>
      <c r="BI64" s="5">
        <f t="shared" si="34"/>
        <v>-12.806629506846047</v>
      </c>
      <c r="BJ64">
        <v>0.04</v>
      </c>
      <c r="BL64" s="3">
        <v>15.4</v>
      </c>
      <c r="BM64" s="5">
        <f t="shared" si="35"/>
        <v>1.2432202547413268E-4</v>
      </c>
      <c r="BN64" s="5">
        <f t="shared" si="36"/>
        <v>1.2432202547413269E-27</v>
      </c>
      <c r="BO64" s="5">
        <f t="shared" si="37"/>
        <v>1.8418077848019654E-10</v>
      </c>
      <c r="BP64" s="5">
        <f t="shared" si="38"/>
        <v>8.2881350316088455E-14</v>
      </c>
      <c r="BQ64" s="5">
        <f t="shared" si="39"/>
        <v>-13.081543181946708</v>
      </c>
      <c r="BR64">
        <v>0.04</v>
      </c>
      <c r="BU64" s="5" t="str">
        <f t="shared" si="40"/>
        <v/>
      </c>
      <c r="BV64" s="5" t="str">
        <f t="shared" si="41"/>
        <v/>
      </c>
      <c r="BW64" s="5" t="str">
        <f t="shared" si="42"/>
        <v/>
      </c>
      <c r="BX64" s="5" t="str">
        <f t="shared" si="43"/>
        <v/>
      </c>
      <c r="BY64" s="5" t="str">
        <f t="shared" si="44"/>
        <v/>
      </c>
      <c r="CC64" s="5" t="str">
        <f t="shared" si="45"/>
        <v/>
      </c>
      <c r="CD64" s="5" t="str">
        <f t="shared" si="46"/>
        <v/>
      </c>
      <c r="CE64" s="5" t="str">
        <f t="shared" si="47"/>
        <v/>
      </c>
      <c r="CF64" s="5" t="str">
        <f t="shared" si="48"/>
        <v/>
      </c>
      <c r="CG64" s="5" t="str">
        <f t="shared" si="49"/>
        <v/>
      </c>
      <c r="CK64" s="5" t="str">
        <f t="shared" si="50"/>
        <v/>
      </c>
      <c r="CL64" s="5" t="str">
        <f t="shared" si="51"/>
        <v/>
      </c>
      <c r="CM64" s="5" t="str">
        <f t="shared" si="52"/>
        <v/>
      </c>
      <c r="CN64" s="5" t="str">
        <f t="shared" si="53"/>
        <v/>
      </c>
      <c r="CO64" s="5" t="str">
        <f t="shared" si="54"/>
        <v/>
      </c>
      <c r="CS64" s="5" t="str">
        <f t="shared" si="55"/>
        <v/>
      </c>
      <c r="CT64" s="5" t="str">
        <f t="shared" si="56"/>
        <v/>
      </c>
      <c r="CU64" s="5" t="str">
        <f t="shared" si="57"/>
        <v/>
      </c>
      <c r="CV64" s="5" t="str">
        <f t="shared" si="58"/>
        <v/>
      </c>
      <c r="CW64" s="5" t="str">
        <f t="shared" si="59"/>
        <v/>
      </c>
      <c r="DA64" s="5" t="str">
        <f t="shared" si="60"/>
        <v/>
      </c>
      <c r="DB64" s="5" t="str">
        <f t="shared" si="61"/>
        <v/>
      </c>
      <c r="DC64" s="5" t="str">
        <f t="shared" si="62"/>
        <v/>
      </c>
      <c r="DD64" s="5" t="str">
        <f t="shared" si="63"/>
        <v/>
      </c>
      <c r="DE64" s="5" t="str">
        <f t="shared" si="64"/>
        <v/>
      </c>
      <c r="DI64" s="5" t="str">
        <f t="shared" si="65"/>
        <v/>
      </c>
      <c r="DJ64" s="5" t="str">
        <f t="shared" si="66"/>
        <v/>
      </c>
      <c r="DK64" s="5" t="str">
        <f t="shared" si="67"/>
        <v/>
      </c>
      <c r="DL64" s="5" t="str">
        <f t="shared" si="68"/>
        <v/>
      </c>
      <c r="DM64" s="5" t="str">
        <f t="shared" si="69"/>
        <v/>
      </c>
      <c r="DQ64" s="5" t="str">
        <f t="shared" si="70"/>
        <v/>
      </c>
      <c r="DR64" s="5" t="str">
        <f t="shared" si="71"/>
        <v/>
      </c>
      <c r="DS64" s="5" t="str">
        <f t="shared" si="72"/>
        <v/>
      </c>
      <c r="DT64" s="5" t="str">
        <f t="shared" si="73"/>
        <v/>
      </c>
      <c r="DU64" s="5" t="str">
        <f t="shared" si="74"/>
        <v/>
      </c>
    </row>
    <row r="65" spans="1:126" hidden="1" x14ac:dyDescent="0.25">
      <c r="A65">
        <v>58</v>
      </c>
      <c r="B65" t="s">
        <v>94</v>
      </c>
      <c r="C65">
        <v>323.90333600000002</v>
      </c>
      <c r="D65">
        <v>57.547967999999997</v>
      </c>
      <c r="E65" s="1" t="s">
        <v>31</v>
      </c>
      <c r="F65" s="13"/>
      <c r="J65" s="2">
        <v>17.96</v>
      </c>
      <c r="K65" s="5">
        <f t="shared" si="0"/>
        <v>2.07735697116768E-4</v>
      </c>
      <c r="L65" s="5">
        <f t="shared" si="1"/>
        <v>2.0773569711676801E-27</v>
      </c>
      <c r="M65" s="5">
        <f t="shared" si="2"/>
        <v>1.6005277452906805E-8</v>
      </c>
      <c r="N65" s="5">
        <f t="shared" si="3"/>
        <v>9.9872931306138455E-13</v>
      </c>
      <c r="O65" s="5">
        <f t="shared" si="4"/>
        <v>-12.000552203238737</v>
      </c>
      <c r="P65">
        <v>0.01</v>
      </c>
      <c r="Q65" s="2">
        <v>17.22</v>
      </c>
      <c r="R65" s="5">
        <f t="shared" si="5"/>
        <v>3.2558084783357229E-4</v>
      </c>
      <c r="S65" s="5">
        <f t="shared" si="6"/>
        <v>3.2558084783357231E-27</v>
      </c>
      <c r="T65" s="5">
        <f t="shared" si="7"/>
        <v>1.6304150783885794E-8</v>
      </c>
      <c r="U65" s="5">
        <f t="shared" si="8"/>
        <v>1.2619412706727606E-12</v>
      </c>
      <c r="V65" s="5">
        <f t="shared" si="9"/>
        <v>-11.898960856198258</v>
      </c>
      <c r="W65">
        <v>0.01</v>
      </c>
      <c r="X65" s="2">
        <v>17.57</v>
      </c>
      <c r="Y65" s="5">
        <f t="shared" si="10"/>
        <v>2.7886844334003313E-4</v>
      </c>
      <c r="Z65" s="5">
        <f t="shared" si="11"/>
        <v>2.7886844334003316E-27</v>
      </c>
      <c r="AA65" s="5">
        <f t="shared" si="12"/>
        <v>1.9440746998161883E-8</v>
      </c>
      <c r="AB65" s="5">
        <f t="shared" si="13"/>
        <v>1.2753130030794196E-12</v>
      </c>
      <c r="AC65" s="5">
        <f t="shared" si="14"/>
        <v>-11.894383212228176</v>
      </c>
      <c r="AD65">
        <v>0.02</v>
      </c>
      <c r="AF65" s="4">
        <v>15.88</v>
      </c>
      <c r="AG65" s="5">
        <f t="shared" si="15"/>
        <v>7.0874224034575724E-4</v>
      </c>
      <c r="AH65" s="5">
        <f t="shared" si="16"/>
        <v>7.0874224034575726E-27</v>
      </c>
      <c r="AI65" s="5">
        <f t="shared" si="17"/>
        <v>1.3940413519561189E-8</v>
      </c>
      <c r="AJ65" s="5">
        <f t="shared" si="18"/>
        <v>1.7216410696658072E-12</v>
      </c>
      <c r="AK65" s="5">
        <f t="shared" si="19"/>
        <v>-11.76405738581593</v>
      </c>
      <c r="AL65">
        <v>0.09</v>
      </c>
      <c r="AN65" s="4">
        <v>15.67</v>
      </c>
      <c r="AO65" s="5">
        <f t="shared" si="20"/>
        <v>5.5245887745549013E-4</v>
      </c>
      <c r="AP65" s="5">
        <f t="shared" si="21"/>
        <v>5.5245887745549019E-27</v>
      </c>
      <c r="AQ65" s="5">
        <f t="shared" si="22"/>
        <v>6.0001094485732269E-9</v>
      </c>
      <c r="AR65" s="5">
        <f t="shared" si="23"/>
        <v>9.9721819035287023E-13</v>
      </c>
      <c r="AS65" s="5">
        <f t="shared" si="24"/>
        <v>-12.001209808088618</v>
      </c>
      <c r="AT65">
        <v>0.17</v>
      </c>
      <c r="AV65" s="4">
        <v>15.61</v>
      </c>
      <c r="AW65" s="5">
        <f t="shared" si="25"/>
        <v>3.8012852032957438E-4</v>
      </c>
      <c r="AX65" s="5">
        <f t="shared" si="26"/>
        <v>3.8012852032957442E-27</v>
      </c>
      <c r="AY65" s="5">
        <f t="shared" si="27"/>
        <v>2.4465067885603195E-9</v>
      </c>
      <c r="AZ65" s="5">
        <f t="shared" si="28"/>
        <v>5.2820081565017295E-13</v>
      </c>
      <c r="BA65" s="5">
        <f t="shared" si="29"/>
        <v>-12.277200932489004</v>
      </c>
      <c r="BB65">
        <v>0.24</v>
      </c>
      <c r="BD65" s="3">
        <v>15.08</v>
      </c>
      <c r="BE65" s="5">
        <f t="shared" si="30"/>
        <v>2.6094665804648397E-4</v>
      </c>
      <c r="BF65" s="5">
        <f t="shared" si="31"/>
        <v>2.6094665804648398E-27</v>
      </c>
      <c r="BG65" s="5">
        <f t="shared" si="32"/>
        <v>6.0404318992241652E-10</v>
      </c>
      <c r="BH65" s="5">
        <f t="shared" si="33"/>
        <v>2.1745554837206995E-13</v>
      </c>
      <c r="BI65" s="5">
        <f t="shared" si="34"/>
        <v>-12.662629506846047</v>
      </c>
      <c r="BJ65">
        <v>0.08</v>
      </c>
      <c r="BL65" s="3">
        <v>15.04</v>
      </c>
      <c r="BM65" s="5">
        <f t="shared" si="35"/>
        <v>1.7320007554522717E-4</v>
      </c>
      <c r="BN65" s="5">
        <f t="shared" si="36"/>
        <v>1.7320007554522719E-27</v>
      </c>
      <c r="BO65" s="5">
        <f t="shared" si="37"/>
        <v>2.5659270451144763E-10</v>
      </c>
      <c r="BP65" s="5">
        <f t="shared" si="38"/>
        <v>1.1546671703015144E-13</v>
      </c>
      <c r="BQ65" s="5">
        <f t="shared" si="39"/>
        <v>-12.937543181946708</v>
      </c>
      <c r="BR65">
        <v>0.09</v>
      </c>
      <c r="BT65" s="3">
        <v>15.4</v>
      </c>
      <c r="BU65" s="5">
        <f t="shared" si="40"/>
        <v>7.9560561655677564E-5</v>
      </c>
      <c r="BV65" s="5">
        <f t="shared" si="41"/>
        <v>7.9560561655677571E-28</v>
      </c>
      <c r="BW65" s="5">
        <f t="shared" si="42"/>
        <v>7.0951749395669651E-11</v>
      </c>
      <c r="BX65" s="5">
        <f t="shared" si="43"/>
        <v>4.1152014649488397E-14</v>
      </c>
      <c r="BY65" s="5">
        <f t="shared" si="44"/>
        <v>-13.385608898489664</v>
      </c>
      <c r="BZ65">
        <v>0.19</v>
      </c>
      <c r="CC65" s="5" t="str">
        <f t="shared" si="45"/>
        <v/>
      </c>
      <c r="CD65" s="5" t="str">
        <f t="shared" si="46"/>
        <v/>
      </c>
      <c r="CE65" s="5" t="str">
        <f t="shared" si="47"/>
        <v/>
      </c>
      <c r="CF65" s="5" t="str">
        <f t="shared" si="48"/>
        <v/>
      </c>
      <c r="CG65" s="5" t="str">
        <f t="shared" si="49"/>
        <v/>
      </c>
      <c r="CK65" s="5" t="str">
        <f t="shared" si="50"/>
        <v/>
      </c>
      <c r="CL65" s="5" t="str">
        <f t="shared" si="51"/>
        <v/>
      </c>
      <c r="CM65" s="5" t="str">
        <f t="shared" si="52"/>
        <v/>
      </c>
      <c r="CN65" s="5" t="str">
        <f t="shared" si="53"/>
        <v/>
      </c>
      <c r="CO65" s="5" t="str">
        <f t="shared" si="54"/>
        <v/>
      </c>
      <c r="CS65" s="5" t="str">
        <f t="shared" si="55"/>
        <v/>
      </c>
      <c r="CT65" s="5" t="str">
        <f t="shared" si="56"/>
        <v/>
      </c>
      <c r="CU65" s="5" t="str">
        <f t="shared" si="57"/>
        <v/>
      </c>
      <c r="CV65" s="5" t="str">
        <f t="shared" si="58"/>
        <v/>
      </c>
      <c r="CW65" s="5" t="str">
        <f t="shared" si="59"/>
        <v/>
      </c>
      <c r="DA65" s="5" t="str">
        <f t="shared" si="60"/>
        <v/>
      </c>
      <c r="DB65" s="5" t="str">
        <f t="shared" si="61"/>
        <v/>
      </c>
      <c r="DC65" s="5" t="str">
        <f t="shared" si="62"/>
        <v/>
      </c>
      <c r="DD65" s="5" t="str">
        <f t="shared" si="63"/>
        <v/>
      </c>
      <c r="DE65" s="5" t="str">
        <f t="shared" si="64"/>
        <v/>
      </c>
      <c r="DI65" s="5" t="str">
        <f t="shared" si="65"/>
        <v/>
      </c>
      <c r="DJ65" s="5" t="str">
        <f t="shared" si="66"/>
        <v/>
      </c>
      <c r="DK65" s="5" t="str">
        <f t="shared" si="67"/>
        <v/>
      </c>
      <c r="DL65" s="5" t="str">
        <f t="shared" si="68"/>
        <v/>
      </c>
      <c r="DM65" s="5" t="str">
        <f t="shared" si="69"/>
        <v/>
      </c>
      <c r="DQ65" s="5" t="str">
        <f t="shared" si="70"/>
        <v/>
      </c>
      <c r="DR65" s="5" t="str">
        <f t="shared" si="71"/>
        <v/>
      </c>
      <c r="DS65" s="5" t="str">
        <f t="shared" si="72"/>
        <v/>
      </c>
      <c r="DT65" s="5" t="str">
        <f t="shared" si="73"/>
        <v/>
      </c>
      <c r="DU65" s="5" t="str">
        <f t="shared" si="74"/>
        <v/>
      </c>
    </row>
    <row r="66" spans="1:126" hidden="1" x14ac:dyDescent="0.25">
      <c r="A66">
        <v>59</v>
      </c>
      <c r="B66" t="s">
        <v>95</v>
      </c>
      <c r="C66">
        <v>323.90535799999998</v>
      </c>
      <c r="D66">
        <v>57.545802000000002</v>
      </c>
      <c r="E66" s="1" t="s">
        <v>91</v>
      </c>
      <c r="F66" s="13"/>
      <c r="J66" s="2">
        <v>18.68</v>
      </c>
      <c r="K66" s="5">
        <f t="shared" si="0"/>
        <v>1.0703138165671875E-4</v>
      </c>
      <c r="L66" s="5">
        <f t="shared" si="1"/>
        <v>1.0703138165671876E-27</v>
      </c>
      <c r="M66" s="5">
        <f t="shared" si="2"/>
        <v>8.2463774082161296E-9</v>
      </c>
      <c r="N66" s="5">
        <f t="shared" si="3"/>
        <v>5.1457395027268653E-13</v>
      </c>
      <c r="O66" s="5">
        <f t="shared" si="4"/>
        <v>-12.288552203238737</v>
      </c>
      <c r="P66">
        <v>0.01</v>
      </c>
      <c r="Q66" s="2">
        <v>17.829999999999998</v>
      </c>
      <c r="R66" s="5">
        <f t="shared" si="5"/>
        <v>1.8563456717357775E-4</v>
      </c>
      <c r="S66" s="5">
        <f t="shared" si="6"/>
        <v>1.8563456717357778E-27</v>
      </c>
      <c r="T66" s="5">
        <f t="shared" si="7"/>
        <v>9.2960442668498355E-9</v>
      </c>
      <c r="U66" s="5">
        <f t="shared" si="8"/>
        <v>7.1951382625417738E-13</v>
      </c>
      <c r="V66" s="5">
        <f t="shared" si="9"/>
        <v>-12.142960856198258</v>
      </c>
      <c r="W66">
        <v>0.02</v>
      </c>
      <c r="X66" s="2">
        <v>18.14</v>
      </c>
      <c r="Y66" s="5">
        <f t="shared" si="10"/>
        <v>1.6496787206220058E-4</v>
      </c>
      <c r="Z66" s="5">
        <f t="shared" si="11"/>
        <v>1.6496787206220061E-27</v>
      </c>
      <c r="AA66" s="5">
        <f t="shared" si="12"/>
        <v>1.1500400063824587E-8</v>
      </c>
      <c r="AB66" s="5">
        <f t="shared" si="13"/>
        <v>7.5442624418689303E-13</v>
      </c>
      <c r="AC66" s="5">
        <f t="shared" si="14"/>
        <v>-12.122383212228176</v>
      </c>
      <c r="AD66">
        <v>0.03</v>
      </c>
      <c r="AF66" s="4">
        <v>16.440000000000001</v>
      </c>
      <c r="AG66" s="5">
        <f t="shared" si="15"/>
        <v>4.2314412657890017E-4</v>
      </c>
      <c r="AH66" s="5">
        <f t="shared" si="16"/>
        <v>4.2314412657890021E-27</v>
      </c>
      <c r="AI66" s="5">
        <f t="shared" si="17"/>
        <v>8.3229187807484169E-9</v>
      </c>
      <c r="AJ66" s="5">
        <f t="shared" si="18"/>
        <v>1.0278804694224297E-12</v>
      </c>
      <c r="AK66" s="5">
        <f t="shared" si="19"/>
        <v>-11.98805738581593</v>
      </c>
      <c r="AL66">
        <v>0.16</v>
      </c>
      <c r="AN66" s="4">
        <v>15.73</v>
      </c>
      <c r="AO66" s="5">
        <f t="shared" si="20"/>
        <v>5.2275711997481513E-4</v>
      </c>
      <c r="AP66" s="5">
        <f t="shared" si="21"/>
        <v>5.2275711997481516E-27</v>
      </c>
      <c r="AQ66" s="5">
        <f t="shared" si="22"/>
        <v>5.6775265325020009E-9</v>
      </c>
      <c r="AR66" s="5">
        <f t="shared" si="23"/>
        <v>9.4360490970183251E-13</v>
      </c>
      <c r="AS66" s="5">
        <f t="shared" si="24"/>
        <v>-12.025209808088619</v>
      </c>
      <c r="AT66">
        <v>0.17</v>
      </c>
      <c r="AV66" s="4">
        <v>15.6</v>
      </c>
      <c r="AW66" s="5">
        <f t="shared" si="25"/>
        <v>3.8364580622268161E-4</v>
      </c>
      <c r="AX66" s="5">
        <f t="shared" si="26"/>
        <v>3.8364580622268168E-27</v>
      </c>
      <c r="AY66" s="5">
        <f t="shared" si="27"/>
        <v>2.4691440371606974E-9</v>
      </c>
      <c r="AZ66" s="5">
        <f t="shared" si="28"/>
        <v>5.330881976229945E-13</v>
      </c>
      <c r="BA66" s="5">
        <f t="shared" si="29"/>
        <v>-12.273200932489006</v>
      </c>
      <c r="BB66">
        <v>0.23</v>
      </c>
      <c r="BD66" s="3">
        <v>15.32</v>
      </c>
      <c r="BE66" s="5">
        <f t="shared" si="30"/>
        <v>2.0919521147019183E-4</v>
      </c>
      <c r="BF66" s="5">
        <f t="shared" si="31"/>
        <v>2.0919521147019185E-27</v>
      </c>
      <c r="BG66" s="5">
        <f t="shared" si="32"/>
        <v>4.8424817469951806E-10</v>
      </c>
      <c r="BH66" s="5">
        <f t="shared" si="33"/>
        <v>1.7432934289182652E-13</v>
      </c>
      <c r="BI66" s="5">
        <f t="shared" si="34"/>
        <v>-12.758629506846047</v>
      </c>
      <c r="BJ66">
        <v>7.0000000000000007E-2</v>
      </c>
      <c r="BL66" s="3">
        <v>15.27</v>
      </c>
      <c r="BM66" s="5">
        <f t="shared" si="35"/>
        <v>1.4013547086102947E-4</v>
      </c>
      <c r="BN66" s="5">
        <f t="shared" si="36"/>
        <v>1.401354708610295E-27</v>
      </c>
      <c r="BO66" s="5">
        <f t="shared" si="37"/>
        <v>2.0760810497930289E-10</v>
      </c>
      <c r="BP66" s="5">
        <f t="shared" si="38"/>
        <v>9.342364724068631E-14</v>
      </c>
      <c r="BQ66" s="5">
        <f t="shared" si="39"/>
        <v>-13.029543181946709</v>
      </c>
      <c r="BR66">
        <v>0.08</v>
      </c>
      <c r="BT66" s="3">
        <v>15.34</v>
      </c>
      <c r="BU66" s="5">
        <f t="shared" si="40"/>
        <v>8.4080994600592798E-5</v>
      </c>
      <c r="BV66" s="5">
        <f t="shared" si="41"/>
        <v>8.4080994600592803E-28</v>
      </c>
      <c r="BW66" s="5">
        <f t="shared" si="42"/>
        <v>7.4983051070683235E-11</v>
      </c>
      <c r="BX66" s="5">
        <f t="shared" si="43"/>
        <v>4.3490169620996278E-14</v>
      </c>
      <c r="BY66" s="5">
        <f t="shared" si="44"/>
        <v>-13.361608898489663</v>
      </c>
      <c r="BZ66">
        <v>0.17</v>
      </c>
      <c r="CC66" s="5" t="str">
        <f t="shared" si="45"/>
        <v/>
      </c>
      <c r="CD66" s="5" t="str">
        <f t="shared" si="46"/>
        <v/>
      </c>
      <c r="CE66" s="5" t="str">
        <f t="shared" si="47"/>
        <v/>
      </c>
      <c r="CF66" s="5" t="str">
        <f t="shared" si="48"/>
        <v/>
      </c>
      <c r="CG66" s="5" t="str">
        <f t="shared" si="49"/>
        <v/>
      </c>
      <c r="CK66" s="5" t="str">
        <f t="shared" si="50"/>
        <v/>
      </c>
      <c r="CL66" s="5" t="str">
        <f t="shared" si="51"/>
        <v/>
      </c>
      <c r="CM66" s="5" t="str">
        <f t="shared" si="52"/>
        <v/>
      </c>
      <c r="CN66" s="5" t="str">
        <f t="shared" si="53"/>
        <v/>
      </c>
      <c r="CO66" s="5" t="str">
        <f t="shared" si="54"/>
        <v/>
      </c>
      <c r="CS66" s="5" t="str">
        <f t="shared" si="55"/>
        <v/>
      </c>
      <c r="CT66" s="5" t="str">
        <f t="shared" si="56"/>
        <v/>
      </c>
      <c r="CU66" s="5" t="str">
        <f t="shared" si="57"/>
        <v/>
      </c>
      <c r="CV66" s="5" t="str">
        <f t="shared" si="58"/>
        <v/>
      </c>
      <c r="CW66" s="5" t="str">
        <f t="shared" si="59"/>
        <v/>
      </c>
      <c r="DA66" s="5" t="str">
        <f t="shared" si="60"/>
        <v/>
      </c>
      <c r="DB66" s="5" t="str">
        <f t="shared" si="61"/>
        <v/>
      </c>
      <c r="DC66" s="5" t="str">
        <f t="shared" si="62"/>
        <v/>
      </c>
      <c r="DD66" s="5" t="str">
        <f t="shared" si="63"/>
        <v/>
      </c>
      <c r="DE66" s="5" t="str">
        <f t="shared" si="64"/>
        <v/>
      </c>
      <c r="DI66" s="5" t="str">
        <f t="shared" si="65"/>
        <v/>
      </c>
      <c r="DJ66" s="5" t="str">
        <f t="shared" si="66"/>
        <v/>
      </c>
      <c r="DK66" s="5" t="str">
        <f t="shared" si="67"/>
        <v/>
      </c>
      <c r="DL66" s="5" t="str">
        <f t="shared" si="68"/>
        <v/>
      </c>
      <c r="DM66" s="5" t="str">
        <f t="shared" si="69"/>
        <v/>
      </c>
      <c r="DQ66" s="5" t="str">
        <f t="shared" si="70"/>
        <v/>
      </c>
      <c r="DR66" s="5" t="str">
        <f t="shared" si="71"/>
        <v/>
      </c>
      <c r="DS66" s="5" t="str">
        <f t="shared" si="72"/>
        <v/>
      </c>
      <c r="DT66" s="5" t="str">
        <f t="shared" si="73"/>
        <v/>
      </c>
      <c r="DU66" s="5" t="str">
        <f t="shared" si="74"/>
        <v/>
      </c>
    </row>
    <row r="67" spans="1:126" hidden="1" x14ac:dyDescent="0.25">
      <c r="A67">
        <v>60</v>
      </c>
      <c r="B67" t="s">
        <v>96</v>
      </c>
      <c r="C67">
        <v>323.90584899999999</v>
      </c>
      <c r="D67">
        <v>57.458004000000003</v>
      </c>
      <c r="E67" s="1" t="s">
        <v>31</v>
      </c>
      <c r="F67" s="13"/>
      <c r="J67" s="2">
        <v>20.420000000000002</v>
      </c>
      <c r="K67" s="5">
        <f t="shared" si="0"/>
        <v>2.1553168873840993E-5</v>
      </c>
      <c r="L67" s="5">
        <f t="shared" si="1"/>
        <v>2.1553168873840993E-28</v>
      </c>
      <c r="M67" s="5">
        <f t="shared" si="2"/>
        <v>1.6605930160442089E-9</v>
      </c>
      <c r="N67" s="5">
        <f t="shared" si="3"/>
        <v>1.0362100420115863E-13</v>
      </c>
      <c r="O67" s="5">
        <f t="shared" si="4"/>
        <v>-12.984552203238739</v>
      </c>
      <c r="P67">
        <v>0.05</v>
      </c>
      <c r="Q67" s="2">
        <v>18.48</v>
      </c>
      <c r="R67" s="5">
        <f t="shared" si="5"/>
        <v>1.0201378226274972E-4</v>
      </c>
      <c r="S67" s="5">
        <f t="shared" si="6"/>
        <v>1.0201378226274973E-27</v>
      </c>
      <c r="T67" s="5">
        <f t="shared" si="7"/>
        <v>5.1085562898238136E-9</v>
      </c>
      <c r="U67" s="5">
        <f t="shared" si="8"/>
        <v>3.9540225683236322E-13</v>
      </c>
      <c r="V67" s="5">
        <f t="shared" si="9"/>
        <v>-12.402960856198257</v>
      </c>
      <c r="W67">
        <v>0.03</v>
      </c>
      <c r="X67" s="2">
        <v>19.96</v>
      </c>
      <c r="Y67" s="5">
        <f t="shared" si="10"/>
        <v>3.086024520009093E-5</v>
      </c>
      <c r="Z67" s="5">
        <f t="shared" si="11"/>
        <v>3.0860245200090934E-28</v>
      </c>
      <c r="AA67" s="5">
        <f t="shared" si="12"/>
        <v>2.1513593006458387E-9</v>
      </c>
      <c r="AB67" s="5">
        <f t="shared" si="13"/>
        <v>1.4112917012236703E-13</v>
      </c>
      <c r="AC67" s="5">
        <f t="shared" si="14"/>
        <v>-12.850383212228175</v>
      </c>
      <c r="AD67">
        <v>0.13</v>
      </c>
      <c r="AF67" s="4">
        <v>16.64</v>
      </c>
      <c r="AG67" s="5">
        <f t="shared" si="15"/>
        <v>3.5195595444321163E-4</v>
      </c>
      <c r="AH67" s="5">
        <f t="shared" si="16"/>
        <v>3.5195595444321166E-27</v>
      </c>
      <c r="AI67" s="5">
        <f t="shared" si="17"/>
        <v>6.9227023116565403E-9</v>
      </c>
      <c r="AJ67" s="5">
        <f t="shared" si="18"/>
        <v>8.549537354895829E-13</v>
      </c>
      <c r="AK67" s="5">
        <f t="shared" si="19"/>
        <v>-12.06805738581593</v>
      </c>
      <c r="AL67">
        <v>0.18</v>
      </c>
      <c r="AN67" s="4">
        <v>15.16</v>
      </c>
      <c r="AO67" s="5">
        <f t="shared" si="20"/>
        <v>8.8369003291337614E-4</v>
      </c>
      <c r="AP67" s="5">
        <f t="shared" si="21"/>
        <v>8.8369003291337619E-27</v>
      </c>
      <c r="AQ67" s="5">
        <f t="shared" si="22"/>
        <v>9.5975232410320341E-9</v>
      </c>
      <c r="AR67" s="5">
        <f t="shared" si="23"/>
        <v>1.595108362659524E-12</v>
      </c>
      <c r="AS67" s="5">
        <f t="shared" si="24"/>
        <v>-11.797209808088619</v>
      </c>
      <c r="AT67">
        <v>0.13</v>
      </c>
      <c r="AV67" s="4">
        <v>14.81</v>
      </c>
      <c r="AW67" s="5">
        <f t="shared" si="25"/>
        <v>7.9420104675184981E-4</v>
      </c>
      <c r="AX67" s="5">
        <f t="shared" si="26"/>
        <v>7.9420104675184992E-27</v>
      </c>
      <c r="AY67" s="5">
        <f t="shared" si="27"/>
        <v>5.1114771674472104E-9</v>
      </c>
      <c r="AZ67" s="5">
        <f t="shared" si="28"/>
        <v>1.1035679204518527E-12</v>
      </c>
      <c r="BA67" s="5">
        <f t="shared" si="29"/>
        <v>-11.957200932489005</v>
      </c>
      <c r="BB67">
        <v>0.11</v>
      </c>
      <c r="BE67" s="5" t="str">
        <f t="shared" si="30"/>
        <v/>
      </c>
      <c r="BF67" s="5" t="str">
        <f t="shared" si="31"/>
        <v/>
      </c>
      <c r="BG67" s="5" t="str">
        <f t="shared" si="32"/>
        <v/>
      </c>
      <c r="BH67" s="5" t="str">
        <f t="shared" si="33"/>
        <v/>
      </c>
      <c r="BI67" s="5" t="str">
        <f t="shared" si="34"/>
        <v/>
      </c>
      <c r="BM67" s="5" t="str">
        <f t="shared" si="35"/>
        <v/>
      </c>
      <c r="BN67" s="5" t="str">
        <f t="shared" si="36"/>
        <v/>
      </c>
      <c r="BO67" s="5" t="str">
        <f t="shared" si="37"/>
        <v/>
      </c>
      <c r="BP67" s="5" t="str">
        <f t="shared" si="38"/>
        <v/>
      </c>
      <c r="BQ67" s="5" t="str">
        <f t="shared" si="39"/>
        <v/>
      </c>
      <c r="BU67" s="5" t="str">
        <f t="shared" si="40"/>
        <v/>
      </c>
      <c r="BV67" s="5" t="str">
        <f t="shared" si="41"/>
        <v/>
      </c>
      <c r="BW67" s="5" t="str">
        <f t="shared" si="42"/>
        <v/>
      </c>
      <c r="BX67" s="5" t="str">
        <f t="shared" si="43"/>
        <v/>
      </c>
      <c r="BY67" s="5" t="str">
        <f t="shared" si="44"/>
        <v/>
      </c>
      <c r="CC67" s="5" t="str">
        <f t="shared" si="45"/>
        <v/>
      </c>
      <c r="CD67" s="5" t="str">
        <f t="shared" si="46"/>
        <v/>
      </c>
      <c r="CE67" s="5" t="str">
        <f t="shared" si="47"/>
        <v/>
      </c>
      <c r="CF67" s="5" t="str">
        <f t="shared" si="48"/>
        <v/>
      </c>
      <c r="CG67" s="5" t="str">
        <f t="shared" si="49"/>
        <v/>
      </c>
      <c r="CK67" s="5" t="str">
        <f t="shared" si="50"/>
        <v/>
      </c>
      <c r="CL67" s="5" t="str">
        <f t="shared" si="51"/>
        <v/>
      </c>
      <c r="CM67" s="5" t="str">
        <f t="shared" si="52"/>
        <v/>
      </c>
      <c r="CN67" s="5" t="str">
        <f t="shared" si="53"/>
        <v/>
      </c>
      <c r="CO67" s="5" t="str">
        <f t="shared" si="54"/>
        <v/>
      </c>
      <c r="CS67" s="5" t="str">
        <f t="shared" si="55"/>
        <v/>
      </c>
      <c r="CT67" s="5" t="str">
        <f t="shared" si="56"/>
        <v/>
      </c>
      <c r="CU67" s="5" t="str">
        <f t="shared" si="57"/>
        <v/>
      </c>
      <c r="CV67" s="5" t="str">
        <f t="shared" si="58"/>
        <v/>
      </c>
      <c r="CW67" s="5" t="str">
        <f t="shared" si="59"/>
        <v/>
      </c>
      <c r="DA67" s="5" t="str">
        <f t="shared" si="60"/>
        <v/>
      </c>
      <c r="DB67" s="5" t="str">
        <f t="shared" si="61"/>
        <v/>
      </c>
      <c r="DC67" s="5" t="str">
        <f t="shared" si="62"/>
        <v/>
      </c>
      <c r="DD67" s="5" t="str">
        <f t="shared" si="63"/>
        <v/>
      </c>
      <c r="DE67" s="5" t="str">
        <f t="shared" si="64"/>
        <v/>
      </c>
      <c r="DI67" s="5" t="str">
        <f t="shared" si="65"/>
        <v/>
      </c>
      <c r="DJ67" s="5" t="str">
        <f t="shared" si="66"/>
        <v/>
      </c>
      <c r="DK67" s="5" t="str">
        <f t="shared" si="67"/>
        <v/>
      </c>
      <c r="DL67" s="5" t="str">
        <f t="shared" si="68"/>
        <v/>
      </c>
      <c r="DM67" s="5" t="str">
        <f t="shared" si="69"/>
        <v/>
      </c>
      <c r="DQ67" s="5" t="str">
        <f t="shared" si="70"/>
        <v/>
      </c>
      <c r="DR67" s="5" t="str">
        <f t="shared" si="71"/>
        <v/>
      </c>
      <c r="DS67" s="5" t="str">
        <f t="shared" si="72"/>
        <v/>
      </c>
      <c r="DT67" s="5" t="str">
        <f t="shared" si="73"/>
        <v/>
      </c>
      <c r="DU67" s="5" t="str">
        <f t="shared" si="74"/>
        <v/>
      </c>
    </row>
    <row r="68" spans="1:126" hidden="1" x14ac:dyDescent="0.25">
      <c r="A68">
        <v>61</v>
      </c>
      <c r="B68" t="s">
        <v>97</v>
      </c>
      <c r="C68">
        <v>323.90691800000002</v>
      </c>
      <c r="D68">
        <v>57.518344999999997</v>
      </c>
      <c r="E68" s="1" t="s">
        <v>31</v>
      </c>
      <c r="F68" s="13"/>
      <c r="J68" s="2">
        <v>21.62</v>
      </c>
      <c r="K68" s="5">
        <f t="shared" si="0"/>
        <v>7.1369249806986758E-6</v>
      </c>
      <c r="L68" s="5">
        <f t="shared" si="1"/>
        <v>7.1369249806986767E-29</v>
      </c>
      <c r="M68" s="5">
        <f t="shared" si="2"/>
        <v>5.4987402772887983E-10</v>
      </c>
      <c r="N68" s="5">
        <f t="shared" si="3"/>
        <v>3.4312139330282102E-14</v>
      </c>
      <c r="O68" s="5">
        <f t="shared" si="4"/>
        <v>-13.464552203238737</v>
      </c>
      <c r="P68">
        <v>0.13</v>
      </c>
      <c r="Q68" s="2">
        <v>20.34</v>
      </c>
      <c r="R68" s="5">
        <f t="shared" si="5"/>
        <v>1.8393265923192312E-5</v>
      </c>
      <c r="S68" s="5">
        <f t="shared" si="6"/>
        <v>1.8393265923192313E-28</v>
      </c>
      <c r="T68" s="5">
        <f t="shared" si="7"/>
        <v>9.2108176207320813E-10</v>
      </c>
      <c r="U68" s="5">
        <f t="shared" si="8"/>
        <v>7.1291728384466315E-14</v>
      </c>
      <c r="V68" s="5">
        <f t="shared" si="9"/>
        <v>-13.146960856198257</v>
      </c>
      <c r="W68">
        <v>0.14000000000000001</v>
      </c>
      <c r="X68" s="2">
        <v>21.03</v>
      </c>
      <c r="Y68" s="5">
        <f t="shared" si="10"/>
        <v>1.1518591390548549E-5</v>
      </c>
      <c r="Z68" s="5">
        <f t="shared" si="11"/>
        <v>1.151859139054855E-28</v>
      </c>
      <c r="AA68" s="5">
        <f t="shared" si="12"/>
        <v>8.0299519844134909E-10</v>
      </c>
      <c r="AB68" s="5">
        <f t="shared" si="13"/>
        <v>5.2676485017752505E-14</v>
      </c>
      <c r="AC68" s="5">
        <f t="shared" si="14"/>
        <v>-13.278383212228176</v>
      </c>
      <c r="AD68">
        <v>0.35</v>
      </c>
      <c r="AG68" s="5" t="str">
        <f t="shared" si="15"/>
        <v/>
      </c>
      <c r="AH68" s="5" t="str">
        <f t="shared" si="16"/>
        <v/>
      </c>
      <c r="AI68" s="5" t="str">
        <f t="shared" si="17"/>
        <v/>
      </c>
      <c r="AJ68" s="5" t="str">
        <f t="shared" si="18"/>
        <v/>
      </c>
      <c r="AK68" s="5" t="str">
        <f t="shared" si="19"/>
        <v/>
      </c>
      <c r="AO68" s="5" t="str">
        <f t="shared" si="20"/>
        <v/>
      </c>
      <c r="AP68" s="5" t="str">
        <f t="shared" si="21"/>
        <v/>
      </c>
      <c r="AQ68" s="5" t="str">
        <f t="shared" si="22"/>
        <v/>
      </c>
      <c r="AR68" s="5" t="str">
        <f t="shared" si="23"/>
        <v/>
      </c>
      <c r="AS68" s="5" t="str">
        <f t="shared" si="24"/>
        <v/>
      </c>
      <c r="AW68" s="5" t="str">
        <f t="shared" si="25"/>
        <v/>
      </c>
      <c r="AX68" s="5" t="str">
        <f t="shared" si="26"/>
        <v/>
      </c>
      <c r="AY68" s="5" t="str">
        <f t="shared" si="27"/>
        <v/>
      </c>
      <c r="AZ68" s="5" t="str">
        <f t="shared" si="28"/>
        <v/>
      </c>
      <c r="BA68" s="5" t="str">
        <f t="shared" si="29"/>
        <v/>
      </c>
      <c r="BD68" s="3">
        <v>16.18</v>
      </c>
      <c r="BE68" s="5">
        <f t="shared" si="30"/>
        <v>9.4744005002276262E-5</v>
      </c>
      <c r="BF68" s="5">
        <f t="shared" si="31"/>
        <v>9.4744005002276276E-28</v>
      </c>
      <c r="BG68" s="5">
        <f t="shared" si="32"/>
        <v>2.1931482639415802E-10</v>
      </c>
      <c r="BH68" s="5">
        <f t="shared" si="33"/>
        <v>7.8953337501896891E-14</v>
      </c>
      <c r="BI68" s="5">
        <f t="shared" si="34"/>
        <v>-13.102629506846046</v>
      </c>
      <c r="BJ68">
        <v>0.06</v>
      </c>
      <c r="BL68" s="3">
        <v>16.16</v>
      </c>
      <c r="BM68" s="5">
        <f t="shared" si="35"/>
        <v>6.1737363237607373E-5</v>
      </c>
      <c r="BN68" s="5">
        <f t="shared" si="36"/>
        <v>6.1737363237607381E-28</v>
      </c>
      <c r="BO68" s="5">
        <f t="shared" si="37"/>
        <v>9.1462760352010914E-11</v>
      </c>
      <c r="BP68" s="5">
        <f t="shared" si="38"/>
        <v>4.1158242158404916E-14</v>
      </c>
      <c r="BQ68" s="5">
        <f t="shared" si="39"/>
        <v>-13.385543181946709</v>
      </c>
      <c r="BR68">
        <v>7.0000000000000007E-2</v>
      </c>
      <c r="BU68" s="5" t="str">
        <f t="shared" si="40"/>
        <v/>
      </c>
      <c r="BV68" s="5" t="str">
        <f t="shared" si="41"/>
        <v/>
      </c>
      <c r="BW68" s="5" t="str">
        <f t="shared" si="42"/>
        <v/>
      </c>
      <c r="BX68" s="5" t="str">
        <f t="shared" si="43"/>
        <v/>
      </c>
      <c r="BY68" s="5" t="str">
        <f t="shared" si="44"/>
        <v/>
      </c>
      <c r="CC68" s="5" t="str">
        <f t="shared" si="45"/>
        <v/>
      </c>
      <c r="CD68" s="5" t="str">
        <f t="shared" si="46"/>
        <v/>
      </c>
      <c r="CE68" s="5" t="str">
        <f t="shared" si="47"/>
        <v/>
      </c>
      <c r="CF68" s="5" t="str">
        <f t="shared" si="48"/>
        <v/>
      </c>
      <c r="CG68" s="5" t="str">
        <f t="shared" si="49"/>
        <v/>
      </c>
      <c r="CK68" s="5" t="str">
        <f t="shared" si="50"/>
        <v/>
      </c>
      <c r="CL68" s="5" t="str">
        <f t="shared" si="51"/>
        <v/>
      </c>
      <c r="CM68" s="5" t="str">
        <f t="shared" si="52"/>
        <v/>
      </c>
      <c r="CN68" s="5" t="str">
        <f t="shared" si="53"/>
        <v/>
      </c>
      <c r="CO68" s="5" t="str">
        <f t="shared" si="54"/>
        <v/>
      </c>
      <c r="CS68" s="5" t="str">
        <f t="shared" si="55"/>
        <v/>
      </c>
      <c r="CT68" s="5" t="str">
        <f t="shared" si="56"/>
        <v/>
      </c>
      <c r="CU68" s="5" t="str">
        <f t="shared" si="57"/>
        <v/>
      </c>
      <c r="CV68" s="5" t="str">
        <f t="shared" si="58"/>
        <v/>
      </c>
      <c r="CW68" s="5" t="str">
        <f t="shared" si="59"/>
        <v/>
      </c>
      <c r="DA68" s="5" t="str">
        <f t="shared" si="60"/>
        <v/>
      </c>
      <c r="DB68" s="5" t="str">
        <f t="shared" si="61"/>
        <v/>
      </c>
      <c r="DC68" s="5" t="str">
        <f t="shared" si="62"/>
        <v/>
      </c>
      <c r="DD68" s="5" t="str">
        <f t="shared" si="63"/>
        <v/>
      </c>
      <c r="DE68" s="5" t="str">
        <f t="shared" si="64"/>
        <v/>
      </c>
      <c r="DI68" s="5" t="str">
        <f t="shared" si="65"/>
        <v/>
      </c>
      <c r="DJ68" s="5" t="str">
        <f t="shared" si="66"/>
        <v/>
      </c>
      <c r="DK68" s="5" t="str">
        <f t="shared" si="67"/>
        <v/>
      </c>
      <c r="DL68" s="5" t="str">
        <f t="shared" si="68"/>
        <v/>
      </c>
      <c r="DM68" s="5" t="str">
        <f t="shared" si="69"/>
        <v/>
      </c>
      <c r="DQ68" s="5" t="str">
        <f t="shared" si="70"/>
        <v/>
      </c>
      <c r="DR68" s="5" t="str">
        <f t="shared" si="71"/>
        <v/>
      </c>
      <c r="DS68" s="5" t="str">
        <f t="shared" si="72"/>
        <v/>
      </c>
      <c r="DT68" s="5" t="str">
        <f t="shared" si="73"/>
        <v/>
      </c>
      <c r="DU68" s="5" t="str">
        <f t="shared" si="74"/>
        <v/>
      </c>
    </row>
    <row r="69" spans="1:126" hidden="1" x14ac:dyDescent="0.25">
      <c r="A69">
        <v>62</v>
      </c>
      <c r="B69" t="s">
        <v>98</v>
      </c>
      <c r="C69">
        <v>323.90801800000003</v>
      </c>
      <c r="D69">
        <v>57.437690000000003</v>
      </c>
      <c r="E69" s="1" t="s">
        <v>31</v>
      </c>
      <c r="F69" s="13"/>
      <c r="J69" s="2">
        <v>19.87</v>
      </c>
      <c r="K69" s="5">
        <f t="shared" si="0"/>
        <v>3.5769356876817319E-5</v>
      </c>
      <c r="L69" s="5">
        <f t="shared" si="1"/>
        <v>3.5769356876817321E-28</v>
      </c>
      <c r="M69" s="5">
        <f t="shared" si="2"/>
        <v>2.7558984280092242E-9</v>
      </c>
      <c r="N69" s="5">
        <f t="shared" si="3"/>
        <v>1.7196806190777558E-13</v>
      </c>
      <c r="O69" s="5">
        <f t="shared" si="4"/>
        <v>-12.764552203238738</v>
      </c>
      <c r="P69">
        <v>0.03</v>
      </c>
      <c r="Q69" s="2">
        <v>18.36</v>
      </c>
      <c r="R69" s="5">
        <f t="shared" si="5"/>
        <v>1.1393544417635383E-4</v>
      </c>
      <c r="S69" s="5">
        <f t="shared" si="6"/>
        <v>1.1393544417635384E-27</v>
      </c>
      <c r="T69" s="5">
        <f t="shared" si="7"/>
        <v>5.7055587693224468E-9</v>
      </c>
      <c r="U69" s="5">
        <f t="shared" si="8"/>
        <v>4.4161024874555744E-13</v>
      </c>
      <c r="V69" s="5">
        <f t="shared" si="9"/>
        <v>-12.354960856198257</v>
      </c>
      <c r="W69">
        <v>0.03</v>
      </c>
      <c r="X69" s="2">
        <v>19.940000000000001</v>
      </c>
      <c r="Y69" s="5">
        <f t="shared" si="10"/>
        <v>3.1433979994050972E-5</v>
      </c>
      <c r="Z69" s="5">
        <f t="shared" si="11"/>
        <v>3.1433979994050977E-28</v>
      </c>
      <c r="AA69" s="5">
        <f t="shared" si="12"/>
        <v>2.1913560562479762E-9</v>
      </c>
      <c r="AB69" s="5">
        <f t="shared" si="13"/>
        <v>1.4375295728986727E-13</v>
      </c>
      <c r="AC69" s="5">
        <f t="shared" si="14"/>
        <v>-12.842383212228176</v>
      </c>
      <c r="AD69">
        <v>0.13</v>
      </c>
      <c r="AF69" s="4">
        <v>15.54</v>
      </c>
      <c r="AG69" s="5">
        <f t="shared" si="15"/>
        <v>9.693671920382764E-4</v>
      </c>
      <c r="AH69" s="5">
        <f t="shared" si="16"/>
        <v>9.693671920382765E-27</v>
      </c>
      <c r="AI69" s="5">
        <f t="shared" si="17"/>
        <v>1.9066705411429978E-8</v>
      </c>
      <c r="AJ69" s="5">
        <f t="shared" si="18"/>
        <v>2.3547381183116028E-12</v>
      </c>
      <c r="AK69" s="5">
        <f t="shared" si="19"/>
        <v>-11.628057385815929</v>
      </c>
      <c r="AL69">
        <v>0.08</v>
      </c>
      <c r="AN69" s="4">
        <v>14.65</v>
      </c>
      <c r="AO69" s="5">
        <f t="shared" si="20"/>
        <v>1.4135134869533504E-3</v>
      </c>
      <c r="AP69" s="5">
        <f t="shared" si="21"/>
        <v>1.4135134869533505E-26</v>
      </c>
      <c r="AQ69" s="5">
        <f t="shared" si="22"/>
        <v>1.5351795355008652E-8</v>
      </c>
      <c r="AR69" s="5">
        <f t="shared" si="23"/>
        <v>2.551468388002438E-12</v>
      </c>
      <c r="AS69" s="5">
        <f t="shared" si="24"/>
        <v>-11.593209808088618</v>
      </c>
      <c r="AT69">
        <v>0.06</v>
      </c>
      <c r="AV69" s="4">
        <v>14.16</v>
      </c>
      <c r="AW69" s="5">
        <f t="shared" si="25"/>
        <v>1.4452083266832904E-3</v>
      </c>
      <c r="AX69" s="5">
        <f t="shared" si="26"/>
        <v>1.4452083266832905E-26</v>
      </c>
      <c r="AY69" s="5">
        <f t="shared" si="27"/>
        <v>9.3013593903690257E-9</v>
      </c>
      <c r="AZ69" s="5">
        <f t="shared" si="28"/>
        <v>2.0081634923806724E-12</v>
      </c>
      <c r="BA69" s="5">
        <f t="shared" si="29"/>
        <v>-11.697200932489004</v>
      </c>
      <c r="BB69">
        <v>7.0000000000000007E-2</v>
      </c>
      <c r="BE69" s="5" t="str">
        <f t="shared" si="30"/>
        <v/>
      </c>
      <c r="BF69" s="5" t="str">
        <f t="shared" si="31"/>
        <v/>
      </c>
      <c r="BG69" s="5" t="str">
        <f t="shared" si="32"/>
        <v/>
      </c>
      <c r="BH69" s="5" t="str">
        <f t="shared" si="33"/>
        <v/>
      </c>
      <c r="BI69" s="5" t="str">
        <f t="shared" si="34"/>
        <v/>
      </c>
      <c r="BM69" s="5" t="str">
        <f t="shared" si="35"/>
        <v/>
      </c>
      <c r="BN69" s="5" t="str">
        <f t="shared" si="36"/>
        <v/>
      </c>
      <c r="BO69" s="5" t="str">
        <f t="shared" si="37"/>
        <v/>
      </c>
      <c r="BP69" s="5" t="str">
        <f t="shared" si="38"/>
        <v/>
      </c>
      <c r="BQ69" s="5" t="str">
        <f t="shared" si="39"/>
        <v/>
      </c>
      <c r="BU69" s="5" t="str">
        <f t="shared" si="40"/>
        <v/>
      </c>
      <c r="BV69" s="5" t="str">
        <f t="shared" si="41"/>
        <v/>
      </c>
      <c r="BW69" s="5" t="str">
        <f t="shared" si="42"/>
        <v/>
      </c>
      <c r="BX69" s="5" t="str">
        <f t="shared" si="43"/>
        <v/>
      </c>
      <c r="BY69" s="5" t="str">
        <f t="shared" si="44"/>
        <v/>
      </c>
      <c r="CC69" s="5" t="str">
        <f t="shared" si="45"/>
        <v/>
      </c>
      <c r="CD69" s="5" t="str">
        <f t="shared" si="46"/>
        <v/>
      </c>
      <c r="CE69" s="5" t="str">
        <f t="shared" si="47"/>
        <v/>
      </c>
      <c r="CF69" s="5" t="str">
        <f t="shared" si="48"/>
        <v/>
      </c>
      <c r="CG69" s="5" t="str">
        <f t="shared" si="49"/>
        <v/>
      </c>
      <c r="CK69" s="5" t="str">
        <f t="shared" si="50"/>
        <v/>
      </c>
      <c r="CL69" s="5" t="str">
        <f t="shared" si="51"/>
        <v/>
      </c>
      <c r="CM69" s="5" t="str">
        <f t="shared" si="52"/>
        <v/>
      </c>
      <c r="CN69" s="5" t="str">
        <f t="shared" si="53"/>
        <v/>
      </c>
      <c r="CO69" s="5" t="str">
        <f t="shared" si="54"/>
        <v/>
      </c>
      <c r="CS69" s="5" t="str">
        <f t="shared" si="55"/>
        <v/>
      </c>
      <c r="CT69" s="5" t="str">
        <f t="shared" si="56"/>
        <v/>
      </c>
      <c r="CU69" s="5" t="str">
        <f t="shared" si="57"/>
        <v/>
      </c>
      <c r="CV69" s="5" t="str">
        <f t="shared" si="58"/>
        <v/>
      </c>
      <c r="CW69" s="5" t="str">
        <f t="shared" si="59"/>
        <v/>
      </c>
      <c r="DA69" s="5" t="str">
        <f t="shared" si="60"/>
        <v/>
      </c>
      <c r="DB69" s="5" t="str">
        <f t="shared" si="61"/>
        <v/>
      </c>
      <c r="DC69" s="5" t="str">
        <f t="shared" si="62"/>
        <v/>
      </c>
      <c r="DD69" s="5" t="str">
        <f t="shared" si="63"/>
        <v/>
      </c>
      <c r="DE69" s="5" t="str">
        <f t="shared" si="64"/>
        <v/>
      </c>
      <c r="DI69" s="5" t="str">
        <f t="shared" si="65"/>
        <v/>
      </c>
      <c r="DJ69" s="5" t="str">
        <f t="shared" si="66"/>
        <v/>
      </c>
      <c r="DK69" s="5" t="str">
        <f t="shared" si="67"/>
        <v/>
      </c>
      <c r="DL69" s="5" t="str">
        <f t="shared" si="68"/>
        <v/>
      </c>
      <c r="DM69" s="5" t="str">
        <f t="shared" si="69"/>
        <v/>
      </c>
      <c r="DQ69" s="5" t="str">
        <f t="shared" si="70"/>
        <v/>
      </c>
      <c r="DR69" s="5" t="str">
        <f t="shared" si="71"/>
        <v/>
      </c>
      <c r="DS69" s="5" t="str">
        <f t="shared" si="72"/>
        <v/>
      </c>
      <c r="DT69" s="5" t="str">
        <f t="shared" si="73"/>
        <v/>
      </c>
      <c r="DU69" s="5" t="str">
        <f t="shared" si="74"/>
        <v/>
      </c>
    </row>
    <row r="70" spans="1:126" hidden="1" x14ac:dyDescent="0.25">
      <c r="A70">
        <v>63</v>
      </c>
      <c r="B70" t="s">
        <v>99</v>
      </c>
      <c r="C70">
        <v>323.90828900000002</v>
      </c>
      <c r="D70">
        <v>57.538510000000002</v>
      </c>
      <c r="E70" s="1" t="s">
        <v>86</v>
      </c>
      <c r="F70" s="13"/>
      <c r="J70" s="2">
        <v>22.68</v>
      </c>
      <c r="K70" s="5">
        <f t="shared" si="0"/>
        <v>2.6885067532923551E-6</v>
      </c>
      <c r="L70" s="5">
        <f t="shared" si="1"/>
        <v>2.6885067532923554E-29</v>
      </c>
      <c r="M70" s="5">
        <f t="shared" si="2"/>
        <v>2.0713963520805257E-10</v>
      </c>
      <c r="N70" s="5">
        <f t="shared" si="3"/>
        <v>1.2925513236982481E-14</v>
      </c>
      <c r="O70" s="5">
        <f t="shared" si="4"/>
        <v>-13.888552203238737</v>
      </c>
      <c r="P70">
        <v>0.34</v>
      </c>
      <c r="Q70" s="2">
        <v>19.760000000000002</v>
      </c>
      <c r="R70" s="5">
        <f t="shared" si="5"/>
        <v>3.1380427067809652E-5</v>
      </c>
      <c r="S70" s="5">
        <f t="shared" si="6"/>
        <v>3.1380427067809657E-28</v>
      </c>
      <c r="T70" s="5">
        <f t="shared" si="7"/>
        <v>1.5714413731050642E-9</v>
      </c>
      <c r="U70" s="5">
        <f t="shared" si="8"/>
        <v>1.2162956227833199E-13</v>
      </c>
      <c r="V70" s="5">
        <f t="shared" si="9"/>
        <v>-12.914960856198258</v>
      </c>
      <c r="W70">
        <v>0.09</v>
      </c>
      <c r="X70" s="2">
        <v>21.55</v>
      </c>
      <c r="Y70" s="5">
        <f t="shared" si="10"/>
        <v>7.1350886343315521E-6</v>
      </c>
      <c r="Z70" s="5">
        <f t="shared" si="11"/>
        <v>7.1350886343315529E-29</v>
      </c>
      <c r="AA70" s="5">
        <f t="shared" si="12"/>
        <v>4.9740820900400271E-10</v>
      </c>
      <c r="AB70" s="5">
        <f t="shared" si="13"/>
        <v>3.2629978510662581E-14</v>
      </c>
      <c r="AC70" s="5">
        <f t="shared" si="14"/>
        <v>-13.486383212228176</v>
      </c>
      <c r="AD70">
        <v>0.56000000000000005</v>
      </c>
      <c r="AF70" s="4">
        <v>16.09</v>
      </c>
      <c r="AG70" s="5">
        <f t="shared" si="15"/>
        <v>5.8410149398864541E-4</v>
      </c>
      <c r="AH70" s="5">
        <f t="shared" si="16"/>
        <v>5.8410149398864549E-27</v>
      </c>
      <c r="AI70" s="5">
        <f t="shared" si="17"/>
        <v>1.1488826120512948E-8</v>
      </c>
      <c r="AJ70" s="5">
        <f t="shared" si="18"/>
        <v>1.4188700258833493E-12</v>
      </c>
      <c r="AK70" s="5">
        <f t="shared" si="19"/>
        <v>-11.848057385815929</v>
      </c>
      <c r="AL70">
        <v>0.12</v>
      </c>
      <c r="AN70" s="4">
        <v>15.51</v>
      </c>
      <c r="AO70" s="5">
        <f t="shared" si="20"/>
        <v>6.4017683740230202E-4</v>
      </c>
      <c r="AP70" s="5">
        <f t="shared" si="21"/>
        <v>6.4017683740230206E-27</v>
      </c>
      <c r="AQ70" s="5">
        <f t="shared" si="22"/>
        <v>6.9527909634590796E-9</v>
      </c>
      <c r="AR70" s="5">
        <f t="shared" si="23"/>
        <v>1.1555538581268991E-12</v>
      </c>
      <c r="AS70" s="5">
        <f t="shared" si="24"/>
        <v>-11.937209808088618</v>
      </c>
      <c r="AT70">
        <v>0.16</v>
      </c>
      <c r="AV70" s="4">
        <v>14.96</v>
      </c>
      <c r="AW70" s="5">
        <f t="shared" si="25"/>
        <v>6.9172019482586849E-4</v>
      </c>
      <c r="AX70" s="5">
        <f t="shared" si="26"/>
        <v>6.9172019482586851E-27</v>
      </c>
      <c r="AY70" s="5">
        <f t="shared" si="27"/>
        <v>4.4519105037383621E-9</v>
      </c>
      <c r="AZ70" s="5">
        <f t="shared" si="28"/>
        <v>9.6116747775711232E-13</v>
      </c>
      <c r="BA70" s="5">
        <f t="shared" si="29"/>
        <v>-12.017200932489004</v>
      </c>
      <c r="BB70">
        <v>0.13</v>
      </c>
      <c r="BD70" s="3">
        <v>14.24</v>
      </c>
      <c r="BE70" s="5">
        <f t="shared" si="30"/>
        <v>5.6565514178634404E-4</v>
      </c>
      <c r="BF70" s="5">
        <f t="shared" si="31"/>
        <v>5.6565514178634406E-27</v>
      </c>
      <c r="BG70" s="5">
        <f t="shared" si="32"/>
        <v>1.3093869022832036E-9</v>
      </c>
      <c r="BH70" s="5">
        <f t="shared" si="33"/>
        <v>4.7137928482195334E-13</v>
      </c>
      <c r="BI70" s="5">
        <f t="shared" si="34"/>
        <v>-12.326629506846047</v>
      </c>
      <c r="BJ70">
        <v>0.01</v>
      </c>
      <c r="BL70" s="3">
        <v>13.94</v>
      </c>
      <c r="BM70" s="5">
        <f t="shared" si="35"/>
        <v>4.7703261948700408E-4</v>
      </c>
      <c r="BN70" s="5">
        <f t="shared" si="36"/>
        <v>4.7703261948700412E-27</v>
      </c>
      <c r="BO70" s="5">
        <f t="shared" si="37"/>
        <v>7.0671499183259852E-10</v>
      </c>
      <c r="BP70" s="5">
        <f t="shared" si="38"/>
        <v>3.1802174632466937E-13</v>
      </c>
      <c r="BQ70" s="5">
        <f t="shared" si="39"/>
        <v>-12.497543181946707</v>
      </c>
      <c r="BR70">
        <v>0.01</v>
      </c>
      <c r="BT70" s="3">
        <v>13.71</v>
      </c>
      <c r="BU70" s="5">
        <f t="shared" si="40"/>
        <v>3.7730958708008614E-4</v>
      </c>
      <c r="BV70" s="5">
        <f t="shared" si="41"/>
        <v>3.7730958708008615E-27</v>
      </c>
      <c r="BW70" s="5">
        <f t="shared" si="42"/>
        <v>3.3648298491089721E-10</v>
      </c>
      <c r="BX70" s="5">
        <f t="shared" si="43"/>
        <v>1.9516013124832039E-13</v>
      </c>
      <c r="BY70" s="5">
        <f t="shared" si="44"/>
        <v>-12.709608898489664</v>
      </c>
      <c r="BZ70">
        <v>0.06</v>
      </c>
      <c r="CB70" s="3">
        <v>12.82</v>
      </c>
      <c r="CC70" s="5">
        <f t="shared" si="45"/>
        <v>4.7759661486591019E-4</v>
      </c>
      <c r="CD70" s="5">
        <f t="shared" si="46"/>
        <v>4.7759661486591025E-27</v>
      </c>
      <c r="CE70" s="5">
        <f t="shared" si="47"/>
        <v>2.2387341321839543E-10</v>
      </c>
      <c r="CF70" s="5">
        <f t="shared" si="48"/>
        <v>1.7909873057471635E-13</v>
      </c>
      <c r="CG70" s="5">
        <f t="shared" si="49"/>
        <v>-12.746907492355042</v>
      </c>
      <c r="CH70">
        <v>0.12</v>
      </c>
      <c r="CK70" s="5" t="str">
        <f t="shared" si="50"/>
        <v/>
      </c>
      <c r="CL70" s="5" t="str">
        <f t="shared" si="51"/>
        <v/>
      </c>
      <c r="CM70" s="5" t="str">
        <f t="shared" si="52"/>
        <v/>
      </c>
      <c r="CN70" s="5" t="str">
        <f t="shared" si="53"/>
        <v/>
      </c>
      <c r="CO70" s="5" t="str">
        <f t="shared" si="54"/>
        <v/>
      </c>
      <c r="CR70" s="4">
        <v>14.38</v>
      </c>
      <c r="CS70" s="5">
        <f t="shared" si="55"/>
        <v>5.4791952695757275E-4</v>
      </c>
      <c r="CT70" s="5">
        <f t="shared" si="56"/>
        <v>5.4791952695757282E-27</v>
      </c>
      <c r="CU70" s="5">
        <f t="shared" si="57"/>
        <v>1.42193648864422E-9</v>
      </c>
      <c r="CV70" s="5">
        <f t="shared" si="58"/>
        <v>4.8345840613903484E-13</v>
      </c>
      <c r="CW70" s="5">
        <f t="shared" si="59"/>
        <v>-12.315640884065642</v>
      </c>
      <c r="CX70">
        <v>0.03</v>
      </c>
      <c r="CZ70" s="4">
        <v>14.12</v>
      </c>
      <c r="DA70" s="5">
        <f t="shared" si="60"/>
        <v>3.8636509073652892E-4</v>
      </c>
      <c r="DB70" s="5">
        <f t="shared" si="61"/>
        <v>3.8636509073652893E-27</v>
      </c>
      <c r="DC70" s="5">
        <f t="shared" si="62"/>
        <v>5.477765936718275E-10</v>
      </c>
      <c r="DD70" s="5">
        <f t="shared" si="63"/>
        <v>2.5197723308904063E-13</v>
      </c>
      <c r="DE70" s="5">
        <f t="shared" si="64"/>
        <v>-12.598638697275881</v>
      </c>
      <c r="DF70">
        <v>0.04</v>
      </c>
      <c r="DH70" s="4">
        <v>11.04</v>
      </c>
      <c r="DI70" s="5">
        <f t="shared" si="65"/>
        <v>1.2154310708213428E-3</v>
      </c>
      <c r="DJ70" s="5">
        <f t="shared" si="66"/>
        <v>1.2154310708213429E-26</v>
      </c>
      <c r="DK70" s="5">
        <f t="shared" si="67"/>
        <v>2.5321480642111309E-10</v>
      </c>
      <c r="DL70" s="5">
        <f t="shared" si="68"/>
        <v>3.0385776770533572E-13</v>
      </c>
      <c r="DM70" s="5">
        <f t="shared" si="69"/>
        <v>-12.51732965703447</v>
      </c>
      <c r="DN70">
        <v>0.24</v>
      </c>
      <c r="DP70" s="4">
        <v>8.2899999999999991</v>
      </c>
      <c r="DQ70" s="5">
        <f t="shared" si="70"/>
        <v>4.040062290859639E-3</v>
      </c>
      <c r="DR70" s="5">
        <f t="shared" si="71"/>
        <v>4.0400622908596395E-26</v>
      </c>
      <c r="DS70" s="5">
        <f t="shared" si="72"/>
        <v>2.5041708414419252E-10</v>
      </c>
      <c r="DT70" s="5">
        <f t="shared" si="73"/>
        <v>5.5091758511722361E-13</v>
      </c>
      <c r="DU70" s="5">
        <f t="shared" si="74"/>
        <v>-12.258913364861231</v>
      </c>
      <c r="DV70">
        <v>0.34</v>
      </c>
    </row>
    <row r="71" spans="1:126" hidden="1" x14ac:dyDescent="0.25">
      <c r="A71">
        <v>64</v>
      </c>
      <c r="B71" t="s">
        <v>100</v>
      </c>
      <c r="C71">
        <v>323.911157</v>
      </c>
      <c r="D71">
        <v>57.563929999999999</v>
      </c>
      <c r="E71" s="1" t="s">
        <v>31</v>
      </c>
      <c r="F71" s="13"/>
      <c r="J71" s="2">
        <v>19.739999999999998</v>
      </c>
      <c r="K71" s="5">
        <f t="shared" si="0"/>
        <v>4.0319128080582657E-5</v>
      </c>
      <c r="L71" s="5">
        <f t="shared" si="1"/>
        <v>4.0319128080582661E-28</v>
      </c>
      <c r="M71" s="5">
        <f t="shared" si="2"/>
        <v>3.1064416975300991E-9</v>
      </c>
      <c r="N71" s="5">
        <f t="shared" si="3"/>
        <v>1.9384196192587817E-13</v>
      </c>
      <c r="O71" s="5">
        <f t="shared" si="4"/>
        <v>-12.712552203238737</v>
      </c>
      <c r="P71">
        <v>0.03</v>
      </c>
      <c r="Q71" s="2">
        <v>18.73</v>
      </c>
      <c r="R71" s="5">
        <f t="shared" si="5"/>
        <v>8.1032427582317283E-5</v>
      </c>
      <c r="S71" s="5">
        <f t="shared" si="6"/>
        <v>8.1032427582317293E-28</v>
      </c>
      <c r="T71" s="5">
        <f t="shared" si="7"/>
        <v>4.0578704996853793E-9</v>
      </c>
      <c r="U71" s="5">
        <f t="shared" si="8"/>
        <v>3.1407917667564839E-13</v>
      </c>
      <c r="V71" s="5">
        <f t="shared" si="9"/>
        <v>-12.502960856198257</v>
      </c>
      <c r="W71">
        <v>0.04</v>
      </c>
      <c r="X71" s="2">
        <v>19.25</v>
      </c>
      <c r="Y71" s="5">
        <f t="shared" si="10"/>
        <v>5.9347082296434288E-5</v>
      </c>
      <c r="Z71" s="5">
        <f t="shared" si="11"/>
        <v>5.9347082296434293E-28</v>
      </c>
      <c r="AA71" s="5">
        <f t="shared" si="12"/>
        <v>4.1372612769859558E-9</v>
      </c>
      <c r="AB71" s="5">
        <f t="shared" si="13"/>
        <v>2.7140433977027874E-13</v>
      </c>
      <c r="AC71" s="5">
        <f t="shared" si="14"/>
        <v>-12.566383212228175</v>
      </c>
      <c r="AD71">
        <v>7.0000000000000007E-2</v>
      </c>
      <c r="AF71" s="4">
        <v>16.45</v>
      </c>
      <c r="AG71" s="5">
        <f t="shared" si="15"/>
        <v>4.1926471790812344E-4</v>
      </c>
      <c r="AH71" s="5">
        <f t="shared" si="16"/>
        <v>4.1926471790812351E-27</v>
      </c>
      <c r="AI71" s="5">
        <f t="shared" si="17"/>
        <v>8.2466138027135034E-9</v>
      </c>
      <c r="AJ71" s="5">
        <f t="shared" si="18"/>
        <v>1.0184568046351179E-12</v>
      </c>
      <c r="AK71" s="5">
        <f t="shared" si="19"/>
        <v>-11.992057385815929</v>
      </c>
      <c r="AL71">
        <v>0.16</v>
      </c>
      <c r="AM71" t="s">
        <v>36</v>
      </c>
      <c r="AN71" s="4">
        <v>15.76</v>
      </c>
      <c r="AO71" s="5">
        <f t="shared" si="20"/>
        <v>5.0851053716514352E-4</v>
      </c>
      <c r="AP71" s="5">
        <f t="shared" si="21"/>
        <v>5.0851053716514356E-27</v>
      </c>
      <c r="AQ71" s="5">
        <f t="shared" si="22"/>
        <v>5.5227981724113819E-9</v>
      </c>
      <c r="AR71" s="5">
        <f t="shared" si="23"/>
        <v>9.1788905625477174E-13</v>
      </c>
      <c r="AS71" s="5">
        <f t="shared" si="24"/>
        <v>-12.037209808088619</v>
      </c>
      <c r="AU71" t="s">
        <v>36</v>
      </c>
      <c r="AV71" s="4">
        <v>15.57</v>
      </c>
      <c r="AW71" s="5">
        <f t="shared" si="25"/>
        <v>3.9439414150478804E-4</v>
      </c>
      <c r="AX71" s="5">
        <f t="shared" si="26"/>
        <v>3.943941415047881E-27</v>
      </c>
      <c r="AY71" s="5">
        <f t="shared" si="27"/>
        <v>2.5383203126229987E-9</v>
      </c>
      <c r="AZ71" s="5">
        <f t="shared" si="28"/>
        <v>5.4802335549530537E-13</v>
      </c>
      <c r="BA71" s="5">
        <f t="shared" si="29"/>
        <v>-12.261200932489006</v>
      </c>
      <c r="BE71" s="5" t="str">
        <f t="shared" si="30"/>
        <v/>
      </c>
      <c r="BF71" s="5" t="str">
        <f t="shared" si="31"/>
        <v/>
      </c>
      <c r="BG71" s="5" t="str">
        <f t="shared" si="32"/>
        <v/>
      </c>
      <c r="BH71" s="5" t="str">
        <f t="shared" si="33"/>
        <v/>
      </c>
      <c r="BI71" s="5" t="str">
        <f t="shared" si="34"/>
        <v/>
      </c>
      <c r="BL71" s="3">
        <v>15.16</v>
      </c>
      <c r="BM71" s="5">
        <f t="shared" si="35"/>
        <v>1.5507724503372429E-4</v>
      </c>
      <c r="BN71" s="5">
        <f t="shared" si="36"/>
        <v>1.5507724503372431E-27</v>
      </c>
      <c r="BO71" s="5">
        <f t="shared" si="37"/>
        <v>2.2974406671662855E-10</v>
      </c>
      <c r="BP71" s="5">
        <f t="shared" si="38"/>
        <v>1.0338483002248286E-13</v>
      </c>
      <c r="BQ71" s="5">
        <f t="shared" si="39"/>
        <v>-12.985543181946708</v>
      </c>
      <c r="BR71">
        <v>0.05</v>
      </c>
      <c r="BU71" s="5" t="str">
        <f t="shared" si="40"/>
        <v/>
      </c>
      <c r="BV71" s="5" t="str">
        <f t="shared" si="41"/>
        <v/>
      </c>
      <c r="BW71" s="5" t="str">
        <f t="shared" si="42"/>
        <v/>
      </c>
      <c r="BX71" s="5" t="str">
        <f t="shared" si="43"/>
        <v/>
      </c>
      <c r="BY71" s="5" t="str">
        <f t="shared" si="44"/>
        <v/>
      </c>
      <c r="CC71" s="5" t="str">
        <f t="shared" si="45"/>
        <v/>
      </c>
      <c r="CD71" s="5" t="str">
        <f t="shared" si="46"/>
        <v/>
      </c>
      <c r="CE71" s="5" t="str">
        <f t="shared" si="47"/>
        <v/>
      </c>
      <c r="CF71" s="5" t="str">
        <f t="shared" si="48"/>
        <v/>
      </c>
      <c r="CG71" s="5" t="str">
        <f t="shared" si="49"/>
        <v/>
      </c>
      <c r="CK71" s="5" t="str">
        <f t="shared" si="50"/>
        <v/>
      </c>
      <c r="CL71" s="5" t="str">
        <f t="shared" si="51"/>
        <v/>
      </c>
      <c r="CM71" s="5" t="str">
        <f t="shared" si="52"/>
        <v/>
      </c>
      <c r="CN71" s="5" t="str">
        <f t="shared" si="53"/>
        <v/>
      </c>
      <c r="CO71" s="5" t="str">
        <f t="shared" si="54"/>
        <v/>
      </c>
      <c r="CS71" s="5" t="str">
        <f t="shared" si="55"/>
        <v/>
      </c>
      <c r="CT71" s="5" t="str">
        <f t="shared" si="56"/>
        <v/>
      </c>
      <c r="CU71" s="5" t="str">
        <f t="shared" si="57"/>
        <v/>
      </c>
      <c r="CV71" s="5" t="str">
        <f t="shared" si="58"/>
        <v/>
      </c>
      <c r="CW71" s="5" t="str">
        <f t="shared" si="59"/>
        <v/>
      </c>
      <c r="DA71" s="5" t="str">
        <f t="shared" si="60"/>
        <v/>
      </c>
      <c r="DB71" s="5" t="str">
        <f t="shared" si="61"/>
        <v/>
      </c>
      <c r="DC71" s="5" t="str">
        <f t="shared" si="62"/>
        <v/>
      </c>
      <c r="DD71" s="5" t="str">
        <f t="shared" si="63"/>
        <v/>
      </c>
      <c r="DE71" s="5" t="str">
        <f t="shared" si="64"/>
        <v/>
      </c>
      <c r="DI71" s="5" t="str">
        <f t="shared" si="65"/>
        <v/>
      </c>
      <c r="DJ71" s="5" t="str">
        <f t="shared" si="66"/>
        <v/>
      </c>
      <c r="DK71" s="5" t="str">
        <f t="shared" si="67"/>
        <v/>
      </c>
      <c r="DL71" s="5" t="str">
        <f t="shared" si="68"/>
        <v/>
      </c>
      <c r="DM71" s="5" t="str">
        <f t="shared" si="69"/>
        <v/>
      </c>
      <c r="DQ71" s="5" t="str">
        <f t="shared" si="70"/>
        <v/>
      </c>
      <c r="DR71" s="5" t="str">
        <f t="shared" si="71"/>
        <v/>
      </c>
      <c r="DS71" s="5" t="str">
        <f t="shared" si="72"/>
        <v/>
      </c>
      <c r="DT71" s="5" t="str">
        <f t="shared" si="73"/>
        <v/>
      </c>
      <c r="DU71" s="5" t="str">
        <f t="shared" si="74"/>
        <v/>
      </c>
    </row>
    <row r="72" spans="1:126" hidden="1" x14ac:dyDescent="0.25">
      <c r="A72">
        <v>65</v>
      </c>
      <c r="B72" t="s">
        <v>101</v>
      </c>
      <c r="C72">
        <v>323.91330599999998</v>
      </c>
      <c r="D72">
        <v>57.505989</v>
      </c>
      <c r="E72" s="1" t="s">
        <v>31</v>
      </c>
      <c r="F72" s="13"/>
      <c r="J72" s="2">
        <v>17.79</v>
      </c>
      <c r="K72" s="5">
        <f t="shared" si="0"/>
        <v>2.4294677127114893E-4</v>
      </c>
      <c r="L72" s="5">
        <f t="shared" si="1"/>
        <v>2.4294677127114896E-27</v>
      </c>
      <c r="M72" s="5">
        <f t="shared" si="2"/>
        <v>1.8718162234278614E-8</v>
      </c>
      <c r="N72" s="5">
        <f t="shared" si="3"/>
        <v>1.1680133234189855E-12</v>
      </c>
      <c r="O72" s="5">
        <f t="shared" si="4"/>
        <v>-11.932552203238735</v>
      </c>
      <c r="P72">
        <v>0.01</v>
      </c>
      <c r="Q72" s="2">
        <v>16.84</v>
      </c>
      <c r="R72" s="5">
        <f t="shared" si="5"/>
        <v>4.6201795103614334E-4</v>
      </c>
      <c r="S72" s="5">
        <f t="shared" si="6"/>
        <v>4.6201795103614342E-27</v>
      </c>
      <c r="T72" s="5">
        <f t="shared" si="7"/>
        <v>2.3136527804626291E-8</v>
      </c>
      <c r="U72" s="5">
        <f t="shared" si="8"/>
        <v>1.7907672520780753E-12</v>
      </c>
      <c r="V72" s="5">
        <f t="shared" si="9"/>
        <v>-11.746960856198257</v>
      </c>
      <c r="W72">
        <v>0.01</v>
      </c>
      <c r="X72" s="2">
        <v>17.29</v>
      </c>
      <c r="Y72" s="5">
        <f t="shared" si="10"/>
        <v>3.6091037968230267E-4</v>
      </c>
      <c r="Z72" s="5">
        <f t="shared" si="11"/>
        <v>3.609103796823027E-27</v>
      </c>
      <c r="AA72" s="5">
        <f t="shared" si="12"/>
        <v>2.5160133919702459E-8</v>
      </c>
      <c r="AB72" s="5">
        <f t="shared" si="13"/>
        <v>1.6505047851324815E-12</v>
      </c>
      <c r="AC72" s="5">
        <f t="shared" si="14"/>
        <v>-11.782383212228174</v>
      </c>
      <c r="AD72">
        <v>0.01</v>
      </c>
      <c r="AF72" s="4">
        <v>14.98</v>
      </c>
      <c r="AG72" s="5">
        <f t="shared" si="15"/>
        <v>1.6236346725582607E-3</v>
      </c>
      <c r="AH72" s="5">
        <f t="shared" si="16"/>
        <v>1.623634672558261E-26</v>
      </c>
      <c r="AI72" s="5">
        <f t="shared" si="17"/>
        <v>3.1935642398169331E-8</v>
      </c>
      <c r="AJ72" s="5">
        <f t="shared" si="18"/>
        <v>3.9440518361739129E-12</v>
      </c>
      <c r="AK72" s="5">
        <f t="shared" si="19"/>
        <v>-11.404057385815928</v>
      </c>
      <c r="AL72">
        <v>0.08</v>
      </c>
      <c r="AN72" s="4">
        <v>14.09</v>
      </c>
      <c r="AO72" s="5">
        <f t="shared" si="20"/>
        <v>2.3675543451398043E-3</v>
      </c>
      <c r="AP72" s="5">
        <f t="shared" si="21"/>
        <v>2.3675543451398047E-26</v>
      </c>
      <c r="AQ72" s="5">
        <f t="shared" si="22"/>
        <v>2.5713380264087511E-8</v>
      </c>
      <c r="AR72" s="5">
        <f t="shared" si="23"/>
        <v>4.2735637998913445E-12</v>
      </c>
      <c r="AS72" s="5">
        <f t="shared" si="24"/>
        <v>-11.369209808088618</v>
      </c>
      <c r="AT72">
        <v>7.0000000000000007E-2</v>
      </c>
      <c r="AV72" s="4">
        <v>13.82</v>
      </c>
      <c r="AW72" s="5">
        <f t="shared" si="25"/>
        <v>1.976653087395874E-3</v>
      </c>
      <c r="AX72" s="5">
        <f t="shared" si="26"/>
        <v>1.9766530873958743E-26</v>
      </c>
      <c r="AY72" s="5">
        <f t="shared" si="27"/>
        <v>1.272173735543432E-8</v>
      </c>
      <c r="AZ72" s="5">
        <f t="shared" si="28"/>
        <v>2.7466230950382694E-12</v>
      </c>
      <c r="BA72" s="5">
        <f t="shared" si="29"/>
        <v>-11.561200932489005</v>
      </c>
      <c r="BB72">
        <v>0.06</v>
      </c>
      <c r="BD72" s="3">
        <v>13.68</v>
      </c>
      <c r="BE72" s="5">
        <f t="shared" si="30"/>
        <v>9.4744005002276189E-4</v>
      </c>
      <c r="BF72" s="5">
        <f t="shared" si="31"/>
        <v>9.4744005002276201E-27</v>
      </c>
      <c r="BG72" s="5">
        <f t="shared" si="32"/>
        <v>2.1931482639415782E-9</v>
      </c>
      <c r="BH72" s="5">
        <f t="shared" si="33"/>
        <v>7.895333750189682E-13</v>
      </c>
      <c r="BI72" s="5">
        <f t="shared" si="34"/>
        <v>-12.102629506846046</v>
      </c>
      <c r="BJ72">
        <v>0.02</v>
      </c>
      <c r="BL72" s="3">
        <v>13.69</v>
      </c>
      <c r="BM72" s="5">
        <f t="shared" si="35"/>
        <v>6.0054848692692631E-4</v>
      </c>
      <c r="BN72" s="5">
        <f t="shared" si="36"/>
        <v>6.0054848692692634E-27</v>
      </c>
      <c r="BO72" s="5">
        <f t="shared" si="37"/>
        <v>8.8970146211396472E-10</v>
      </c>
      <c r="BP72" s="5">
        <f t="shared" si="38"/>
        <v>4.0036565795128414E-13</v>
      </c>
      <c r="BQ72" s="5">
        <f t="shared" si="39"/>
        <v>-12.397543181946709</v>
      </c>
      <c r="BR72">
        <v>0.02</v>
      </c>
      <c r="BT72" s="3">
        <v>13.73</v>
      </c>
      <c r="BU72" s="5">
        <f t="shared" si="40"/>
        <v>3.7042291099759482E-4</v>
      </c>
      <c r="BV72" s="5">
        <f t="shared" si="41"/>
        <v>3.7042291099759488E-27</v>
      </c>
      <c r="BW72" s="5">
        <f t="shared" si="42"/>
        <v>3.3034147829749841E-10</v>
      </c>
      <c r="BX72" s="5">
        <f t="shared" si="43"/>
        <v>1.9159805741254909E-13</v>
      </c>
      <c r="BY72" s="5">
        <f t="shared" si="44"/>
        <v>-12.717608898489663</v>
      </c>
      <c r="BZ72">
        <v>7.0000000000000007E-2</v>
      </c>
      <c r="CB72" s="3">
        <v>13.71</v>
      </c>
      <c r="CC72" s="5">
        <f t="shared" si="45"/>
        <v>2.104075114734428E-4</v>
      </c>
      <c r="CD72" s="5">
        <f t="shared" si="46"/>
        <v>2.1040751147344281E-27</v>
      </c>
      <c r="CE72" s="5">
        <f t="shared" si="47"/>
        <v>9.8628521003176327E-11</v>
      </c>
      <c r="CF72" s="5">
        <f t="shared" si="48"/>
        <v>7.8902816802541061E-14</v>
      </c>
      <c r="CG72" s="5">
        <f t="shared" si="49"/>
        <v>-13.102907492355042</v>
      </c>
      <c r="CH72">
        <v>0.25</v>
      </c>
      <c r="CK72" s="5" t="str">
        <f t="shared" si="50"/>
        <v/>
      </c>
      <c r="CL72" s="5" t="str">
        <f t="shared" si="51"/>
        <v/>
      </c>
      <c r="CM72" s="5" t="str">
        <f t="shared" si="52"/>
        <v/>
      </c>
      <c r="CN72" s="5" t="str">
        <f t="shared" si="53"/>
        <v/>
      </c>
      <c r="CO72" s="5" t="str">
        <f t="shared" si="54"/>
        <v/>
      </c>
      <c r="CS72" s="5" t="str">
        <f t="shared" si="55"/>
        <v/>
      </c>
      <c r="CT72" s="5" t="str">
        <f t="shared" si="56"/>
        <v/>
      </c>
      <c r="CU72" s="5" t="str">
        <f t="shared" si="57"/>
        <v/>
      </c>
      <c r="CV72" s="5" t="str">
        <f t="shared" si="58"/>
        <v/>
      </c>
      <c r="CW72" s="5" t="str">
        <f t="shared" si="59"/>
        <v/>
      </c>
      <c r="DA72" s="5" t="str">
        <f t="shared" si="60"/>
        <v/>
      </c>
      <c r="DB72" s="5" t="str">
        <f t="shared" si="61"/>
        <v/>
      </c>
      <c r="DC72" s="5" t="str">
        <f t="shared" si="62"/>
        <v/>
      </c>
      <c r="DD72" s="5" t="str">
        <f t="shared" si="63"/>
        <v/>
      </c>
      <c r="DE72" s="5" t="str">
        <f t="shared" si="64"/>
        <v/>
      </c>
      <c r="DI72" s="5" t="str">
        <f t="shared" si="65"/>
        <v/>
      </c>
      <c r="DJ72" s="5" t="str">
        <f t="shared" si="66"/>
        <v/>
      </c>
      <c r="DK72" s="5" t="str">
        <f t="shared" si="67"/>
        <v/>
      </c>
      <c r="DL72" s="5" t="str">
        <f t="shared" si="68"/>
        <v/>
      </c>
      <c r="DM72" s="5" t="str">
        <f t="shared" si="69"/>
        <v/>
      </c>
      <c r="DQ72" s="5" t="str">
        <f t="shared" si="70"/>
        <v/>
      </c>
      <c r="DR72" s="5" t="str">
        <f t="shared" si="71"/>
        <v/>
      </c>
      <c r="DS72" s="5" t="str">
        <f t="shared" si="72"/>
        <v/>
      </c>
      <c r="DT72" s="5" t="str">
        <f t="shared" si="73"/>
        <v/>
      </c>
      <c r="DU72" s="5" t="str">
        <f t="shared" si="74"/>
        <v/>
      </c>
    </row>
    <row r="73" spans="1:126" hidden="1" x14ac:dyDescent="0.25">
      <c r="A73">
        <v>66</v>
      </c>
      <c r="B73" t="s">
        <v>102</v>
      </c>
      <c r="C73">
        <v>323.91529800000001</v>
      </c>
      <c r="D73">
        <v>57.426188000000003</v>
      </c>
      <c r="E73" s="1" t="s">
        <v>31</v>
      </c>
      <c r="F73" s="13"/>
      <c r="J73" s="2">
        <v>18.37</v>
      </c>
      <c r="K73" s="5">
        <f t="shared" ref="K73:K136" si="75">IF(J73&lt;&gt;"", 3173.3/10^(J73/2.5), "")</f>
        <v>1.4240037458748041E-4</v>
      </c>
      <c r="L73" s="5">
        <f t="shared" ref="L73:L136" si="76">IF(J73&lt;&gt;"", K73*10^-23, "")</f>
        <v>1.4240037458748043E-27</v>
      </c>
      <c r="M73" s="5">
        <f t="shared" ref="M73:M136" si="77">IF(J73&lt;&gt;"", L73*(3*10^10)/(0.624*10^(-4))^2, "")</f>
        <v>1.0971429255075848E-8</v>
      </c>
      <c r="N73" s="5">
        <f t="shared" ref="N73:N136" si="78">IF(J73&lt;&gt;"", M73*(0.624*10^(-4)), "")</f>
        <v>6.8461718551673286E-13</v>
      </c>
      <c r="O73" s="5">
        <f t="shared" ref="O73:O136" si="79">IF(J73&lt;&gt;"", LOG(N73), "")</f>
        <v>-12.164552203238737</v>
      </c>
      <c r="P73">
        <v>0.01</v>
      </c>
      <c r="Q73" s="2">
        <v>17.21</v>
      </c>
      <c r="R73" s="5">
        <f t="shared" ref="R73:R136" si="80">IF(Q73&lt;&gt;"", 2515.7/10^(Q73/2.5), "")</f>
        <v>3.2859341032732639E-4</v>
      </c>
      <c r="S73" s="5">
        <f t="shared" ref="S73:S136" si="81">IF(Q73&lt;&gt;"", R73*10^-23, "")</f>
        <v>3.2859341032732644E-27</v>
      </c>
      <c r="T73" s="5">
        <f t="shared" ref="T73:T136" si="82">IF(Q73&lt;&gt;"", S73*(3*10^10)/(0.774*10^(-4))^2, "")</f>
        <v>1.6455011233666163E-8</v>
      </c>
      <c r="U73" s="5">
        <f t="shared" ref="U73:U136" si="83">IF(Q73&lt;&gt;"", T73*(0.774*10^(-4)), "")</f>
        <v>1.2736178694857612E-12</v>
      </c>
      <c r="V73" s="5">
        <f t="shared" ref="V73:V136" si="84">IF(Q73&lt;&gt;"", LOG(U73), "")</f>
        <v>-11.894960856198258</v>
      </c>
      <c r="W73">
        <v>0.02</v>
      </c>
      <c r="X73" s="2">
        <v>17.78</v>
      </c>
      <c r="Y73" s="5">
        <f t="shared" ref="Y73:Y136" si="85">IF(X73&lt;&gt;"", 2974.4/10^(X73/2.5), "")</f>
        <v>2.2982611323086547E-4</v>
      </c>
      <c r="Z73" s="5">
        <f t="shared" ref="Z73:Z136" si="86">IF(X73&lt;&gt;"", Y73*10^-23, "")</f>
        <v>2.298261132308655E-27</v>
      </c>
      <c r="AA73" s="5">
        <f t="shared" ref="AA73:AA136" si="87">IF(X73&lt;&gt;"", Z73*(3*10^10)/(0.656*10^(-4))^2, "")</f>
        <v>1.6021860585509842E-8</v>
      </c>
      <c r="AB73" s="5">
        <f t="shared" ref="AB73:AB136" si="88">IF(X73&lt;&gt;"",  AA73*(0.656*10^(-4)), "")</f>
        <v>1.0510340544094457E-12</v>
      </c>
      <c r="AC73" s="5">
        <f t="shared" ref="AC73:AC136" si="89">IF(X73&lt;&gt;"", LOG(AB73), "")</f>
        <v>-11.978383212228175</v>
      </c>
      <c r="AD73">
        <v>0.03</v>
      </c>
      <c r="AF73" s="4">
        <v>15.52</v>
      </c>
      <c r="AG73" s="5">
        <f t="shared" ref="AG73:AG136" si="90">IF(AF73&lt;&gt;"", 1594/10^(AF73/2.5), "")</f>
        <v>9.8738907367238826E-4</v>
      </c>
      <c r="AH73" s="5">
        <f t="shared" ref="AH73:AH136" si="91">IF(AF73&lt;&gt;"", AG73*10^-23, "")</f>
        <v>9.8738907367238832E-27</v>
      </c>
      <c r="AI73" s="5">
        <f t="shared" ref="AI73:AI136" si="92">IF(AF73&lt;&gt;"", AH73*(3*10^10)/(1.235*10^(-4))^2, "")</f>
        <v>1.9421181930647375E-8</v>
      </c>
      <c r="AJ73" s="5">
        <f t="shared" ref="AJ73:AJ136" si="93">IF(AF73&lt;&gt;"", AI73*(1.235*10^(-4)), "")</f>
        <v>2.3985159684349513E-12</v>
      </c>
      <c r="AK73" s="5">
        <f t="shared" ref="AK73:AK136" si="94">IF(AF73&lt;&gt;"", LOG(AJ73), "")</f>
        <v>-11.62005738581593</v>
      </c>
      <c r="AL73">
        <v>0.08</v>
      </c>
      <c r="AN73" s="4">
        <v>14.65</v>
      </c>
      <c r="AO73" s="5">
        <f t="shared" ref="AO73:AO136" si="95">IF(AN73&lt;&gt;"", 1024/10^(AN73/2.5), "")</f>
        <v>1.4135134869533504E-3</v>
      </c>
      <c r="AP73" s="5">
        <f t="shared" ref="AP73:AP136" si="96">IF(AN73&lt;&gt;"", AO73*10^-23, "")</f>
        <v>1.4135134869533505E-26</v>
      </c>
      <c r="AQ73" s="5">
        <f t="shared" ref="AQ73:AQ136" si="97">IF(AN73&lt;&gt;"", AP73*(3*10^10)/(1.662*10^(-4))^2, "")</f>
        <v>1.5351795355008652E-8</v>
      </c>
      <c r="AR73" s="5">
        <f t="shared" ref="AR73:AR136" si="98">IF(AN73&lt;&gt;"", AQ73*(1.662*10^(-4)), "")</f>
        <v>2.551468388002438E-12</v>
      </c>
      <c r="AS73" s="5">
        <f t="shared" ref="AS73:AS136" si="99">IF(AN73&lt;&gt;"", LOG(AR73), "")</f>
        <v>-11.593209808088618</v>
      </c>
      <c r="AT73">
        <v>0.12</v>
      </c>
      <c r="AV73" s="4">
        <v>14.32</v>
      </c>
      <c r="AW73" s="5">
        <f t="shared" ref="AW73:AW136" si="100">IF(AV73&lt;&gt;"", 666.7/10^(AV73/2.5), "")</f>
        <v>1.2471837829818786E-3</v>
      </c>
      <c r="AX73" s="5">
        <f t="shared" ref="AX73:AX136" si="101">IF(AV73&lt;&gt;"", AW73*10^-23, "")</f>
        <v>1.2471837829818787E-26</v>
      </c>
      <c r="AY73" s="5">
        <f t="shared" ref="AY73:AY136" si="102">IF(AV73&lt;&gt;"", AX73*(3*10^10)/(2.159*10^(-4))^2, "")</f>
        <v>8.0268736189593295E-9</v>
      </c>
      <c r="AZ73" s="5">
        <f t="shared" ref="AZ73:AZ136" si="103">IF(AV73&lt;&gt;"", AY73*(2.159*10^(-4)), "")</f>
        <v>1.7330020143333191E-12</v>
      </c>
      <c r="BA73" s="5">
        <f t="shared" ref="BA73:BA136" si="104">IF(AV73&lt;&gt;"", LOG(AZ73), "")</f>
        <v>-11.761200932489004</v>
      </c>
      <c r="BB73">
        <v>0.12</v>
      </c>
      <c r="BE73" s="5" t="str">
        <f t="shared" ref="BE73:BE136" si="105">IF(BD73&lt;&gt;"", 280.9/10^(BD73/2.5), "")</f>
        <v/>
      </c>
      <c r="BF73" s="5" t="str">
        <f t="shared" ref="BF73:BF136" si="106">IF(BD73&lt;&gt;"", BE73*10^-23, "")</f>
        <v/>
      </c>
      <c r="BG73" s="5" t="str">
        <f t="shared" ref="BG73:BG136" si="107">IF(BD73&lt;&gt;"", BF73*(3*10^10)/(3.6*10^(-4))^2, "")</f>
        <v/>
      </c>
      <c r="BH73" s="5" t="str">
        <f t="shared" ref="BH73:BH136" si="108">IF(BD73&lt;&gt;"", BG73*(3.6*10^(-4)), "")</f>
        <v/>
      </c>
      <c r="BI73" s="5" t="str">
        <f t="shared" ref="BI73:BI136" si="109">IF(BD73&lt;&gt;"", LOG(BH73), "")</f>
        <v/>
      </c>
      <c r="BM73" s="5" t="str">
        <f t="shared" ref="BM73:BM136" si="110">IF(BL73&lt;&gt;"", 179.7/10^(BL73/2.5), "")</f>
        <v/>
      </c>
      <c r="BN73" s="5" t="str">
        <f t="shared" ref="BN73:BN136" si="111">IF(BL73&lt;&gt;"", BM73*10^-23, "")</f>
        <v/>
      </c>
      <c r="BO73" s="5" t="str">
        <f t="shared" ref="BO73:BO136" si="112">IF(BL73&lt;&gt;"", BN73*(3*10^10)/(4.5*10^(-4))^2, "")</f>
        <v/>
      </c>
      <c r="BP73" s="5" t="str">
        <f t="shared" ref="BP73:BP136" si="113">IF(BL73&lt;&gt;"", BO73*(4.5*10^(-4)), "")</f>
        <v/>
      </c>
      <c r="BQ73" s="5" t="str">
        <f t="shared" ref="BQ73:BQ136" si="114">IF(BL73&lt;&gt;"", LOG(BP73), "")</f>
        <v/>
      </c>
      <c r="BU73" s="5" t="str">
        <f t="shared" ref="BU73:BU136" si="115">IF(BT73&lt;&gt;"", 115/10^(BT73/2.5), "")</f>
        <v/>
      </c>
      <c r="BV73" s="5" t="str">
        <f t="shared" ref="BV73:BV136" si="116">IF(BT73&lt;&gt;"", BU73*10^-23, "")</f>
        <v/>
      </c>
      <c r="BW73" s="5" t="str">
        <f t="shared" ref="BW73:BW136" si="117">IF(BT73&lt;&gt;"", BV73*(3*10^10)/(5.8*10^(-4))^2, "")</f>
        <v/>
      </c>
      <c r="BX73" s="5" t="str">
        <f t="shared" ref="BX73:BX136" si="118">IF(BT73&lt;&gt;"", BW73*(5.8*10^(-4)), "")</f>
        <v/>
      </c>
      <c r="BY73" s="5" t="str">
        <f t="shared" ref="BY73:BY136" si="119">IF(BT73&lt;&gt;"", LOG(BX73), "")</f>
        <v/>
      </c>
      <c r="CC73" s="5" t="str">
        <f t="shared" ref="CC73:CC136" si="120">IF(CB73&lt;&gt;"", 64.13/10^(CB73/2.5), "")</f>
        <v/>
      </c>
      <c r="CD73" s="5" t="str">
        <f t="shared" ref="CD73:CD136" si="121">IF(CB73&lt;&gt;"", CC73*10^-23, "")</f>
        <v/>
      </c>
      <c r="CE73" s="5" t="str">
        <f t="shared" ref="CE73:CE136" si="122">IF(CB73&lt;&gt;"", CD73*(3*10^10)/(8*10^(-4))^2, "")</f>
        <v/>
      </c>
      <c r="CF73" s="5" t="str">
        <f t="shared" ref="CF73:CF136" si="123">IF(CB73&lt;&gt;"", CE73*(8*10^(-4)), "")</f>
        <v/>
      </c>
      <c r="CG73" s="5" t="str">
        <f t="shared" ref="CG73:CG136" si="124">IF(CB73&lt;&gt;"", LOG(CF73), "")</f>
        <v/>
      </c>
      <c r="CK73" s="5" t="str">
        <f t="shared" ref="CK73:CK136" si="125">IF(CJ73&lt;&gt;"", 7.14/10^(CJ73/2.5), "")</f>
        <v/>
      </c>
      <c r="CL73" s="5" t="str">
        <f t="shared" ref="CL73:CL136" si="126">IF(CJ73&lt;&gt;"", CK73*10^-23, "")</f>
        <v/>
      </c>
      <c r="CM73" s="5" t="str">
        <f t="shared" ref="CM73:CM136" si="127">IF(CJ73&lt;&gt;"", CL73*(3*10^10)/(24*10^(-4))^2, "")</f>
        <v/>
      </c>
      <c r="CN73" s="5" t="str">
        <f t="shared" ref="CN73:CN136" si="128">IF(CJ73&lt;&gt;"", CM73*(24*10^(-4)), "")</f>
        <v/>
      </c>
      <c r="CO73" s="5" t="str">
        <f t="shared" ref="CO73:CO136" si="129">IF(CJ73&lt;&gt;"", LOG(CN73), "")</f>
        <v/>
      </c>
      <c r="CS73" s="5" t="str">
        <f t="shared" ref="CS73:CS136" si="130">IF(CR73&lt;&gt;"", 309.54/10^(CR73/2.5), "")</f>
        <v/>
      </c>
      <c r="CT73" s="5" t="str">
        <f t="shared" ref="CT73:CT136" si="131">IF(CR73&lt;&gt;"", CS73*10^-23, "")</f>
        <v/>
      </c>
      <c r="CU73" s="5" t="str">
        <f t="shared" ref="CU73:CU136" si="132">IF(CR73&lt;&gt;"", CT73*(3*10^10)/(3.4*10^(-4))^2, "")</f>
        <v/>
      </c>
      <c r="CV73" s="5" t="str">
        <f t="shared" ref="CV73:CV136" si="133">IF(CR73&lt;&gt;"", CU73*(3.4*10^(-4)), "")</f>
        <v/>
      </c>
      <c r="CW73" s="5" t="str">
        <f t="shared" ref="CW73:CW136" si="134">IF(CR73&lt;&gt;"", LOG(CV73), "")</f>
        <v/>
      </c>
      <c r="DA73" s="5" t="str">
        <f t="shared" ref="DA73:DA136" si="135">IF(CZ73&lt;&gt;"", 171.79/10^(CZ73/2.5), "")</f>
        <v/>
      </c>
      <c r="DB73" s="5" t="str">
        <f t="shared" ref="DB73:DB136" si="136">IF(CZ73&lt;&gt;"", DA73*10^-23, "")</f>
        <v/>
      </c>
      <c r="DC73" s="5" t="str">
        <f t="shared" ref="DC73:DC136" si="137">IF(CZ73&lt;&gt;"", DB73*(3*10^10)/(4.6*10^(-4))^2, "")</f>
        <v/>
      </c>
      <c r="DD73" s="5" t="str">
        <f t="shared" ref="DD73:DD136" si="138">IF(CZ73&lt;&gt;"", DC73*(4.6*10^(-4)), "")</f>
        <v/>
      </c>
      <c r="DE73" s="5" t="str">
        <f t="shared" ref="DE73:DE136" si="139">IF(CZ73&lt;&gt;"", LOG(DD73), "")</f>
        <v/>
      </c>
      <c r="DI73" s="5" t="str">
        <f t="shared" ref="DI73:DI136" si="140">IF(DH73&lt;&gt;"", 31.676/10^(DH73/2.5), "")</f>
        <v/>
      </c>
      <c r="DJ73" s="5" t="str">
        <f t="shared" ref="DJ73:DJ136" si="141">IF(DH73&lt;&gt;"", DI73*10^-23, "")</f>
        <v/>
      </c>
      <c r="DK73" s="5" t="str">
        <f t="shared" ref="DK73:DK136" si="142">IF(DH73&lt;&gt;"", DJ73*(3*10^10)/(12*10^(-4))^2, "")</f>
        <v/>
      </c>
      <c r="DL73" s="5" t="str">
        <f t="shared" ref="DL73:DL136" si="143">IF(DH73&lt;&gt;"", DK73*(12*10^(-4)), "")</f>
        <v/>
      </c>
      <c r="DM73" s="5" t="str">
        <f t="shared" ref="DM73:DM136" si="144">IF(DH73&lt;&gt;"", LOG(DL73), "")</f>
        <v/>
      </c>
      <c r="DQ73" s="5" t="str">
        <f t="shared" ref="DQ73:DQ136" si="145">IF(DP73&lt;&gt;"", 8.3635/10^(DP73/2.5), "")</f>
        <v/>
      </c>
      <c r="DR73" s="5" t="str">
        <f t="shared" ref="DR73:DR136" si="146">IF(DP73&lt;&gt;"", DQ73*10^-23, "")</f>
        <v/>
      </c>
      <c r="DS73" s="5" t="str">
        <f t="shared" ref="DS73:DS136" si="147">IF(DP73&lt;&gt;"", DR73*(3*10^10)/(22*10^(-4))^2, "")</f>
        <v/>
      </c>
      <c r="DT73" s="5" t="str">
        <f t="shared" ref="DT73:DT136" si="148">IF(DP73&lt;&gt;"", DS73*(22*10^(-4)), "")</f>
        <v/>
      </c>
      <c r="DU73" s="5" t="str">
        <f t="shared" ref="DU73:DU136" si="149">IF(DP73&lt;&gt;"", LOG(DT73), "")</f>
        <v/>
      </c>
    </row>
    <row r="74" spans="1:126" hidden="1" x14ac:dyDescent="0.25">
      <c r="A74">
        <v>67</v>
      </c>
      <c r="B74" t="s">
        <v>103</v>
      </c>
      <c r="C74">
        <v>323.91670399999998</v>
      </c>
      <c r="D74">
        <v>57.525787000000001</v>
      </c>
      <c r="E74" s="1" t="s">
        <v>31</v>
      </c>
      <c r="F74" s="13"/>
      <c r="J74" s="2">
        <v>19.68</v>
      </c>
      <c r="K74" s="5">
        <f t="shared" si="75"/>
        <v>4.2609960511787801E-5</v>
      </c>
      <c r="L74" s="5">
        <f t="shared" si="76"/>
        <v>4.2609960511787807E-28</v>
      </c>
      <c r="M74" s="5">
        <f t="shared" si="77"/>
        <v>3.2829419773012058E-9</v>
      </c>
      <c r="N74" s="5">
        <f t="shared" si="78"/>
        <v>2.0485557938359523E-13</v>
      </c>
      <c r="O74" s="5">
        <f t="shared" si="79"/>
        <v>-12.688552203238736</v>
      </c>
      <c r="P74">
        <v>0.02</v>
      </c>
      <c r="Q74" s="2">
        <v>18.87</v>
      </c>
      <c r="R74" s="5">
        <f t="shared" si="80"/>
        <v>7.1229328438324896E-5</v>
      </c>
      <c r="S74" s="5">
        <f t="shared" si="81"/>
        <v>7.1229328438324901E-28</v>
      </c>
      <c r="T74" s="5">
        <f t="shared" si="82"/>
        <v>3.5669595396072392E-9</v>
      </c>
      <c r="U74" s="5">
        <f t="shared" si="83"/>
        <v>2.7608266836560037E-13</v>
      </c>
      <c r="V74" s="5">
        <f t="shared" si="84"/>
        <v>-12.558960856198258</v>
      </c>
      <c r="W74">
        <v>0.04</v>
      </c>
      <c r="X74" s="2">
        <v>19.399999999999999</v>
      </c>
      <c r="Y74" s="5">
        <f t="shared" si="85"/>
        <v>5.1689147850321402E-5</v>
      </c>
      <c r="Z74" s="5">
        <f t="shared" si="86"/>
        <v>5.1689147850321407E-28</v>
      </c>
      <c r="AA74" s="5">
        <f t="shared" si="87"/>
        <v>3.6034039343899692E-9</v>
      </c>
      <c r="AB74" s="5">
        <f t="shared" si="88"/>
        <v>2.3638329809598203E-13</v>
      </c>
      <c r="AC74" s="5">
        <f t="shared" si="89"/>
        <v>-12.626383212228175</v>
      </c>
      <c r="AD74">
        <v>0.08</v>
      </c>
      <c r="AF74" s="4">
        <v>17.5</v>
      </c>
      <c r="AG74" s="5">
        <f t="shared" si="90"/>
        <v>1.594E-4</v>
      </c>
      <c r="AH74" s="5">
        <f t="shared" si="91"/>
        <v>1.5940000000000001E-27</v>
      </c>
      <c r="AI74" s="5">
        <f t="shared" si="92"/>
        <v>3.1352751233424575E-9</v>
      </c>
      <c r="AJ74" s="5">
        <f t="shared" si="93"/>
        <v>3.8720647773279356E-13</v>
      </c>
      <c r="AK74" s="5">
        <f t="shared" si="94"/>
        <v>-12.412057385815929</v>
      </c>
      <c r="AL74">
        <v>0.13</v>
      </c>
      <c r="AM74" t="s">
        <v>36</v>
      </c>
      <c r="AN74" s="4">
        <v>16.68</v>
      </c>
      <c r="AO74" s="5">
        <f t="shared" si="95"/>
        <v>2.1792143830862937E-4</v>
      </c>
      <c r="AP74" s="5">
        <f t="shared" si="96"/>
        <v>2.179214383086294E-27</v>
      </c>
      <c r="AQ74" s="5">
        <f t="shared" si="97"/>
        <v>2.3667869852405805E-9</v>
      </c>
      <c r="AR74" s="5">
        <f t="shared" si="98"/>
        <v>3.9335999694698445E-13</v>
      </c>
      <c r="AS74" s="5">
        <f t="shared" si="99"/>
        <v>-12.405209808088619</v>
      </c>
      <c r="AV74" s="4">
        <v>16.46</v>
      </c>
      <c r="AW74" s="5">
        <f t="shared" si="100"/>
        <v>1.7375225717842602E-4</v>
      </c>
      <c r="AX74" s="5">
        <f t="shared" si="101"/>
        <v>1.7375225717842604E-27</v>
      </c>
      <c r="AY74" s="5">
        <f t="shared" si="102"/>
        <v>1.1182693588635359E-9</v>
      </c>
      <c r="AZ74" s="5">
        <f t="shared" si="103"/>
        <v>2.414343545786374E-13</v>
      </c>
      <c r="BA74" s="5">
        <f t="shared" si="104"/>
        <v>-12.617200932489006</v>
      </c>
      <c r="BB74">
        <v>0.18</v>
      </c>
      <c r="BD74" s="3">
        <v>16.12</v>
      </c>
      <c r="BE74" s="5">
        <f t="shared" si="105"/>
        <v>1.0012712337943174E-4</v>
      </c>
      <c r="BF74" s="5">
        <f t="shared" si="106"/>
        <v>1.0012712337943175E-27</v>
      </c>
      <c r="BG74" s="5">
        <f t="shared" si="107"/>
        <v>2.3177574856349942E-10</v>
      </c>
      <c r="BH74" s="5">
        <f t="shared" si="108"/>
        <v>8.3439269482859799E-14</v>
      </c>
      <c r="BI74" s="5">
        <f t="shared" si="109"/>
        <v>-13.078629506846047</v>
      </c>
      <c r="BJ74">
        <v>0.04</v>
      </c>
      <c r="BM74" s="5" t="str">
        <f t="shared" si="110"/>
        <v/>
      </c>
      <c r="BN74" s="5" t="str">
        <f t="shared" si="111"/>
        <v/>
      </c>
      <c r="BO74" s="5" t="str">
        <f t="shared" si="112"/>
        <v/>
      </c>
      <c r="BP74" s="5" t="str">
        <f t="shared" si="113"/>
        <v/>
      </c>
      <c r="BQ74" s="5" t="str">
        <f t="shared" si="114"/>
        <v/>
      </c>
      <c r="BU74" s="5" t="str">
        <f t="shared" si="115"/>
        <v/>
      </c>
      <c r="BV74" s="5" t="str">
        <f t="shared" si="116"/>
        <v/>
      </c>
      <c r="BW74" s="5" t="str">
        <f t="shared" si="117"/>
        <v/>
      </c>
      <c r="BX74" s="5" t="str">
        <f t="shared" si="118"/>
        <v/>
      </c>
      <c r="BY74" s="5" t="str">
        <f t="shared" si="119"/>
        <v/>
      </c>
      <c r="CC74" s="5" t="str">
        <f t="shared" si="120"/>
        <v/>
      </c>
      <c r="CD74" s="5" t="str">
        <f t="shared" si="121"/>
        <v/>
      </c>
      <c r="CE74" s="5" t="str">
        <f t="shared" si="122"/>
        <v/>
      </c>
      <c r="CF74" s="5" t="str">
        <f t="shared" si="123"/>
        <v/>
      </c>
      <c r="CG74" s="5" t="str">
        <f t="shared" si="124"/>
        <v/>
      </c>
      <c r="CK74" s="5" t="str">
        <f t="shared" si="125"/>
        <v/>
      </c>
      <c r="CL74" s="5" t="str">
        <f t="shared" si="126"/>
        <v/>
      </c>
      <c r="CM74" s="5" t="str">
        <f t="shared" si="127"/>
        <v/>
      </c>
      <c r="CN74" s="5" t="str">
        <f t="shared" si="128"/>
        <v/>
      </c>
      <c r="CO74" s="5" t="str">
        <f t="shared" si="129"/>
        <v/>
      </c>
      <c r="CS74" s="5" t="str">
        <f t="shared" si="130"/>
        <v/>
      </c>
      <c r="CT74" s="5" t="str">
        <f t="shared" si="131"/>
        <v/>
      </c>
      <c r="CU74" s="5" t="str">
        <f t="shared" si="132"/>
        <v/>
      </c>
      <c r="CV74" s="5" t="str">
        <f t="shared" si="133"/>
        <v/>
      </c>
      <c r="CW74" s="5" t="str">
        <f t="shared" si="134"/>
        <v/>
      </c>
      <c r="DA74" s="5" t="str">
        <f t="shared" si="135"/>
        <v/>
      </c>
      <c r="DB74" s="5" t="str">
        <f t="shared" si="136"/>
        <v/>
      </c>
      <c r="DC74" s="5" t="str">
        <f t="shared" si="137"/>
        <v/>
      </c>
      <c r="DD74" s="5" t="str">
        <f t="shared" si="138"/>
        <v/>
      </c>
      <c r="DE74" s="5" t="str">
        <f t="shared" si="139"/>
        <v/>
      </c>
      <c r="DI74" s="5" t="str">
        <f t="shared" si="140"/>
        <v/>
      </c>
      <c r="DJ74" s="5" t="str">
        <f t="shared" si="141"/>
        <v/>
      </c>
      <c r="DK74" s="5" t="str">
        <f t="shared" si="142"/>
        <v/>
      </c>
      <c r="DL74" s="5" t="str">
        <f t="shared" si="143"/>
        <v/>
      </c>
      <c r="DM74" s="5" t="str">
        <f t="shared" si="144"/>
        <v/>
      </c>
      <c r="DQ74" s="5" t="str">
        <f t="shared" si="145"/>
        <v/>
      </c>
      <c r="DR74" s="5" t="str">
        <f t="shared" si="146"/>
        <v/>
      </c>
      <c r="DS74" s="5" t="str">
        <f t="shared" si="147"/>
        <v/>
      </c>
      <c r="DT74" s="5" t="str">
        <f t="shared" si="148"/>
        <v/>
      </c>
      <c r="DU74" s="5" t="str">
        <f t="shared" si="149"/>
        <v/>
      </c>
    </row>
    <row r="75" spans="1:126" hidden="1" x14ac:dyDescent="0.25">
      <c r="A75">
        <v>68</v>
      </c>
      <c r="B75" t="s">
        <v>104</v>
      </c>
      <c r="C75">
        <v>323.917124</v>
      </c>
      <c r="D75">
        <v>57.503559000000003</v>
      </c>
      <c r="E75" s="1" t="s">
        <v>31</v>
      </c>
      <c r="F75" s="13"/>
      <c r="J75" s="2">
        <v>18.62</v>
      </c>
      <c r="K75" s="5">
        <f t="shared" si="75"/>
        <v>1.1311263817014985E-4</v>
      </c>
      <c r="L75" s="5">
        <f t="shared" si="76"/>
        <v>1.1311263817014986E-27</v>
      </c>
      <c r="M75" s="5">
        <f t="shared" si="77"/>
        <v>8.7149160325867441E-9</v>
      </c>
      <c r="N75" s="5">
        <f t="shared" si="78"/>
        <v>5.4381076043341285E-13</v>
      </c>
      <c r="O75" s="5">
        <f t="shared" si="79"/>
        <v>-12.264552203238736</v>
      </c>
      <c r="P75">
        <v>0.01</v>
      </c>
      <c r="Q75" s="2">
        <v>17.899999999999999</v>
      </c>
      <c r="R75" s="5">
        <f t="shared" si="80"/>
        <v>1.7404391735407701E-4</v>
      </c>
      <c r="S75" s="5">
        <f t="shared" si="81"/>
        <v>1.7404391735407702E-27</v>
      </c>
      <c r="T75" s="5">
        <f t="shared" si="82"/>
        <v>8.7156179192995687E-9</v>
      </c>
      <c r="U75" s="5">
        <f t="shared" si="83"/>
        <v>6.7458882695378676E-13</v>
      </c>
      <c r="V75" s="5">
        <f t="shared" si="84"/>
        <v>-12.170960856198256</v>
      </c>
      <c r="W75">
        <v>0.02</v>
      </c>
      <c r="X75" s="2">
        <v>18.46</v>
      </c>
      <c r="Y75" s="5">
        <f t="shared" si="85"/>
        <v>1.2285684899195317E-4</v>
      </c>
      <c r="Z75" s="5">
        <f t="shared" si="86"/>
        <v>1.2285684899195319E-27</v>
      </c>
      <c r="AA75" s="5">
        <f t="shared" si="87"/>
        <v>8.5647156402406374E-9</v>
      </c>
      <c r="AB75" s="5">
        <f t="shared" si="88"/>
        <v>5.6184534599978588E-13</v>
      </c>
      <c r="AC75" s="5">
        <f t="shared" si="89"/>
        <v>-12.250383212228176</v>
      </c>
      <c r="AD75">
        <v>0.04</v>
      </c>
      <c r="AF75" s="4">
        <v>16.399999999999999</v>
      </c>
      <c r="AG75" s="5">
        <f t="shared" si="90"/>
        <v>4.3902405531210319E-4</v>
      </c>
      <c r="AH75" s="5">
        <f t="shared" si="91"/>
        <v>4.3902405531210323E-27</v>
      </c>
      <c r="AI75" s="5">
        <f t="shared" si="92"/>
        <v>8.6352647375718959E-9</v>
      </c>
      <c r="AJ75" s="5">
        <f t="shared" si="93"/>
        <v>1.0664551950901293E-12</v>
      </c>
      <c r="AK75" s="5">
        <f t="shared" si="94"/>
        <v>-11.97205738581593</v>
      </c>
      <c r="AL75">
        <v>0.14000000000000001</v>
      </c>
      <c r="AN75" s="4">
        <v>16.03</v>
      </c>
      <c r="AO75" s="5">
        <f t="shared" si="95"/>
        <v>3.9655182839973437E-4</v>
      </c>
      <c r="AP75" s="5">
        <f t="shared" si="96"/>
        <v>3.9655182839973441E-27</v>
      </c>
      <c r="AQ75" s="5">
        <f t="shared" si="97"/>
        <v>4.3068443091892066E-9</v>
      </c>
      <c r="AR75" s="5">
        <f t="shared" si="98"/>
        <v>7.157975241872461E-13</v>
      </c>
      <c r="AS75" s="5">
        <f t="shared" si="99"/>
        <v>-12.145209808088619</v>
      </c>
      <c r="AT75">
        <v>0.23</v>
      </c>
      <c r="AV75" s="4">
        <v>15.61</v>
      </c>
      <c r="AW75" s="5">
        <f t="shared" si="100"/>
        <v>3.8012852032957438E-4</v>
      </c>
      <c r="AX75" s="5">
        <f t="shared" si="101"/>
        <v>3.8012852032957442E-27</v>
      </c>
      <c r="AY75" s="5">
        <f t="shared" si="102"/>
        <v>2.4465067885603195E-9</v>
      </c>
      <c r="AZ75" s="5">
        <f t="shared" si="103"/>
        <v>5.2820081565017295E-13</v>
      </c>
      <c r="BA75" s="5">
        <f t="shared" si="104"/>
        <v>-12.277200932489004</v>
      </c>
      <c r="BB75">
        <v>0.23</v>
      </c>
      <c r="BD75" s="3">
        <v>15.19</v>
      </c>
      <c r="BE75" s="5">
        <f t="shared" si="105"/>
        <v>2.358043102132984E-4</v>
      </c>
      <c r="BF75" s="5">
        <f t="shared" si="106"/>
        <v>2.3580431021329844E-27</v>
      </c>
      <c r="BG75" s="5">
        <f t="shared" si="107"/>
        <v>5.4584331067893145E-10</v>
      </c>
      <c r="BH75" s="5">
        <f t="shared" si="108"/>
        <v>1.9650359184441533E-13</v>
      </c>
      <c r="BI75" s="5">
        <f t="shared" si="109"/>
        <v>-12.706629506846047</v>
      </c>
      <c r="BJ75">
        <v>0.05</v>
      </c>
      <c r="BL75" s="3">
        <v>15.03</v>
      </c>
      <c r="BM75" s="5">
        <f t="shared" si="110"/>
        <v>1.7480267611272047E-4</v>
      </c>
      <c r="BN75" s="5">
        <f t="shared" si="111"/>
        <v>1.7480267611272049E-27</v>
      </c>
      <c r="BO75" s="5">
        <f t="shared" si="112"/>
        <v>2.5896692757440066E-10</v>
      </c>
      <c r="BP75" s="5">
        <f t="shared" si="113"/>
        <v>1.165351174084803E-13</v>
      </c>
      <c r="BQ75" s="5">
        <f t="shared" si="114"/>
        <v>-12.933543181946709</v>
      </c>
      <c r="BR75">
        <v>0.04</v>
      </c>
      <c r="BT75" s="3">
        <v>15.11</v>
      </c>
      <c r="BU75" s="5">
        <f t="shared" si="115"/>
        <v>1.0391968947806467E-4</v>
      </c>
      <c r="BV75" s="5">
        <f t="shared" si="116"/>
        <v>1.0391968947806467E-27</v>
      </c>
      <c r="BW75" s="5">
        <f t="shared" si="117"/>
        <v>9.2675109522649815E-11</v>
      </c>
      <c r="BX75" s="5">
        <f t="shared" si="118"/>
        <v>5.375156352313689E-14</v>
      </c>
      <c r="BY75" s="5">
        <f t="shared" si="119"/>
        <v>-13.269608898489663</v>
      </c>
      <c r="BZ75">
        <v>0.17</v>
      </c>
      <c r="CC75" s="5" t="str">
        <f t="shared" si="120"/>
        <v/>
      </c>
      <c r="CD75" s="5" t="str">
        <f t="shared" si="121"/>
        <v/>
      </c>
      <c r="CE75" s="5" t="str">
        <f t="shared" si="122"/>
        <v/>
      </c>
      <c r="CF75" s="5" t="str">
        <f t="shared" si="123"/>
        <v/>
      </c>
      <c r="CG75" s="5" t="str">
        <f t="shared" si="124"/>
        <v/>
      </c>
      <c r="CK75" s="5" t="str">
        <f t="shared" si="125"/>
        <v/>
      </c>
      <c r="CL75" s="5" t="str">
        <f t="shared" si="126"/>
        <v/>
      </c>
      <c r="CM75" s="5" t="str">
        <f t="shared" si="127"/>
        <v/>
      </c>
      <c r="CN75" s="5" t="str">
        <f t="shared" si="128"/>
        <v/>
      </c>
      <c r="CO75" s="5" t="str">
        <f t="shared" si="129"/>
        <v/>
      </c>
      <c r="CS75" s="5" t="str">
        <f t="shared" si="130"/>
        <v/>
      </c>
      <c r="CT75" s="5" t="str">
        <f t="shared" si="131"/>
        <v/>
      </c>
      <c r="CU75" s="5" t="str">
        <f t="shared" si="132"/>
        <v/>
      </c>
      <c r="CV75" s="5" t="str">
        <f t="shared" si="133"/>
        <v/>
      </c>
      <c r="CW75" s="5" t="str">
        <f t="shared" si="134"/>
        <v/>
      </c>
      <c r="DA75" s="5" t="str">
        <f t="shared" si="135"/>
        <v/>
      </c>
      <c r="DB75" s="5" t="str">
        <f t="shared" si="136"/>
        <v/>
      </c>
      <c r="DC75" s="5" t="str">
        <f t="shared" si="137"/>
        <v/>
      </c>
      <c r="DD75" s="5" t="str">
        <f t="shared" si="138"/>
        <v/>
      </c>
      <c r="DE75" s="5" t="str">
        <f t="shared" si="139"/>
        <v/>
      </c>
      <c r="DI75" s="5" t="str">
        <f t="shared" si="140"/>
        <v/>
      </c>
      <c r="DJ75" s="5" t="str">
        <f t="shared" si="141"/>
        <v/>
      </c>
      <c r="DK75" s="5" t="str">
        <f t="shared" si="142"/>
        <v/>
      </c>
      <c r="DL75" s="5" t="str">
        <f t="shared" si="143"/>
        <v/>
      </c>
      <c r="DM75" s="5" t="str">
        <f t="shared" si="144"/>
        <v/>
      </c>
      <c r="DQ75" s="5" t="str">
        <f t="shared" si="145"/>
        <v/>
      </c>
      <c r="DR75" s="5" t="str">
        <f t="shared" si="146"/>
        <v/>
      </c>
      <c r="DS75" s="5" t="str">
        <f t="shared" si="147"/>
        <v/>
      </c>
      <c r="DT75" s="5" t="str">
        <f t="shared" si="148"/>
        <v/>
      </c>
      <c r="DU75" s="5" t="str">
        <f t="shared" si="149"/>
        <v/>
      </c>
    </row>
    <row r="76" spans="1:126" hidden="1" x14ac:dyDescent="0.25">
      <c r="A76">
        <v>69</v>
      </c>
      <c r="B76" t="s">
        <v>105</v>
      </c>
      <c r="C76">
        <v>323.91848499999998</v>
      </c>
      <c r="D76">
        <v>57.428220000000003</v>
      </c>
      <c r="E76" s="1" t="s">
        <v>31</v>
      </c>
      <c r="F76" s="13"/>
      <c r="J76" s="2">
        <v>18.87</v>
      </c>
      <c r="K76" s="5">
        <f t="shared" si="75"/>
        <v>8.98485622027016E-5</v>
      </c>
      <c r="L76" s="5">
        <f t="shared" si="76"/>
        <v>8.9848562202701612E-28</v>
      </c>
      <c r="M76" s="5">
        <f t="shared" si="77"/>
        <v>6.9225038679349739E-9</v>
      </c>
      <c r="N76" s="5">
        <f t="shared" si="78"/>
        <v>4.3196424135914237E-13</v>
      </c>
      <c r="O76" s="5">
        <f t="shared" si="79"/>
        <v>-12.364552203238736</v>
      </c>
      <c r="P76">
        <v>0.01</v>
      </c>
      <c r="Q76" s="2">
        <v>15.3</v>
      </c>
      <c r="R76" s="5">
        <f t="shared" si="80"/>
        <v>1.9083536055009137E-3</v>
      </c>
      <c r="S76" s="5">
        <f t="shared" si="81"/>
        <v>1.9083536055009138E-26</v>
      </c>
      <c r="T76" s="5">
        <f t="shared" si="82"/>
        <v>9.5564850144267837E-8</v>
      </c>
      <c r="U76" s="5">
        <f t="shared" si="83"/>
        <v>7.3967194011663324E-12</v>
      </c>
      <c r="V76" s="5">
        <f t="shared" si="84"/>
        <v>-11.130960856198257</v>
      </c>
      <c r="W76">
        <v>0</v>
      </c>
      <c r="X76" s="2">
        <v>17.96</v>
      </c>
      <c r="Y76" s="5">
        <f t="shared" si="85"/>
        <v>1.9471498361456994E-4</v>
      </c>
      <c r="Z76" s="5">
        <f t="shared" si="86"/>
        <v>1.9471498361456998E-27</v>
      </c>
      <c r="AA76" s="5">
        <f t="shared" si="87"/>
        <v>1.3574159513582637E-8</v>
      </c>
      <c r="AB76" s="5">
        <f t="shared" si="88"/>
        <v>8.9046486409102113E-13</v>
      </c>
      <c r="AC76" s="5">
        <f t="shared" si="89"/>
        <v>-12.050383212228175</v>
      </c>
      <c r="AD76">
        <v>0.02</v>
      </c>
      <c r="AF76" s="4">
        <v>10.71</v>
      </c>
      <c r="AG76" s="5">
        <f t="shared" si="90"/>
        <v>8.2887361847442206E-2</v>
      </c>
      <c r="AH76" s="5">
        <f t="shared" si="91"/>
        <v>8.2887361847442207E-25</v>
      </c>
      <c r="AI76" s="5">
        <f t="shared" si="92"/>
        <v>1.6303305121691985E-6</v>
      </c>
      <c r="AJ76" s="5">
        <f t="shared" si="93"/>
        <v>2.0134581825289603E-10</v>
      </c>
      <c r="AK76" s="5">
        <f t="shared" si="94"/>
        <v>-9.69605738581593</v>
      </c>
      <c r="AL76">
        <v>0.02</v>
      </c>
      <c r="AN76" s="4">
        <v>9.2200000000000006</v>
      </c>
      <c r="AO76" s="5">
        <f t="shared" si="95"/>
        <v>0.21003900711173773</v>
      </c>
      <c r="AP76" s="5">
        <f t="shared" si="96"/>
        <v>2.1003900711173775E-24</v>
      </c>
      <c r="AQ76" s="5">
        <f t="shared" si="97"/>
        <v>2.2811779891103514E-6</v>
      </c>
      <c r="AR76" s="5">
        <f t="shared" si="98"/>
        <v>3.7913178179014042E-10</v>
      </c>
      <c r="AS76" s="5">
        <f t="shared" si="99"/>
        <v>-9.4212098080886175</v>
      </c>
      <c r="AT76">
        <v>0.03</v>
      </c>
      <c r="AV76" s="4">
        <v>8.57</v>
      </c>
      <c r="AW76" s="5">
        <f t="shared" si="100"/>
        <v>0.24884588020240683</v>
      </c>
      <c r="AX76" s="5">
        <f t="shared" si="101"/>
        <v>2.4884588020240687E-24</v>
      </c>
      <c r="AY76" s="5">
        <f t="shared" si="102"/>
        <v>1.6015718438927425E-6</v>
      </c>
      <c r="AZ76" s="5">
        <f t="shared" si="103"/>
        <v>3.4577936109644311E-10</v>
      </c>
      <c r="BA76" s="5">
        <f t="shared" si="104"/>
        <v>-9.461200932489005</v>
      </c>
      <c r="BB76">
        <v>0.02</v>
      </c>
      <c r="BE76" s="5" t="str">
        <f t="shared" si="105"/>
        <v/>
      </c>
      <c r="BF76" s="5" t="str">
        <f t="shared" si="106"/>
        <v/>
      </c>
      <c r="BG76" s="5" t="str">
        <f t="shared" si="107"/>
        <v/>
      </c>
      <c r="BH76" s="5" t="str">
        <f t="shared" si="108"/>
        <v/>
      </c>
      <c r="BI76" s="5" t="str">
        <f t="shared" si="109"/>
        <v/>
      </c>
      <c r="BM76" s="5" t="str">
        <f t="shared" si="110"/>
        <v/>
      </c>
      <c r="BN76" s="5" t="str">
        <f t="shared" si="111"/>
        <v/>
      </c>
      <c r="BO76" s="5" t="str">
        <f t="shared" si="112"/>
        <v/>
      </c>
      <c r="BP76" s="5" t="str">
        <f t="shared" si="113"/>
        <v/>
      </c>
      <c r="BQ76" s="5" t="str">
        <f t="shared" si="114"/>
        <v/>
      </c>
      <c r="BU76" s="5" t="str">
        <f t="shared" si="115"/>
        <v/>
      </c>
      <c r="BV76" s="5" t="str">
        <f t="shared" si="116"/>
        <v/>
      </c>
      <c r="BW76" s="5" t="str">
        <f t="shared" si="117"/>
        <v/>
      </c>
      <c r="BX76" s="5" t="str">
        <f t="shared" si="118"/>
        <v/>
      </c>
      <c r="BY76" s="5" t="str">
        <f t="shared" si="119"/>
        <v/>
      </c>
      <c r="CC76" s="5" t="str">
        <f t="shared" si="120"/>
        <v/>
      </c>
      <c r="CD76" s="5" t="str">
        <f t="shared" si="121"/>
        <v/>
      </c>
      <c r="CE76" s="5" t="str">
        <f t="shared" si="122"/>
        <v/>
      </c>
      <c r="CF76" s="5" t="str">
        <f t="shared" si="123"/>
        <v/>
      </c>
      <c r="CG76" s="5" t="str">
        <f t="shared" si="124"/>
        <v/>
      </c>
      <c r="CJ76" s="2">
        <v>7.99</v>
      </c>
      <c r="CK76" s="5">
        <f t="shared" si="125"/>
        <v>4.5467200192825128E-3</v>
      </c>
      <c r="CL76" s="5">
        <f t="shared" si="126"/>
        <v>4.5467200192825132E-26</v>
      </c>
      <c r="CM76" s="5">
        <f t="shared" si="127"/>
        <v>2.3680833433763089E-10</v>
      </c>
      <c r="CN76" s="5">
        <f t="shared" si="128"/>
        <v>5.6834000241031422E-13</v>
      </c>
      <c r="CO76" s="5">
        <f t="shared" si="129"/>
        <v>-12.24539177521577</v>
      </c>
      <c r="CP76">
        <v>0.48</v>
      </c>
      <c r="CR76" s="4">
        <v>8.19</v>
      </c>
      <c r="CS76" s="5">
        <f t="shared" si="130"/>
        <v>0.16395202242222368</v>
      </c>
      <c r="CT76" s="5">
        <f t="shared" si="131"/>
        <v>1.6395202242222368E-24</v>
      </c>
      <c r="CU76" s="5">
        <f t="shared" si="132"/>
        <v>4.2548102704729323E-7</v>
      </c>
      <c r="CV76" s="5">
        <f t="shared" si="133"/>
        <v>1.446635491960797E-10</v>
      </c>
      <c r="CW76" s="5">
        <f t="shared" si="134"/>
        <v>-9.8396408840656413</v>
      </c>
      <c r="CX76">
        <v>0.03</v>
      </c>
      <c r="CZ76" s="4">
        <v>8.2200000000000006</v>
      </c>
      <c r="DA76" s="5">
        <f t="shared" si="135"/>
        <v>8.8511128852699864E-2</v>
      </c>
      <c r="DB76" s="5">
        <f t="shared" si="136"/>
        <v>8.8511128852699873E-25</v>
      </c>
      <c r="DC76" s="5">
        <f t="shared" si="137"/>
        <v>1.2548836793861042E-7</v>
      </c>
      <c r="DD76" s="5">
        <f t="shared" si="138"/>
        <v>5.7724649251760786E-11</v>
      </c>
      <c r="DE76" s="5">
        <f t="shared" si="139"/>
        <v>-10.238638697275881</v>
      </c>
      <c r="DF76">
        <v>0.02</v>
      </c>
      <c r="DH76" s="4">
        <v>7.78</v>
      </c>
      <c r="DI76" s="5">
        <f t="shared" si="140"/>
        <v>2.4475430213491443E-2</v>
      </c>
      <c r="DJ76" s="5">
        <f t="shared" si="141"/>
        <v>2.4475430213491444E-25</v>
      </c>
      <c r="DK76" s="5">
        <f t="shared" si="142"/>
        <v>5.0990479611440496E-9</v>
      </c>
      <c r="DL76" s="5">
        <f t="shared" si="143"/>
        <v>6.1188575533728599E-12</v>
      </c>
      <c r="DM76" s="5">
        <f t="shared" si="144"/>
        <v>-11.213329657034471</v>
      </c>
      <c r="DN76">
        <v>0.04</v>
      </c>
      <c r="DP76" s="4">
        <v>7.29</v>
      </c>
      <c r="DQ76" s="5">
        <f t="shared" si="145"/>
        <v>1.0148177650863833E-2</v>
      </c>
      <c r="DR76" s="5">
        <f t="shared" si="146"/>
        <v>1.0148177650863834E-25</v>
      </c>
      <c r="DS76" s="5">
        <f t="shared" si="147"/>
        <v>6.2901927587998962E-10</v>
      </c>
      <c r="DT76" s="5">
        <f t="shared" si="148"/>
        <v>1.3838424069359774E-12</v>
      </c>
      <c r="DU76" s="5">
        <f t="shared" si="149"/>
        <v>-11.85891336486123</v>
      </c>
      <c r="DV76">
        <v>0.26</v>
      </c>
    </row>
    <row r="77" spans="1:126" hidden="1" x14ac:dyDescent="0.25">
      <c r="A77">
        <v>70</v>
      </c>
      <c r="B77" t="s">
        <v>106</v>
      </c>
      <c r="C77">
        <v>323.92271899999997</v>
      </c>
      <c r="D77">
        <v>57.460884</v>
      </c>
      <c r="E77" s="1" t="s">
        <v>31</v>
      </c>
      <c r="F77" s="13"/>
      <c r="J77" s="2">
        <v>20.239999999999998</v>
      </c>
      <c r="K77" s="5">
        <f t="shared" si="75"/>
        <v>2.5439649985481184E-5</v>
      </c>
      <c r="L77" s="5">
        <f t="shared" si="76"/>
        <v>2.5439649985481186E-28</v>
      </c>
      <c r="M77" s="5">
        <f t="shared" si="77"/>
        <v>1.9600322042561323E-9</v>
      </c>
      <c r="N77" s="5">
        <f t="shared" si="78"/>
        <v>1.2230600954558266E-13</v>
      </c>
      <c r="O77" s="5">
        <f t="shared" si="79"/>
        <v>-12.912552203238736</v>
      </c>
      <c r="P77">
        <v>0.04</v>
      </c>
      <c r="Q77" s="2">
        <v>19.45</v>
      </c>
      <c r="R77" s="5">
        <f t="shared" si="80"/>
        <v>4.17502278304067E-5</v>
      </c>
      <c r="S77" s="5">
        <f t="shared" si="81"/>
        <v>4.17502278304067E-28</v>
      </c>
      <c r="T77" s="5">
        <f t="shared" si="82"/>
        <v>2.0907311174411936E-9</v>
      </c>
      <c r="U77" s="5">
        <f t="shared" si="83"/>
        <v>1.6182258848994841E-13</v>
      </c>
      <c r="V77" s="5">
        <f t="shared" si="84"/>
        <v>-12.790960856198257</v>
      </c>
      <c r="W77">
        <v>7.0000000000000007E-2</v>
      </c>
      <c r="X77" s="2">
        <v>18.89</v>
      </c>
      <c r="Y77" s="5">
        <f t="shared" si="85"/>
        <v>8.267979143623202E-5</v>
      </c>
      <c r="Z77" s="5">
        <f t="shared" si="86"/>
        <v>8.2679791436232031E-28</v>
      </c>
      <c r="AA77" s="5">
        <f t="shared" si="87"/>
        <v>5.7638536935951447E-9</v>
      </c>
      <c r="AB77" s="5">
        <f t="shared" si="88"/>
        <v>3.7810880229984155E-13</v>
      </c>
      <c r="AC77" s="5">
        <f t="shared" si="89"/>
        <v>-12.422383212228176</v>
      </c>
      <c r="AD77">
        <v>0.05</v>
      </c>
      <c r="AF77" s="4">
        <v>16.170000000000002</v>
      </c>
      <c r="AG77" s="5">
        <f t="shared" si="90"/>
        <v>5.4261065438339405E-4</v>
      </c>
      <c r="AH77" s="5">
        <f t="shared" si="91"/>
        <v>5.4261065438339409E-27</v>
      </c>
      <c r="AI77" s="5">
        <f t="shared" si="92"/>
        <v>1.0672733289515855E-8</v>
      </c>
      <c r="AJ77" s="5">
        <f t="shared" si="93"/>
        <v>1.3180825612552083E-12</v>
      </c>
      <c r="AK77" s="5">
        <f t="shared" si="94"/>
        <v>-11.880057385815929</v>
      </c>
      <c r="AL77">
        <v>0.08</v>
      </c>
      <c r="AM77" t="s">
        <v>36</v>
      </c>
      <c r="AN77" s="4">
        <v>12.87</v>
      </c>
      <c r="AO77" s="5">
        <f t="shared" si="95"/>
        <v>7.2828263798100827E-3</v>
      </c>
      <c r="AP77" s="5">
        <f t="shared" si="96"/>
        <v>7.282826379810083E-26</v>
      </c>
      <c r="AQ77" s="5">
        <f t="shared" si="97"/>
        <v>7.909684712657626E-8</v>
      </c>
      <c r="AR77" s="5">
        <f t="shared" si="98"/>
        <v>1.3145895992436975E-11</v>
      </c>
      <c r="AS77" s="5">
        <f t="shared" si="99"/>
        <v>-10.881209808088618</v>
      </c>
      <c r="AU77" t="s">
        <v>36</v>
      </c>
      <c r="AV77" s="4">
        <v>12.58</v>
      </c>
      <c r="AW77" s="5">
        <f t="shared" si="100"/>
        <v>6.1934189006618273E-3</v>
      </c>
      <c r="AX77" s="5">
        <f t="shared" si="101"/>
        <v>6.1934189006618283E-26</v>
      </c>
      <c r="AY77" s="5">
        <f t="shared" si="102"/>
        <v>3.9860838044274707E-8</v>
      </c>
      <c r="AZ77" s="5">
        <f t="shared" si="103"/>
        <v>8.605954933758909E-12</v>
      </c>
      <c r="BA77" s="5">
        <f t="shared" si="104"/>
        <v>-11.065200932489004</v>
      </c>
      <c r="BE77" s="5" t="str">
        <f t="shared" si="105"/>
        <v/>
      </c>
      <c r="BF77" s="5" t="str">
        <f t="shared" si="106"/>
        <v/>
      </c>
      <c r="BG77" s="5" t="str">
        <f t="shared" si="107"/>
        <v/>
      </c>
      <c r="BH77" s="5" t="str">
        <f t="shared" si="108"/>
        <v/>
      </c>
      <c r="BI77" s="5" t="str">
        <f t="shared" si="109"/>
        <v/>
      </c>
      <c r="BM77" s="5" t="str">
        <f t="shared" si="110"/>
        <v/>
      </c>
      <c r="BN77" s="5" t="str">
        <f t="shared" si="111"/>
        <v/>
      </c>
      <c r="BO77" s="5" t="str">
        <f t="shared" si="112"/>
        <v/>
      </c>
      <c r="BP77" s="5" t="str">
        <f t="shared" si="113"/>
        <v/>
      </c>
      <c r="BQ77" s="5" t="str">
        <f t="shared" si="114"/>
        <v/>
      </c>
      <c r="BU77" s="5" t="str">
        <f t="shared" si="115"/>
        <v/>
      </c>
      <c r="BV77" s="5" t="str">
        <f t="shared" si="116"/>
        <v/>
      </c>
      <c r="BW77" s="5" t="str">
        <f t="shared" si="117"/>
        <v/>
      </c>
      <c r="BX77" s="5" t="str">
        <f t="shared" si="118"/>
        <v/>
      </c>
      <c r="BY77" s="5" t="str">
        <f t="shared" si="119"/>
        <v/>
      </c>
      <c r="CC77" s="5" t="str">
        <f t="shared" si="120"/>
        <v/>
      </c>
      <c r="CD77" s="5" t="str">
        <f t="shared" si="121"/>
        <v/>
      </c>
      <c r="CE77" s="5" t="str">
        <f t="shared" si="122"/>
        <v/>
      </c>
      <c r="CF77" s="5" t="str">
        <f t="shared" si="123"/>
        <v/>
      </c>
      <c r="CG77" s="5" t="str">
        <f t="shared" si="124"/>
        <v/>
      </c>
      <c r="CK77" s="5" t="str">
        <f t="shared" si="125"/>
        <v/>
      </c>
      <c r="CL77" s="5" t="str">
        <f t="shared" si="126"/>
        <v/>
      </c>
      <c r="CM77" s="5" t="str">
        <f t="shared" si="127"/>
        <v/>
      </c>
      <c r="CN77" s="5" t="str">
        <f t="shared" si="128"/>
        <v/>
      </c>
      <c r="CO77" s="5" t="str">
        <f t="shared" si="129"/>
        <v/>
      </c>
      <c r="CS77" s="5" t="str">
        <f t="shared" si="130"/>
        <v/>
      </c>
      <c r="CT77" s="5" t="str">
        <f t="shared" si="131"/>
        <v/>
      </c>
      <c r="CU77" s="5" t="str">
        <f t="shared" si="132"/>
        <v/>
      </c>
      <c r="CV77" s="5" t="str">
        <f t="shared" si="133"/>
        <v/>
      </c>
      <c r="CW77" s="5" t="str">
        <f t="shared" si="134"/>
        <v/>
      </c>
      <c r="DA77" s="5" t="str">
        <f t="shared" si="135"/>
        <v/>
      </c>
      <c r="DB77" s="5" t="str">
        <f t="shared" si="136"/>
        <v/>
      </c>
      <c r="DC77" s="5" t="str">
        <f t="shared" si="137"/>
        <v/>
      </c>
      <c r="DD77" s="5" t="str">
        <f t="shared" si="138"/>
        <v/>
      </c>
      <c r="DE77" s="5" t="str">
        <f t="shared" si="139"/>
        <v/>
      </c>
      <c r="DI77" s="5" t="str">
        <f t="shared" si="140"/>
        <v/>
      </c>
      <c r="DJ77" s="5" t="str">
        <f t="shared" si="141"/>
        <v/>
      </c>
      <c r="DK77" s="5" t="str">
        <f t="shared" si="142"/>
        <v/>
      </c>
      <c r="DL77" s="5" t="str">
        <f t="shared" si="143"/>
        <v/>
      </c>
      <c r="DM77" s="5" t="str">
        <f t="shared" si="144"/>
        <v/>
      </c>
      <c r="DQ77" s="5" t="str">
        <f t="shared" si="145"/>
        <v/>
      </c>
      <c r="DR77" s="5" t="str">
        <f t="shared" si="146"/>
        <v/>
      </c>
      <c r="DS77" s="5" t="str">
        <f t="shared" si="147"/>
        <v/>
      </c>
      <c r="DT77" s="5" t="str">
        <f t="shared" si="148"/>
        <v/>
      </c>
      <c r="DU77" s="5" t="str">
        <f t="shared" si="149"/>
        <v/>
      </c>
    </row>
    <row r="78" spans="1:126" hidden="1" x14ac:dyDescent="0.25">
      <c r="A78">
        <v>71</v>
      </c>
      <c r="B78" t="s">
        <v>107</v>
      </c>
      <c r="C78">
        <v>323.92285500000003</v>
      </c>
      <c r="D78">
        <v>57.485948999999998</v>
      </c>
      <c r="E78" s="1" t="s">
        <v>31</v>
      </c>
      <c r="F78" s="13"/>
      <c r="J78" s="2">
        <v>17.43</v>
      </c>
      <c r="K78" s="5">
        <f t="shared" si="75"/>
        <v>3.3846294714999817E-4</v>
      </c>
      <c r="L78" s="5">
        <f t="shared" si="76"/>
        <v>3.384629471499982E-27</v>
      </c>
      <c r="M78" s="5">
        <f t="shared" si="77"/>
        <v>2.6077335055319146E-8</v>
      </c>
      <c r="N78" s="5">
        <f t="shared" si="78"/>
        <v>1.6272257074519147E-12</v>
      </c>
      <c r="O78" s="5">
        <f t="shared" si="79"/>
        <v>-11.788552203238735</v>
      </c>
      <c r="P78">
        <v>0.01</v>
      </c>
      <c r="Q78" s="2">
        <v>16.8</v>
      </c>
      <c r="R78" s="5">
        <f t="shared" si="80"/>
        <v>4.7935675281801247E-4</v>
      </c>
      <c r="S78" s="5">
        <f t="shared" si="81"/>
        <v>4.7935675281801251E-27</v>
      </c>
      <c r="T78" s="5">
        <f t="shared" si="82"/>
        <v>2.4004805040663239E-8</v>
      </c>
      <c r="U78" s="5">
        <f t="shared" si="83"/>
        <v>1.8579719101473351E-12</v>
      </c>
      <c r="V78" s="5">
        <f t="shared" si="84"/>
        <v>-11.730960856198259</v>
      </c>
      <c r="W78">
        <v>0.01</v>
      </c>
      <c r="X78" s="2">
        <v>17.149999999999999</v>
      </c>
      <c r="Y78" s="5">
        <f t="shared" si="85"/>
        <v>4.1058149566348197E-4</v>
      </c>
      <c r="Z78" s="5">
        <f t="shared" si="86"/>
        <v>4.1058149566348201E-27</v>
      </c>
      <c r="AA78" s="5">
        <f t="shared" si="87"/>
        <v>2.8622854862025157E-8</v>
      </c>
      <c r="AB78" s="5">
        <f t="shared" si="88"/>
        <v>1.8776592789488507E-12</v>
      </c>
      <c r="AC78" s="5">
        <f t="shared" si="89"/>
        <v>-11.726383212228175</v>
      </c>
      <c r="AD78">
        <v>0.01</v>
      </c>
      <c r="AF78" s="4">
        <v>15.42</v>
      </c>
      <c r="AG78" s="5">
        <f t="shared" si="90"/>
        <v>1.0826505903917902E-3</v>
      </c>
      <c r="AH78" s="5">
        <f t="shared" si="91"/>
        <v>1.0826505903917904E-26</v>
      </c>
      <c r="AI78" s="5">
        <f t="shared" si="92"/>
        <v>2.1294902530284846E-8</v>
      </c>
      <c r="AJ78" s="5">
        <f t="shared" si="93"/>
        <v>2.6299204624901789E-12</v>
      </c>
      <c r="AK78" s="5">
        <f t="shared" si="94"/>
        <v>-11.580057385815929</v>
      </c>
      <c r="AL78">
        <v>0.08</v>
      </c>
      <c r="AN78" s="4">
        <v>15.19</v>
      </c>
      <c r="AO78" s="5">
        <f t="shared" si="95"/>
        <v>8.5960702619586186E-4</v>
      </c>
      <c r="AP78" s="5">
        <f t="shared" si="96"/>
        <v>8.5960702619586199E-27</v>
      </c>
      <c r="AQ78" s="5">
        <f t="shared" si="97"/>
        <v>9.3359640878488146E-9</v>
      </c>
      <c r="AR78" s="5">
        <f t="shared" si="98"/>
        <v>1.551637231400473E-12</v>
      </c>
      <c r="AS78" s="5">
        <f t="shared" si="99"/>
        <v>-11.809209808088617</v>
      </c>
      <c r="AT78">
        <v>0.11</v>
      </c>
      <c r="AV78" s="4">
        <v>15.01</v>
      </c>
      <c r="AW78" s="5">
        <f t="shared" si="100"/>
        <v>6.6058765766000786E-4</v>
      </c>
      <c r="AX78" s="5">
        <f t="shared" si="101"/>
        <v>6.6058765766000793E-27</v>
      </c>
      <c r="AY78" s="5">
        <f t="shared" si="102"/>
        <v>4.2515415247010938E-9</v>
      </c>
      <c r="AZ78" s="5">
        <f t="shared" si="103"/>
        <v>9.179078151829662E-13</v>
      </c>
      <c r="BA78" s="5">
        <f t="shared" si="104"/>
        <v>-12.037200932489004</v>
      </c>
      <c r="BB78">
        <v>0.14000000000000001</v>
      </c>
      <c r="BE78" s="5" t="str">
        <f t="shared" si="105"/>
        <v/>
      </c>
      <c r="BF78" s="5" t="str">
        <f t="shared" si="106"/>
        <v/>
      </c>
      <c r="BG78" s="5" t="str">
        <f t="shared" si="107"/>
        <v/>
      </c>
      <c r="BH78" s="5" t="str">
        <f t="shared" si="108"/>
        <v/>
      </c>
      <c r="BI78" s="5" t="str">
        <f t="shared" si="109"/>
        <v/>
      </c>
      <c r="BM78" s="5" t="str">
        <f t="shared" si="110"/>
        <v/>
      </c>
      <c r="BN78" s="5" t="str">
        <f t="shared" si="111"/>
        <v/>
      </c>
      <c r="BO78" s="5" t="str">
        <f t="shared" si="112"/>
        <v/>
      </c>
      <c r="BP78" s="5" t="str">
        <f t="shared" si="113"/>
        <v/>
      </c>
      <c r="BQ78" s="5" t="str">
        <f t="shared" si="114"/>
        <v/>
      </c>
      <c r="BU78" s="5" t="str">
        <f t="shared" si="115"/>
        <v/>
      </c>
      <c r="BV78" s="5" t="str">
        <f t="shared" si="116"/>
        <v/>
      </c>
      <c r="BW78" s="5" t="str">
        <f t="shared" si="117"/>
        <v/>
      </c>
      <c r="BX78" s="5" t="str">
        <f t="shared" si="118"/>
        <v/>
      </c>
      <c r="BY78" s="5" t="str">
        <f t="shared" si="119"/>
        <v/>
      </c>
      <c r="CC78" s="5" t="str">
        <f t="shared" si="120"/>
        <v/>
      </c>
      <c r="CD78" s="5" t="str">
        <f t="shared" si="121"/>
        <v/>
      </c>
      <c r="CE78" s="5" t="str">
        <f t="shared" si="122"/>
        <v/>
      </c>
      <c r="CF78" s="5" t="str">
        <f t="shared" si="123"/>
        <v/>
      </c>
      <c r="CG78" s="5" t="str">
        <f t="shared" si="124"/>
        <v/>
      </c>
      <c r="CK78" s="5" t="str">
        <f t="shared" si="125"/>
        <v/>
      </c>
      <c r="CL78" s="5" t="str">
        <f t="shared" si="126"/>
        <v/>
      </c>
      <c r="CM78" s="5" t="str">
        <f t="shared" si="127"/>
        <v/>
      </c>
      <c r="CN78" s="5" t="str">
        <f t="shared" si="128"/>
        <v/>
      </c>
      <c r="CO78" s="5" t="str">
        <f t="shared" si="129"/>
        <v/>
      </c>
      <c r="CS78" s="5" t="str">
        <f t="shared" si="130"/>
        <v/>
      </c>
      <c r="CT78" s="5" t="str">
        <f t="shared" si="131"/>
        <v/>
      </c>
      <c r="CU78" s="5" t="str">
        <f t="shared" si="132"/>
        <v/>
      </c>
      <c r="CV78" s="5" t="str">
        <f t="shared" si="133"/>
        <v/>
      </c>
      <c r="CW78" s="5" t="str">
        <f t="shared" si="134"/>
        <v/>
      </c>
      <c r="DA78" s="5" t="str">
        <f t="shared" si="135"/>
        <v/>
      </c>
      <c r="DB78" s="5" t="str">
        <f t="shared" si="136"/>
        <v/>
      </c>
      <c r="DC78" s="5" t="str">
        <f t="shared" si="137"/>
        <v/>
      </c>
      <c r="DD78" s="5" t="str">
        <f t="shared" si="138"/>
        <v/>
      </c>
      <c r="DE78" s="5" t="str">
        <f t="shared" si="139"/>
        <v/>
      </c>
      <c r="DI78" s="5" t="str">
        <f t="shared" si="140"/>
        <v/>
      </c>
      <c r="DJ78" s="5" t="str">
        <f t="shared" si="141"/>
        <v/>
      </c>
      <c r="DK78" s="5" t="str">
        <f t="shared" si="142"/>
        <v/>
      </c>
      <c r="DL78" s="5" t="str">
        <f t="shared" si="143"/>
        <v/>
      </c>
      <c r="DM78" s="5" t="str">
        <f t="shared" si="144"/>
        <v/>
      </c>
      <c r="DQ78" s="5" t="str">
        <f t="shared" si="145"/>
        <v/>
      </c>
      <c r="DR78" s="5" t="str">
        <f t="shared" si="146"/>
        <v/>
      </c>
      <c r="DS78" s="5" t="str">
        <f t="shared" si="147"/>
        <v/>
      </c>
      <c r="DT78" s="5" t="str">
        <f t="shared" si="148"/>
        <v/>
      </c>
      <c r="DU78" s="5" t="str">
        <f t="shared" si="149"/>
        <v/>
      </c>
    </row>
    <row r="79" spans="1:126" hidden="1" x14ac:dyDescent="0.25">
      <c r="A79">
        <v>72</v>
      </c>
      <c r="B79" t="s">
        <v>108</v>
      </c>
      <c r="C79">
        <v>323.92301099999997</v>
      </c>
      <c r="D79">
        <v>57.555720000000001</v>
      </c>
      <c r="E79" s="1" t="s">
        <v>31</v>
      </c>
      <c r="F79" s="13"/>
      <c r="J79" s="2">
        <v>21.85</v>
      </c>
      <c r="K79" s="5">
        <f t="shared" si="75"/>
        <v>5.7744567346270512E-6</v>
      </c>
      <c r="L79" s="5">
        <f t="shared" si="76"/>
        <v>5.774456734627052E-29</v>
      </c>
      <c r="M79" s="5">
        <f t="shared" si="77"/>
        <v>4.4490082090013656E-10</v>
      </c>
      <c r="N79" s="5">
        <f t="shared" si="78"/>
        <v>2.776181122416852E-14</v>
      </c>
      <c r="O79" s="5">
        <f t="shared" si="79"/>
        <v>-13.556552203238736</v>
      </c>
      <c r="P79">
        <v>0.16</v>
      </c>
      <c r="Q79" s="2">
        <v>20.13</v>
      </c>
      <c r="R79" s="5">
        <f t="shared" si="80"/>
        <v>2.2318183794839E-5</v>
      </c>
      <c r="S79" s="5">
        <f t="shared" si="81"/>
        <v>2.2318183794839E-28</v>
      </c>
      <c r="T79" s="5">
        <f t="shared" si="82"/>
        <v>1.1176303404662677E-9</v>
      </c>
      <c r="U79" s="5">
        <f t="shared" si="83"/>
        <v>8.6504588352089137E-14</v>
      </c>
      <c r="V79" s="5">
        <f t="shared" si="84"/>
        <v>-13.062960856198256</v>
      </c>
      <c r="W79">
        <v>0.12</v>
      </c>
      <c r="Y79" s="5" t="str">
        <f t="shared" si="85"/>
        <v/>
      </c>
      <c r="Z79" s="5" t="str">
        <f t="shared" si="86"/>
        <v/>
      </c>
      <c r="AA79" s="5" t="str">
        <f t="shared" si="87"/>
        <v/>
      </c>
      <c r="AB79" s="5" t="str">
        <f t="shared" si="88"/>
        <v/>
      </c>
      <c r="AC79" s="5" t="str">
        <f t="shared" si="89"/>
        <v/>
      </c>
      <c r="AG79" s="5" t="str">
        <f t="shared" si="90"/>
        <v/>
      </c>
      <c r="AH79" s="5" t="str">
        <f t="shared" si="91"/>
        <v/>
      </c>
      <c r="AI79" s="5" t="str">
        <f t="shared" si="92"/>
        <v/>
      </c>
      <c r="AJ79" s="5" t="str">
        <f t="shared" si="93"/>
        <v/>
      </c>
      <c r="AK79" s="5" t="str">
        <f t="shared" si="94"/>
        <v/>
      </c>
      <c r="AO79" s="5" t="str">
        <f t="shared" si="95"/>
        <v/>
      </c>
      <c r="AP79" s="5" t="str">
        <f t="shared" si="96"/>
        <v/>
      </c>
      <c r="AQ79" s="5" t="str">
        <f t="shared" si="97"/>
        <v/>
      </c>
      <c r="AR79" s="5" t="str">
        <f t="shared" si="98"/>
        <v/>
      </c>
      <c r="AS79" s="5" t="str">
        <f t="shared" si="99"/>
        <v/>
      </c>
      <c r="AW79" s="5" t="str">
        <f t="shared" si="100"/>
        <v/>
      </c>
      <c r="AX79" s="5" t="str">
        <f t="shared" si="101"/>
        <v/>
      </c>
      <c r="AY79" s="5" t="str">
        <f t="shared" si="102"/>
        <v/>
      </c>
      <c r="AZ79" s="5" t="str">
        <f t="shared" si="103"/>
        <v/>
      </c>
      <c r="BA79" s="5" t="str">
        <f t="shared" si="104"/>
        <v/>
      </c>
      <c r="BE79" s="5" t="str">
        <f t="shared" si="105"/>
        <v/>
      </c>
      <c r="BF79" s="5" t="str">
        <f t="shared" si="106"/>
        <v/>
      </c>
      <c r="BG79" s="5" t="str">
        <f t="shared" si="107"/>
        <v/>
      </c>
      <c r="BH79" s="5" t="str">
        <f t="shared" si="108"/>
        <v/>
      </c>
      <c r="BI79" s="5" t="str">
        <f t="shared" si="109"/>
        <v/>
      </c>
      <c r="BL79" s="3">
        <v>15.76</v>
      </c>
      <c r="BM79" s="5">
        <f t="shared" si="110"/>
        <v>8.9237640164625275E-5</v>
      </c>
      <c r="BN79" s="5">
        <f t="shared" si="111"/>
        <v>8.9237640164625285E-28</v>
      </c>
      <c r="BO79" s="5">
        <f t="shared" si="112"/>
        <v>1.3220391135500039E-10</v>
      </c>
      <c r="BP79" s="5">
        <f t="shared" si="113"/>
        <v>5.9491760109750184E-14</v>
      </c>
      <c r="BQ79" s="5">
        <f t="shared" si="114"/>
        <v>-13.225543181946708</v>
      </c>
      <c r="BR79">
        <v>0.05</v>
      </c>
      <c r="BU79" s="5" t="str">
        <f t="shared" si="115"/>
        <v/>
      </c>
      <c r="BV79" s="5" t="str">
        <f t="shared" si="116"/>
        <v/>
      </c>
      <c r="BW79" s="5" t="str">
        <f t="shared" si="117"/>
        <v/>
      </c>
      <c r="BX79" s="5" t="str">
        <f t="shared" si="118"/>
        <v/>
      </c>
      <c r="BY79" s="5" t="str">
        <f t="shared" si="119"/>
        <v/>
      </c>
      <c r="CC79" s="5" t="str">
        <f t="shared" si="120"/>
        <v/>
      </c>
      <c r="CD79" s="5" t="str">
        <f t="shared" si="121"/>
        <v/>
      </c>
      <c r="CE79" s="5" t="str">
        <f t="shared" si="122"/>
        <v/>
      </c>
      <c r="CF79" s="5" t="str">
        <f t="shared" si="123"/>
        <v/>
      </c>
      <c r="CG79" s="5" t="str">
        <f t="shared" si="124"/>
        <v/>
      </c>
      <c r="CK79" s="5" t="str">
        <f t="shared" si="125"/>
        <v/>
      </c>
      <c r="CL79" s="5" t="str">
        <f t="shared" si="126"/>
        <v/>
      </c>
      <c r="CM79" s="5" t="str">
        <f t="shared" si="127"/>
        <v/>
      </c>
      <c r="CN79" s="5" t="str">
        <f t="shared" si="128"/>
        <v/>
      </c>
      <c r="CO79" s="5" t="str">
        <f t="shared" si="129"/>
        <v/>
      </c>
      <c r="CS79" s="5" t="str">
        <f t="shared" si="130"/>
        <v/>
      </c>
      <c r="CT79" s="5" t="str">
        <f t="shared" si="131"/>
        <v/>
      </c>
      <c r="CU79" s="5" t="str">
        <f t="shared" si="132"/>
        <v/>
      </c>
      <c r="CV79" s="5" t="str">
        <f t="shared" si="133"/>
        <v/>
      </c>
      <c r="CW79" s="5" t="str">
        <f t="shared" si="134"/>
        <v/>
      </c>
      <c r="DA79" s="5" t="str">
        <f t="shared" si="135"/>
        <v/>
      </c>
      <c r="DB79" s="5" t="str">
        <f t="shared" si="136"/>
        <v/>
      </c>
      <c r="DC79" s="5" t="str">
        <f t="shared" si="137"/>
        <v/>
      </c>
      <c r="DD79" s="5" t="str">
        <f t="shared" si="138"/>
        <v/>
      </c>
      <c r="DE79" s="5" t="str">
        <f t="shared" si="139"/>
        <v/>
      </c>
      <c r="DI79" s="5" t="str">
        <f t="shared" si="140"/>
        <v/>
      </c>
      <c r="DJ79" s="5" t="str">
        <f t="shared" si="141"/>
        <v/>
      </c>
      <c r="DK79" s="5" t="str">
        <f t="shared" si="142"/>
        <v/>
      </c>
      <c r="DL79" s="5" t="str">
        <f t="shared" si="143"/>
        <v/>
      </c>
      <c r="DM79" s="5" t="str">
        <f t="shared" si="144"/>
        <v/>
      </c>
      <c r="DQ79" s="5" t="str">
        <f t="shared" si="145"/>
        <v/>
      </c>
      <c r="DR79" s="5" t="str">
        <f t="shared" si="146"/>
        <v/>
      </c>
      <c r="DS79" s="5" t="str">
        <f t="shared" si="147"/>
        <v/>
      </c>
      <c r="DT79" s="5" t="str">
        <f t="shared" si="148"/>
        <v/>
      </c>
      <c r="DU79" s="5" t="str">
        <f t="shared" si="149"/>
        <v/>
      </c>
    </row>
    <row r="80" spans="1:126" hidden="1" x14ac:dyDescent="0.25">
      <c r="A80">
        <v>73</v>
      </c>
      <c r="B80" t="s">
        <v>109</v>
      </c>
      <c r="C80">
        <v>323.92325399999999</v>
      </c>
      <c r="D80">
        <v>57.524310999999997</v>
      </c>
      <c r="E80" s="1" t="s">
        <v>91</v>
      </c>
      <c r="F80" s="13"/>
      <c r="J80" s="2">
        <v>19.46</v>
      </c>
      <c r="K80" s="5">
        <f t="shared" si="75"/>
        <v>5.2180847892779268E-5</v>
      </c>
      <c r="L80" s="5">
        <f t="shared" si="76"/>
        <v>5.2180847892779275E-28</v>
      </c>
      <c r="M80" s="5">
        <f t="shared" si="77"/>
        <v>4.0203439266502772E-9</v>
      </c>
      <c r="N80" s="5">
        <f t="shared" si="78"/>
        <v>2.5086946102297729E-13</v>
      </c>
      <c r="O80" s="5">
        <f t="shared" si="79"/>
        <v>-12.600552203238738</v>
      </c>
      <c r="P80">
        <v>0.02</v>
      </c>
      <c r="Q80" s="2">
        <v>18.38</v>
      </c>
      <c r="R80" s="5">
        <f t="shared" si="80"/>
        <v>1.1185588795720381E-4</v>
      </c>
      <c r="S80" s="5">
        <f t="shared" si="81"/>
        <v>1.1185588795720382E-27</v>
      </c>
      <c r="T80" s="5">
        <f t="shared" si="82"/>
        <v>5.6014205855619546E-9</v>
      </c>
      <c r="U80" s="5">
        <f t="shared" si="83"/>
        <v>4.3354995332249536E-13</v>
      </c>
      <c r="V80" s="5">
        <f t="shared" si="84"/>
        <v>-12.362960856198256</v>
      </c>
      <c r="W80">
        <v>0.03</v>
      </c>
      <c r="X80" s="2">
        <v>19.12</v>
      </c>
      <c r="Y80" s="5">
        <f t="shared" si="85"/>
        <v>6.6895880195979229E-5</v>
      </c>
      <c r="Z80" s="5">
        <f t="shared" si="86"/>
        <v>6.6895880195979238E-28</v>
      </c>
      <c r="AA80" s="5">
        <f t="shared" si="87"/>
        <v>4.6635103869520016E-9</v>
      </c>
      <c r="AB80" s="5">
        <f t="shared" si="88"/>
        <v>3.0592628138405134E-13</v>
      </c>
      <c r="AC80" s="5">
        <f t="shared" si="89"/>
        <v>-12.514383212228177</v>
      </c>
      <c r="AD80">
        <v>0.06</v>
      </c>
      <c r="AF80" s="4">
        <v>16.09</v>
      </c>
      <c r="AG80" s="5">
        <f t="shared" si="90"/>
        <v>5.8410149398864541E-4</v>
      </c>
      <c r="AH80" s="5">
        <f t="shared" si="91"/>
        <v>5.8410149398864549E-27</v>
      </c>
      <c r="AI80" s="5">
        <f t="shared" si="92"/>
        <v>1.1488826120512948E-8</v>
      </c>
      <c r="AJ80" s="5">
        <f t="shared" si="93"/>
        <v>1.4188700258833493E-12</v>
      </c>
      <c r="AK80" s="5">
        <f t="shared" si="94"/>
        <v>-11.848057385815929</v>
      </c>
      <c r="AL80">
        <v>0.11</v>
      </c>
      <c r="AN80" s="4">
        <v>15.22</v>
      </c>
      <c r="AO80" s="5">
        <f t="shared" si="95"/>
        <v>8.3618034827119786E-4</v>
      </c>
      <c r="AP80" s="5">
        <f t="shared" si="96"/>
        <v>8.3618034827119797E-27</v>
      </c>
      <c r="AQ80" s="5">
        <f t="shared" si="97"/>
        <v>9.081533147736383E-9</v>
      </c>
      <c r="AR80" s="5">
        <f t="shared" si="98"/>
        <v>1.5093508091537869E-12</v>
      </c>
      <c r="AS80" s="5">
        <f t="shared" si="99"/>
        <v>-11.821209808088618</v>
      </c>
      <c r="AT80">
        <v>0.1</v>
      </c>
      <c r="AV80" s="4">
        <v>15.11</v>
      </c>
      <c r="AW80" s="5">
        <f t="shared" si="100"/>
        <v>6.0246310413065844E-4</v>
      </c>
      <c r="AX80" s="5">
        <f t="shared" si="101"/>
        <v>6.0246310413065847E-27</v>
      </c>
      <c r="AY80" s="5">
        <f t="shared" si="102"/>
        <v>3.877451954499151E-9</v>
      </c>
      <c r="AZ80" s="5">
        <f t="shared" si="103"/>
        <v>8.371418769763667E-13</v>
      </c>
      <c r="BA80" s="5">
        <f t="shared" si="104"/>
        <v>-12.077200932489005</v>
      </c>
      <c r="BB80">
        <v>0.15</v>
      </c>
      <c r="BD80" s="3">
        <v>14.75</v>
      </c>
      <c r="BE80" s="5">
        <f t="shared" si="105"/>
        <v>3.5363214817298071E-4</v>
      </c>
      <c r="BF80" s="5">
        <f t="shared" si="106"/>
        <v>3.5363214817298075E-27</v>
      </c>
      <c r="BG80" s="5">
        <f t="shared" si="107"/>
        <v>8.1859293558560345E-10</v>
      </c>
      <c r="BH80" s="5">
        <f t="shared" si="108"/>
        <v>2.9469345681081725E-13</v>
      </c>
      <c r="BI80" s="5">
        <f t="shared" si="109"/>
        <v>-12.530629506846047</v>
      </c>
      <c r="BJ80">
        <v>0.01</v>
      </c>
      <c r="BL80" s="3">
        <v>14.84</v>
      </c>
      <c r="BM80" s="5">
        <f t="shared" si="110"/>
        <v>2.0823229090107597E-4</v>
      </c>
      <c r="BN80" s="5">
        <f t="shared" si="111"/>
        <v>2.0823229090107599E-27</v>
      </c>
      <c r="BO80" s="5">
        <f t="shared" si="112"/>
        <v>3.0849228281640875E-10</v>
      </c>
      <c r="BP80" s="5">
        <f t="shared" si="113"/>
        <v>1.3882152726738395E-13</v>
      </c>
      <c r="BQ80" s="5">
        <f t="shared" si="114"/>
        <v>-12.857543181946708</v>
      </c>
      <c r="BR80">
        <v>0.02</v>
      </c>
      <c r="BT80" s="3">
        <v>14.9</v>
      </c>
      <c r="BU80" s="5">
        <f t="shared" si="115"/>
        <v>1.2609499255646607E-4</v>
      </c>
      <c r="BV80" s="5">
        <f t="shared" si="116"/>
        <v>1.2609499255646608E-27</v>
      </c>
      <c r="BW80" s="5">
        <f t="shared" si="117"/>
        <v>1.1245094461040374E-10</v>
      </c>
      <c r="BX80" s="5">
        <f t="shared" si="118"/>
        <v>6.5221547874034171E-14</v>
      </c>
      <c r="BY80" s="5">
        <f t="shared" si="119"/>
        <v>-13.185608898489663</v>
      </c>
      <c r="BZ80">
        <v>0.12</v>
      </c>
      <c r="CB80" s="3">
        <v>14.5</v>
      </c>
      <c r="CC80" s="5">
        <f t="shared" si="120"/>
        <v>1.0163920043253105E-4</v>
      </c>
      <c r="CD80" s="5">
        <f t="shared" si="121"/>
        <v>1.0163920043253107E-27</v>
      </c>
      <c r="CE80" s="5">
        <f t="shared" si="122"/>
        <v>4.7643375202748934E-11</v>
      </c>
      <c r="CF80" s="5">
        <f t="shared" si="123"/>
        <v>3.8114700162199149E-14</v>
      </c>
      <c r="CG80" s="5">
        <f t="shared" si="124"/>
        <v>-13.418907492355043</v>
      </c>
      <c r="CH80">
        <v>0.25</v>
      </c>
      <c r="CK80" s="5" t="str">
        <f t="shared" si="125"/>
        <v/>
      </c>
      <c r="CL80" s="5" t="str">
        <f t="shared" si="126"/>
        <v/>
      </c>
      <c r="CM80" s="5" t="str">
        <f t="shared" si="127"/>
        <v/>
      </c>
      <c r="CN80" s="5" t="str">
        <f t="shared" si="128"/>
        <v/>
      </c>
      <c r="CO80" s="5" t="str">
        <f t="shared" si="129"/>
        <v/>
      </c>
      <c r="CR80" s="4">
        <v>14.84</v>
      </c>
      <c r="CS80" s="5">
        <f t="shared" si="130"/>
        <v>3.5868794282425742E-4</v>
      </c>
      <c r="CT80" s="5">
        <f t="shared" si="131"/>
        <v>3.5868794282425747E-27</v>
      </c>
      <c r="CU80" s="5">
        <f t="shared" si="132"/>
        <v>9.3085106269270958E-10</v>
      </c>
      <c r="CV80" s="5">
        <f t="shared" si="133"/>
        <v>3.1648936131552127E-13</v>
      </c>
      <c r="CW80" s="5">
        <f t="shared" si="134"/>
        <v>-12.499640884065641</v>
      </c>
      <c r="CX80">
        <v>0.04</v>
      </c>
      <c r="CZ80" s="4">
        <v>14.95</v>
      </c>
      <c r="DA80" s="5">
        <f t="shared" si="135"/>
        <v>1.7988621326966406E-4</v>
      </c>
      <c r="DB80" s="5">
        <f t="shared" si="136"/>
        <v>1.7988621326966408E-27</v>
      </c>
      <c r="DC80" s="5">
        <f t="shared" si="137"/>
        <v>2.5503716437097936E-10</v>
      </c>
      <c r="DD80" s="5">
        <f t="shared" si="138"/>
        <v>1.1731709561065048E-13</v>
      </c>
      <c r="DE80" s="5">
        <f t="shared" si="139"/>
        <v>-12.930638697275882</v>
      </c>
      <c r="DF80">
        <v>0.06</v>
      </c>
      <c r="DG80" t="s">
        <v>32</v>
      </c>
      <c r="DH80" s="4">
        <v>11.97</v>
      </c>
      <c r="DI80" s="5">
        <f t="shared" si="140"/>
        <v>5.1609581129895808E-4</v>
      </c>
      <c r="DJ80" s="5">
        <f t="shared" si="141"/>
        <v>5.160958112989581E-27</v>
      </c>
      <c r="DK80" s="5">
        <f t="shared" si="142"/>
        <v>1.0751996068728293E-10</v>
      </c>
      <c r="DL80" s="5">
        <f t="shared" si="143"/>
        <v>1.2902395282473952E-13</v>
      </c>
      <c r="DM80" s="5">
        <f t="shared" si="144"/>
        <v>-12.889329657034471</v>
      </c>
      <c r="DO80" t="s">
        <v>32</v>
      </c>
      <c r="DP80" s="4">
        <v>9.1999999999999993</v>
      </c>
      <c r="DQ80" s="5">
        <f t="shared" si="145"/>
        <v>1.7473828190397755E-3</v>
      </c>
      <c r="DR80" s="5">
        <f t="shared" si="146"/>
        <v>1.7473828190397755E-26</v>
      </c>
      <c r="DS80" s="5">
        <f t="shared" si="147"/>
        <v>1.0830885241982079E-10</v>
      </c>
      <c r="DT80" s="5">
        <f t="shared" si="148"/>
        <v>2.3827947532360576E-13</v>
      </c>
      <c r="DU80" s="5">
        <f t="shared" si="149"/>
        <v>-12.622913364861231</v>
      </c>
    </row>
    <row r="81" spans="1:126" hidden="1" x14ac:dyDescent="0.25">
      <c r="A81">
        <v>74</v>
      </c>
      <c r="B81" t="s">
        <v>110</v>
      </c>
      <c r="C81">
        <v>323.92357500000003</v>
      </c>
      <c r="D81">
        <v>57.440652</v>
      </c>
      <c r="E81" s="1" t="s">
        <v>31</v>
      </c>
      <c r="F81" s="13"/>
      <c r="K81" s="5" t="str">
        <f t="shared" si="75"/>
        <v/>
      </c>
      <c r="L81" s="5" t="str">
        <f t="shared" si="76"/>
        <v/>
      </c>
      <c r="M81" s="5" t="str">
        <f t="shared" si="77"/>
        <v/>
      </c>
      <c r="N81" s="5" t="str">
        <f t="shared" si="78"/>
        <v/>
      </c>
      <c r="O81" s="5" t="str">
        <f t="shared" si="79"/>
        <v/>
      </c>
      <c r="Q81" s="2">
        <v>20.56</v>
      </c>
      <c r="R81" s="5">
        <f t="shared" si="80"/>
        <v>1.5019616704589547E-5</v>
      </c>
      <c r="S81" s="5">
        <f t="shared" si="81"/>
        <v>1.501961670458955E-28</v>
      </c>
      <c r="T81" s="5">
        <f t="shared" si="82"/>
        <v>7.5213912948889027E-10</v>
      </c>
      <c r="U81" s="5">
        <f t="shared" si="83"/>
        <v>5.8215568622440114E-14</v>
      </c>
      <c r="V81" s="5">
        <f t="shared" si="84"/>
        <v>-13.234960856198258</v>
      </c>
      <c r="W81">
        <v>0.17</v>
      </c>
      <c r="Y81" s="5" t="str">
        <f t="shared" si="85"/>
        <v/>
      </c>
      <c r="Z81" s="5" t="str">
        <f t="shared" si="86"/>
        <v/>
      </c>
      <c r="AA81" s="5" t="str">
        <f t="shared" si="87"/>
        <v/>
      </c>
      <c r="AB81" s="5" t="str">
        <f t="shared" si="88"/>
        <v/>
      </c>
      <c r="AC81" s="5" t="str">
        <f t="shared" si="89"/>
        <v/>
      </c>
      <c r="AF81" s="4">
        <v>16.18</v>
      </c>
      <c r="AG81" s="5">
        <f t="shared" si="90"/>
        <v>5.3763597000223702E-4</v>
      </c>
      <c r="AH81" s="5">
        <f t="shared" si="91"/>
        <v>5.3763597000223707E-27</v>
      </c>
      <c r="AI81" s="5">
        <f t="shared" si="92"/>
        <v>1.0574885082572807E-8</v>
      </c>
      <c r="AJ81" s="5">
        <f t="shared" si="93"/>
        <v>1.3059983076977419E-12</v>
      </c>
      <c r="AK81" s="5">
        <f t="shared" si="94"/>
        <v>-11.884057385815929</v>
      </c>
      <c r="AL81">
        <v>0.12</v>
      </c>
      <c r="AN81" s="4">
        <v>15.58</v>
      </c>
      <c r="AO81" s="5">
        <f t="shared" si="95"/>
        <v>6.0020548046236404E-4</v>
      </c>
      <c r="AP81" s="5">
        <f t="shared" si="96"/>
        <v>6.002054804623641E-27</v>
      </c>
      <c r="AQ81" s="5">
        <f t="shared" si="97"/>
        <v>6.5186726494368068E-9</v>
      </c>
      <c r="AR81" s="5">
        <f t="shared" si="98"/>
        <v>1.0834033943363973E-12</v>
      </c>
      <c r="AS81" s="5">
        <f t="shared" si="99"/>
        <v>-11.965209808088618</v>
      </c>
      <c r="AT81">
        <v>0.15</v>
      </c>
      <c r="AV81" s="4">
        <v>14.68</v>
      </c>
      <c r="AW81" s="5">
        <f t="shared" si="100"/>
        <v>8.952213995906135E-4</v>
      </c>
      <c r="AX81" s="5">
        <f t="shared" si="101"/>
        <v>8.9522139959061357E-27</v>
      </c>
      <c r="AY81" s="5">
        <f t="shared" si="102"/>
        <v>5.7616440604457034E-9</v>
      </c>
      <c r="AZ81" s="5">
        <f t="shared" si="103"/>
        <v>1.2439389526502274E-12</v>
      </c>
      <c r="BA81" s="5">
        <f t="shared" si="104"/>
        <v>-11.905200932489004</v>
      </c>
      <c r="BB81">
        <v>0.11</v>
      </c>
      <c r="BE81" s="5" t="str">
        <f t="shared" si="105"/>
        <v/>
      </c>
      <c r="BF81" s="5" t="str">
        <f t="shared" si="106"/>
        <v/>
      </c>
      <c r="BG81" s="5" t="str">
        <f t="shared" si="107"/>
        <v/>
      </c>
      <c r="BH81" s="5" t="str">
        <f t="shared" si="108"/>
        <v/>
      </c>
      <c r="BI81" s="5" t="str">
        <f t="shared" si="109"/>
        <v/>
      </c>
      <c r="BM81" s="5" t="str">
        <f t="shared" si="110"/>
        <v/>
      </c>
      <c r="BN81" s="5" t="str">
        <f t="shared" si="111"/>
        <v/>
      </c>
      <c r="BO81" s="5" t="str">
        <f t="shared" si="112"/>
        <v/>
      </c>
      <c r="BP81" s="5" t="str">
        <f t="shared" si="113"/>
        <v/>
      </c>
      <c r="BQ81" s="5" t="str">
        <f t="shared" si="114"/>
        <v/>
      </c>
      <c r="BU81" s="5" t="str">
        <f t="shared" si="115"/>
        <v/>
      </c>
      <c r="BV81" s="5" t="str">
        <f t="shared" si="116"/>
        <v/>
      </c>
      <c r="BW81" s="5" t="str">
        <f t="shared" si="117"/>
        <v/>
      </c>
      <c r="BX81" s="5" t="str">
        <f t="shared" si="118"/>
        <v/>
      </c>
      <c r="BY81" s="5" t="str">
        <f t="shared" si="119"/>
        <v/>
      </c>
      <c r="CC81" s="5" t="str">
        <f t="shared" si="120"/>
        <v/>
      </c>
      <c r="CD81" s="5" t="str">
        <f t="shared" si="121"/>
        <v/>
      </c>
      <c r="CE81" s="5" t="str">
        <f t="shared" si="122"/>
        <v/>
      </c>
      <c r="CF81" s="5" t="str">
        <f t="shared" si="123"/>
        <v/>
      </c>
      <c r="CG81" s="5" t="str">
        <f t="shared" si="124"/>
        <v/>
      </c>
      <c r="CK81" s="5" t="str">
        <f t="shared" si="125"/>
        <v/>
      </c>
      <c r="CL81" s="5" t="str">
        <f t="shared" si="126"/>
        <v/>
      </c>
      <c r="CM81" s="5" t="str">
        <f t="shared" si="127"/>
        <v/>
      </c>
      <c r="CN81" s="5" t="str">
        <f t="shared" si="128"/>
        <v/>
      </c>
      <c r="CO81" s="5" t="str">
        <f t="shared" si="129"/>
        <v/>
      </c>
      <c r="CR81" s="4">
        <v>14.37</v>
      </c>
      <c r="CS81" s="5">
        <f t="shared" si="130"/>
        <v>5.5298936391970355E-4</v>
      </c>
      <c r="CT81" s="5">
        <f t="shared" si="131"/>
        <v>5.5298936391970361E-27</v>
      </c>
      <c r="CU81" s="5">
        <f t="shared" si="132"/>
        <v>1.4350935049819297E-9</v>
      </c>
      <c r="CV81" s="5">
        <f t="shared" si="133"/>
        <v>4.8793179169385614E-13</v>
      </c>
      <c r="CW81" s="5">
        <f t="shared" si="134"/>
        <v>-12.311640884065641</v>
      </c>
      <c r="CX81">
        <v>0.09</v>
      </c>
      <c r="CZ81" s="4">
        <v>13.64</v>
      </c>
      <c r="DA81" s="5">
        <f t="shared" si="135"/>
        <v>6.0117080243801376E-4</v>
      </c>
      <c r="DB81" s="5">
        <f t="shared" si="136"/>
        <v>6.0117080243801385E-27</v>
      </c>
      <c r="DC81" s="5">
        <f t="shared" si="137"/>
        <v>8.5232155355105947E-10</v>
      </c>
      <c r="DD81" s="5">
        <f t="shared" si="138"/>
        <v>3.9206791463348734E-13</v>
      </c>
      <c r="DE81" s="5">
        <f t="shared" si="139"/>
        <v>-12.406638697275882</v>
      </c>
      <c r="DF81">
        <v>0.06</v>
      </c>
      <c r="DG81" t="s">
        <v>32</v>
      </c>
      <c r="DH81" s="4">
        <v>10.220000000000001</v>
      </c>
      <c r="DI81" s="5">
        <f t="shared" si="140"/>
        <v>2.5866063195154761E-3</v>
      </c>
      <c r="DJ81" s="5">
        <f t="shared" si="141"/>
        <v>2.5866063195154766E-26</v>
      </c>
      <c r="DK81" s="5">
        <f t="shared" si="142"/>
        <v>5.388763165657242E-10</v>
      </c>
      <c r="DL81" s="5">
        <f t="shared" si="143"/>
        <v>6.4665157987886905E-13</v>
      </c>
      <c r="DM81" s="5">
        <f t="shared" si="144"/>
        <v>-12.18932965703447</v>
      </c>
      <c r="DO81" t="s">
        <v>32</v>
      </c>
      <c r="DP81" s="4">
        <v>7.14</v>
      </c>
      <c r="DQ81" s="5">
        <f t="shared" si="145"/>
        <v>1.1651666921433042E-2</v>
      </c>
      <c r="DR81" s="5">
        <f t="shared" si="146"/>
        <v>1.1651666921433044E-25</v>
      </c>
      <c r="DS81" s="5">
        <f t="shared" si="147"/>
        <v>7.2221075959295725E-10</v>
      </c>
      <c r="DT81" s="5">
        <f t="shared" si="148"/>
        <v>1.5888636711045061E-12</v>
      </c>
      <c r="DU81" s="5">
        <f t="shared" si="149"/>
        <v>-11.79891336486123</v>
      </c>
    </row>
    <row r="82" spans="1:126" hidden="1" x14ac:dyDescent="0.25">
      <c r="A82">
        <v>75</v>
      </c>
      <c r="B82" t="s">
        <v>111</v>
      </c>
      <c r="C82">
        <v>323.92375099999998</v>
      </c>
      <c r="D82">
        <v>57.430301</v>
      </c>
      <c r="E82" s="1" t="s">
        <v>31</v>
      </c>
      <c r="F82" s="13"/>
      <c r="J82" s="2">
        <v>20.079999999999998</v>
      </c>
      <c r="K82" s="5">
        <f t="shared" si="75"/>
        <v>2.9478890351687638E-5</v>
      </c>
      <c r="L82" s="5">
        <f t="shared" si="76"/>
        <v>2.9478890351687642E-28</v>
      </c>
      <c r="M82" s="5">
        <f t="shared" si="77"/>
        <v>2.2712409356268216E-9</v>
      </c>
      <c r="N82" s="5">
        <f t="shared" si="78"/>
        <v>1.4172543438311366E-13</v>
      </c>
      <c r="O82" s="5">
        <f t="shared" si="79"/>
        <v>-12.848552203238738</v>
      </c>
      <c r="P82">
        <v>0.03</v>
      </c>
      <c r="Q82" s="2">
        <v>19.149999999999999</v>
      </c>
      <c r="R82" s="5">
        <f t="shared" si="80"/>
        <v>5.5037519173698812E-5</v>
      </c>
      <c r="S82" s="5">
        <f t="shared" si="81"/>
        <v>5.5037519173698817E-28</v>
      </c>
      <c r="T82" s="5">
        <f t="shared" si="82"/>
        <v>2.7561203840764178E-9</v>
      </c>
      <c r="U82" s="5">
        <f t="shared" si="83"/>
        <v>2.1332371772751476E-13</v>
      </c>
      <c r="V82" s="5">
        <f t="shared" si="84"/>
        <v>-12.670960856198258</v>
      </c>
      <c r="W82">
        <v>0.05</v>
      </c>
      <c r="X82" s="2">
        <v>19.600000000000001</v>
      </c>
      <c r="Y82" s="5">
        <f t="shared" si="85"/>
        <v>4.2993160541066728E-5</v>
      </c>
      <c r="Z82" s="5">
        <f t="shared" si="86"/>
        <v>4.2993160541066733E-28</v>
      </c>
      <c r="AA82" s="5">
        <f t="shared" si="87"/>
        <v>2.9971808452743941E-9</v>
      </c>
      <c r="AB82" s="5">
        <f t="shared" si="88"/>
        <v>1.9661506345000027E-13</v>
      </c>
      <c r="AC82" s="5">
        <f t="shared" si="89"/>
        <v>-12.706383212228175</v>
      </c>
      <c r="AD82">
        <v>0.1</v>
      </c>
      <c r="AF82" s="4">
        <v>17.260000000000002</v>
      </c>
      <c r="AG82" s="5">
        <f t="shared" si="90"/>
        <v>1.988329321703246E-4</v>
      </c>
      <c r="AH82" s="5">
        <f t="shared" si="91"/>
        <v>1.9883293217032463E-27</v>
      </c>
      <c r="AI82" s="5">
        <f t="shared" si="92"/>
        <v>3.9108905014733808E-9</v>
      </c>
      <c r="AJ82" s="5">
        <f t="shared" si="93"/>
        <v>4.829949769319626E-13</v>
      </c>
      <c r="AK82" s="5">
        <f t="shared" si="94"/>
        <v>-12.316057385815929</v>
      </c>
      <c r="AL82">
        <v>0.12</v>
      </c>
      <c r="AN82" s="4">
        <v>16.559999999999999</v>
      </c>
      <c r="AO82" s="5">
        <f t="shared" si="95"/>
        <v>2.4338844535038738E-4</v>
      </c>
      <c r="AP82" s="5">
        <f t="shared" si="96"/>
        <v>2.433884453503874E-27</v>
      </c>
      <c r="AQ82" s="5">
        <f t="shared" si="97"/>
        <v>2.6433773991405623E-9</v>
      </c>
      <c r="AR82" s="5">
        <f t="shared" si="98"/>
        <v>4.3932932373716144E-13</v>
      </c>
      <c r="AS82" s="5">
        <f t="shared" si="99"/>
        <v>-12.357209808088617</v>
      </c>
      <c r="AT82">
        <v>0.15</v>
      </c>
      <c r="AV82" s="4">
        <v>16.170000000000002</v>
      </c>
      <c r="AW82" s="5">
        <f t="shared" si="100"/>
        <v>2.2695014007365674E-4</v>
      </c>
      <c r="AX82" s="5">
        <f t="shared" si="101"/>
        <v>2.2695014007365677E-27</v>
      </c>
      <c r="AY82" s="5">
        <f t="shared" si="102"/>
        <v>1.4606508816374089E-9</v>
      </c>
      <c r="AZ82" s="5">
        <f t="shared" si="103"/>
        <v>3.1535452534551658E-13</v>
      </c>
      <c r="BA82" s="5">
        <f t="shared" si="104"/>
        <v>-12.501200932489006</v>
      </c>
      <c r="BB82">
        <v>0.14000000000000001</v>
      </c>
      <c r="BE82" s="5" t="str">
        <f t="shared" si="105"/>
        <v/>
      </c>
      <c r="BF82" s="5" t="str">
        <f t="shared" si="106"/>
        <v/>
      </c>
      <c r="BG82" s="5" t="str">
        <f t="shared" si="107"/>
        <v/>
      </c>
      <c r="BH82" s="5" t="str">
        <f t="shared" si="108"/>
        <v/>
      </c>
      <c r="BI82" s="5" t="str">
        <f t="shared" si="109"/>
        <v/>
      </c>
      <c r="BM82" s="5" t="str">
        <f t="shared" si="110"/>
        <v/>
      </c>
      <c r="BN82" s="5" t="str">
        <f t="shared" si="111"/>
        <v/>
      </c>
      <c r="BO82" s="5" t="str">
        <f t="shared" si="112"/>
        <v/>
      </c>
      <c r="BP82" s="5" t="str">
        <f t="shared" si="113"/>
        <v/>
      </c>
      <c r="BQ82" s="5" t="str">
        <f t="shared" si="114"/>
        <v/>
      </c>
      <c r="BU82" s="5" t="str">
        <f t="shared" si="115"/>
        <v/>
      </c>
      <c r="BV82" s="5" t="str">
        <f t="shared" si="116"/>
        <v/>
      </c>
      <c r="BW82" s="5" t="str">
        <f t="shared" si="117"/>
        <v/>
      </c>
      <c r="BX82" s="5" t="str">
        <f t="shared" si="118"/>
        <v/>
      </c>
      <c r="BY82" s="5" t="str">
        <f t="shared" si="119"/>
        <v/>
      </c>
      <c r="CC82" s="5" t="str">
        <f t="shared" si="120"/>
        <v/>
      </c>
      <c r="CD82" s="5" t="str">
        <f t="shared" si="121"/>
        <v/>
      </c>
      <c r="CE82" s="5" t="str">
        <f t="shared" si="122"/>
        <v/>
      </c>
      <c r="CF82" s="5" t="str">
        <f t="shared" si="123"/>
        <v/>
      </c>
      <c r="CG82" s="5" t="str">
        <f t="shared" si="124"/>
        <v/>
      </c>
      <c r="CK82" s="5" t="str">
        <f t="shared" si="125"/>
        <v/>
      </c>
      <c r="CL82" s="5" t="str">
        <f t="shared" si="126"/>
        <v/>
      </c>
      <c r="CM82" s="5" t="str">
        <f t="shared" si="127"/>
        <v/>
      </c>
      <c r="CN82" s="5" t="str">
        <f t="shared" si="128"/>
        <v/>
      </c>
      <c r="CO82" s="5" t="str">
        <f t="shared" si="129"/>
        <v/>
      </c>
      <c r="CS82" s="5" t="str">
        <f t="shared" si="130"/>
        <v/>
      </c>
      <c r="CT82" s="5" t="str">
        <f t="shared" si="131"/>
        <v/>
      </c>
      <c r="CU82" s="5" t="str">
        <f t="shared" si="132"/>
        <v/>
      </c>
      <c r="CV82" s="5" t="str">
        <f t="shared" si="133"/>
        <v/>
      </c>
      <c r="CW82" s="5" t="str">
        <f t="shared" si="134"/>
        <v/>
      </c>
      <c r="DA82" s="5" t="str">
        <f t="shared" si="135"/>
        <v/>
      </c>
      <c r="DB82" s="5" t="str">
        <f t="shared" si="136"/>
        <v/>
      </c>
      <c r="DC82" s="5" t="str">
        <f t="shared" si="137"/>
        <v/>
      </c>
      <c r="DD82" s="5" t="str">
        <f t="shared" si="138"/>
        <v/>
      </c>
      <c r="DE82" s="5" t="str">
        <f t="shared" si="139"/>
        <v/>
      </c>
      <c r="DI82" s="5" t="str">
        <f t="shared" si="140"/>
        <v/>
      </c>
      <c r="DJ82" s="5" t="str">
        <f t="shared" si="141"/>
        <v/>
      </c>
      <c r="DK82" s="5" t="str">
        <f t="shared" si="142"/>
        <v/>
      </c>
      <c r="DL82" s="5" t="str">
        <f t="shared" si="143"/>
        <v/>
      </c>
      <c r="DM82" s="5" t="str">
        <f t="shared" si="144"/>
        <v/>
      </c>
      <c r="DQ82" s="5" t="str">
        <f t="shared" si="145"/>
        <v/>
      </c>
      <c r="DR82" s="5" t="str">
        <f t="shared" si="146"/>
        <v/>
      </c>
      <c r="DS82" s="5" t="str">
        <f t="shared" si="147"/>
        <v/>
      </c>
      <c r="DT82" s="5" t="str">
        <f t="shared" si="148"/>
        <v/>
      </c>
      <c r="DU82" s="5" t="str">
        <f t="shared" si="149"/>
        <v/>
      </c>
    </row>
    <row r="83" spans="1:126" hidden="1" x14ac:dyDescent="0.25">
      <c r="A83">
        <v>76</v>
      </c>
      <c r="B83" t="s">
        <v>112</v>
      </c>
      <c r="C83">
        <v>323.92912100000001</v>
      </c>
      <c r="D83">
        <v>57.560299000000001</v>
      </c>
      <c r="E83" s="1" t="s">
        <v>86</v>
      </c>
      <c r="F83" s="13"/>
      <c r="J83" s="2">
        <v>18.57</v>
      </c>
      <c r="K83" s="5">
        <f t="shared" si="75"/>
        <v>1.1844347257331576E-4</v>
      </c>
      <c r="L83" s="5">
        <f t="shared" si="76"/>
        <v>1.1844347257331577E-27</v>
      </c>
      <c r="M83" s="5">
        <f t="shared" si="77"/>
        <v>9.1256373715880619E-9</v>
      </c>
      <c r="N83" s="5">
        <f t="shared" si="78"/>
        <v>5.69439771987095E-13</v>
      </c>
      <c r="O83" s="5">
        <f t="shared" si="79"/>
        <v>-12.244552203238737</v>
      </c>
      <c r="P83">
        <v>0.01</v>
      </c>
      <c r="Q83" s="2">
        <v>16.600000000000001</v>
      </c>
      <c r="R83" s="5">
        <f t="shared" si="80"/>
        <v>5.7631357540678728E-4</v>
      </c>
      <c r="S83" s="5">
        <f t="shared" si="81"/>
        <v>5.7631357540678737E-27</v>
      </c>
      <c r="T83" s="5">
        <f t="shared" si="82"/>
        <v>2.8860123360314245E-8</v>
      </c>
      <c r="U83" s="5">
        <f t="shared" si="83"/>
        <v>2.2337735480883227E-12</v>
      </c>
      <c r="V83" s="5">
        <f t="shared" si="84"/>
        <v>-11.650960856198258</v>
      </c>
      <c r="W83">
        <v>0.01</v>
      </c>
      <c r="X83" s="2">
        <v>17.52</v>
      </c>
      <c r="Y83" s="5">
        <f t="shared" si="85"/>
        <v>2.920111081718634E-4</v>
      </c>
      <c r="Z83" s="5">
        <f t="shared" si="86"/>
        <v>2.9201110817186342E-27</v>
      </c>
      <c r="AA83" s="5">
        <f t="shared" si="87"/>
        <v>2.0356961177210134E-8</v>
      </c>
      <c r="AB83" s="5">
        <f t="shared" si="88"/>
        <v>1.335416653224985E-12</v>
      </c>
      <c r="AC83" s="5">
        <f t="shared" si="89"/>
        <v>-11.874383212228176</v>
      </c>
      <c r="AD83">
        <v>0.02</v>
      </c>
      <c r="AF83" s="4">
        <v>14.3</v>
      </c>
      <c r="AG83" s="5">
        <f t="shared" si="90"/>
        <v>3.0373043844334089E-3</v>
      </c>
      <c r="AH83" s="5">
        <f t="shared" si="91"/>
        <v>3.0373043844334093E-26</v>
      </c>
      <c r="AI83" s="5">
        <f t="shared" si="92"/>
        <v>5.974143587536413E-8</v>
      </c>
      <c r="AJ83" s="5">
        <f t="shared" si="93"/>
        <v>7.3780673306074715E-12</v>
      </c>
      <c r="AK83" s="5">
        <f t="shared" si="94"/>
        <v>-11.13205738581593</v>
      </c>
      <c r="AL83">
        <v>0.04</v>
      </c>
      <c r="AN83" s="4">
        <v>13.44</v>
      </c>
      <c r="AO83" s="5">
        <f t="shared" si="95"/>
        <v>4.3082406746567112E-3</v>
      </c>
      <c r="AP83" s="5">
        <f t="shared" si="96"/>
        <v>4.3082406746567118E-26</v>
      </c>
      <c r="AQ83" s="5">
        <f t="shared" si="97"/>
        <v>4.6790660144325179E-8</v>
      </c>
      <c r="AR83" s="5">
        <f t="shared" si="98"/>
        <v>7.7766077159868448E-12</v>
      </c>
      <c r="AS83" s="5">
        <f t="shared" si="99"/>
        <v>-11.109209808088618</v>
      </c>
      <c r="AT83">
        <v>0.03</v>
      </c>
      <c r="AV83" s="4">
        <v>13.07</v>
      </c>
      <c r="AW83" s="5">
        <f t="shared" si="100"/>
        <v>3.9439414150478844E-3</v>
      </c>
      <c r="AX83" s="5">
        <f t="shared" si="101"/>
        <v>3.9439414150478847E-26</v>
      </c>
      <c r="AY83" s="5">
        <f t="shared" si="102"/>
        <v>2.538320312623001E-8</v>
      </c>
      <c r="AZ83" s="5">
        <f t="shared" si="103"/>
        <v>5.480233554953059E-12</v>
      </c>
      <c r="BA83" s="5">
        <f t="shared" si="104"/>
        <v>-11.261200932489004</v>
      </c>
      <c r="BB83">
        <v>0.04</v>
      </c>
      <c r="BD83" s="3">
        <v>12.56</v>
      </c>
      <c r="BE83" s="5">
        <f t="shared" si="105"/>
        <v>2.6579801862765097E-3</v>
      </c>
      <c r="BF83" s="5">
        <f t="shared" si="106"/>
        <v>2.65798018627651E-26</v>
      </c>
      <c r="BG83" s="5">
        <f t="shared" si="107"/>
        <v>6.1527319126771048E-9</v>
      </c>
      <c r="BH83" s="5">
        <f t="shared" si="108"/>
        <v>2.2149834885637578E-12</v>
      </c>
      <c r="BI83" s="5">
        <f t="shared" si="109"/>
        <v>-11.654629506846048</v>
      </c>
      <c r="BJ83">
        <v>0</v>
      </c>
      <c r="BL83" s="3">
        <v>12.31</v>
      </c>
      <c r="BM83" s="5">
        <f t="shared" si="110"/>
        <v>2.1406618884251883E-3</v>
      </c>
      <c r="BN83" s="5">
        <f t="shared" si="111"/>
        <v>2.1406618884251885E-26</v>
      </c>
      <c r="BO83" s="5">
        <f t="shared" si="112"/>
        <v>3.1713509458150936E-9</v>
      </c>
      <c r="BP83" s="5">
        <f t="shared" si="113"/>
        <v>1.4271079256167922E-12</v>
      </c>
      <c r="BQ83" s="5">
        <f t="shared" si="114"/>
        <v>-11.845543181946708</v>
      </c>
      <c r="BR83">
        <v>0</v>
      </c>
      <c r="BT83" s="3">
        <v>12.1</v>
      </c>
      <c r="BU83" s="5">
        <f t="shared" si="115"/>
        <v>1.6622557363578166E-3</v>
      </c>
      <c r="BV83" s="5">
        <f t="shared" si="116"/>
        <v>1.6622557363578166E-26</v>
      </c>
      <c r="BW83" s="5">
        <f t="shared" si="117"/>
        <v>1.4823921548969826E-9</v>
      </c>
      <c r="BX83" s="5">
        <f t="shared" si="118"/>
        <v>8.5978744984024989E-13</v>
      </c>
      <c r="BY83" s="5">
        <f t="shared" si="119"/>
        <v>-12.065608898489662</v>
      </c>
      <c r="BZ83">
        <v>0.01</v>
      </c>
      <c r="CB83" s="3">
        <v>11.6</v>
      </c>
      <c r="CC83" s="5">
        <f t="shared" si="120"/>
        <v>1.4691334257199728E-3</v>
      </c>
      <c r="CD83" s="5">
        <f t="shared" si="121"/>
        <v>1.4691334257199731E-26</v>
      </c>
      <c r="CE83" s="5">
        <f t="shared" si="122"/>
        <v>6.8865629330623739E-10</v>
      </c>
      <c r="CF83" s="5">
        <f t="shared" si="123"/>
        <v>5.5092503464498997E-13</v>
      </c>
      <c r="CG83" s="5">
        <f t="shared" si="124"/>
        <v>-12.258907492355043</v>
      </c>
      <c r="CH83">
        <v>0.04</v>
      </c>
      <c r="CJ83" s="2">
        <v>10.029999999999999</v>
      </c>
      <c r="CK83" s="5">
        <f t="shared" si="125"/>
        <v>6.9454151777675281E-4</v>
      </c>
      <c r="CL83" s="5">
        <f t="shared" si="126"/>
        <v>6.9454151777675286E-27</v>
      </c>
      <c r="CM83" s="5">
        <f t="shared" si="127"/>
        <v>3.6174037384205872E-11</v>
      </c>
      <c r="CN83" s="5">
        <f t="shared" si="128"/>
        <v>8.68176897220941E-14</v>
      </c>
      <c r="CO83" s="5">
        <f t="shared" si="129"/>
        <v>-13.061391775215769</v>
      </c>
      <c r="CP83">
        <v>0.18</v>
      </c>
      <c r="CR83" s="4">
        <v>12.79</v>
      </c>
      <c r="CS83" s="5">
        <f t="shared" si="130"/>
        <v>2.3698277370331035E-3</v>
      </c>
      <c r="CT83" s="5">
        <f t="shared" si="131"/>
        <v>2.3698277370331039E-26</v>
      </c>
      <c r="CU83" s="5">
        <f t="shared" si="132"/>
        <v>6.150071981919819E-9</v>
      </c>
      <c r="CV83" s="5">
        <f t="shared" si="133"/>
        <v>2.0910244738527387E-12</v>
      </c>
      <c r="CW83" s="5">
        <f t="shared" si="134"/>
        <v>-11.679640884065641</v>
      </c>
      <c r="CX83">
        <v>0.02</v>
      </c>
      <c r="CZ83" s="4">
        <v>12.41</v>
      </c>
      <c r="DA83" s="5">
        <f t="shared" si="135"/>
        <v>1.8663705788117537E-3</v>
      </c>
      <c r="DB83" s="5">
        <f t="shared" si="136"/>
        <v>1.8663705788117539E-26</v>
      </c>
      <c r="DC83" s="5">
        <f t="shared" si="137"/>
        <v>2.6460830512453983E-9</v>
      </c>
      <c r="DD83" s="5">
        <f t="shared" si="138"/>
        <v>1.2171982035728831E-12</v>
      </c>
      <c r="DE83" s="5">
        <f t="shared" si="139"/>
        <v>-11.914638697275882</v>
      </c>
      <c r="DF83">
        <v>0.02</v>
      </c>
      <c r="DG83" t="s">
        <v>32</v>
      </c>
      <c r="DH83" s="4">
        <v>12.41</v>
      </c>
      <c r="DI83" s="5">
        <f t="shared" si="140"/>
        <v>3.4413618053694107E-4</v>
      </c>
      <c r="DJ83" s="5">
        <f t="shared" si="141"/>
        <v>3.4413618053694113E-27</v>
      </c>
      <c r="DK83" s="5">
        <f t="shared" si="142"/>
        <v>7.1695037611862726E-11</v>
      </c>
      <c r="DL83" s="5">
        <f t="shared" si="143"/>
        <v>8.6034045134235283E-14</v>
      </c>
      <c r="DM83" s="5">
        <f t="shared" si="144"/>
        <v>-13.065329657034471</v>
      </c>
      <c r="DO83" t="s">
        <v>32</v>
      </c>
      <c r="DP83" s="4">
        <v>9.1</v>
      </c>
      <c r="DQ83" s="5">
        <f t="shared" si="145"/>
        <v>1.9159671613923255E-3</v>
      </c>
      <c r="DR83" s="5">
        <f t="shared" si="146"/>
        <v>1.9159671613923256E-26</v>
      </c>
      <c r="DS83" s="5">
        <f t="shared" si="147"/>
        <v>1.1875829512762349E-10</v>
      </c>
      <c r="DT83" s="5">
        <f t="shared" si="148"/>
        <v>2.6126824928077171E-13</v>
      </c>
      <c r="DU83" s="5">
        <f t="shared" si="149"/>
        <v>-12.582913364861231</v>
      </c>
    </row>
    <row r="84" spans="1:126" hidden="1" x14ac:dyDescent="0.25">
      <c r="A84">
        <v>77</v>
      </c>
      <c r="B84" t="s">
        <v>113</v>
      </c>
      <c r="C84">
        <v>323.932591</v>
      </c>
      <c r="D84">
        <v>57.498756999999998</v>
      </c>
      <c r="E84" s="1" t="s">
        <v>31</v>
      </c>
      <c r="F84" s="13"/>
      <c r="J84" s="2">
        <v>17.670000000000002</v>
      </c>
      <c r="K84" s="5">
        <f t="shared" si="75"/>
        <v>2.7133831999969599E-4</v>
      </c>
      <c r="L84" s="5">
        <f t="shared" si="76"/>
        <v>2.7133831999969604E-27</v>
      </c>
      <c r="M84" s="5">
        <f t="shared" si="77"/>
        <v>2.0905627465459817E-8</v>
      </c>
      <c r="N84" s="5">
        <f t="shared" si="78"/>
        <v>1.3045111538446926E-12</v>
      </c>
      <c r="O84" s="5">
        <f t="shared" si="79"/>
        <v>-11.884552203238737</v>
      </c>
      <c r="P84">
        <v>0.01</v>
      </c>
      <c r="Q84" s="2">
        <v>16.29</v>
      </c>
      <c r="R84" s="5">
        <f t="shared" si="80"/>
        <v>7.6675894254071115E-4</v>
      </c>
      <c r="S84" s="5">
        <f t="shared" si="81"/>
        <v>7.6675894254071123E-27</v>
      </c>
      <c r="T84" s="5">
        <f t="shared" si="82"/>
        <v>3.8397078628122855E-8</v>
      </c>
      <c r="U84" s="5">
        <f t="shared" si="83"/>
        <v>2.9719338858167093E-12</v>
      </c>
      <c r="V84" s="5">
        <f t="shared" si="84"/>
        <v>-11.526960856198256</v>
      </c>
      <c r="W84">
        <v>0.01</v>
      </c>
      <c r="X84" s="2">
        <v>16.97</v>
      </c>
      <c r="Y84" s="5">
        <f t="shared" si="85"/>
        <v>4.8461781194835931E-4</v>
      </c>
      <c r="Z84" s="5">
        <f t="shared" si="86"/>
        <v>4.8461781194835938E-27</v>
      </c>
      <c r="AA84" s="5">
        <f t="shared" si="87"/>
        <v>3.3784146244912761E-8</v>
      </c>
      <c r="AB84" s="5">
        <f t="shared" si="88"/>
        <v>2.2162399936662775E-12</v>
      </c>
      <c r="AC84" s="5">
        <f t="shared" si="89"/>
        <v>-11.654383212228174</v>
      </c>
      <c r="AD84">
        <v>0.01</v>
      </c>
      <c r="AF84" s="4">
        <v>14.22</v>
      </c>
      <c r="AG84" s="5">
        <f t="shared" si="90"/>
        <v>3.2695525130479416E-3</v>
      </c>
      <c r="AH84" s="5">
        <f t="shared" si="91"/>
        <v>3.269552513047942E-26</v>
      </c>
      <c r="AI84" s="5">
        <f t="shared" si="92"/>
        <v>6.4309577532126888E-8</v>
      </c>
      <c r="AJ84" s="5">
        <f t="shared" si="93"/>
        <v>7.9422328252176723E-12</v>
      </c>
      <c r="AK84" s="5">
        <f t="shared" si="94"/>
        <v>-11.10005738581593</v>
      </c>
      <c r="AL84">
        <v>0.04</v>
      </c>
      <c r="AN84" s="4">
        <v>13.38</v>
      </c>
      <c r="AO84" s="5">
        <f t="shared" si="95"/>
        <v>4.553024178883665E-3</v>
      </c>
      <c r="AP84" s="5">
        <f t="shared" si="96"/>
        <v>4.5530241788836657E-26</v>
      </c>
      <c r="AQ84" s="5">
        <f t="shared" si="97"/>
        <v>4.9449188908188404E-8</v>
      </c>
      <c r="AR84" s="5">
        <f t="shared" si="98"/>
        <v>8.2184551965409134E-12</v>
      </c>
      <c r="AS84" s="5">
        <f t="shared" si="99"/>
        <v>-11.085209808088619</v>
      </c>
      <c r="AT84">
        <v>0.04</v>
      </c>
      <c r="AV84" s="4">
        <v>13.17</v>
      </c>
      <c r="AW84" s="5">
        <f t="shared" si="100"/>
        <v>3.5969173203083504E-3</v>
      </c>
      <c r="AX84" s="5">
        <f t="shared" si="101"/>
        <v>3.5969173203083507E-26</v>
      </c>
      <c r="AY84" s="5">
        <f t="shared" si="102"/>
        <v>2.3149756388694553E-8</v>
      </c>
      <c r="AZ84" s="5">
        <f t="shared" si="103"/>
        <v>4.9980324043191539E-12</v>
      </c>
      <c r="BA84" s="5">
        <f t="shared" si="104"/>
        <v>-11.301200932489005</v>
      </c>
      <c r="BB84">
        <v>0.04</v>
      </c>
      <c r="BD84" s="3">
        <v>12.77</v>
      </c>
      <c r="BE84" s="5">
        <f t="shared" si="105"/>
        <v>2.1905427804598345E-3</v>
      </c>
      <c r="BF84" s="5">
        <f t="shared" si="106"/>
        <v>2.1905427804598349E-26</v>
      </c>
      <c r="BG84" s="5">
        <f t="shared" si="107"/>
        <v>5.0707008806940613E-9</v>
      </c>
      <c r="BH84" s="5">
        <f t="shared" si="108"/>
        <v>1.8254523170498623E-12</v>
      </c>
      <c r="BI84" s="5">
        <f t="shared" si="109"/>
        <v>-11.738629506846047</v>
      </c>
      <c r="BJ84">
        <v>0</v>
      </c>
      <c r="BL84" s="3">
        <v>12.74</v>
      </c>
      <c r="BM84" s="5">
        <f t="shared" si="110"/>
        <v>1.4406154799076567E-3</v>
      </c>
      <c r="BN84" s="5">
        <f t="shared" si="111"/>
        <v>1.440615479907657E-26</v>
      </c>
      <c r="BO84" s="5">
        <f t="shared" si="112"/>
        <v>2.1342451554187509E-9</v>
      </c>
      <c r="BP84" s="5">
        <f t="shared" si="113"/>
        <v>9.6041031993843794E-13</v>
      </c>
      <c r="BQ84" s="5">
        <f t="shared" si="114"/>
        <v>-12.017543181946708</v>
      </c>
      <c r="BR84">
        <v>0</v>
      </c>
      <c r="BT84" s="3">
        <v>12.6</v>
      </c>
      <c r="BU84" s="5">
        <f t="shared" si="115"/>
        <v>1.0488124652592945E-3</v>
      </c>
      <c r="BV84" s="5">
        <f t="shared" si="116"/>
        <v>1.0488124652592947E-26</v>
      </c>
      <c r="BW84" s="5">
        <f t="shared" si="117"/>
        <v>9.3532621753207007E-10</v>
      </c>
      <c r="BX84" s="5">
        <f t="shared" si="118"/>
        <v>5.4248920616860065E-13</v>
      </c>
      <c r="BY84" s="5">
        <f t="shared" si="119"/>
        <v>-12.265608898489663</v>
      </c>
      <c r="BZ84">
        <v>0.03</v>
      </c>
      <c r="CB84" s="3">
        <v>12.59</v>
      </c>
      <c r="CC84" s="5">
        <f t="shared" si="120"/>
        <v>5.9028431036530838E-4</v>
      </c>
      <c r="CD84" s="5">
        <f t="shared" si="121"/>
        <v>5.9028431036530843E-27</v>
      </c>
      <c r="CE84" s="5">
        <f t="shared" si="122"/>
        <v>2.7669577048373834E-10</v>
      </c>
      <c r="CF84" s="5">
        <f t="shared" si="123"/>
        <v>2.2135661638699068E-13</v>
      </c>
      <c r="CG84" s="5">
        <f t="shared" si="124"/>
        <v>-12.654907492355042</v>
      </c>
      <c r="CH84">
        <v>0.06</v>
      </c>
      <c r="CK84" s="5" t="str">
        <f t="shared" si="125"/>
        <v/>
      </c>
      <c r="CL84" s="5" t="str">
        <f t="shared" si="126"/>
        <v/>
      </c>
      <c r="CM84" s="5" t="str">
        <f t="shared" si="127"/>
        <v/>
      </c>
      <c r="CN84" s="5" t="str">
        <f t="shared" si="128"/>
        <v/>
      </c>
      <c r="CO84" s="5" t="str">
        <f t="shared" si="129"/>
        <v/>
      </c>
      <c r="CR84" s="4">
        <v>12.76</v>
      </c>
      <c r="CS84" s="5">
        <f t="shared" si="130"/>
        <v>2.4362215374222037E-3</v>
      </c>
      <c r="CT84" s="5">
        <f t="shared" si="131"/>
        <v>2.4362215374222039E-26</v>
      </c>
      <c r="CU84" s="5">
        <f t="shared" si="132"/>
        <v>6.3223742320645419E-9</v>
      </c>
      <c r="CV84" s="5">
        <f t="shared" si="133"/>
        <v>2.1496072389019445E-12</v>
      </c>
      <c r="CW84" s="5">
        <f t="shared" si="134"/>
        <v>-11.667640884065641</v>
      </c>
      <c r="CX84">
        <v>0.03</v>
      </c>
      <c r="CZ84" s="4">
        <v>12.67</v>
      </c>
      <c r="DA84" s="5">
        <f t="shared" si="135"/>
        <v>1.4689191060645976E-3</v>
      </c>
      <c r="DB84" s="5">
        <f t="shared" si="136"/>
        <v>1.4689191060645978E-26</v>
      </c>
      <c r="DC84" s="5">
        <f t="shared" si="137"/>
        <v>2.082588524666254E-9</v>
      </c>
      <c r="DD84" s="5">
        <f t="shared" si="138"/>
        <v>9.5799072134647678E-13</v>
      </c>
      <c r="DE84" s="5">
        <f t="shared" si="139"/>
        <v>-12.018638697275881</v>
      </c>
      <c r="DF84">
        <v>0.03</v>
      </c>
      <c r="DG84" t="s">
        <v>32</v>
      </c>
      <c r="DH84" s="4">
        <v>12.01</v>
      </c>
      <c r="DI84" s="5">
        <f t="shared" si="140"/>
        <v>4.9742812190069544E-4</v>
      </c>
      <c r="DJ84" s="5">
        <f t="shared" si="141"/>
        <v>4.9742812190069547E-27</v>
      </c>
      <c r="DK84" s="5">
        <f t="shared" si="142"/>
        <v>1.0363085872931155E-10</v>
      </c>
      <c r="DL84" s="5">
        <f t="shared" si="143"/>
        <v>1.2435703047517387E-13</v>
      </c>
      <c r="DM84" s="5">
        <f t="shared" si="144"/>
        <v>-12.905329657034471</v>
      </c>
      <c r="DO84" t="s">
        <v>32</v>
      </c>
      <c r="DP84" s="4">
        <v>9.0399999999999991</v>
      </c>
      <c r="DQ84" s="5">
        <f t="shared" si="145"/>
        <v>2.0248276432378027E-3</v>
      </c>
      <c r="DR84" s="5">
        <f t="shared" si="146"/>
        <v>2.024827643237803E-26</v>
      </c>
      <c r="DS84" s="5">
        <f t="shared" si="147"/>
        <v>1.255058456552357E-10</v>
      </c>
      <c r="DT84" s="5">
        <f t="shared" si="148"/>
        <v>2.7611286044151854E-13</v>
      </c>
      <c r="DU84" s="5">
        <f t="shared" si="149"/>
        <v>-12.558913364861231</v>
      </c>
    </row>
    <row r="85" spans="1:126" hidden="1" x14ac:dyDescent="0.25">
      <c r="A85">
        <v>78</v>
      </c>
      <c r="B85" t="s">
        <v>114</v>
      </c>
      <c r="C85">
        <v>323.93335500000001</v>
      </c>
      <c r="D85">
        <v>57.379513000000003</v>
      </c>
      <c r="E85" s="1" t="s">
        <v>31</v>
      </c>
      <c r="F85" s="13"/>
      <c r="J85" s="2">
        <v>20.399999999999999</v>
      </c>
      <c r="K85" s="5">
        <f t="shared" si="75"/>
        <v>2.1953872200170528E-5</v>
      </c>
      <c r="L85" s="5">
        <f t="shared" si="76"/>
        <v>2.1953872200170531E-28</v>
      </c>
      <c r="M85" s="5">
        <f t="shared" si="77"/>
        <v>1.6914657452054468E-9</v>
      </c>
      <c r="N85" s="5">
        <f t="shared" si="78"/>
        <v>1.0554746250081987E-13</v>
      </c>
      <c r="O85" s="5">
        <f t="shared" si="79"/>
        <v>-12.976552203238738</v>
      </c>
      <c r="P85">
        <v>0.05</v>
      </c>
      <c r="Q85" s="2">
        <v>18.43</v>
      </c>
      <c r="R85" s="5">
        <f t="shared" si="80"/>
        <v>1.068215437019737E-4</v>
      </c>
      <c r="S85" s="5">
        <f t="shared" si="81"/>
        <v>1.068215437019737E-27</v>
      </c>
      <c r="T85" s="5">
        <f t="shared" si="82"/>
        <v>5.3493151303994988E-9</v>
      </c>
      <c r="U85" s="5">
        <f t="shared" si="83"/>
        <v>4.1403699109292124E-13</v>
      </c>
      <c r="V85" s="5">
        <f t="shared" si="84"/>
        <v>-12.382960856198258</v>
      </c>
      <c r="W85">
        <v>0.03</v>
      </c>
      <c r="X85" s="2">
        <v>19.39</v>
      </c>
      <c r="Y85" s="5">
        <f t="shared" si="85"/>
        <v>5.2167421646781282E-5</v>
      </c>
      <c r="Z85" s="5">
        <f t="shared" si="86"/>
        <v>5.2167421646781292E-28</v>
      </c>
      <c r="AA85" s="5">
        <f t="shared" si="87"/>
        <v>3.6367458204831536E-9</v>
      </c>
      <c r="AB85" s="5">
        <f t="shared" si="88"/>
        <v>2.3857052582369489E-13</v>
      </c>
      <c r="AC85" s="5">
        <f t="shared" si="89"/>
        <v>-12.622383212228176</v>
      </c>
      <c r="AD85">
        <v>7.0000000000000007E-2</v>
      </c>
      <c r="AF85" s="4">
        <v>16.47</v>
      </c>
      <c r="AG85" s="5">
        <f t="shared" si="90"/>
        <v>4.1161227438715482E-4</v>
      </c>
      <c r="AH85" s="5">
        <f t="shared" si="91"/>
        <v>4.1161227438715484E-27</v>
      </c>
      <c r="AI85" s="5">
        <f t="shared" si="92"/>
        <v>8.0960961376942046E-9</v>
      </c>
      <c r="AJ85" s="5">
        <f t="shared" si="93"/>
        <v>9.9986787300523441E-13</v>
      </c>
      <c r="AK85" s="5">
        <f t="shared" si="94"/>
        <v>-12.000057385815929</v>
      </c>
      <c r="AL85">
        <v>0.16</v>
      </c>
      <c r="AN85" s="4">
        <v>15.82</v>
      </c>
      <c r="AO85" s="5">
        <f t="shared" si="95"/>
        <v>4.8117156721173956E-4</v>
      </c>
      <c r="AP85" s="5">
        <f t="shared" si="96"/>
        <v>4.8117156721173963E-27</v>
      </c>
      <c r="AQ85" s="5">
        <f t="shared" si="97"/>
        <v>5.2258768654587322E-9</v>
      </c>
      <c r="AR85" s="5">
        <f t="shared" si="98"/>
        <v>8.6854073503924125E-13</v>
      </c>
      <c r="AS85" s="5">
        <f t="shared" si="99"/>
        <v>-12.061209808088618</v>
      </c>
      <c r="AT85">
        <v>0.18</v>
      </c>
      <c r="AV85" s="4">
        <v>15.46</v>
      </c>
      <c r="AW85" s="5">
        <f t="shared" si="100"/>
        <v>4.3644593725065121E-4</v>
      </c>
      <c r="AX85" s="5">
        <f t="shared" si="101"/>
        <v>4.3644593725065128E-27</v>
      </c>
      <c r="AY85" s="5">
        <f t="shared" si="102"/>
        <v>2.8089656293022325E-9</v>
      </c>
      <c r="AZ85" s="5">
        <f t="shared" si="103"/>
        <v>6.0645567936635198E-13</v>
      </c>
      <c r="BA85" s="5">
        <f t="shared" si="104"/>
        <v>-12.217200932489005</v>
      </c>
      <c r="BB85">
        <v>0.18</v>
      </c>
      <c r="BE85" s="5" t="str">
        <f t="shared" si="105"/>
        <v/>
      </c>
      <c r="BF85" s="5" t="str">
        <f t="shared" si="106"/>
        <v/>
      </c>
      <c r="BG85" s="5" t="str">
        <f t="shared" si="107"/>
        <v/>
      </c>
      <c r="BH85" s="5" t="str">
        <f t="shared" si="108"/>
        <v/>
      </c>
      <c r="BI85" s="5" t="str">
        <f t="shared" si="109"/>
        <v/>
      </c>
      <c r="BM85" s="5" t="str">
        <f t="shared" si="110"/>
        <v/>
      </c>
      <c r="BN85" s="5" t="str">
        <f t="shared" si="111"/>
        <v/>
      </c>
      <c r="BO85" s="5" t="str">
        <f t="shared" si="112"/>
        <v/>
      </c>
      <c r="BP85" s="5" t="str">
        <f t="shared" si="113"/>
        <v/>
      </c>
      <c r="BQ85" s="5" t="str">
        <f t="shared" si="114"/>
        <v/>
      </c>
      <c r="BU85" s="5" t="str">
        <f t="shared" si="115"/>
        <v/>
      </c>
      <c r="BV85" s="5" t="str">
        <f t="shared" si="116"/>
        <v/>
      </c>
      <c r="BW85" s="5" t="str">
        <f t="shared" si="117"/>
        <v/>
      </c>
      <c r="BX85" s="5" t="str">
        <f t="shared" si="118"/>
        <v/>
      </c>
      <c r="BY85" s="5" t="str">
        <f t="shared" si="119"/>
        <v/>
      </c>
      <c r="CC85" s="5" t="str">
        <f t="shared" si="120"/>
        <v/>
      </c>
      <c r="CD85" s="5" t="str">
        <f t="shared" si="121"/>
        <v/>
      </c>
      <c r="CE85" s="5" t="str">
        <f t="shared" si="122"/>
        <v/>
      </c>
      <c r="CF85" s="5" t="str">
        <f t="shared" si="123"/>
        <v/>
      </c>
      <c r="CG85" s="5" t="str">
        <f t="shared" si="124"/>
        <v/>
      </c>
      <c r="CK85" s="5" t="str">
        <f t="shared" si="125"/>
        <v/>
      </c>
      <c r="CL85" s="5" t="str">
        <f t="shared" si="126"/>
        <v/>
      </c>
      <c r="CM85" s="5" t="str">
        <f t="shared" si="127"/>
        <v/>
      </c>
      <c r="CN85" s="5" t="str">
        <f t="shared" si="128"/>
        <v/>
      </c>
      <c r="CO85" s="5" t="str">
        <f t="shared" si="129"/>
        <v/>
      </c>
      <c r="CS85" s="5" t="str">
        <f t="shared" si="130"/>
        <v/>
      </c>
      <c r="CT85" s="5" t="str">
        <f t="shared" si="131"/>
        <v/>
      </c>
      <c r="CU85" s="5" t="str">
        <f t="shared" si="132"/>
        <v/>
      </c>
      <c r="CV85" s="5" t="str">
        <f t="shared" si="133"/>
        <v/>
      </c>
      <c r="CW85" s="5" t="str">
        <f t="shared" si="134"/>
        <v/>
      </c>
      <c r="DA85" s="5" t="str">
        <f t="shared" si="135"/>
        <v/>
      </c>
      <c r="DB85" s="5" t="str">
        <f t="shared" si="136"/>
        <v/>
      </c>
      <c r="DC85" s="5" t="str">
        <f t="shared" si="137"/>
        <v/>
      </c>
      <c r="DD85" s="5" t="str">
        <f t="shared" si="138"/>
        <v/>
      </c>
      <c r="DE85" s="5" t="str">
        <f t="shared" si="139"/>
        <v/>
      </c>
      <c r="DI85" s="5" t="str">
        <f t="shared" si="140"/>
        <v/>
      </c>
      <c r="DJ85" s="5" t="str">
        <f t="shared" si="141"/>
        <v/>
      </c>
      <c r="DK85" s="5" t="str">
        <f t="shared" si="142"/>
        <v/>
      </c>
      <c r="DL85" s="5" t="str">
        <f t="shared" si="143"/>
        <v/>
      </c>
      <c r="DM85" s="5" t="str">
        <f t="shared" si="144"/>
        <v/>
      </c>
      <c r="DQ85" s="5" t="str">
        <f t="shared" si="145"/>
        <v/>
      </c>
      <c r="DR85" s="5" t="str">
        <f t="shared" si="146"/>
        <v/>
      </c>
      <c r="DS85" s="5" t="str">
        <f t="shared" si="147"/>
        <v/>
      </c>
      <c r="DT85" s="5" t="str">
        <f t="shared" si="148"/>
        <v/>
      </c>
      <c r="DU85" s="5" t="str">
        <f t="shared" si="149"/>
        <v/>
      </c>
    </row>
    <row r="86" spans="1:126" hidden="1" x14ac:dyDescent="0.25">
      <c r="A86">
        <v>79</v>
      </c>
      <c r="B86" t="s">
        <v>115</v>
      </c>
      <c r="C86">
        <v>323.93421000000001</v>
      </c>
      <c r="D86">
        <v>57.499538999999999</v>
      </c>
      <c r="E86" s="1" t="s">
        <v>31</v>
      </c>
      <c r="F86" s="13"/>
      <c r="J86" s="2">
        <v>20.67</v>
      </c>
      <c r="K86" s="5">
        <f t="shared" si="75"/>
        <v>1.7120290584272463E-5</v>
      </c>
      <c r="L86" s="5">
        <f t="shared" si="76"/>
        <v>1.7120290584272465E-28</v>
      </c>
      <c r="M86" s="5">
        <f t="shared" si="77"/>
        <v>1.3190559190298683E-9</v>
      </c>
      <c r="N86" s="5">
        <f t="shared" si="78"/>
        <v>8.230908934746378E-14</v>
      </c>
      <c r="O86" s="5">
        <f t="shared" si="79"/>
        <v>-13.084552203238738</v>
      </c>
      <c r="P86">
        <v>0.06</v>
      </c>
      <c r="Q86" s="2">
        <v>18.510000000000002</v>
      </c>
      <c r="R86" s="5">
        <f t="shared" si="80"/>
        <v>9.9233623483077467E-5</v>
      </c>
      <c r="S86" s="5">
        <f t="shared" si="81"/>
        <v>9.9233623483077471E-28</v>
      </c>
      <c r="T86" s="5">
        <f t="shared" si="82"/>
        <v>4.9693339484344617E-9</v>
      </c>
      <c r="U86" s="5">
        <f t="shared" si="83"/>
        <v>3.8462644760882741E-13</v>
      </c>
      <c r="V86" s="5">
        <f t="shared" si="84"/>
        <v>-12.414960856198258</v>
      </c>
      <c r="W86">
        <v>0.03</v>
      </c>
      <c r="X86" s="2">
        <v>19.37</v>
      </c>
      <c r="Y86" s="5">
        <f t="shared" si="85"/>
        <v>5.3137286426399257E-5</v>
      </c>
      <c r="Z86" s="5">
        <f t="shared" si="86"/>
        <v>5.3137286426399262E-28</v>
      </c>
      <c r="AA86" s="5">
        <f t="shared" si="87"/>
        <v>3.7043579732859382E-9</v>
      </c>
      <c r="AB86" s="5">
        <f t="shared" si="88"/>
        <v>2.4300588304755757E-13</v>
      </c>
      <c r="AC86" s="5">
        <f t="shared" si="89"/>
        <v>-12.614383212228176</v>
      </c>
      <c r="AD86">
        <v>0.08</v>
      </c>
      <c r="AF86" s="4">
        <v>15.88</v>
      </c>
      <c r="AG86" s="5">
        <f t="shared" si="90"/>
        <v>7.0874224034575724E-4</v>
      </c>
      <c r="AH86" s="5">
        <f t="shared" si="91"/>
        <v>7.0874224034575726E-27</v>
      </c>
      <c r="AI86" s="5">
        <f t="shared" si="92"/>
        <v>1.3940413519561189E-8</v>
      </c>
      <c r="AJ86" s="5">
        <f t="shared" si="93"/>
        <v>1.7216410696658072E-12</v>
      </c>
      <c r="AK86" s="5">
        <f t="shared" si="94"/>
        <v>-11.76405738581593</v>
      </c>
      <c r="AL86">
        <v>0.05</v>
      </c>
      <c r="AN86" s="4">
        <v>15.19</v>
      </c>
      <c r="AO86" s="5">
        <f t="shared" si="95"/>
        <v>8.5960702619586186E-4</v>
      </c>
      <c r="AP86" s="5">
        <f t="shared" si="96"/>
        <v>8.5960702619586199E-27</v>
      </c>
      <c r="AQ86" s="5">
        <f t="shared" si="97"/>
        <v>9.3359640878488146E-9</v>
      </c>
      <c r="AR86" s="5">
        <f t="shared" si="98"/>
        <v>1.551637231400473E-12</v>
      </c>
      <c r="AS86" s="5">
        <f t="shared" si="99"/>
        <v>-11.809209808088617</v>
      </c>
      <c r="AT86">
        <v>0.06</v>
      </c>
      <c r="AV86" s="4">
        <v>14.78</v>
      </c>
      <c r="AW86" s="5">
        <f t="shared" si="100"/>
        <v>8.1645162005000661E-4</v>
      </c>
      <c r="AX86" s="5">
        <f t="shared" si="101"/>
        <v>8.1645162005000672E-27</v>
      </c>
      <c r="AY86" s="5">
        <f t="shared" si="102"/>
        <v>5.2546818356370717E-9</v>
      </c>
      <c r="AZ86" s="5">
        <f t="shared" si="103"/>
        <v>1.1344858083140438E-12</v>
      </c>
      <c r="BA86" s="5">
        <f t="shared" si="104"/>
        <v>-11.945200932489005</v>
      </c>
      <c r="BB86">
        <v>0.04</v>
      </c>
      <c r="BD86" s="3">
        <v>14.36</v>
      </c>
      <c r="BE86" s="5">
        <f t="shared" si="105"/>
        <v>5.0646768340745229E-4</v>
      </c>
      <c r="BF86" s="5">
        <f t="shared" si="106"/>
        <v>5.0646768340745233E-27</v>
      </c>
      <c r="BG86" s="5">
        <f t="shared" si="107"/>
        <v>1.1723788967765099E-9</v>
      </c>
      <c r="BH86" s="5">
        <f t="shared" si="108"/>
        <v>4.2205640283954359E-13</v>
      </c>
      <c r="BI86" s="5">
        <f t="shared" si="109"/>
        <v>-12.374629506846047</v>
      </c>
      <c r="BJ86">
        <v>0.03</v>
      </c>
      <c r="BL86" s="3">
        <v>14.19</v>
      </c>
      <c r="BM86" s="5">
        <f t="shared" si="110"/>
        <v>3.7892047854301152E-4</v>
      </c>
      <c r="BN86" s="5">
        <f t="shared" si="111"/>
        <v>3.7892047854301153E-27</v>
      </c>
      <c r="BO86" s="5">
        <f t="shared" si="112"/>
        <v>5.6136367191557248E-10</v>
      </c>
      <c r="BP86" s="5">
        <f t="shared" si="113"/>
        <v>2.5261365236200763E-13</v>
      </c>
      <c r="BQ86" s="5">
        <f t="shared" si="114"/>
        <v>-12.597543181946708</v>
      </c>
      <c r="BR86">
        <v>0.02</v>
      </c>
      <c r="BT86" s="3">
        <v>14.25</v>
      </c>
      <c r="BU86" s="5">
        <f t="shared" si="115"/>
        <v>2.2945516622142062E-4</v>
      </c>
      <c r="BV86" s="5">
        <f t="shared" si="116"/>
        <v>2.2945516622142066E-27</v>
      </c>
      <c r="BW86" s="5">
        <f t="shared" si="117"/>
        <v>2.0462708045905527E-10</v>
      </c>
      <c r="BX86" s="5">
        <f t="shared" si="118"/>
        <v>1.1868370666625206E-13</v>
      </c>
      <c r="BY86" s="5">
        <f t="shared" si="119"/>
        <v>-12.925608898489664</v>
      </c>
      <c r="BZ86">
        <v>0.17</v>
      </c>
      <c r="CC86" s="5" t="str">
        <f t="shared" si="120"/>
        <v/>
      </c>
      <c r="CD86" s="5" t="str">
        <f t="shared" si="121"/>
        <v/>
      </c>
      <c r="CE86" s="5" t="str">
        <f t="shared" si="122"/>
        <v/>
      </c>
      <c r="CF86" s="5" t="str">
        <f t="shared" si="123"/>
        <v/>
      </c>
      <c r="CG86" s="5" t="str">
        <f t="shared" si="124"/>
        <v/>
      </c>
      <c r="CK86" s="5" t="str">
        <f t="shared" si="125"/>
        <v/>
      </c>
      <c r="CL86" s="5" t="str">
        <f t="shared" si="126"/>
        <v/>
      </c>
      <c r="CM86" s="5" t="str">
        <f t="shared" si="127"/>
        <v/>
      </c>
      <c r="CN86" s="5" t="str">
        <f t="shared" si="128"/>
        <v/>
      </c>
      <c r="CO86" s="5" t="str">
        <f t="shared" si="129"/>
        <v/>
      </c>
      <c r="CS86" s="5" t="str">
        <f t="shared" si="130"/>
        <v/>
      </c>
      <c r="CT86" s="5" t="str">
        <f t="shared" si="131"/>
        <v/>
      </c>
      <c r="CU86" s="5" t="str">
        <f t="shared" si="132"/>
        <v/>
      </c>
      <c r="CV86" s="5" t="str">
        <f t="shared" si="133"/>
        <v/>
      </c>
      <c r="CW86" s="5" t="str">
        <f t="shared" si="134"/>
        <v/>
      </c>
      <c r="DA86" s="5" t="str">
        <f t="shared" si="135"/>
        <v/>
      </c>
      <c r="DB86" s="5" t="str">
        <f t="shared" si="136"/>
        <v/>
      </c>
      <c r="DC86" s="5" t="str">
        <f t="shared" si="137"/>
        <v/>
      </c>
      <c r="DD86" s="5" t="str">
        <f t="shared" si="138"/>
        <v/>
      </c>
      <c r="DE86" s="5" t="str">
        <f t="shared" si="139"/>
        <v/>
      </c>
      <c r="DI86" s="5" t="str">
        <f t="shared" si="140"/>
        <v/>
      </c>
      <c r="DJ86" s="5" t="str">
        <f t="shared" si="141"/>
        <v/>
      </c>
      <c r="DK86" s="5" t="str">
        <f t="shared" si="142"/>
        <v/>
      </c>
      <c r="DL86" s="5" t="str">
        <f t="shared" si="143"/>
        <v/>
      </c>
      <c r="DM86" s="5" t="str">
        <f t="shared" si="144"/>
        <v/>
      </c>
      <c r="DQ86" s="5" t="str">
        <f t="shared" si="145"/>
        <v/>
      </c>
      <c r="DR86" s="5" t="str">
        <f t="shared" si="146"/>
        <v/>
      </c>
      <c r="DS86" s="5" t="str">
        <f t="shared" si="147"/>
        <v/>
      </c>
      <c r="DT86" s="5" t="str">
        <f t="shared" si="148"/>
        <v/>
      </c>
      <c r="DU86" s="5" t="str">
        <f t="shared" si="149"/>
        <v/>
      </c>
    </row>
    <row r="87" spans="1:126" hidden="1" x14ac:dyDescent="0.25">
      <c r="A87">
        <v>80</v>
      </c>
      <c r="B87" t="s">
        <v>116</v>
      </c>
      <c r="C87">
        <v>323.93639999999999</v>
      </c>
      <c r="D87">
        <v>57.511698000000003</v>
      </c>
      <c r="E87" s="1" t="s">
        <v>91</v>
      </c>
      <c r="F87" s="13"/>
      <c r="J87" s="2">
        <v>18.46</v>
      </c>
      <c r="K87" s="5">
        <f t="shared" si="75"/>
        <v>1.3107236380653748E-4</v>
      </c>
      <c r="L87" s="5">
        <f t="shared" si="76"/>
        <v>1.3107236380653749E-27</v>
      </c>
      <c r="M87" s="5">
        <f t="shared" si="77"/>
        <v>1.0098647359354777E-8</v>
      </c>
      <c r="N87" s="5">
        <f t="shared" si="78"/>
        <v>6.3015559522373807E-13</v>
      </c>
      <c r="O87" s="5">
        <f t="shared" si="79"/>
        <v>-12.200552203238738</v>
      </c>
      <c r="P87">
        <v>0.01</v>
      </c>
      <c r="Q87" s="2">
        <v>17.61</v>
      </c>
      <c r="R87" s="5">
        <f t="shared" si="80"/>
        <v>2.2733109810431948E-4</v>
      </c>
      <c r="S87" s="5">
        <f t="shared" si="81"/>
        <v>2.2733109810431949E-27</v>
      </c>
      <c r="T87" s="5">
        <f t="shared" si="82"/>
        <v>1.1384086398269304E-8</v>
      </c>
      <c r="U87" s="5">
        <f t="shared" si="83"/>
        <v>8.8112828722604421E-13</v>
      </c>
      <c r="V87" s="5">
        <f t="shared" si="84"/>
        <v>-12.054960856198257</v>
      </c>
      <c r="W87">
        <v>0.02</v>
      </c>
      <c r="X87" s="2">
        <v>18.13</v>
      </c>
      <c r="Y87" s="5">
        <f t="shared" si="85"/>
        <v>1.6649430098870563E-4</v>
      </c>
      <c r="Z87" s="5">
        <f t="shared" si="86"/>
        <v>1.6649430098870564E-27</v>
      </c>
      <c r="AA87" s="5">
        <f t="shared" si="87"/>
        <v>1.1606811955451479E-8</v>
      </c>
      <c r="AB87" s="5">
        <f t="shared" si="88"/>
        <v>7.6140686427761708E-13</v>
      </c>
      <c r="AC87" s="5">
        <f t="shared" si="89"/>
        <v>-12.118383212228174</v>
      </c>
      <c r="AD87">
        <v>0.03</v>
      </c>
      <c r="AF87" s="4">
        <v>16</v>
      </c>
      <c r="AG87" s="5">
        <f t="shared" si="90"/>
        <v>6.3458282986227283E-4</v>
      </c>
      <c r="AH87" s="5">
        <f t="shared" si="91"/>
        <v>6.345828298622729E-27</v>
      </c>
      <c r="AI87" s="5">
        <f t="shared" si="92"/>
        <v>1.2481755082606293E-8</v>
      </c>
      <c r="AJ87" s="5">
        <f t="shared" si="93"/>
        <v>1.5414967527018774E-12</v>
      </c>
      <c r="AK87" s="5">
        <f t="shared" si="94"/>
        <v>-11.81205738581593</v>
      </c>
      <c r="AL87">
        <v>7.0000000000000007E-2</v>
      </c>
      <c r="AN87" s="4">
        <v>15.52</v>
      </c>
      <c r="AO87" s="5">
        <f t="shared" si="95"/>
        <v>6.3430766087862328E-4</v>
      </c>
      <c r="AP87" s="5">
        <f t="shared" si="96"/>
        <v>6.3430766087862335E-27</v>
      </c>
      <c r="AQ87" s="5">
        <f t="shared" si="97"/>
        <v>6.8890473927570121E-9</v>
      </c>
      <c r="AR87" s="5">
        <f t="shared" si="98"/>
        <v>1.1449596766762155E-12</v>
      </c>
      <c r="AS87" s="5">
        <f t="shared" si="99"/>
        <v>-11.941209808088619</v>
      </c>
      <c r="AT87">
        <v>0.1</v>
      </c>
      <c r="AU87" t="s">
        <v>36</v>
      </c>
      <c r="AV87" s="4">
        <v>14.45</v>
      </c>
      <c r="AW87" s="5">
        <f t="shared" si="100"/>
        <v>1.106446591188622E-3</v>
      </c>
      <c r="AX87" s="5">
        <f t="shared" si="101"/>
        <v>1.1064465911886221E-26</v>
      </c>
      <c r="AY87" s="5">
        <f t="shared" si="102"/>
        <v>7.1210891889286805E-9</v>
      </c>
      <c r="AZ87" s="5">
        <f t="shared" si="103"/>
        <v>1.537443155889702E-12</v>
      </c>
      <c r="BA87" s="5">
        <f t="shared" si="104"/>
        <v>-11.813200932489003</v>
      </c>
      <c r="BD87" s="3">
        <v>14.81</v>
      </c>
      <c r="BE87" s="5">
        <f t="shared" si="105"/>
        <v>3.3461988005488913E-4</v>
      </c>
      <c r="BF87" s="5">
        <f t="shared" si="106"/>
        <v>3.3461988005488919E-27</v>
      </c>
      <c r="BG87" s="5">
        <f t="shared" si="107"/>
        <v>7.7458305568261383E-10</v>
      </c>
      <c r="BH87" s="5">
        <f t="shared" si="108"/>
        <v>2.7884990004574102E-13</v>
      </c>
      <c r="BI87" s="5">
        <f t="shared" si="109"/>
        <v>-12.554629506846048</v>
      </c>
      <c r="BJ87">
        <v>0.04</v>
      </c>
      <c r="BL87" s="3">
        <v>14.85</v>
      </c>
      <c r="BM87" s="5">
        <f t="shared" si="110"/>
        <v>2.0632320578298978E-4</v>
      </c>
      <c r="BN87" s="5">
        <f t="shared" si="111"/>
        <v>2.0632320578298979E-27</v>
      </c>
      <c r="BO87" s="5">
        <f t="shared" si="112"/>
        <v>3.0566400856739218E-10</v>
      </c>
      <c r="BP87" s="5">
        <f t="shared" si="113"/>
        <v>1.3754880385532649E-13</v>
      </c>
      <c r="BQ87" s="5">
        <f t="shared" si="114"/>
        <v>-12.861543181946708</v>
      </c>
      <c r="BR87">
        <v>0.03</v>
      </c>
      <c r="BU87" s="5" t="str">
        <f t="shared" si="115"/>
        <v/>
      </c>
      <c r="BV87" s="5" t="str">
        <f t="shared" si="116"/>
        <v/>
      </c>
      <c r="BW87" s="5" t="str">
        <f t="shared" si="117"/>
        <v/>
      </c>
      <c r="BX87" s="5" t="str">
        <f t="shared" si="118"/>
        <v/>
      </c>
      <c r="BY87" s="5" t="str">
        <f t="shared" si="119"/>
        <v/>
      </c>
      <c r="CC87" s="5" t="str">
        <f t="shared" si="120"/>
        <v/>
      </c>
      <c r="CD87" s="5" t="str">
        <f t="shared" si="121"/>
        <v/>
      </c>
      <c r="CE87" s="5" t="str">
        <f t="shared" si="122"/>
        <v/>
      </c>
      <c r="CF87" s="5" t="str">
        <f t="shared" si="123"/>
        <v/>
      </c>
      <c r="CG87" s="5" t="str">
        <f t="shared" si="124"/>
        <v/>
      </c>
      <c r="CK87" s="5" t="str">
        <f t="shared" si="125"/>
        <v/>
      </c>
      <c r="CL87" s="5" t="str">
        <f t="shared" si="126"/>
        <v/>
      </c>
      <c r="CM87" s="5" t="str">
        <f t="shared" si="127"/>
        <v/>
      </c>
      <c r="CN87" s="5" t="str">
        <f t="shared" si="128"/>
        <v/>
      </c>
      <c r="CO87" s="5" t="str">
        <f t="shared" si="129"/>
        <v/>
      </c>
      <c r="CS87" s="5" t="str">
        <f t="shared" si="130"/>
        <v/>
      </c>
      <c r="CT87" s="5" t="str">
        <f t="shared" si="131"/>
        <v/>
      </c>
      <c r="CU87" s="5" t="str">
        <f t="shared" si="132"/>
        <v/>
      </c>
      <c r="CV87" s="5" t="str">
        <f t="shared" si="133"/>
        <v/>
      </c>
      <c r="CW87" s="5" t="str">
        <f t="shared" si="134"/>
        <v/>
      </c>
      <c r="DA87" s="5" t="str">
        <f t="shared" si="135"/>
        <v/>
      </c>
      <c r="DB87" s="5" t="str">
        <f t="shared" si="136"/>
        <v/>
      </c>
      <c r="DC87" s="5" t="str">
        <f t="shared" si="137"/>
        <v/>
      </c>
      <c r="DD87" s="5" t="str">
        <f t="shared" si="138"/>
        <v/>
      </c>
      <c r="DE87" s="5" t="str">
        <f t="shared" si="139"/>
        <v/>
      </c>
      <c r="DI87" s="5" t="str">
        <f t="shared" si="140"/>
        <v/>
      </c>
      <c r="DJ87" s="5" t="str">
        <f t="shared" si="141"/>
        <v/>
      </c>
      <c r="DK87" s="5" t="str">
        <f t="shared" si="142"/>
        <v/>
      </c>
      <c r="DL87" s="5" t="str">
        <f t="shared" si="143"/>
        <v/>
      </c>
      <c r="DM87" s="5" t="str">
        <f t="shared" si="144"/>
        <v/>
      </c>
      <c r="DQ87" s="5" t="str">
        <f t="shared" si="145"/>
        <v/>
      </c>
      <c r="DR87" s="5" t="str">
        <f t="shared" si="146"/>
        <v/>
      </c>
      <c r="DS87" s="5" t="str">
        <f t="shared" si="147"/>
        <v/>
      </c>
      <c r="DT87" s="5" t="str">
        <f t="shared" si="148"/>
        <v/>
      </c>
      <c r="DU87" s="5" t="str">
        <f t="shared" si="149"/>
        <v/>
      </c>
    </row>
    <row r="88" spans="1:126" hidden="1" x14ac:dyDescent="0.25">
      <c r="A88">
        <v>81</v>
      </c>
      <c r="B88" t="s">
        <v>117</v>
      </c>
      <c r="C88">
        <v>323.93670200000003</v>
      </c>
      <c r="D88">
        <v>57.546742000000002</v>
      </c>
      <c r="E88" s="1" t="s">
        <v>31</v>
      </c>
      <c r="F88" s="13"/>
      <c r="J88" s="2">
        <v>18.079999999999998</v>
      </c>
      <c r="K88" s="5">
        <f t="shared" si="75"/>
        <v>1.8599922374523678E-4</v>
      </c>
      <c r="L88" s="5">
        <f t="shared" si="76"/>
        <v>1.8599922374523681E-27</v>
      </c>
      <c r="M88" s="5">
        <f t="shared" si="77"/>
        <v>1.4330561494178133E-8</v>
      </c>
      <c r="N88" s="5">
        <f t="shared" si="78"/>
        <v>8.9422703723671546E-13</v>
      </c>
      <c r="O88" s="5">
        <f t="shared" si="79"/>
        <v>-12.048552203238737</v>
      </c>
      <c r="P88">
        <v>0.01</v>
      </c>
      <c r="Q88" s="2">
        <v>17.23</v>
      </c>
      <c r="R88" s="5">
        <f t="shared" si="80"/>
        <v>3.2259590467877429E-4</v>
      </c>
      <c r="S88" s="5">
        <f t="shared" si="81"/>
        <v>3.2259590467877433E-27</v>
      </c>
      <c r="T88" s="5">
        <f t="shared" si="82"/>
        <v>1.6154673431022489E-8</v>
      </c>
      <c r="U88" s="5">
        <f t="shared" si="83"/>
        <v>1.2503717235611408E-12</v>
      </c>
      <c r="V88" s="5">
        <f t="shared" si="84"/>
        <v>-11.902960856198257</v>
      </c>
      <c r="W88">
        <v>0.01</v>
      </c>
      <c r="X88" s="2">
        <v>17.72</v>
      </c>
      <c r="Y88" s="5">
        <f t="shared" si="85"/>
        <v>2.4288426053690012E-4</v>
      </c>
      <c r="Z88" s="5">
        <f t="shared" si="86"/>
        <v>2.4288426053690014E-27</v>
      </c>
      <c r="AA88" s="5">
        <f t="shared" si="87"/>
        <v>1.693218279694704E-8</v>
      </c>
      <c r="AB88" s="5">
        <f t="shared" si="88"/>
        <v>1.110751191479726E-12</v>
      </c>
      <c r="AC88" s="5">
        <f t="shared" si="89"/>
        <v>-11.954383212228175</v>
      </c>
      <c r="AD88">
        <v>0.02</v>
      </c>
      <c r="AF88" s="4">
        <v>15.71</v>
      </c>
      <c r="AG88" s="5">
        <f t="shared" si="90"/>
        <v>8.2887361847442179E-4</v>
      </c>
      <c r="AH88" s="5">
        <f t="shared" si="91"/>
        <v>8.2887361847442184E-27</v>
      </c>
      <c r="AI88" s="5">
        <f t="shared" si="92"/>
        <v>1.6303305121691978E-8</v>
      </c>
      <c r="AJ88" s="5">
        <f t="shared" si="93"/>
        <v>2.0134581825289595E-12</v>
      </c>
      <c r="AK88" s="5">
        <f t="shared" si="94"/>
        <v>-11.69605738581593</v>
      </c>
      <c r="AL88">
        <v>7.0000000000000007E-2</v>
      </c>
      <c r="AN88" s="4">
        <v>15.11</v>
      </c>
      <c r="AO88" s="5">
        <f t="shared" si="95"/>
        <v>9.2533706109163667E-4</v>
      </c>
      <c r="AP88" s="5">
        <f t="shared" si="96"/>
        <v>9.2533706109163678E-27</v>
      </c>
      <c r="AQ88" s="5">
        <f t="shared" si="97"/>
        <v>1.0049840576266652E-8</v>
      </c>
      <c r="AR88" s="5">
        <f t="shared" si="98"/>
        <v>1.6702835037755177E-12</v>
      </c>
      <c r="AS88" s="5">
        <f t="shared" si="99"/>
        <v>-11.777209808088617</v>
      </c>
      <c r="AT88">
        <v>0.1</v>
      </c>
      <c r="AV88" s="4">
        <v>15.11</v>
      </c>
      <c r="AW88" s="5">
        <f t="shared" si="100"/>
        <v>6.0246310413065844E-4</v>
      </c>
      <c r="AX88" s="5">
        <f t="shared" si="101"/>
        <v>6.0246310413065847E-27</v>
      </c>
      <c r="AY88" s="5">
        <f t="shared" si="102"/>
        <v>3.877451954499151E-9</v>
      </c>
      <c r="AZ88" s="5">
        <f t="shared" si="103"/>
        <v>8.371418769763667E-13</v>
      </c>
      <c r="BA88" s="5">
        <f t="shared" si="104"/>
        <v>-12.077200932489005</v>
      </c>
      <c r="BB88">
        <v>0.15</v>
      </c>
      <c r="BD88" s="3">
        <v>14.73</v>
      </c>
      <c r="BE88" s="5">
        <f t="shared" si="105"/>
        <v>3.6020666066807571E-4</v>
      </c>
      <c r="BF88" s="5">
        <f t="shared" si="106"/>
        <v>3.6020666066807573E-27</v>
      </c>
      <c r="BG88" s="5">
        <f t="shared" si="107"/>
        <v>8.3381171450943436E-10</v>
      </c>
      <c r="BH88" s="5">
        <f t="shared" si="108"/>
        <v>3.0017221722339637E-13</v>
      </c>
      <c r="BI88" s="5">
        <f t="shared" si="109"/>
        <v>-12.522629506846048</v>
      </c>
      <c r="BJ88">
        <v>0.03</v>
      </c>
      <c r="BL88" s="3">
        <v>14.72</v>
      </c>
      <c r="BM88" s="5">
        <f t="shared" si="110"/>
        <v>2.3256699270856227E-4</v>
      </c>
      <c r="BN88" s="5">
        <f t="shared" si="111"/>
        <v>2.3256699270856228E-27</v>
      </c>
      <c r="BO88" s="5">
        <f t="shared" si="112"/>
        <v>3.4454369290157369E-10</v>
      </c>
      <c r="BP88" s="5">
        <f t="shared" si="113"/>
        <v>1.5504466180570817E-13</v>
      </c>
      <c r="BQ88" s="5">
        <f t="shared" si="114"/>
        <v>-12.809543181946708</v>
      </c>
      <c r="BR88">
        <v>7.0000000000000007E-2</v>
      </c>
      <c r="BT88" s="3">
        <v>14.83</v>
      </c>
      <c r="BU88" s="5">
        <f t="shared" si="115"/>
        <v>1.3449242996728495E-4</v>
      </c>
      <c r="BV88" s="5">
        <f t="shared" si="116"/>
        <v>1.3449242996728495E-27</v>
      </c>
      <c r="BW88" s="5">
        <f t="shared" si="117"/>
        <v>1.1993974135013521E-10</v>
      </c>
      <c r="BX88" s="5">
        <f t="shared" si="118"/>
        <v>6.9565049983078424E-14</v>
      </c>
      <c r="BY88" s="5">
        <f t="shared" si="119"/>
        <v>-13.157608898489665</v>
      </c>
      <c r="BZ88">
        <v>0.11</v>
      </c>
      <c r="CC88" s="5" t="str">
        <f t="shared" si="120"/>
        <v/>
      </c>
      <c r="CD88" s="5" t="str">
        <f t="shared" si="121"/>
        <v/>
      </c>
      <c r="CE88" s="5" t="str">
        <f t="shared" si="122"/>
        <v/>
      </c>
      <c r="CF88" s="5" t="str">
        <f t="shared" si="123"/>
        <v/>
      </c>
      <c r="CG88" s="5" t="str">
        <f t="shared" si="124"/>
        <v/>
      </c>
      <c r="CK88" s="5" t="str">
        <f t="shared" si="125"/>
        <v/>
      </c>
      <c r="CL88" s="5" t="str">
        <f t="shared" si="126"/>
        <v/>
      </c>
      <c r="CM88" s="5" t="str">
        <f t="shared" si="127"/>
        <v/>
      </c>
      <c r="CN88" s="5" t="str">
        <f t="shared" si="128"/>
        <v/>
      </c>
      <c r="CO88" s="5" t="str">
        <f t="shared" si="129"/>
        <v/>
      </c>
      <c r="CS88" s="5" t="str">
        <f t="shared" si="130"/>
        <v/>
      </c>
      <c r="CT88" s="5" t="str">
        <f t="shared" si="131"/>
        <v/>
      </c>
      <c r="CU88" s="5" t="str">
        <f t="shared" si="132"/>
        <v/>
      </c>
      <c r="CV88" s="5" t="str">
        <f t="shared" si="133"/>
        <v/>
      </c>
      <c r="CW88" s="5" t="str">
        <f t="shared" si="134"/>
        <v/>
      </c>
      <c r="DA88" s="5" t="str">
        <f t="shared" si="135"/>
        <v/>
      </c>
      <c r="DB88" s="5" t="str">
        <f t="shared" si="136"/>
        <v/>
      </c>
      <c r="DC88" s="5" t="str">
        <f t="shared" si="137"/>
        <v/>
      </c>
      <c r="DD88" s="5" t="str">
        <f t="shared" si="138"/>
        <v/>
      </c>
      <c r="DE88" s="5" t="str">
        <f t="shared" si="139"/>
        <v/>
      </c>
      <c r="DI88" s="5" t="str">
        <f t="shared" si="140"/>
        <v/>
      </c>
      <c r="DJ88" s="5" t="str">
        <f t="shared" si="141"/>
        <v/>
      </c>
      <c r="DK88" s="5" t="str">
        <f t="shared" si="142"/>
        <v/>
      </c>
      <c r="DL88" s="5" t="str">
        <f t="shared" si="143"/>
        <v/>
      </c>
      <c r="DM88" s="5" t="str">
        <f t="shared" si="144"/>
        <v/>
      </c>
      <c r="DQ88" s="5" t="str">
        <f t="shared" si="145"/>
        <v/>
      </c>
      <c r="DR88" s="5" t="str">
        <f t="shared" si="146"/>
        <v/>
      </c>
      <c r="DS88" s="5" t="str">
        <f t="shared" si="147"/>
        <v/>
      </c>
      <c r="DT88" s="5" t="str">
        <f t="shared" si="148"/>
        <v/>
      </c>
      <c r="DU88" s="5" t="str">
        <f t="shared" si="149"/>
        <v/>
      </c>
    </row>
    <row r="89" spans="1:126" hidden="1" x14ac:dyDescent="0.25">
      <c r="A89">
        <v>82</v>
      </c>
      <c r="B89" t="s">
        <v>118</v>
      </c>
      <c r="C89">
        <v>323.93711500000001</v>
      </c>
      <c r="D89">
        <v>57.510800000000003</v>
      </c>
      <c r="E89" s="1" t="s">
        <v>91</v>
      </c>
      <c r="F89" s="13"/>
      <c r="J89" s="2">
        <v>19.920000000000002</v>
      </c>
      <c r="K89" s="5">
        <f t="shared" si="75"/>
        <v>3.4159470624115406E-5</v>
      </c>
      <c r="L89" s="5">
        <f t="shared" si="76"/>
        <v>3.415947062411541E-28</v>
      </c>
      <c r="M89" s="5">
        <f t="shared" si="77"/>
        <v>2.6318625665769394E-9</v>
      </c>
      <c r="N89" s="5">
        <f t="shared" si="78"/>
        <v>1.6422822415440102E-13</v>
      </c>
      <c r="O89" s="5">
        <f t="shared" si="79"/>
        <v>-12.784552203238738</v>
      </c>
      <c r="P89">
        <v>0.03</v>
      </c>
      <c r="Q89" s="2">
        <v>18.89</v>
      </c>
      <c r="R89" s="5">
        <f t="shared" si="80"/>
        <v>6.9929246677020201E-5</v>
      </c>
      <c r="S89" s="5">
        <f t="shared" si="81"/>
        <v>6.9929246677020211E-28</v>
      </c>
      <c r="T89" s="5">
        <f t="shared" si="82"/>
        <v>3.5018551908449108E-9</v>
      </c>
      <c r="U89" s="5">
        <f t="shared" si="83"/>
        <v>2.7104359177139612E-13</v>
      </c>
      <c r="V89" s="5">
        <f t="shared" si="84"/>
        <v>-12.566960856198259</v>
      </c>
      <c r="W89">
        <v>0.04</v>
      </c>
      <c r="X89" s="2">
        <v>19.55</v>
      </c>
      <c r="Y89" s="5">
        <f t="shared" si="85"/>
        <v>4.501936577348642E-5</v>
      </c>
      <c r="Z89" s="5">
        <f t="shared" si="86"/>
        <v>4.5019365773486422E-28</v>
      </c>
      <c r="AA89" s="5">
        <f t="shared" si="87"/>
        <v>3.1384336267581432E-9</v>
      </c>
      <c r="AB89" s="5">
        <f t="shared" si="88"/>
        <v>2.0588124591533421E-13</v>
      </c>
      <c r="AC89" s="5">
        <f t="shared" si="89"/>
        <v>-12.686383212228176</v>
      </c>
      <c r="AD89">
        <v>0.09</v>
      </c>
      <c r="AE89" t="s">
        <v>36</v>
      </c>
      <c r="AF89" s="4">
        <v>15.54</v>
      </c>
      <c r="AG89" s="5">
        <f t="shared" si="90"/>
        <v>9.693671920382764E-4</v>
      </c>
      <c r="AH89" s="5">
        <f t="shared" si="91"/>
        <v>9.693671920382765E-27</v>
      </c>
      <c r="AI89" s="5">
        <f t="shared" si="92"/>
        <v>1.9066705411429978E-8</v>
      </c>
      <c r="AJ89" s="5">
        <f t="shared" si="93"/>
        <v>2.3547381183116028E-12</v>
      </c>
      <c r="AK89" s="5">
        <f t="shared" si="94"/>
        <v>-11.628057385815929</v>
      </c>
      <c r="AM89" t="s">
        <v>36</v>
      </c>
      <c r="AN89" s="4">
        <v>15.02</v>
      </c>
      <c r="AO89" s="5">
        <f t="shared" si="95"/>
        <v>1.0053098936524624E-3</v>
      </c>
      <c r="AP89" s="5">
        <f t="shared" si="96"/>
        <v>1.0053098936524625E-26</v>
      </c>
      <c r="AQ89" s="5">
        <f t="shared" si="97"/>
        <v>1.091840431532257E-8</v>
      </c>
      <c r="AR89" s="5">
        <f t="shared" si="98"/>
        <v>1.8146387972066112E-12</v>
      </c>
      <c r="AS89" s="5">
        <f t="shared" si="99"/>
        <v>-11.741209808088618</v>
      </c>
      <c r="AV89" s="4">
        <v>15.59</v>
      </c>
      <c r="AW89" s="5">
        <f t="shared" si="100"/>
        <v>3.8719563716145821E-4</v>
      </c>
      <c r="AX89" s="5">
        <f t="shared" si="101"/>
        <v>3.8719563716145824E-27</v>
      </c>
      <c r="AY89" s="5">
        <f t="shared" si="102"/>
        <v>2.4919907456434722E-9</v>
      </c>
      <c r="AZ89" s="5">
        <f t="shared" si="103"/>
        <v>5.380208019844256E-13</v>
      </c>
      <c r="BA89" s="5">
        <f t="shared" si="104"/>
        <v>-12.269200932489005</v>
      </c>
      <c r="BB89">
        <v>0.09</v>
      </c>
      <c r="BD89" s="3">
        <v>15.19</v>
      </c>
      <c r="BE89" s="5">
        <f t="shared" si="105"/>
        <v>2.358043102132984E-4</v>
      </c>
      <c r="BF89" s="5">
        <f t="shared" si="106"/>
        <v>2.3580431021329844E-27</v>
      </c>
      <c r="BG89" s="5">
        <f t="shared" si="107"/>
        <v>5.4584331067893145E-10</v>
      </c>
      <c r="BH89" s="5">
        <f t="shared" si="108"/>
        <v>1.9650359184441533E-13</v>
      </c>
      <c r="BI89" s="5">
        <f t="shared" si="109"/>
        <v>-12.706629506846047</v>
      </c>
      <c r="BJ89">
        <v>0.05</v>
      </c>
      <c r="BL89" s="3">
        <v>15.26</v>
      </c>
      <c r="BM89" s="5">
        <f t="shared" si="110"/>
        <v>1.4143212840820902E-4</v>
      </c>
      <c r="BN89" s="5">
        <f t="shared" si="111"/>
        <v>1.4143212840820903E-27</v>
      </c>
      <c r="BO89" s="5">
        <f t="shared" si="112"/>
        <v>2.0952907912327257E-10</v>
      </c>
      <c r="BP89" s="5">
        <f t="shared" si="113"/>
        <v>9.4288085605472662E-14</v>
      </c>
      <c r="BQ89" s="5">
        <f t="shared" si="114"/>
        <v>-13.025543181946707</v>
      </c>
      <c r="BR89">
        <v>0.05</v>
      </c>
      <c r="BU89" s="5" t="str">
        <f t="shared" si="115"/>
        <v/>
      </c>
      <c r="BV89" s="5" t="str">
        <f t="shared" si="116"/>
        <v/>
      </c>
      <c r="BW89" s="5" t="str">
        <f t="shared" si="117"/>
        <v/>
      </c>
      <c r="BX89" s="5" t="str">
        <f t="shared" si="118"/>
        <v/>
      </c>
      <c r="BY89" s="5" t="str">
        <f t="shared" si="119"/>
        <v/>
      </c>
      <c r="CC89" s="5" t="str">
        <f t="shared" si="120"/>
        <v/>
      </c>
      <c r="CD89" s="5" t="str">
        <f t="shared" si="121"/>
        <v/>
      </c>
      <c r="CE89" s="5" t="str">
        <f t="shared" si="122"/>
        <v/>
      </c>
      <c r="CF89" s="5" t="str">
        <f t="shared" si="123"/>
        <v/>
      </c>
      <c r="CG89" s="5" t="str">
        <f t="shared" si="124"/>
        <v/>
      </c>
      <c r="CK89" s="5" t="str">
        <f t="shared" si="125"/>
        <v/>
      </c>
      <c r="CL89" s="5" t="str">
        <f t="shared" si="126"/>
        <v/>
      </c>
      <c r="CM89" s="5" t="str">
        <f t="shared" si="127"/>
        <v/>
      </c>
      <c r="CN89" s="5" t="str">
        <f t="shared" si="128"/>
        <v/>
      </c>
      <c r="CO89" s="5" t="str">
        <f t="shared" si="129"/>
        <v/>
      </c>
      <c r="CS89" s="5" t="str">
        <f t="shared" si="130"/>
        <v/>
      </c>
      <c r="CT89" s="5" t="str">
        <f t="shared" si="131"/>
        <v/>
      </c>
      <c r="CU89" s="5" t="str">
        <f t="shared" si="132"/>
        <v/>
      </c>
      <c r="CV89" s="5" t="str">
        <f t="shared" si="133"/>
        <v/>
      </c>
      <c r="CW89" s="5" t="str">
        <f t="shared" si="134"/>
        <v/>
      </c>
      <c r="DA89" s="5" t="str">
        <f t="shared" si="135"/>
        <v/>
      </c>
      <c r="DB89" s="5" t="str">
        <f t="shared" si="136"/>
        <v/>
      </c>
      <c r="DC89" s="5" t="str">
        <f t="shared" si="137"/>
        <v/>
      </c>
      <c r="DD89" s="5" t="str">
        <f t="shared" si="138"/>
        <v/>
      </c>
      <c r="DE89" s="5" t="str">
        <f t="shared" si="139"/>
        <v/>
      </c>
      <c r="DI89" s="5" t="str">
        <f t="shared" si="140"/>
        <v/>
      </c>
      <c r="DJ89" s="5" t="str">
        <f t="shared" si="141"/>
        <v/>
      </c>
      <c r="DK89" s="5" t="str">
        <f t="shared" si="142"/>
        <v/>
      </c>
      <c r="DL89" s="5" t="str">
        <f t="shared" si="143"/>
        <v/>
      </c>
      <c r="DM89" s="5" t="str">
        <f t="shared" si="144"/>
        <v/>
      </c>
      <c r="DQ89" s="5" t="str">
        <f t="shared" si="145"/>
        <v/>
      </c>
      <c r="DR89" s="5" t="str">
        <f t="shared" si="146"/>
        <v/>
      </c>
      <c r="DS89" s="5" t="str">
        <f t="shared" si="147"/>
        <v/>
      </c>
      <c r="DT89" s="5" t="str">
        <f t="shared" si="148"/>
        <v/>
      </c>
      <c r="DU89" s="5" t="str">
        <f t="shared" si="149"/>
        <v/>
      </c>
    </row>
    <row r="90" spans="1:126" hidden="1" x14ac:dyDescent="0.25">
      <c r="A90">
        <v>83</v>
      </c>
      <c r="B90" t="s">
        <v>119</v>
      </c>
      <c r="C90">
        <v>323.937545</v>
      </c>
      <c r="D90">
        <v>57.512259999999998</v>
      </c>
      <c r="E90" s="1" t="s">
        <v>120</v>
      </c>
      <c r="F90" s="13"/>
      <c r="J90" s="2">
        <v>19.440000000000001</v>
      </c>
      <c r="K90" s="5">
        <f t="shared" si="75"/>
        <v>5.3150962284946697E-5</v>
      </c>
      <c r="L90" s="5">
        <f t="shared" si="76"/>
        <v>5.3150962284946702E-28</v>
      </c>
      <c r="M90" s="5">
        <f t="shared" si="77"/>
        <v>4.095087700701638E-9</v>
      </c>
      <c r="N90" s="5">
        <f t="shared" si="78"/>
        <v>2.5553347252378219E-13</v>
      </c>
      <c r="O90" s="5">
        <f t="shared" si="79"/>
        <v>-12.592552203238737</v>
      </c>
      <c r="P90">
        <v>0.02</v>
      </c>
      <c r="Q90" s="2">
        <v>18.43</v>
      </c>
      <c r="R90" s="5">
        <f t="shared" si="80"/>
        <v>1.068215437019737E-4</v>
      </c>
      <c r="S90" s="5">
        <f t="shared" si="81"/>
        <v>1.068215437019737E-27</v>
      </c>
      <c r="T90" s="5">
        <f t="shared" si="82"/>
        <v>5.3493151303994988E-9</v>
      </c>
      <c r="U90" s="5">
        <f t="shared" si="83"/>
        <v>4.1403699109292124E-13</v>
      </c>
      <c r="V90" s="5">
        <f t="shared" si="84"/>
        <v>-12.382960856198258</v>
      </c>
      <c r="W90">
        <v>0.03</v>
      </c>
      <c r="X90" s="2">
        <v>19.170000000000002</v>
      </c>
      <c r="Y90" s="5">
        <f t="shared" si="85"/>
        <v>6.3885069622538382E-5</v>
      </c>
      <c r="Z90" s="5">
        <f t="shared" si="86"/>
        <v>6.3885069622538391E-28</v>
      </c>
      <c r="AA90" s="5">
        <f t="shared" si="87"/>
        <v>4.4536178443731207E-9</v>
      </c>
      <c r="AB90" s="5">
        <f t="shared" si="88"/>
        <v>2.9215733059087676E-13</v>
      </c>
      <c r="AC90" s="5">
        <f t="shared" si="89"/>
        <v>-12.534383212228176</v>
      </c>
      <c r="AD90">
        <v>7.0000000000000007E-2</v>
      </c>
      <c r="AG90" s="5" t="str">
        <f t="shared" si="90"/>
        <v/>
      </c>
      <c r="AH90" s="5" t="str">
        <f t="shared" si="91"/>
        <v/>
      </c>
      <c r="AI90" s="5" t="str">
        <f t="shared" si="92"/>
        <v/>
      </c>
      <c r="AJ90" s="5" t="str">
        <f t="shared" si="93"/>
        <v/>
      </c>
      <c r="AK90" s="5" t="str">
        <f t="shared" si="94"/>
        <v/>
      </c>
      <c r="AO90" s="5" t="str">
        <f t="shared" si="95"/>
        <v/>
      </c>
      <c r="AP90" s="5" t="str">
        <f t="shared" si="96"/>
        <v/>
      </c>
      <c r="AQ90" s="5" t="str">
        <f t="shared" si="97"/>
        <v/>
      </c>
      <c r="AR90" s="5" t="str">
        <f t="shared" si="98"/>
        <v/>
      </c>
      <c r="AS90" s="5" t="str">
        <f t="shared" si="99"/>
        <v/>
      </c>
      <c r="AW90" s="5" t="str">
        <f t="shared" si="100"/>
        <v/>
      </c>
      <c r="AX90" s="5" t="str">
        <f t="shared" si="101"/>
        <v/>
      </c>
      <c r="AY90" s="5" t="str">
        <f t="shared" si="102"/>
        <v/>
      </c>
      <c r="AZ90" s="5" t="str">
        <f t="shared" si="103"/>
        <v/>
      </c>
      <c r="BA90" s="5" t="str">
        <f t="shared" si="104"/>
        <v/>
      </c>
      <c r="BD90" s="3">
        <v>15.13</v>
      </c>
      <c r="BE90" s="5">
        <f t="shared" si="105"/>
        <v>2.4920212378146264E-4</v>
      </c>
      <c r="BF90" s="5">
        <f t="shared" si="106"/>
        <v>2.4920212378146265E-27</v>
      </c>
      <c r="BG90" s="5">
        <f t="shared" si="107"/>
        <v>5.7685676801264491E-10</v>
      </c>
      <c r="BH90" s="5">
        <f t="shared" si="108"/>
        <v>2.0766843648455219E-13</v>
      </c>
      <c r="BI90" s="5">
        <f t="shared" si="109"/>
        <v>-12.682629506846048</v>
      </c>
      <c r="BJ90">
        <v>0.04</v>
      </c>
      <c r="BL90" s="3">
        <v>15.18</v>
      </c>
      <c r="BM90" s="5">
        <f t="shared" si="110"/>
        <v>1.5224676632106485E-4</v>
      </c>
      <c r="BN90" s="5">
        <f t="shared" si="111"/>
        <v>1.5224676632106487E-27</v>
      </c>
      <c r="BO90" s="5">
        <f t="shared" si="112"/>
        <v>2.2555076492009607E-10</v>
      </c>
      <c r="BP90" s="5">
        <f t="shared" si="113"/>
        <v>1.0149784421404324E-13</v>
      </c>
      <c r="BQ90" s="5">
        <f t="shared" si="114"/>
        <v>-12.993543181946709</v>
      </c>
      <c r="BR90">
        <v>0.05</v>
      </c>
      <c r="BU90" s="5" t="str">
        <f t="shared" si="115"/>
        <v/>
      </c>
      <c r="BV90" s="5" t="str">
        <f t="shared" si="116"/>
        <v/>
      </c>
      <c r="BW90" s="5" t="str">
        <f t="shared" si="117"/>
        <v/>
      </c>
      <c r="BX90" s="5" t="str">
        <f t="shared" si="118"/>
        <v/>
      </c>
      <c r="BY90" s="5" t="str">
        <f t="shared" si="119"/>
        <v/>
      </c>
      <c r="CC90" s="5" t="str">
        <f t="shared" si="120"/>
        <v/>
      </c>
      <c r="CD90" s="5" t="str">
        <f t="shared" si="121"/>
        <v/>
      </c>
      <c r="CE90" s="5" t="str">
        <f t="shared" si="122"/>
        <v/>
      </c>
      <c r="CF90" s="5" t="str">
        <f t="shared" si="123"/>
        <v/>
      </c>
      <c r="CG90" s="5" t="str">
        <f t="shared" si="124"/>
        <v/>
      </c>
      <c r="CK90" s="5" t="str">
        <f t="shared" si="125"/>
        <v/>
      </c>
      <c r="CL90" s="5" t="str">
        <f t="shared" si="126"/>
        <v/>
      </c>
      <c r="CM90" s="5" t="str">
        <f t="shared" si="127"/>
        <v/>
      </c>
      <c r="CN90" s="5" t="str">
        <f t="shared" si="128"/>
        <v/>
      </c>
      <c r="CO90" s="5" t="str">
        <f t="shared" si="129"/>
        <v/>
      </c>
      <c r="CS90" s="5" t="str">
        <f t="shared" si="130"/>
        <v/>
      </c>
      <c r="CT90" s="5" t="str">
        <f t="shared" si="131"/>
        <v/>
      </c>
      <c r="CU90" s="5" t="str">
        <f t="shared" si="132"/>
        <v/>
      </c>
      <c r="CV90" s="5" t="str">
        <f t="shared" si="133"/>
        <v/>
      </c>
      <c r="CW90" s="5" t="str">
        <f t="shared" si="134"/>
        <v/>
      </c>
      <c r="DA90" s="5" t="str">
        <f t="shared" si="135"/>
        <v/>
      </c>
      <c r="DB90" s="5" t="str">
        <f t="shared" si="136"/>
        <v/>
      </c>
      <c r="DC90" s="5" t="str">
        <f t="shared" si="137"/>
        <v/>
      </c>
      <c r="DD90" s="5" t="str">
        <f t="shared" si="138"/>
        <v/>
      </c>
      <c r="DE90" s="5" t="str">
        <f t="shared" si="139"/>
        <v/>
      </c>
      <c r="DI90" s="5" t="str">
        <f t="shared" si="140"/>
        <v/>
      </c>
      <c r="DJ90" s="5" t="str">
        <f t="shared" si="141"/>
        <v/>
      </c>
      <c r="DK90" s="5" t="str">
        <f t="shared" si="142"/>
        <v/>
      </c>
      <c r="DL90" s="5" t="str">
        <f t="shared" si="143"/>
        <v/>
      </c>
      <c r="DM90" s="5" t="str">
        <f t="shared" si="144"/>
        <v/>
      </c>
      <c r="DQ90" s="5" t="str">
        <f t="shared" si="145"/>
        <v/>
      </c>
      <c r="DR90" s="5" t="str">
        <f t="shared" si="146"/>
        <v/>
      </c>
      <c r="DS90" s="5" t="str">
        <f t="shared" si="147"/>
        <v/>
      </c>
      <c r="DT90" s="5" t="str">
        <f t="shared" si="148"/>
        <v/>
      </c>
      <c r="DU90" s="5" t="str">
        <f t="shared" si="149"/>
        <v/>
      </c>
    </row>
    <row r="91" spans="1:126" hidden="1" x14ac:dyDescent="0.25">
      <c r="A91">
        <v>84</v>
      </c>
      <c r="B91" t="s">
        <v>121</v>
      </c>
      <c r="C91">
        <v>323.93759499999999</v>
      </c>
      <c r="D91">
        <v>57.482754</v>
      </c>
      <c r="E91" s="1" t="s">
        <v>31</v>
      </c>
      <c r="F91" s="13"/>
      <c r="J91" s="2">
        <v>19.7</v>
      </c>
      <c r="K91" s="5">
        <f t="shared" si="75"/>
        <v>4.1832241084610346E-5</v>
      </c>
      <c r="L91" s="5">
        <f t="shared" si="76"/>
        <v>4.1832241084610353E-28</v>
      </c>
      <c r="M91" s="5">
        <f t="shared" si="77"/>
        <v>3.2230215332694126E-9</v>
      </c>
      <c r="N91" s="5">
        <f t="shared" si="78"/>
        <v>2.0111654367601134E-13</v>
      </c>
      <c r="O91" s="5">
        <f t="shared" si="79"/>
        <v>-12.696552203238737</v>
      </c>
      <c r="P91">
        <v>0.03</v>
      </c>
      <c r="Q91" s="2">
        <v>18.829999999999998</v>
      </c>
      <c r="R91" s="5">
        <f t="shared" si="80"/>
        <v>7.3902452294396189E-5</v>
      </c>
      <c r="S91" s="5">
        <f t="shared" si="81"/>
        <v>7.3902452294396196E-28</v>
      </c>
      <c r="T91" s="5">
        <f t="shared" si="82"/>
        <v>3.7008218804156489E-9</v>
      </c>
      <c r="U91" s="5">
        <f t="shared" si="83"/>
        <v>2.8644361354417129E-13</v>
      </c>
      <c r="V91" s="5">
        <f t="shared" si="84"/>
        <v>-12.542960856198256</v>
      </c>
      <c r="W91">
        <v>0.04</v>
      </c>
      <c r="X91" s="2">
        <v>18.98</v>
      </c>
      <c r="Y91" s="5">
        <f t="shared" si="85"/>
        <v>7.6102578620121269E-5</v>
      </c>
      <c r="Z91" s="5">
        <f t="shared" si="86"/>
        <v>7.6102578620121276E-28</v>
      </c>
      <c r="AA91" s="5">
        <f t="shared" si="87"/>
        <v>5.3053366639175843E-9</v>
      </c>
      <c r="AB91" s="5">
        <f t="shared" si="88"/>
        <v>3.4803008515299359E-13</v>
      </c>
      <c r="AC91" s="5">
        <f t="shared" si="89"/>
        <v>-12.458383212228176</v>
      </c>
      <c r="AD91">
        <v>0.06</v>
      </c>
      <c r="AF91" s="4">
        <v>16.97</v>
      </c>
      <c r="AG91" s="5">
        <f t="shared" si="90"/>
        <v>2.597097876027719E-4</v>
      </c>
      <c r="AH91" s="5">
        <f t="shared" si="91"/>
        <v>2.5970978760277193E-27</v>
      </c>
      <c r="AI91" s="5">
        <f t="shared" si="92"/>
        <v>5.1082913196958846E-9</v>
      </c>
      <c r="AJ91" s="5">
        <f t="shared" si="93"/>
        <v>6.3087397798244189E-13</v>
      </c>
      <c r="AK91" s="5">
        <f t="shared" si="94"/>
        <v>-12.200057385815928</v>
      </c>
      <c r="AL91">
        <v>0.08</v>
      </c>
      <c r="AN91" s="4">
        <v>16.5</v>
      </c>
      <c r="AO91" s="5">
        <f t="shared" si="95"/>
        <v>2.5721717058658079E-4</v>
      </c>
      <c r="AP91" s="5">
        <f t="shared" si="96"/>
        <v>2.5721717058658084E-27</v>
      </c>
      <c r="AQ91" s="5">
        <f t="shared" si="97"/>
        <v>2.7935675188714051E-9</v>
      </c>
      <c r="AR91" s="5">
        <f t="shared" si="98"/>
        <v>4.6429092163642752E-13</v>
      </c>
      <c r="AS91" s="5">
        <f t="shared" si="99"/>
        <v>-12.333209808088618</v>
      </c>
      <c r="AT91">
        <v>0.13</v>
      </c>
      <c r="AU91" t="s">
        <v>36</v>
      </c>
      <c r="AV91" s="4">
        <v>16.14</v>
      </c>
      <c r="AW91" s="5">
        <f t="shared" si="100"/>
        <v>2.3330844285780514E-4</v>
      </c>
      <c r="AX91" s="5">
        <f t="shared" si="101"/>
        <v>2.3330844285780515E-27</v>
      </c>
      <c r="AY91" s="5">
        <f t="shared" si="102"/>
        <v>1.5015729121960584E-9</v>
      </c>
      <c r="AZ91" s="5">
        <f t="shared" si="103"/>
        <v>3.2418959174312899E-13</v>
      </c>
      <c r="BA91" s="5">
        <f t="shared" si="104"/>
        <v>-12.489200932489005</v>
      </c>
      <c r="BE91" s="5" t="str">
        <f t="shared" si="105"/>
        <v/>
      </c>
      <c r="BF91" s="5" t="str">
        <f t="shared" si="106"/>
        <v/>
      </c>
      <c r="BG91" s="5" t="str">
        <f t="shared" si="107"/>
        <v/>
      </c>
      <c r="BH91" s="5" t="str">
        <f t="shared" si="108"/>
        <v/>
      </c>
      <c r="BI91" s="5" t="str">
        <f t="shared" si="109"/>
        <v/>
      </c>
      <c r="BL91" s="3">
        <v>15.84</v>
      </c>
      <c r="BM91" s="5">
        <f t="shared" si="110"/>
        <v>8.2898768148499986E-5</v>
      </c>
      <c r="BN91" s="5">
        <f t="shared" si="111"/>
        <v>8.2898768148500003E-28</v>
      </c>
      <c r="BO91" s="5">
        <f t="shared" si="112"/>
        <v>1.228129898496296E-10</v>
      </c>
      <c r="BP91" s="5">
        <f t="shared" si="113"/>
        <v>5.5265845432333324E-14</v>
      </c>
      <c r="BQ91" s="5">
        <f t="shared" si="114"/>
        <v>-13.257543181946708</v>
      </c>
      <c r="BR91">
        <v>0.09</v>
      </c>
      <c r="BU91" s="5" t="str">
        <f t="shared" si="115"/>
        <v/>
      </c>
      <c r="BV91" s="5" t="str">
        <f t="shared" si="116"/>
        <v/>
      </c>
      <c r="BW91" s="5" t="str">
        <f t="shared" si="117"/>
        <v/>
      </c>
      <c r="BX91" s="5" t="str">
        <f t="shared" si="118"/>
        <v/>
      </c>
      <c r="BY91" s="5" t="str">
        <f t="shared" si="119"/>
        <v/>
      </c>
      <c r="CC91" s="5" t="str">
        <f t="shared" si="120"/>
        <v/>
      </c>
      <c r="CD91" s="5" t="str">
        <f t="shared" si="121"/>
        <v/>
      </c>
      <c r="CE91" s="5" t="str">
        <f t="shared" si="122"/>
        <v/>
      </c>
      <c r="CF91" s="5" t="str">
        <f t="shared" si="123"/>
        <v/>
      </c>
      <c r="CG91" s="5" t="str">
        <f t="shared" si="124"/>
        <v/>
      </c>
      <c r="CK91" s="5" t="str">
        <f t="shared" si="125"/>
        <v/>
      </c>
      <c r="CL91" s="5" t="str">
        <f t="shared" si="126"/>
        <v/>
      </c>
      <c r="CM91" s="5" t="str">
        <f t="shared" si="127"/>
        <v/>
      </c>
      <c r="CN91" s="5" t="str">
        <f t="shared" si="128"/>
        <v/>
      </c>
      <c r="CO91" s="5" t="str">
        <f t="shared" si="129"/>
        <v/>
      </c>
      <c r="CS91" s="5" t="str">
        <f t="shared" si="130"/>
        <v/>
      </c>
      <c r="CT91" s="5" t="str">
        <f t="shared" si="131"/>
        <v/>
      </c>
      <c r="CU91" s="5" t="str">
        <f t="shared" si="132"/>
        <v/>
      </c>
      <c r="CV91" s="5" t="str">
        <f t="shared" si="133"/>
        <v/>
      </c>
      <c r="CW91" s="5" t="str">
        <f t="shared" si="134"/>
        <v/>
      </c>
      <c r="DA91" s="5" t="str">
        <f t="shared" si="135"/>
        <v/>
      </c>
      <c r="DB91" s="5" t="str">
        <f t="shared" si="136"/>
        <v/>
      </c>
      <c r="DC91" s="5" t="str">
        <f t="shared" si="137"/>
        <v/>
      </c>
      <c r="DD91" s="5" t="str">
        <f t="shared" si="138"/>
        <v/>
      </c>
      <c r="DE91" s="5" t="str">
        <f t="shared" si="139"/>
        <v/>
      </c>
      <c r="DI91" s="5" t="str">
        <f t="shared" si="140"/>
        <v/>
      </c>
      <c r="DJ91" s="5" t="str">
        <f t="shared" si="141"/>
        <v/>
      </c>
      <c r="DK91" s="5" t="str">
        <f t="shared" si="142"/>
        <v/>
      </c>
      <c r="DL91" s="5" t="str">
        <f t="shared" si="143"/>
        <v/>
      </c>
      <c r="DM91" s="5" t="str">
        <f t="shared" si="144"/>
        <v/>
      </c>
      <c r="DQ91" s="5" t="str">
        <f t="shared" si="145"/>
        <v/>
      </c>
      <c r="DR91" s="5" t="str">
        <f t="shared" si="146"/>
        <v/>
      </c>
      <c r="DS91" s="5" t="str">
        <f t="shared" si="147"/>
        <v/>
      </c>
      <c r="DT91" s="5" t="str">
        <f t="shared" si="148"/>
        <v/>
      </c>
      <c r="DU91" s="5" t="str">
        <f t="shared" si="149"/>
        <v/>
      </c>
    </row>
    <row r="92" spans="1:126" hidden="1" x14ac:dyDescent="0.25">
      <c r="A92">
        <v>85</v>
      </c>
      <c r="B92" t="s">
        <v>122</v>
      </c>
      <c r="C92">
        <v>323.93771900000002</v>
      </c>
      <c r="D92">
        <v>57.522503999999998</v>
      </c>
      <c r="E92" s="1" t="s">
        <v>91</v>
      </c>
      <c r="F92" s="13"/>
      <c r="J92" s="2">
        <v>20.92</v>
      </c>
      <c r="K92" s="5">
        <f t="shared" si="75"/>
        <v>1.3599130197771895E-5</v>
      </c>
      <c r="L92" s="5">
        <f t="shared" si="76"/>
        <v>1.3599130197771898E-28</v>
      </c>
      <c r="M92" s="5">
        <f t="shared" si="77"/>
        <v>1.047763359665611E-9</v>
      </c>
      <c r="N92" s="5">
        <f t="shared" si="78"/>
        <v>6.5380433643134124E-14</v>
      </c>
      <c r="O92" s="5">
        <f t="shared" si="79"/>
        <v>-13.184552203238738</v>
      </c>
      <c r="P92">
        <v>7.0000000000000007E-2</v>
      </c>
      <c r="Q92" s="2">
        <v>19.34</v>
      </c>
      <c r="R92" s="5">
        <f t="shared" si="80"/>
        <v>4.6201795103614283E-5</v>
      </c>
      <c r="S92" s="5">
        <f t="shared" si="81"/>
        <v>4.6201795103614289E-28</v>
      </c>
      <c r="T92" s="5">
        <f t="shared" si="82"/>
        <v>2.3136527804626261E-9</v>
      </c>
      <c r="U92" s="5">
        <f t="shared" si="83"/>
        <v>1.7907672520780728E-13</v>
      </c>
      <c r="V92" s="5">
        <f t="shared" si="84"/>
        <v>-12.746960856198257</v>
      </c>
      <c r="W92">
        <v>0.06</v>
      </c>
      <c r="X92" s="2">
        <v>20.51</v>
      </c>
      <c r="Y92" s="5">
        <f t="shared" si="85"/>
        <v>1.8595136573919949E-5</v>
      </c>
      <c r="Z92" s="5">
        <f t="shared" si="86"/>
        <v>1.8595136573919952E-28</v>
      </c>
      <c r="AA92" s="5">
        <f t="shared" si="87"/>
        <v>1.2963221696943746E-9</v>
      </c>
      <c r="AB92" s="5">
        <f t="shared" si="88"/>
        <v>8.5038734331950988E-14</v>
      </c>
      <c r="AC92" s="5">
        <f t="shared" si="89"/>
        <v>-13.070383212228176</v>
      </c>
      <c r="AD92">
        <v>0.22</v>
      </c>
      <c r="AF92" s="4">
        <v>17.02</v>
      </c>
      <c r="AG92" s="5">
        <f t="shared" si="90"/>
        <v>2.4802092167784857E-4</v>
      </c>
      <c r="AH92" s="5">
        <f t="shared" si="91"/>
        <v>2.4802092167784859E-27</v>
      </c>
      <c r="AI92" s="5">
        <f t="shared" si="92"/>
        <v>4.8783803375472181E-9</v>
      </c>
      <c r="AJ92" s="5">
        <f t="shared" si="93"/>
        <v>6.0247997168708153E-13</v>
      </c>
      <c r="AK92" s="5">
        <f t="shared" si="94"/>
        <v>-12.220057385815929</v>
      </c>
      <c r="AL92">
        <v>0.09</v>
      </c>
      <c r="AN92" s="4">
        <v>15.97</v>
      </c>
      <c r="AO92" s="5">
        <f t="shared" si="95"/>
        <v>4.1908291556353046E-4</v>
      </c>
      <c r="AP92" s="5">
        <f t="shared" si="96"/>
        <v>4.1908291556353051E-27</v>
      </c>
      <c r="AQ92" s="5">
        <f t="shared" si="97"/>
        <v>4.5515484754083695E-9</v>
      </c>
      <c r="AR92" s="5">
        <f t="shared" si="98"/>
        <v>7.5646735661287106E-13</v>
      </c>
      <c r="AS92" s="5">
        <f t="shared" si="99"/>
        <v>-12.121209808088619</v>
      </c>
      <c r="AT92">
        <v>0.09</v>
      </c>
      <c r="AV92" s="4">
        <v>15.8</v>
      </c>
      <c r="AW92" s="5">
        <f t="shared" si="100"/>
        <v>3.1910268255150244E-4</v>
      </c>
      <c r="AX92" s="5">
        <f t="shared" si="101"/>
        <v>3.1910268255150249E-27</v>
      </c>
      <c r="AY92" s="5">
        <f t="shared" si="102"/>
        <v>2.0537445557444565E-9</v>
      </c>
      <c r="AZ92" s="5">
        <f t="shared" si="103"/>
        <v>4.4340344958522813E-13</v>
      </c>
      <c r="BA92" s="5">
        <f t="shared" si="104"/>
        <v>-12.353200932489004</v>
      </c>
      <c r="BB92">
        <v>0.11</v>
      </c>
      <c r="BD92" s="3">
        <v>15.37</v>
      </c>
      <c r="BE92" s="5">
        <f t="shared" si="105"/>
        <v>1.9977987598522007E-4</v>
      </c>
      <c r="BF92" s="5">
        <f t="shared" si="106"/>
        <v>1.9977987598522008E-27</v>
      </c>
      <c r="BG92" s="5">
        <f t="shared" si="107"/>
        <v>4.6245341663245382E-10</v>
      </c>
      <c r="BH92" s="5">
        <f t="shared" si="108"/>
        <v>1.6648322998768339E-13</v>
      </c>
      <c r="BI92" s="5">
        <f t="shared" si="109"/>
        <v>-12.778629506846046</v>
      </c>
      <c r="BJ92">
        <v>0.03</v>
      </c>
      <c r="BL92" s="3">
        <v>15.39</v>
      </c>
      <c r="BM92" s="5">
        <f t="shared" si="110"/>
        <v>1.2547236301266741E-4</v>
      </c>
      <c r="BN92" s="5">
        <f t="shared" si="111"/>
        <v>1.2547236301266742E-27</v>
      </c>
      <c r="BO92" s="5">
        <f t="shared" si="112"/>
        <v>1.8588498224098876E-10</v>
      </c>
      <c r="BP92" s="5">
        <f t="shared" si="113"/>
        <v>8.3648242008444955E-14</v>
      </c>
      <c r="BQ92" s="5">
        <f t="shared" si="114"/>
        <v>-13.077543181946709</v>
      </c>
      <c r="BR92">
        <v>0.03</v>
      </c>
      <c r="BU92" s="5" t="str">
        <f t="shared" si="115"/>
        <v/>
      </c>
      <c r="BV92" s="5" t="str">
        <f t="shared" si="116"/>
        <v/>
      </c>
      <c r="BW92" s="5" t="str">
        <f t="shared" si="117"/>
        <v/>
      </c>
      <c r="BX92" s="5" t="str">
        <f t="shared" si="118"/>
        <v/>
      </c>
      <c r="BY92" s="5" t="str">
        <f t="shared" si="119"/>
        <v/>
      </c>
      <c r="CC92" s="5" t="str">
        <f t="shared" si="120"/>
        <v/>
      </c>
      <c r="CD92" s="5" t="str">
        <f t="shared" si="121"/>
        <v/>
      </c>
      <c r="CE92" s="5" t="str">
        <f t="shared" si="122"/>
        <v/>
      </c>
      <c r="CF92" s="5" t="str">
        <f t="shared" si="123"/>
        <v/>
      </c>
      <c r="CG92" s="5" t="str">
        <f t="shared" si="124"/>
        <v/>
      </c>
      <c r="CK92" s="5" t="str">
        <f t="shared" si="125"/>
        <v/>
      </c>
      <c r="CL92" s="5" t="str">
        <f t="shared" si="126"/>
        <v/>
      </c>
      <c r="CM92" s="5" t="str">
        <f t="shared" si="127"/>
        <v/>
      </c>
      <c r="CN92" s="5" t="str">
        <f t="shared" si="128"/>
        <v/>
      </c>
      <c r="CO92" s="5" t="str">
        <f t="shared" si="129"/>
        <v/>
      </c>
      <c r="CS92" s="5" t="str">
        <f t="shared" si="130"/>
        <v/>
      </c>
      <c r="CT92" s="5" t="str">
        <f t="shared" si="131"/>
        <v/>
      </c>
      <c r="CU92" s="5" t="str">
        <f t="shared" si="132"/>
        <v/>
      </c>
      <c r="CV92" s="5" t="str">
        <f t="shared" si="133"/>
        <v/>
      </c>
      <c r="CW92" s="5" t="str">
        <f t="shared" si="134"/>
        <v/>
      </c>
      <c r="DA92" s="5" t="str">
        <f t="shared" si="135"/>
        <v/>
      </c>
      <c r="DB92" s="5" t="str">
        <f t="shared" si="136"/>
        <v/>
      </c>
      <c r="DC92" s="5" t="str">
        <f t="shared" si="137"/>
        <v/>
      </c>
      <c r="DD92" s="5" t="str">
        <f t="shared" si="138"/>
        <v/>
      </c>
      <c r="DE92" s="5" t="str">
        <f t="shared" si="139"/>
        <v/>
      </c>
      <c r="DI92" s="5" t="str">
        <f t="shared" si="140"/>
        <v/>
      </c>
      <c r="DJ92" s="5" t="str">
        <f t="shared" si="141"/>
        <v/>
      </c>
      <c r="DK92" s="5" t="str">
        <f t="shared" si="142"/>
        <v/>
      </c>
      <c r="DL92" s="5" t="str">
        <f t="shared" si="143"/>
        <v/>
      </c>
      <c r="DM92" s="5" t="str">
        <f t="shared" si="144"/>
        <v/>
      </c>
      <c r="DQ92" s="5" t="str">
        <f t="shared" si="145"/>
        <v/>
      </c>
      <c r="DR92" s="5" t="str">
        <f t="shared" si="146"/>
        <v/>
      </c>
      <c r="DS92" s="5" t="str">
        <f t="shared" si="147"/>
        <v/>
      </c>
      <c r="DT92" s="5" t="str">
        <f t="shared" si="148"/>
        <v/>
      </c>
      <c r="DU92" s="5" t="str">
        <f t="shared" si="149"/>
        <v/>
      </c>
    </row>
    <row r="93" spans="1:126" hidden="1" x14ac:dyDescent="0.25">
      <c r="A93">
        <v>86</v>
      </c>
      <c r="B93" t="s">
        <v>123</v>
      </c>
      <c r="C93">
        <v>323.93908099999999</v>
      </c>
      <c r="D93">
        <v>57.341146000000002</v>
      </c>
      <c r="E93" s="1" t="s">
        <v>31</v>
      </c>
      <c r="F93" s="13"/>
      <c r="J93" s="2">
        <v>20.84</v>
      </c>
      <c r="K93" s="5">
        <f t="shared" si="75"/>
        <v>1.4638990593524479E-5</v>
      </c>
      <c r="L93" s="5">
        <f t="shared" si="76"/>
        <v>1.4638990593524482E-28</v>
      </c>
      <c r="M93" s="5">
        <f t="shared" si="77"/>
        <v>1.1278808087959569E-9</v>
      </c>
      <c r="N93" s="5">
        <f t="shared" si="78"/>
        <v>7.0379762468867712E-14</v>
      </c>
      <c r="O93" s="5">
        <f t="shared" si="79"/>
        <v>-13.152552203238738</v>
      </c>
      <c r="P93">
        <v>7.0000000000000007E-2</v>
      </c>
      <c r="Q93" s="2">
        <v>19.420000000000002</v>
      </c>
      <c r="R93" s="5">
        <f t="shared" si="80"/>
        <v>4.2919914660151465E-5</v>
      </c>
      <c r="S93" s="5">
        <f t="shared" si="81"/>
        <v>4.291991466015147E-28</v>
      </c>
      <c r="T93" s="5">
        <f t="shared" si="82"/>
        <v>2.1493056637297164E-9</v>
      </c>
      <c r="U93" s="5">
        <f t="shared" si="83"/>
        <v>1.6635625837268007E-13</v>
      </c>
      <c r="V93" s="5">
        <f t="shared" si="84"/>
        <v>-12.778960856198259</v>
      </c>
      <c r="W93">
        <v>0.06</v>
      </c>
      <c r="X93" s="2">
        <v>20.07</v>
      </c>
      <c r="Y93" s="5">
        <f t="shared" si="85"/>
        <v>2.7886844334003284E-5</v>
      </c>
      <c r="Z93" s="5">
        <f t="shared" si="86"/>
        <v>2.7886844334003286E-28</v>
      </c>
      <c r="AA93" s="5">
        <f t="shared" si="87"/>
        <v>1.9440746998161861E-9</v>
      </c>
      <c r="AB93" s="5">
        <f t="shared" si="88"/>
        <v>1.2753130030794182E-13</v>
      </c>
      <c r="AC93" s="5">
        <f t="shared" si="89"/>
        <v>-12.894383212228176</v>
      </c>
      <c r="AD93">
        <v>0.13</v>
      </c>
      <c r="AF93" s="4">
        <v>17.190000000000001</v>
      </c>
      <c r="AG93" s="5">
        <f t="shared" si="90"/>
        <v>2.1207443422570718E-4</v>
      </c>
      <c r="AH93" s="5">
        <f t="shared" si="91"/>
        <v>2.120744342257072E-27</v>
      </c>
      <c r="AI93" s="5">
        <f t="shared" si="92"/>
        <v>4.1713406394277665E-9</v>
      </c>
      <c r="AJ93" s="5">
        <f t="shared" si="93"/>
        <v>5.151605689693292E-13</v>
      </c>
      <c r="AK93" s="5">
        <f t="shared" si="94"/>
        <v>-12.288057385815929</v>
      </c>
      <c r="AL93">
        <v>0.11</v>
      </c>
      <c r="AN93" s="4">
        <v>16.239999999999998</v>
      </c>
      <c r="AO93" s="5">
        <f t="shared" si="95"/>
        <v>3.2681347636231766E-4</v>
      </c>
      <c r="AP93" s="5">
        <f t="shared" si="96"/>
        <v>3.2681347636231769E-27</v>
      </c>
      <c r="AQ93" s="5">
        <f t="shared" si="97"/>
        <v>3.5494345506296805E-9</v>
      </c>
      <c r="AR93" s="5">
        <f t="shared" si="98"/>
        <v>5.8991602231465286E-13</v>
      </c>
      <c r="AS93" s="5">
        <f t="shared" si="99"/>
        <v>-12.229209808088617</v>
      </c>
      <c r="AT93">
        <v>0.12</v>
      </c>
      <c r="AU93" t="s">
        <v>36</v>
      </c>
      <c r="AV93" s="4">
        <v>15.07</v>
      </c>
      <c r="AW93" s="5">
        <f t="shared" si="100"/>
        <v>6.2507259001748242E-4</v>
      </c>
      <c r="AX93" s="5">
        <f t="shared" si="101"/>
        <v>6.250725900174825E-27</v>
      </c>
      <c r="AY93" s="5">
        <f t="shared" si="102"/>
        <v>4.0229665837619482E-9</v>
      </c>
      <c r="AZ93" s="5">
        <f t="shared" si="103"/>
        <v>8.6855848543420459E-13</v>
      </c>
      <c r="BA93" s="5">
        <f t="shared" si="104"/>
        <v>-12.061200932489006</v>
      </c>
      <c r="BE93" s="5" t="str">
        <f t="shared" si="105"/>
        <v/>
      </c>
      <c r="BF93" s="5" t="str">
        <f t="shared" si="106"/>
        <v/>
      </c>
      <c r="BG93" s="5" t="str">
        <f t="shared" si="107"/>
        <v/>
      </c>
      <c r="BH93" s="5" t="str">
        <f t="shared" si="108"/>
        <v/>
      </c>
      <c r="BI93" s="5" t="str">
        <f t="shared" si="109"/>
        <v/>
      </c>
      <c r="BM93" s="5" t="str">
        <f t="shared" si="110"/>
        <v/>
      </c>
      <c r="BN93" s="5" t="str">
        <f t="shared" si="111"/>
        <v/>
      </c>
      <c r="BO93" s="5" t="str">
        <f t="shared" si="112"/>
        <v/>
      </c>
      <c r="BP93" s="5" t="str">
        <f t="shared" si="113"/>
        <v/>
      </c>
      <c r="BQ93" s="5" t="str">
        <f t="shared" si="114"/>
        <v/>
      </c>
      <c r="BU93" s="5" t="str">
        <f t="shared" si="115"/>
        <v/>
      </c>
      <c r="BV93" s="5" t="str">
        <f t="shared" si="116"/>
        <v/>
      </c>
      <c r="BW93" s="5" t="str">
        <f t="shared" si="117"/>
        <v/>
      </c>
      <c r="BX93" s="5" t="str">
        <f t="shared" si="118"/>
        <v/>
      </c>
      <c r="BY93" s="5" t="str">
        <f t="shared" si="119"/>
        <v/>
      </c>
      <c r="CC93" s="5" t="str">
        <f t="shared" si="120"/>
        <v/>
      </c>
      <c r="CD93" s="5" t="str">
        <f t="shared" si="121"/>
        <v/>
      </c>
      <c r="CE93" s="5" t="str">
        <f t="shared" si="122"/>
        <v/>
      </c>
      <c r="CF93" s="5" t="str">
        <f t="shared" si="123"/>
        <v/>
      </c>
      <c r="CG93" s="5" t="str">
        <f t="shared" si="124"/>
        <v/>
      </c>
      <c r="CK93" s="5" t="str">
        <f t="shared" si="125"/>
        <v/>
      </c>
      <c r="CL93" s="5" t="str">
        <f t="shared" si="126"/>
        <v/>
      </c>
      <c r="CM93" s="5" t="str">
        <f t="shared" si="127"/>
        <v/>
      </c>
      <c r="CN93" s="5" t="str">
        <f t="shared" si="128"/>
        <v/>
      </c>
      <c r="CO93" s="5" t="str">
        <f t="shared" si="129"/>
        <v/>
      </c>
      <c r="CS93" s="5" t="str">
        <f t="shared" si="130"/>
        <v/>
      </c>
      <c r="CT93" s="5" t="str">
        <f t="shared" si="131"/>
        <v/>
      </c>
      <c r="CU93" s="5" t="str">
        <f t="shared" si="132"/>
        <v/>
      </c>
      <c r="CV93" s="5" t="str">
        <f t="shared" si="133"/>
        <v/>
      </c>
      <c r="CW93" s="5" t="str">
        <f t="shared" si="134"/>
        <v/>
      </c>
      <c r="DA93" s="5" t="str">
        <f t="shared" si="135"/>
        <v/>
      </c>
      <c r="DB93" s="5" t="str">
        <f t="shared" si="136"/>
        <v/>
      </c>
      <c r="DC93" s="5" t="str">
        <f t="shared" si="137"/>
        <v/>
      </c>
      <c r="DD93" s="5" t="str">
        <f t="shared" si="138"/>
        <v/>
      </c>
      <c r="DE93" s="5" t="str">
        <f t="shared" si="139"/>
        <v/>
      </c>
      <c r="DI93" s="5" t="str">
        <f t="shared" si="140"/>
        <v/>
      </c>
      <c r="DJ93" s="5" t="str">
        <f t="shared" si="141"/>
        <v/>
      </c>
      <c r="DK93" s="5" t="str">
        <f t="shared" si="142"/>
        <v/>
      </c>
      <c r="DL93" s="5" t="str">
        <f t="shared" si="143"/>
        <v/>
      </c>
      <c r="DM93" s="5" t="str">
        <f t="shared" si="144"/>
        <v/>
      </c>
      <c r="DQ93" s="5" t="str">
        <f t="shared" si="145"/>
        <v/>
      </c>
      <c r="DR93" s="5" t="str">
        <f t="shared" si="146"/>
        <v/>
      </c>
      <c r="DS93" s="5" t="str">
        <f t="shared" si="147"/>
        <v/>
      </c>
      <c r="DT93" s="5" t="str">
        <f t="shared" si="148"/>
        <v/>
      </c>
      <c r="DU93" s="5" t="str">
        <f t="shared" si="149"/>
        <v/>
      </c>
    </row>
    <row r="94" spans="1:126" hidden="1" x14ac:dyDescent="0.25">
      <c r="A94">
        <v>87</v>
      </c>
      <c r="B94" t="s">
        <v>124</v>
      </c>
      <c r="C94">
        <v>323.93939</v>
      </c>
      <c r="D94">
        <v>57.500281000000001</v>
      </c>
      <c r="E94" s="1" t="s">
        <v>31</v>
      </c>
      <c r="F94" s="13"/>
      <c r="J94" s="2">
        <v>19.78</v>
      </c>
      <c r="K94" s="5">
        <f t="shared" si="75"/>
        <v>3.8860745851277641E-5</v>
      </c>
      <c r="L94" s="5">
        <f t="shared" si="76"/>
        <v>3.8860745851277646E-28</v>
      </c>
      <c r="M94" s="5">
        <f t="shared" si="77"/>
        <v>2.9940786682752132E-9</v>
      </c>
      <c r="N94" s="5">
        <f t="shared" si="78"/>
        <v>1.8683050890037331E-13</v>
      </c>
      <c r="O94" s="5">
        <f t="shared" si="79"/>
        <v>-12.728552203238738</v>
      </c>
      <c r="P94">
        <v>0.03</v>
      </c>
      <c r="Q94" s="2">
        <v>18.899999999999999</v>
      </c>
      <c r="R94" s="5">
        <f t="shared" si="80"/>
        <v>6.9288131489878086E-5</v>
      </c>
      <c r="S94" s="5">
        <f t="shared" si="81"/>
        <v>6.9288131489878095E-28</v>
      </c>
      <c r="T94" s="5">
        <f t="shared" si="82"/>
        <v>3.4697499894776992E-9</v>
      </c>
      <c r="U94" s="5">
        <f t="shared" si="83"/>
        <v>2.6855864918557394E-13</v>
      </c>
      <c r="V94" s="5">
        <f t="shared" si="84"/>
        <v>-12.570960856198258</v>
      </c>
      <c r="W94">
        <v>0.04</v>
      </c>
      <c r="X94" s="2">
        <v>19.59</v>
      </c>
      <c r="Y94" s="5">
        <f t="shared" si="85"/>
        <v>4.3390971357629791E-5</v>
      </c>
      <c r="Z94" s="5">
        <f t="shared" si="86"/>
        <v>4.3390971357629793E-28</v>
      </c>
      <c r="AA94" s="5">
        <f t="shared" si="87"/>
        <v>3.0249134181869363E-9</v>
      </c>
      <c r="AB94" s="5">
        <f t="shared" si="88"/>
        <v>1.9843432023306306E-13</v>
      </c>
      <c r="AC94" s="5">
        <f t="shared" si="89"/>
        <v>-12.702383212228176</v>
      </c>
      <c r="AD94">
        <v>0.09</v>
      </c>
      <c r="AF94" s="4">
        <v>17.440000000000001</v>
      </c>
      <c r="AG94" s="5">
        <f t="shared" si="90"/>
        <v>1.6845671096865628E-4</v>
      </c>
      <c r="AH94" s="5">
        <f t="shared" si="91"/>
        <v>1.6845671096865631E-27</v>
      </c>
      <c r="AI94" s="5">
        <f t="shared" si="92"/>
        <v>3.3134136465503044E-9</v>
      </c>
      <c r="AJ94" s="5">
        <f t="shared" si="93"/>
        <v>4.0920658534896269E-13</v>
      </c>
      <c r="AK94" s="5">
        <f t="shared" si="94"/>
        <v>-12.38805738581593</v>
      </c>
      <c r="AL94">
        <v>0.13</v>
      </c>
      <c r="AM94" t="s">
        <v>36</v>
      </c>
      <c r="AN94" s="4">
        <v>16.84</v>
      </c>
      <c r="AO94" s="5">
        <f t="shared" si="95"/>
        <v>1.8806152635887061E-4</v>
      </c>
      <c r="AP94" s="5">
        <f t="shared" si="96"/>
        <v>1.8806152635887061E-27</v>
      </c>
      <c r="AQ94" s="5">
        <f t="shared" si="97"/>
        <v>2.0424863953966842E-9</v>
      </c>
      <c r="AR94" s="5">
        <f t="shared" si="98"/>
        <v>3.394612389149289E-13</v>
      </c>
      <c r="AS94" s="5">
        <f t="shared" si="99"/>
        <v>-12.469209808088618</v>
      </c>
      <c r="AU94" t="s">
        <v>36</v>
      </c>
      <c r="AV94" s="4">
        <v>16.73</v>
      </c>
      <c r="AW94" s="5">
        <f t="shared" si="100"/>
        <v>1.3549724191911771E-4</v>
      </c>
      <c r="AX94" s="5">
        <f t="shared" si="101"/>
        <v>1.3549724191911772E-27</v>
      </c>
      <c r="AY94" s="5">
        <f t="shared" si="102"/>
        <v>8.7206011771732541E-10</v>
      </c>
      <c r="AZ94" s="5">
        <f t="shared" si="103"/>
        <v>1.8827777941517054E-13</v>
      </c>
      <c r="BA94" s="5">
        <f t="shared" si="104"/>
        <v>-12.725200932489004</v>
      </c>
      <c r="BD94" s="3">
        <v>16.57</v>
      </c>
      <c r="BE94" s="5">
        <f t="shared" si="105"/>
        <v>6.6153334384638836E-5</v>
      </c>
      <c r="BF94" s="5">
        <f t="shared" si="106"/>
        <v>6.6153334384638841E-28</v>
      </c>
      <c r="BG94" s="5">
        <f t="shared" si="107"/>
        <v>1.5313271848296025E-10</v>
      </c>
      <c r="BH94" s="5">
        <f t="shared" si="108"/>
        <v>5.5127778653865698E-14</v>
      </c>
      <c r="BI94" s="5">
        <f t="shared" si="109"/>
        <v>-13.258629506846047</v>
      </c>
      <c r="BJ94">
        <v>0.06</v>
      </c>
      <c r="BL94" s="3">
        <v>16.559999999999999</v>
      </c>
      <c r="BM94" s="5">
        <f t="shared" si="110"/>
        <v>4.2711819950649036E-5</v>
      </c>
      <c r="BN94" s="5">
        <f t="shared" si="111"/>
        <v>4.2711819950649037E-28</v>
      </c>
      <c r="BO94" s="5">
        <f t="shared" si="112"/>
        <v>6.3276770297257819E-11</v>
      </c>
      <c r="BP94" s="5">
        <f t="shared" si="113"/>
        <v>2.8474546633766023E-14</v>
      </c>
      <c r="BQ94" s="5">
        <f t="shared" si="114"/>
        <v>-13.545543181946707</v>
      </c>
      <c r="BR94">
        <v>7.0000000000000007E-2</v>
      </c>
      <c r="BU94" s="5" t="str">
        <f t="shared" si="115"/>
        <v/>
      </c>
      <c r="BV94" s="5" t="str">
        <f t="shared" si="116"/>
        <v/>
      </c>
      <c r="BW94" s="5" t="str">
        <f t="shared" si="117"/>
        <v/>
      </c>
      <c r="BX94" s="5" t="str">
        <f t="shared" si="118"/>
        <v/>
      </c>
      <c r="BY94" s="5" t="str">
        <f t="shared" si="119"/>
        <v/>
      </c>
      <c r="CC94" s="5" t="str">
        <f t="shared" si="120"/>
        <v/>
      </c>
      <c r="CD94" s="5" t="str">
        <f t="shared" si="121"/>
        <v/>
      </c>
      <c r="CE94" s="5" t="str">
        <f t="shared" si="122"/>
        <v/>
      </c>
      <c r="CF94" s="5" t="str">
        <f t="shared" si="123"/>
        <v/>
      </c>
      <c r="CG94" s="5" t="str">
        <f t="shared" si="124"/>
        <v/>
      </c>
      <c r="CK94" s="5" t="str">
        <f t="shared" si="125"/>
        <v/>
      </c>
      <c r="CL94" s="5" t="str">
        <f t="shared" si="126"/>
        <v/>
      </c>
      <c r="CM94" s="5" t="str">
        <f t="shared" si="127"/>
        <v/>
      </c>
      <c r="CN94" s="5" t="str">
        <f t="shared" si="128"/>
        <v/>
      </c>
      <c r="CO94" s="5" t="str">
        <f t="shared" si="129"/>
        <v/>
      </c>
      <c r="CS94" s="5" t="str">
        <f t="shared" si="130"/>
        <v/>
      </c>
      <c r="CT94" s="5" t="str">
        <f t="shared" si="131"/>
        <v/>
      </c>
      <c r="CU94" s="5" t="str">
        <f t="shared" si="132"/>
        <v/>
      </c>
      <c r="CV94" s="5" t="str">
        <f t="shared" si="133"/>
        <v/>
      </c>
      <c r="CW94" s="5" t="str">
        <f t="shared" si="134"/>
        <v/>
      </c>
      <c r="DA94" s="5" t="str">
        <f t="shared" si="135"/>
        <v/>
      </c>
      <c r="DB94" s="5" t="str">
        <f t="shared" si="136"/>
        <v/>
      </c>
      <c r="DC94" s="5" t="str">
        <f t="shared" si="137"/>
        <v/>
      </c>
      <c r="DD94" s="5" t="str">
        <f t="shared" si="138"/>
        <v/>
      </c>
      <c r="DE94" s="5" t="str">
        <f t="shared" si="139"/>
        <v/>
      </c>
      <c r="DI94" s="5" t="str">
        <f t="shared" si="140"/>
        <v/>
      </c>
      <c r="DJ94" s="5" t="str">
        <f t="shared" si="141"/>
        <v/>
      </c>
      <c r="DK94" s="5" t="str">
        <f t="shared" si="142"/>
        <v/>
      </c>
      <c r="DL94" s="5" t="str">
        <f t="shared" si="143"/>
        <v/>
      </c>
      <c r="DM94" s="5" t="str">
        <f t="shared" si="144"/>
        <v/>
      </c>
      <c r="DQ94" s="5" t="str">
        <f t="shared" si="145"/>
        <v/>
      </c>
      <c r="DR94" s="5" t="str">
        <f t="shared" si="146"/>
        <v/>
      </c>
      <c r="DS94" s="5" t="str">
        <f t="shared" si="147"/>
        <v/>
      </c>
      <c r="DT94" s="5" t="str">
        <f t="shared" si="148"/>
        <v/>
      </c>
      <c r="DU94" s="5" t="str">
        <f t="shared" si="149"/>
        <v/>
      </c>
    </row>
    <row r="95" spans="1:126" hidden="1" x14ac:dyDescent="0.25">
      <c r="A95">
        <v>88</v>
      </c>
      <c r="B95" t="s">
        <v>125</v>
      </c>
      <c r="C95">
        <v>323.94053100000002</v>
      </c>
      <c r="D95">
        <v>57.45879</v>
      </c>
      <c r="E95" s="1" t="s">
        <v>31</v>
      </c>
      <c r="F95" s="13"/>
      <c r="J95" s="2">
        <v>21.52</v>
      </c>
      <c r="K95" s="5">
        <f t="shared" si="75"/>
        <v>7.8254826288457175E-6</v>
      </c>
      <c r="L95" s="5">
        <f t="shared" si="76"/>
        <v>7.8254826288457183E-29</v>
      </c>
      <c r="M95" s="5">
        <f t="shared" si="77"/>
        <v>6.0292488203014974E-10</v>
      </c>
      <c r="N95" s="5">
        <f t="shared" si="78"/>
        <v>3.7622512638681344E-14</v>
      </c>
      <c r="O95" s="5">
        <f t="shared" si="79"/>
        <v>-13.424552203238736</v>
      </c>
      <c r="P95">
        <v>0.12</v>
      </c>
      <c r="Q95" s="2">
        <v>19.36</v>
      </c>
      <c r="R95" s="5">
        <f t="shared" si="80"/>
        <v>4.5358517306804179E-5</v>
      </c>
      <c r="S95" s="5">
        <f t="shared" si="81"/>
        <v>4.5358517306804185E-28</v>
      </c>
      <c r="T95" s="5">
        <f t="shared" si="82"/>
        <v>2.2714238580816542E-9</v>
      </c>
      <c r="U95" s="5">
        <f t="shared" si="83"/>
        <v>1.7580820661552006E-13</v>
      </c>
      <c r="V95" s="5">
        <f t="shared" si="84"/>
        <v>-12.754960856198256</v>
      </c>
      <c r="W95">
        <v>0.06</v>
      </c>
      <c r="Y95" s="5" t="str">
        <f t="shared" si="85"/>
        <v/>
      </c>
      <c r="Z95" s="5" t="str">
        <f t="shared" si="86"/>
        <v/>
      </c>
      <c r="AA95" s="5" t="str">
        <f t="shared" si="87"/>
        <v/>
      </c>
      <c r="AB95" s="5" t="str">
        <f t="shared" si="88"/>
        <v/>
      </c>
      <c r="AC95" s="5" t="str">
        <f t="shared" si="89"/>
        <v/>
      </c>
      <c r="AF95" s="4">
        <v>16.39</v>
      </c>
      <c r="AG95" s="5">
        <f t="shared" si="90"/>
        <v>4.4308629488082969E-4</v>
      </c>
      <c r="AH95" s="5">
        <f t="shared" si="91"/>
        <v>4.4308629488082972E-27</v>
      </c>
      <c r="AI95" s="5">
        <f t="shared" si="92"/>
        <v>8.715165858430651E-9</v>
      </c>
      <c r="AJ95" s="5">
        <f t="shared" si="93"/>
        <v>1.0763229835161856E-12</v>
      </c>
      <c r="AK95" s="5">
        <f t="shared" si="94"/>
        <v>-11.96805738581593</v>
      </c>
      <c r="AL95">
        <v>0.15</v>
      </c>
      <c r="AN95" s="4">
        <v>15.32</v>
      </c>
      <c r="AO95" s="5">
        <f t="shared" si="95"/>
        <v>7.6260554127973107E-4</v>
      </c>
      <c r="AP95" s="5">
        <f t="shared" si="96"/>
        <v>7.6260554127973121E-27</v>
      </c>
      <c r="AQ95" s="5">
        <f t="shared" si="97"/>
        <v>8.2824566687055664E-9</v>
      </c>
      <c r="AR95" s="5">
        <f t="shared" si="98"/>
        <v>1.3765442983388652E-12</v>
      </c>
      <c r="AS95" s="5">
        <f t="shared" si="99"/>
        <v>-11.861209808088619</v>
      </c>
      <c r="AT95">
        <v>0.12</v>
      </c>
      <c r="AV95" s="4">
        <v>14.94</v>
      </c>
      <c r="AW95" s="5">
        <f t="shared" si="100"/>
        <v>7.0458023339274589E-4</v>
      </c>
      <c r="AX95" s="5">
        <f t="shared" si="101"/>
        <v>7.045802333927459E-27</v>
      </c>
      <c r="AY95" s="5">
        <f t="shared" si="102"/>
        <v>4.5346776994955633E-9</v>
      </c>
      <c r="AZ95" s="5">
        <f t="shared" si="103"/>
        <v>9.7903691532109208E-13</v>
      </c>
      <c r="BA95" s="5">
        <f t="shared" si="104"/>
        <v>-12.009200932489005</v>
      </c>
      <c r="BB95">
        <v>0.13</v>
      </c>
      <c r="BE95" s="5" t="str">
        <f t="shared" si="105"/>
        <v/>
      </c>
      <c r="BF95" s="5" t="str">
        <f t="shared" si="106"/>
        <v/>
      </c>
      <c r="BG95" s="5" t="str">
        <f t="shared" si="107"/>
        <v/>
      </c>
      <c r="BH95" s="5" t="str">
        <f t="shared" si="108"/>
        <v/>
      </c>
      <c r="BI95" s="5" t="str">
        <f t="shared" si="109"/>
        <v/>
      </c>
      <c r="BM95" s="5" t="str">
        <f t="shared" si="110"/>
        <v/>
      </c>
      <c r="BN95" s="5" t="str">
        <f t="shared" si="111"/>
        <v/>
      </c>
      <c r="BO95" s="5" t="str">
        <f t="shared" si="112"/>
        <v/>
      </c>
      <c r="BP95" s="5" t="str">
        <f t="shared" si="113"/>
        <v/>
      </c>
      <c r="BQ95" s="5" t="str">
        <f t="shared" si="114"/>
        <v/>
      </c>
      <c r="BU95" s="5" t="str">
        <f t="shared" si="115"/>
        <v/>
      </c>
      <c r="BV95" s="5" t="str">
        <f t="shared" si="116"/>
        <v/>
      </c>
      <c r="BW95" s="5" t="str">
        <f t="shared" si="117"/>
        <v/>
      </c>
      <c r="BX95" s="5" t="str">
        <f t="shared" si="118"/>
        <v/>
      </c>
      <c r="BY95" s="5" t="str">
        <f t="shared" si="119"/>
        <v/>
      </c>
      <c r="CC95" s="5" t="str">
        <f t="shared" si="120"/>
        <v/>
      </c>
      <c r="CD95" s="5" t="str">
        <f t="shared" si="121"/>
        <v/>
      </c>
      <c r="CE95" s="5" t="str">
        <f t="shared" si="122"/>
        <v/>
      </c>
      <c r="CF95" s="5" t="str">
        <f t="shared" si="123"/>
        <v/>
      </c>
      <c r="CG95" s="5" t="str">
        <f t="shared" si="124"/>
        <v/>
      </c>
      <c r="CK95" s="5" t="str">
        <f t="shared" si="125"/>
        <v/>
      </c>
      <c r="CL95" s="5" t="str">
        <f t="shared" si="126"/>
        <v/>
      </c>
      <c r="CM95" s="5" t="str">
        <f t="shared" si="127"/>
        <v/>
      </c>
      <c r="CN95" s="5" t="str">
        <f t="shared" si="128"/>
        <v/>
      </c>
      <c r="CO95" s="5" t="str">
        <f t="shared" si="129"/>
        <v/>
      </c>
      <c r="CR95" s="4">
        <v>14.69</v>
      </c>
      <c r="CS95" s="5">
        <f t="shared" si="130"/>
        <v>4.1182886054093846E-4</v>
      </c>
      <c r="CT95" s="5">
        <f t="shared" si="131"/>
        <v>4.1182886054093851E-27</v>
      </c>
      <c r="CU95" s="5">
        <f t="shared" si="132"/>
        <v>1.0687600187048575E-9</v>
      </c>
      <c r="CV95" s="5">
        <f t="shared" si="133"/>
        <v>3.6337840635965157E-13</v>
      </c>
      <c r="CW95" s="5">
        <f t="shared" si="134"/>
        <v>-12.439640884065641</v>
      </c>
      <c r="CX95">
        <v>7.0000000000000007E-2</v>
      </c>
      <c r="CZ95" s="4">
        <v>14.74</v>
      </c>
      <c r="DA95" s="5">
        <f t="shared" si="135"/>
        <v>2.1827192553377511E-4</v>
      </c>
      <c r="DB95" s="5">
        <f t="shared" si="136"/>
        <v>2.1827192553377514E-27</v>
      </c>
      <c r="DC95" s="5">
        <f t="shared" si="137"/>
        <v>3.094592517019497E-10</v>
      </c>
      <c r="DD95" s="5">
        <f t="shared" si="138"/>
        <v>1.4235125578289684E-13</v>
      </c>
      <c r="DE95" s="5">
        <f t="shared" si="139"/>
        <v>-12.846638697275882</v>
      </c>
      <c r="DF95">
        <v>7.0000000000000007E-2</v>
      </c>
      <c r="DH95" s="4">
        <v>9.94</v>
      </c>
      <c r="DI95" s="5">
        <f t="shared" si="140"/>
        <v>3.3475751421851844E-3</v>
      </c>
      <c r="DJ95" s="5">
        <f t="shared" si="141"/>
        <v>3.347575142185185E-26</v>
      </c>
      <c r="DK95" s="5">
        <f t="shared" si="142"/>
        <v>6.9741148795524674E-10</v>
      </c>
      <c r="DL95" s="5">
        <f t="shared" si="143"/>
        <v>8.3689378554629617E-13</v>
      </c>
      <c r="DM95" s="5">
        <f t="shared" si="144"/>
        <v>-12.07732965703447</v>
      </c>
      <c r="DN95">
        <v>0.16</v>
      </c>
      <c r="DP95" s="4">
        <v>6.54</v>
      </c>
      <c r="DQ95" s="5">
        <f t="shared" si="145"/>
        <v>2.0248276432378014E-2</v>
      </c>
      <c r="DR95" s="5">
        <f t="shared" si="146"/>
        <v>2.0248276432378016E-25</v>
      </c>
      <c r="DS95" s="5">
        <f t="shared" si="147"/>
        <v>1.2550584565523563E-9</v>
      </c>
      <c r="DT95" s="5">
        <f t="shared" si="148"/>
        <v>2.7611286044151839E-12</v>
      </c>
      <c r="DU95" s="5">
        <f t="shared" si="149"/>
        <v>-11.558913364861231</v>
      </c>
      <c r="DV95">
        <v>0.19</v>
      </c>
    </row>
    <row r="96" spans="1:126" hidden="1" x14ac:dyDescent="0.25">
      <c r="A96">
        <v>89</v>
      </c>
      <c r="B96" t="s">
        <v>126</v>
      </c>
      <c r="C96">
        <v>323.94108699999998</v>
      </c>
      <c r="D96">
        <v>57.594009999999997</v>
      </c>
      <c r="E96" s="1" t="s">
        <v>31</v>
      </c>
      <c r="F96" s="13"/>
      <c r="J96" s="2">
        <v>16.38</v>
      </c>
      <c r="K96" s="5">
        <f t="shared" si="75"/>
        <v>8.902482563312164E-4</v>
      </c>
      <c r="L96" s="5">
        <f t="shared" si="76"/>
        <v>8.9024825633121655E-27</v>
      </c>
      <c r="M96" s="5">
        <f t="shared" si="77"/>
        <v>6.8590379709937176E-8</v>
      </c>
      <c r="N96" s="5">
        <f t="shared" si="78"/>
        <v>4.28003969390008E-12</v>
      </c>
      <c r="O96" s="5">
        <f t="shared" si="79"/>
        <v>-11.368552203238737</v>
      </c>
      <c r="P96">
        <v>0</v>
      </c>
      <c r="Q96" s="2">
        <v>15.49</v>
      </c>
      <c r="R96" s="5">
        <f t="shared" si="80"/>
        <v>1.6019864919480434E-3</v>
      </c>
      <c r="S96" s="5">
        <f t="shared" si="81"/>
        <v>1.6019864919480435E-26</v>
      </c>
      <c r="T96" s="5">
        <f t="shared" si="82"/>
        <v>8.022286781383546E-8</v>
      </c>
      <c r="U96" s="5">
        <f t="shared" si="83"/>
        <v>6.2092499687908653E-12</v>
      </c>
      <c r="V96" s="5">
        <f t="shared" si="84"/>
        <v>-11.206960856198258</v>
      </c>
      <c r="W96">
        <v>0</v>
      </c>
      <c r="X96" s="2">
        <v>15.98</v>
      </c>
      <c r="Y96" s="5">
        <f t="shared" si="85"/>
        <v>1.20614458783767E-3</v>
      </c>
      <c r="Z96" s="5">
        <f t="shared" si="86"/>
        <v>1.20614458783767E-26</v>
      </c>
      <c r="AA96" s="5">
        <f t="shared" si="87"/>
        <v>8.4083919623573411E-8</v>
      </c>
      <c r="AB96" s="5">
        <f t="shared" si="88"/>
        <v>5.5159051273064167E-12</v>
      </c>
      <c r="AC96" s="5">
        <f t="shared" si="89"/>
        <v>-11.258383212228175</v>
      </c>
      <c r="AD96">
        <v>0.01</v>
      </c>
      <c r="AF96" s="4">
        <v>13.96</v>
      </c>
      <c r="AG96" s="5">
        <f t="shared" si="90"/>
        <v>4.1542087586982279E-3</v>
      </c>
      <c r="AH96" s="5">
        <f t="shared" si="91"/>
        <v>4.1542087586982281E-26</v>
      </c>
      <c r="AI96" s="5">
        <f t="shared" si="92"/>
        <v>8.1710083929221472E-8</v>
      </c>
      <c r="AJ96" s="5">
        <f t="shared" si="93"/>
        <v>1.0091195365258853E-11</v>
      </c>
      <c r="AK96" s="5">
        <f t="shared" si="94"/>
        <v>-10.996057385815929</v>
      </c>
      <c r="AL96">
        <v>0.03</v>
      </c>
      <c r="AN96" s="4">
        <v>13.34</v>
      </c>
      <c r="AO96" s="5">
        <f t="shared" si="95"/>
        <v>4.7238919634982795E-3</v>
      </c>
      <c r="AP96" s="5">
        <f t="shared" si="96"/>
        <v>4.7238919634982799E-26</v>
      </c>
      <c r="AQ96" s="5">
        <f t="shared" si="97"/>
        <v>5.1304938631398385E-8</v>
      </c>
      <c r="AR96" s="5">
        <f t="shared" si="98"/>
        <v>8.5268808005384115E-12</v>
      </c>
      <c r="AS96" s="5">
        <f t="shared" si="99"/>
        <v>-11.069209808088619</v>
      </c>
      <c r="AT96">
        <v>0.03</v>
      </c>
      <c r="AV96" s="4">
        <v>13.23</v>
      </c>
      <c r="AW96" s="5">
        <f t="shared" si="100"/>
        <v>3.4035368348360319E-3</v>
      </c>
      <c r="AX96" s="5">
        <f t="shared" si="101"/>
        <v>3.4035368348360324E-26</v>
      </c>
      <c r="AY96" s="5">
        <f t="shared" si="102"/>
        <v>2.1905159771547989E-8</v>
      </c>
      <c r="AZ96" s="5">
        <f t="shared" si="103"/>
        <v>4.7293239946772109E-12</v>
      </c>
      <c r="BA96" s="5">
        <f t="shared" si="104"/>
        <v>-11.325200932489004</v>
      </c>
      <c r="BB96">
        <v>0.03</v>
      </c>
      <c r="BE96" s="5" t="str">
        <f t="shared" si="105"/>
        <v/>
      </c>
      <c r="BF96" s="5" t="str">
        <f t="shared" si="106"/>
        <v/>
      </c>
      <c r="BG96" s="5" t="str">
        <f t="shared" si="107"/>
        <v/>
      </c>
      <c r="BH96" s="5" t="str">
        <f t="shared" si="108"/>
        <v/>
      </c>
      <c r="BI96" s="5" t="str">
        <f t="shared" si="109"/>
        <v/>
      </c>
      <c r="BL96" s="3">
        <v>12.87</v>
      </c>
      <c r="BM96" s="5">
        <f t="shared" si="110"/>
        <v>1.2780506840350311E-3</v>
      </c>
      <c r="BN96" s="5">
        <f t="shared" si="111"/>
        <v>1.2780506840350312E-26</v>
      </c>
      <c r="BO96" s="5">
        <f t="shared" si="112"/>
        <v>1.8934084207926383E-9</v>
      </c>
      <c r="BP96" s="5">
        <f t="shared" si="113"/>
        <v>8.5203378935668738E-13</v>
      </c>
      <c r="BQ96" s="5">
        <f t="shared" si="114"/>
        <v>-12.069543181946708</v>
      </c>
      <c r="BR96">
        <v>0</v>
      </c>
      <c r="BU96" s="5" t="str">
        <f t="shared" si="115"/>
        <v/>
      </c>
      <c r="BV96" s="5" t="str">
        <f t="shared" si="116"/>
        <v/>
      </c>
      <c r="BW96" s="5" t="str">
        <f t="shared" si="117"/>
        <v/>
      </c>
      <c r="BX96" s="5" t="str">
        <f t="shared" si="118"/>
        <v/>
      </c>
      <c r="BY96" s="5" t="str">
        <f t="shared" si="119"/>
        <v/>
      </c>
      <c r="CB96" s="3">
        <v>12.88</v>
      </c>
      <c r="CC96" s="5">
        <f t="shared" si="120"/>
        <v>4.519196651286304E-4</v>
      </c>
      <c r="CD96" s="5">
        <f t="shared" si="121"/>
        <v>4.5191966512863042E-27</v>
      </c>
      <c r="CE96" s="5">
        <f t="shared" si="122"/>
        <v>2.118373430290455E-10</v>
      </c>
      <c r="CF96" s="5">
        <f t="shared" si="123"/>
        <v>1.6946987442323642E-13</v>
      </c>
      <c r="CG96" s="5">
        <f t="shared" si="124"/>
        <v>-12.770907492355043</v>
      </c>
      <c r="CH96">
        <v>0.04</v>
      </c>
      <c r="CK96" s="5" t="str">
        <f t="shared" si="125"/>
        <v/>
      </c>
      <c r="CL96" s="5" t="str">
        <f t="shared" si="126"/>
        <v/>
      </c>
      <c r="CM96" s="5" t="str">
        <f t="shared" si="127"/>
        <v/>
      </c>
      <c r="CN96" s="5" t="str">
        <f t="shared" si="128"/>
        <v/>
      </c>
      <c r="CO96" s="5" t="str">
        <f t="shared" si="129"/>
        <v/>
      </c>
      <c r="CR96" s="4">
        <v>12.96</v>
      </c>
      <c r="CS96" s="5">
        <f t="shared" si="130"/>
        <v>2.0263608132078405E-3</v>
      </c>
      <c r="CT96" s="5">
        <f t="shared" si="131"/>
        <v>2.0263608132078409E-26</v>
      </c>
      <c r="CU96" s="5">
        <f t="shared" si="132"/>
        <v>5.2587218335843617E-9</v>
      </c>
      <c r="CV96" s="5">
        <f t="shared" si="133"/>
        <v>1.7879654234186832E-12</v>
      </c>
      <c r="CW96" s="5">
        <f t="shared" si="134"/>
        <v>-11.747640884065641</v>
      </c>
      <c r="CX96">
        <v>0.02</v>
      </c>
      <c r="CZ96" s="4">
        <v>13.06</v>
      </c>
      <c r="DA96" s="5">
        <f t="shared" si="135"/>
        <v>1.0256469188223724E-3</v>
      </c>
      <c r="DB96" s="5">
        <f t="shared" si="136"/>
        <v>1.0256469188223725E-26</v>
      </c>
      <c r="DC96" s="5">
        <f t="shared" si="137"/>
        <v>1.4541307922812467E-9</v>
      </c>
      <c r="DD96" s="5">
        <f t="shared" si="138"/>
        <v>6.6890016444937339E-13</v>
      </c>
      <c r="DE96" s="5">
        <f t="shared" si="139"/>
        <v>-12.174638697275881</v>
      </c>
      <c r="DF96">
        <v>0.02</v>
      </c>
      <c r="DG96" t="s">
        <v>32</v>
      </c>
      <c r="DH96" s="4">
        <v>11.92</v>
      </c>
      <c r="DI96" s="5">
        <f t="shared" si="140"/>
        <v>5.404186575406288E-4</v>
      </c>
      <c r="DJ96" s="5">
        <f t="shared" si="141"/>
        <v>5.4041865754062885E-27</v>
      </c>
      <c r="DK96" s="5">
        <f t="shared" si="142"/>
        <v>1.1258722032096432E-10</v>
      </c>
      <c r="DL96" s="5">
        <f t="shared" si="143"/>
        <v>1.351046643851572E-13</v>
      </c>
      <c r="DM96" s="5">
        <f t="shared" si="144"/>
        <v>-12.86932965703447</v>
      </c>
      <c r="DO96" t="s">
        <v>32</v>
      </c>
      <c r="DP96" s="4">
        <v>9.49</v>
      </c>
      <c r="DQ96" s="5">
        <f t="shared" si="145"/>
        <v>1.337790357231876E-3</v>
      </c>
      <c r="DR96" s="5">
        <f t="shared" si="146"/>
        <v>1.3377903572318761E-26</v>
      </c>
      <c r="DS96" s="5">
        <f t="shared" si="147"/>
        <v>8.2920889911066704E-11</v>
      </c>
      <c r="DT96" s="5">
        <f t="shared" si="148"/>
        <v>1.8242595780434676E-13</v>
      </c>
      <c r="DU96" s="5">
        <f t="shared" si="149"/>
        <v>-12.738913364861231</v>
      </c>
    </row>
    <row r="97" spans="1:126" hidden="1" x14ac:dyDescent="0.25">
      <c r="A97">
        <v>90</v>
      </c>
      <c r="B97" t="s">
        <v>127</v>
      </c>
      <c r="C97">
        <v>323.94189399999999</v>
      </c>
      <c r="D97">
        <v>57.539352999999998</v>
      </c>
      <c r="E97" s="1" t="s">
        <v>31</v>
      </c>
      <c r="F97" s="13"/>
      <c r="J97" s="2">
        <v>18.77</v>
      </c>
      <c r="K97" s="5">
        <f t="shared" si="75"/>
        <v>9.8516989410076983E-5</v>
      </c>
      <c r="L97" s="5">
        <f t="shared" si="76"/>
        <v>9.8516989410076995E-28</v>
      </c>
      <c r="M97" s="5">
        <f t="shared" si="77"/>
        <v>7.5903745539075598E-9</v>
      </c>
      <c r="N97" s="5">
        <f t="shared" si="78"/>
        <v>4.7363937216383177E-13</v>
      </c>
      <c r="O97" s="5">
        <f t="shared" si="79"/>
        <v>-12.324552203238737</v>
      </c>
      <c r="P97">
        <v>0.01</v>
      </c>
      <c r="Q97" s="2">
        <v>17.97</v>
      </c>
      <c r="R97" s="5">
        <f t="shared" si="80"/>
        <v>1.6317696444773016E-4</v>
      </c>
      <c r="S97" s="5">
        <f t="shared" si="81"/>
        <v>1.6317696444773017E-27</v>
      </c>
      <c r="T97" s="5">
        <f t="shared" si="82"/>
        <v>8.1714322280176525E-9</v>
      </c>
      <c r="U97" s="5">
        <f t="shared" si="83"/>
        <v>6.324688544485664E-13</v>
      </c>
      <c r="V97" s="5">
        <f t="shared" si="84"/>
        <v>-12.198960856198257</v>
      </c>
      <c r="W97">
        <v>0.02</v>
      </c>
      <c r="X97" s="2">
        <v>18.350000000000001</v>
      </c>
      <c r="Y97" s="5">
        <f t="shared" si="85"/>
        <v>1.3595631111904783E-4</v>
      </c>
      <c r="Z97" s="5">
        <f t="shared" si="86"/>
        <v>1.3595631111904784E-27</v>
      </c>
      <c r="AA97" s="5">
        <f t="shared" si="87"/>
        <v>9.477918030495786E-9</v>
      </c>
      <c r="AB97" s="5">
        <f t="shared" si="88"/>
        <v>6.2175142280052369E-13</v>
      </c>
      <c r="AC97" s="5">
        <f t="shared" si="89"/>
        <v>-12.206383212228177</v>
      </c>
      <c r="AD97">
        <v>0.03</v>
      </c>
      <c r="AF97" s="4">
        <v>16.39</v>
      </c>
      <c r="AG97" s="5">
        <f t="shared" si="90"/>
        <v>4.4308629488082969E-4</v>
      </c>
      <c r="AH97" s="5">
        <f t="shared" si="91"/>
        <v>4.4308629488082972E-27</v>
      </c>
      <c r="AI97" s="5">
        <f t="shared" si="92"/>
        <v>8.715165858430651E-9</v>
      </c>
      <c r="AJ97" s="5">
        <f t="shared" si="93"/>
        <v>1.0763229835161856E-12</v>
      </c>
      <c r="AK97" s="5">
        <f t="shared" si="94"/>
        <v>-11.96805738581593</v>
      </c>
      <c r="AL97">
        <v>0.13</v>
      </c>
      <c r="AM97" t="s">
        <v>36</v>
      </c>
      <c r="AN97" s="4">
        <v>16.010000000000002</v>
      </c>
      <c r="AO97" s="5">
        <f t="shared" si="95"/>
        <v>4.0392427732508353E-4</v>
      </c>
      <c r="AP97" s="5">
        <f t="shared" si="96"/>
        <v>4.0392427732508355E-27</v>
      </c>
      <c r="AQ97" s="5">
        <f t="shared" si="97"/>
        <v>4.3869145230300101E-9</v>
      </c>
      <c r="AR97" s="5">
        <f t="shared" si="98"/>
        <v>7.2910519372758773E-13</v>
      </c>
      <c r="AS97" s="5">
        <f t="shared" si="99"/>
        <v>-12.137209808088619</v>
      </c>
      <c r="AV97" s="4">
        <v>15.44</v>
      </c>
      <c r="AW97" s="5">
        <f t="shared" si="100"/>
        <v>4.44560073034721E-4</v>
      </c>
      <c r="AX97" s="5">
        <f t="shared" si="101"/>
        <v>4.4456007303472104E-27</v>
      </c>
      <c r="AY97" s="5">
        <f t="shared" si="102"/>
        <v>2.8611881993472676E-9</v>
      </c>
      <c r="AZ97" s="5">
        <f t="shared" si="103"/>
        <v>6.17730532239075E-13</v>
      </c>
      <c r="BA97" s="5">
        <f t="shared" si="104"/>
        <v>-12.209200932489006</v>
      </c>
      <c r="BB97">
        <v>0.2</v>
      </c>
      <c r="BD97" s="3">
        <v>15.56</v>
      </c>
      <c r="BE97" s="5">
        <f t="shared" si="105"/>
        <v>1.6770721200139944E-4</v>
      </c>
      <c r="BF97" s="5">
        <f t="shared" si="106"/>
        <v>1.6770721200139946E-27</v>
      </c>
      <c r="BG97" s="5">
        <f t="shared" si="107"/>
        <v>3.8821113889212832E-10</v>
      </c>
      <c r="BH97" s="5">
        <f t="shared" si="108"/>
        <v>1.397560100011662E-13</v>
      </c>
      <c r="BI97" s="5">
        <f t="shared" si="109"/>
        <v>-12.854629506846047</v>
      </c>
      <c r="BJ97">
        <v>0.06</v>
      </c>
      <c r="BL97" s="3">
        <v>15.57</v>
      </c>
      <c r="BM97" s="5">
        <f t="shared" si="110"/>
        <v>1.0630362566133253E-4</v>
      </c>
      <c r="BN97" s="5">
        <f t="shared" si="111"/>
        <v>1.0630362566133254E-27</v>
      </c>
      <c r="BO97" s="5">
        <f t="shared" si="112"/>
        <v>1.5748685283160374E-10</v>
      </c>
      <c r="BP97" s="5">
        <f t="shared" si="113"/>
        <v>7.0869083774221691E-14</v>
      </c>
      <c r="BQ97" s="5">
        <f t="shared" si="114"/>
        <v>-13.149543181946708</v>
      </c>
      <c r="BR97">
        <v>0.06</v>
      </c>
      <c r="BU97" s="5" t="str">
        <f t="shared" si="115"/>
        <v/>
      </c>
      <c r="BV97" s="5" t="str">
        <f t="shared" si="116"/>
        <v/>
      </c>
      <c r="BW97" s="5" t="str">
        <f t="shared" si="117"/>
        <v/>
      </c>
      <c r="BX97" s="5" t="str">
        <f t="shared" si="118"/>
        <v/>
      </c>
      <c r="BY97" s="5" t="str">
        <f t="shared" si="119"/>
        <v/>
      </c>
      <c r="CC97" s="5" t="str">
        <f t="shared" si="120"/>
        <v/>
      </c>
      <c r="CD97" s="5" t="str">
        <f t="shared" si="121"/>
        <v/>
      </c>
      <c r="CE97" s="5" t="str">
        <f t="shared" si="122"/>
        <v/>
      </c>
      <c r="CF97" s="5" t="str">
        <f t="shared" si="123"/>
        <v/>
      </c>
      <c r="CG97" s="5" t="str">
        <f t="shared" si="124"/>
        <v/>
      </c>
      <c r="CK97" s="5" t="str">
        <f t="shared" si="125"/>
        <v/>
      </c>
      <c r="CL97" s="5" t="str">
        <f t="shared" si="126"/>
        <v/>
      </c>
      <c r="CM97" s="5" t="str">
        <f t="shared" si="127"/>
        <v/>
      </c>
      <c r="CN97" s="5" t="str">
        <f t="shared" si="128"/>
        <v/>
      </c>
      <c r="CO97" s="5" t="str">
        <f t="shared" si="129"/>
        <v/>
      </c>
      <c r="CS97" s="5" t="str">
        <f t="shared" si="130"/>
        <v/>
      </c>
      <c r="CT97" s="5" t="str">
        <f t="shared" si="131"/>
        <v/>
      </c>
      <c r="CU97" s="5" t="str">
        <f t="shared" si="132"/>
        <v/>
      </c>
      <c r="CV97" s="5" t="str">
        <f t="shared" si="133"/>
        <v/>
      </c>
      <c r="CW97" s="5" t="str">
        <f t="shared" si="134"/>
        <v/>
      </c>
      <c r="DA97" s="5" t="str">
        <f t="shared" si="135"/>
        <v/>
      </c>
      <c r="DB97" s="5" t="str">
        <f t="shared" si="136"/>
        <v/>
      </c>
      <c r="DC97" s="5" t="str">
        <f t="shared" si="137"/>
        <v/>
      </c>
      <c r="DD97" s="5" t="str">
        <f t="shared" si="138"/>
        <v/>
      </c>
      <c r="DE97" s="5" t="str">
        <f t="shared" si="139"/>
        <v/>
      </c>
      <c r="DI97" s="5" t="str">
        <f t="shared" si="140"/>
        <v/>
      </c>
      <c r="DJ97" s="5" t="str">
        <f t="shared" si="141"/>
        <v/>
      </c>
      <c r="DK97" s="5" t="str">
        <f t="shared" si="142"/>
        <v/>
      </c>
      <c r="DL97" s="5" t="str">
        <f t="shared" si="143"/>
        <v/>
      </c>
      <c r="DM97" s="5" t="str">
        <f t="shared" si="144"/>
        <v/>
      </c>
      <c r="DQ97" s="5" t="str">
        <f t="shared" si="145"/>
        <v/>
      </c>
      <c r="DR97" s="5" t="str">
        <f t="shared" si="146"/>
        <v/>
      </c>
      <c r="DS97" s="5" t="str">
        <f t="shared" si="147"/>
        <v/>
      </c>
      <c r="DT97" s="5" t="str">
        <f t="shared" si="148"/>
        <v/>
      </c>
      <c r="DU97" s="5" t="str">
        <f t="shared" si="149"/>
        <v/>
      </c>
    </row>
    <row r="98" spans="1:126" hidden="1" x14ac:dyDescent="0.25">
      <c r="A98">
        <v>91</v>
      </c>
      <c r="B98" t="s">
        <v>128</v>
      </c>
      <c r="C98">
        <v>323.94340099999999</v>
      </c>
      <c r="D98">
        <v>57.516877000000001</v>
      </c>
      <c r="E98" s="1" t="s">
        <v>91</v>
      </c>
      <c r="F98" s="13"/>
      <c r="J98" s="2">
        <v>18.559999999999999</v>
      </c>
      <c r="K98" s="5">
        <f t="shared" si="75"/>
        <v>1.1953941653156387E-4</v>
      </c>
      <c r="L98" s="5">
        <f t="shared" si="76"/>
        <v>1.1953941653156389E-27</v>
      </c>
      <c r="M98" s="5">
        <f t="shared" si="77"/>
        <v>9.2100758545645262E-9</v>
      </c>
      <c r="N98" s="5">
        <f t="shared" si="78"/>
        <v>5.7470873332482642E-13</v>
      </c>
      <c r="O98" s="5">
        <f t="shared" si="79"/>
        <v>-12.240552203238735</v>
      </c>
      <c r="P98">
        <v>0.01</v>
      </c>
      <c r="Q98" s="2">
        <v>17.7</v>
      </c>
      <c r="R98" s="5">
        <f t="shared" si="80"/>
        <v>2.0924681189629822E-4</v>
      </c>
      <c r="S98" s="5">
        <f t="shared" si="81"/>
        <v>2.0924681189629825E-27</v>
      </c>
      <c r="T98" s="5">
        <f t="shared" si="82"/>
        <v>1.0478477450088046E-8</v>
      </c>
      <c r="U98" s="5">
        <f t="shared" si="83"/>
        <v>8.1103415463681484E-13</v>
      </c>
      <c r="V98" s="5">
        <f t="shared" si="84"/>
        <v>-12.090960856198258</v>
      </c>
      <c r="W98">
        <v>0.02</v>
      </c>
      <c r="X98" s="2">
        <v>18.12</v>
      </c>
      <c r="Y98" s="5">
        <f t="shared" si="85"/>
        <v>1.6803485378817122E-4</v>
      </c>
      <c r="Z98" s="5">
        <f t="shared" si="86"/>
        <v>1.6803485378817125E-27</v>
      </c>
      <c r="AA98" s="5">
        <f t="shared" si="87"/>
        <v>1.1714208464188764E-8</v>
      </c>
      <c r="AB98" s="5">
        <f t="shared" si="88"/>
        <v>7.6845207525078306E-13</v>
      </c>
      <c r="AC98" s="5">
        <f t="shared" si="89"/>
        <v>-12.114383212228175</v>
      </c>
      <c r="AD98">
        <v>0.03</v>
      </c>
      <c r="AF98" s="4">
        <v>16.399999999999999</v>
      </c>
      <c r="AG98" s="5">
        <f t="shared" si="90"/>
        <v>4.3902405531210319E-4</v>
      </c>
      <c r="AH98" s="5">
        <f t="shared" si="91"/>
        <v>4.3902405531210323E-27</v>
      </c>
      <c r="AI98" s="5">
        <f t="shared" si="92"/>
        <v>8.6352647375718959E-9</v>
      </c>
      <c r="AJ98" s="5">
        <f t="shared" si="93"/>
        <v>1.0664551950901293E-12</v>
      </c>
      <c r="AK98" s="5">
        <f t="shared" si="94"/>
        <v>-11.97205738581593</v>
      </c>
      <c r="AL98">
        <v>0.14000000000000001</v>
      </c>
      <c r="AM98" t="s">
        <v>36</v>
      </c>
      <c r="AN98" s="4">
        <v>15.68</v>
      </c>
      <c r="AO98" s="5">
        <f t="shared" si="95"/>
        <v>5.47393904022498E-4</v>
      </c>
      <c r="AP98" s="5">
        <f t="shared" si="96"/>
        <v>5.4739390402249804E-27</v>
      </c>
      <c r="AQ98" s="5">
        <f t="shared" si="97"/>
        <v>5.9451001144992777E-9</v>
      </c>
      <c r="AR98" s="5">
        <f t="shared" si="98"/>
        <v>9.8807563902977994E-13</v>
      </c>
      <c r="AS98" s="5">
        <f t="shared" si="99"/>
        <v>-12.005209808088619</v>
      </c>
      <c r="AU98" t="s">
        <v>36</v>
      </c>
      <c r="AV98" s="4">
        <v>15.42</v>
      </c>
      <c r="AW98" s="5">
        <f t="shared" si="100"/>
        <v>4.5282506186587615E-4</v>
      </c>
      <c r="AX98" s="5">
        <f t="shared" si="101"/>
        <v>4.5282506186587621E-27</v>
      </c>
      <c r="AY98" s="5">
        <f t="shared" si="102"/>
        <v>2.9143816594571941E-9</v>
      </c>
      <c r="AZ98" s="5">
        <f t="shared" si="103"/>
        <v>6.292150002768082E-13</v>
      </c>
      <c r="BA98" s="5">
        <f t="shared" si="104"/>
        <v>-12.201200932489005</v>
      </c>
      <c r="BD98" s="3">
        <v>15.14</v>
      </c>
      <c r="BE98" s="5">
        <f t="shared" si="105"/>
        <v>2.4691742497779501E-4</v>
      </c>
      <c r="BF98" s="5">
        <f t="shared" si="106"/>
        <v>2.4691742497779504E-27</v>
      </c>
      <c r="BG98" s="5">
        <f t="shared" si="107"/>
        <v>5.7156811337452547E-10</v>
      </c>
      <c r="BH98" s="5">
        <f t="shared" si="108"/>
        <v>2.0576452081482919E-13</v>
      </c>
      <c r="BI98" s="5">
        <f t="shared" si="109"/>
        <v>-12.686629506846048</v>
      </c>
      <c r="BJ98">
        <v>0.03</v>
      </c>
      <c r="BL98" s="3">
        <v>15.18</v>
      </c>
      <c r="BM98" s="5">
        <f t="shared" si="110"/>
        <v>1.5224676632106485E-4</v>
      </c>
      <c r="BN98" s="5">
        <f t="shared" si="111"/>
        <v>1.5224676632106487E-27</v>
      </c>
      <c r="BO98" s="5">
        <f t="shared" si="112"/>
        <v>2.2555076492009607E-10</v>
      </c>
      <c r="BP98" s="5">
        <f t="shared" si="113"/>
        <v>1.0149784421404324E-13</v>
      </c>
      <c r="BQ98" s="5">
        <f t="shared" si="114"/>
        <v>-12.993543181946709</v>
      </c>
      <c r="BR98">
        <v>0.03</v>
      </c>
      <c r="BU98" s="5" t="str">
        <f t="shared" si="115"/>
        <v/>
      </c>
      <c r="BV98" s="5" t="str">
        <f t="shared" si="116"/>
        <v/>
      </c>
      <c r="BW98" s="5" t="str">
        <f t="shared" si="117"/>
        <v/>
      </c>
      <c r="BX98" s="5" t="str">
        <f t="shared" si="118"/>
        <v/>
      </c>
      <c r="BY98" s="5" t="str">
        <f t="shared" si="119"/>
        <v/>
      </c>
      <c r="CC98" s="5" t="str">
        <f t="shared" si="120"/>
        <v/>
      </c>
      <c r="CD98" s="5" t="str">
        <f t="shared" si="121"/>
        <v/>
      </c>
      <c r="CE98" s="5" t="str">
        <f t="shared" si="122"/>
        <v/>
      </c>
      <c r="CF98" s="5" t="str">
        <f t="shared" si="123"/>
        <v/>
      </c>
      <c r="CG98" s="5" t="str">
        <f t="shared" si="124"/>
        <v/>
      </c>
      <c r="CK98" s="5" t="str">
        <f t="shared" si="125"/>
        <v/>
      </c>
      <c r="CL98" s="5" t="str">
        <f t="shared" si="126"/>
        <v/>
      </c>
      <c r="CM98" s="5" t="str">
        <f t="shared" si="127"/>
        <v/>
      </c>
      <c r="CN98" s="5" t="str">
        <f t="shared" si="128"/>
        <v/>
      </c>
      <c r="CO98" s="5" t="str">
        <f t="shared" si="129"/>
        <v/>
      </c>
      <c r="CS98" s="5" t="str">
        <f t="shared" si="130"/>
        <v/>
      </c>
      <c r="CT98" s="5" t="str">
        <f t="shared" si="131"/>
        <v/>
      </c>
      <c r="CU98" s="5" t="str">
        <f t="shared" si="132"/>
        <v/>
      </c>
      <c r="CV98" s="5" t="str">
        <f t="shared" si="133"/>
        <v/>
      </c>
      <c r="CW98" s="5" t="str">
        <f t="shared" si="134"/>
        <v/>
      </c>
      <c r="DA98" s="5" t="str">
        <f t="shared" si="135"/>
        <v/>
      </c>
      <c r="DB98" s="5" t="str">
        <f t="shared" si="136"/>
        <v/>
      </c>
      <c r="DC98" s="5" t="str">
        <f t="shared" si="137"/>
        <v/>
      </c>
      <c r="DD98" s="5" t="str">
        <f t="shared" si="138"/>
        <v/>
      </c>
      <c r="DE98" s="5" t="str">
        <f t="shared" si="139"/>
        <v/>
      </c>
      <c r="DI98" s="5" t="str">
        <f t="shared" si="140"/>
        <v/>
      </c>
      <c r="DJ98" s="5" t="str">
        <f t="shared" si="141"/>
        <v/>
      </c>
      <c r="DK98" s="5" t="str">
        <f t="shared" si="142"/>
        <v/>
      </c>
      <c r="DL98" s="5" t="str">
        <f t="shared" si="143"/>
        <v/>
      </c>
      <c r="DM98" s="5" t="str">
        <f t="shared" si="144"/>
        <v/>
      </c>
      <c r="DQ98" s="5" t="str">
        <f t="shared" si="145"/>
        <v/>
      </c>
      <c r="DR98" s="5" t="str">
        <f t="shared" si="146"/>
        <v/>
      </c>
      <c r="DS98" s="5" t="str">
        <f t="shared" si="147"/>
        <v/>
      </c>
      <c r="DT98" s="5" t="str">
        <f t="shared" si="148"/>
        <v/>
      </c>
      <c r="DU98" s="5" t="str">
        <f t="shared" si="149"/>
        <v/>
      </c>
    </row>
    <row r="99" spans="1:126" hidden="1" x14ac:dyDescent="0.25">
      <c r="A99">
        <v>92</v>
      </c>
      <c r="B99" t="s">
        <v>129</v>
      </c>
      <c r="C99">
        <v>323.94487299999997</v>
      </c>
      <c r="D99">
        <v>57.500238000000003</v>
      </c>
      <c r="E99" s="1" t="s">
        <v>31</v>
      </c>
      <c r="F99" s="13"/>
      <c r="J99" s="2">
        <v>20.010000000000002</v>
      </c>
      <c r="K99" s="5">
        <f t="shared" si="75"/>
        <v>3.1442070107282049E-5</v>
      </c>
      <c r="L99" s="5">
        <f t="shared" si="76"/>
        <v>3.1442070107282054E-28</v>
      </c>
      <c r="M99" s="5">
        <f t="shared" si="77"/>
        <v>2.4224967723189456E-9</v>
      </c>
      <c r="N99" s="5">
        <f t="shared" si="78"/>
        <v>1.5116379859270219E-13</v>
      </c>
      <c r="O99" s="5">
        <f t="shared" si="79"/>
        <v>-12.820552203238739</v>
      </c>
      <c r="P99">
        <v>0.03</v>
      </c>
      <c r="Q99" s="2">
        <v>19.22</v>
      </c>
      <c r="R99" s="5">
        <f t="shared" si="80"/>
        <v>5.160108693271476E-5</v>
      </c>
      <c r="S99" s="5">
        <f t="shared" si="81"/>
        <v>5.1601086932714762E-28</v>
      </c>
      <c r="T99" s="5">
        <f t="shared" si="82"/>
        <v>2.5840337586240182E-9</v>
      </c>
      <c r="U99" s="5">
        <f t="shared" si="83"/>
        <v>2.0000421291749903E-13</v>
      </c>
      <c r="V99" s="5">
        <f t="shared" si="84"/>
        <v>-12.698960856198257</v>
      </c>
      <c r="W99">
        <v>0.05</v>
      </c>
      <c r="X99" s="2">
        <v>19.55</v>
      </c>
      <c r="Y99" s="5">
        <f t="shared" si="85"/>
        <v>4.501936577348642E-5</v>
      </c>
      <c r="Z99" s="5">
        <f t="shared" si="86"/>
        <v>4.5019365773486422E-28</v>
      </c>
      <c r="AA99" s="5">
        <f t="shared" si="87"/>
        <v>3.1384336267581432E-9</v>
      </c>
      <c r="AB99" s="5">
        <f t="shared" si="88"/>
        <v>2.0588124591533421E-13</v>
      </c>
      <c r="AC99" s="5">
        <f t="shared" si="89"/>
        <v>-12.686383212228176</v>
      </c>
      <c r="AD99">
        <v>0.09</v>
      </c>
      <c r="AG99" s="5" t="str">
        <f t="shared" si="90"/>
        <v/>
      </c>
      <c r="AH99" s="5" t="str">
        <f t="shared" si="91"/>
        <v/>
      </c>
      <c r="AI99" s="5" t="str">
        <f t="shared" si="92"/>
        <v/>
      </c>
      <c r="AJ99" s="5" t="str">
        <f t="shared" si="93"/>
        <v/>
      </c>
      <c r="AK99" s="5" t="str">
        <f t="shared" si="94"/>
        <v/>
      </c>
      <c r="AO99" s="5" t="str">
        <f t="shared" si="95"/>
        <v/>
      </c>
      <c r="AP99" s="5" t="str">
        <f t="shared" si="96"/>
        <v/>
      </c>
      <c r="AQ99" s="5" t="str">
        <f t="shared" si="97"/>
        <v/>
      </c>
      <c r="AR99" s="5" t="str">
        <f t="shared" si="98"/>
        <v/>
      </c>
      <c r="AS99" s="5" t="str">
        <f t="shared" si="99"/>
        <v/>
      </c>
      <c r="AW99" s="5" t="str">
        <f t="shared" si="100"/>
        <v/>
      </c>
      <c r="AX99" s="5" t="str">
        <f t="shared" si="101"/>
        <v/>
      </c>
      <c r="AY99" s="5" t="str">
        <f t="shared" si="102"/>
        <v/>
      </c>
      <c r="AZ99" s="5" t="str">
        <f t="shared" si="103"/>
        <v/>
      </c>
      <c r="BA99" s="5" t="str">
        <f t="shared" si="104"/>
        <v/>
      </c>
      <c r="BD99" s="3">
        <v>16.88</v>
      </c>
      <c r="BE99" s="5">
        <f t="shared" si="105"/>
        <v>4.9722360639136314E-5</v>
      </c>
      <c r="BF99" s="5">
        <f t="shared" si="106"/>
        <v>4.9722360639136323E-28</v>
      </c>
      <c r="BG99" s="5">
        <f t="shared" si="107"/>
        <v>1.1509805703503777E-10</v>
      </c>
      <c r="BH99" s="5">
        <f t="shared" si="108"/>
        <v>4.14353005326136E-14</v>
      </c>
      <c r="BI99" s="5">
        <f t="shared" si="109"/>
        <v>-13.382629506846047</v>
      </c>
      <c r="BJ99">
        <v>0.1</v>
      </c>
      <c r="BL99" s="3">
        <v>16.77</v>
      </c>
      <c r="BM99" s="5">
        <f t="shared" si="110"/>
        <v>3.5200438782902565E-5</v>
      </c>
      <c r="BN99" s="5">
        <f t="shared" si="111"/>
        <v>3.5200438782902569E-28</v>
      </c>
      <c r="BO99" s="5">
        <f t="shared" si="112"/>
        <v>5.2148798196892689E-11</v>
      </c>
      <c r="BP99" s="5">
        <f t="shared" si="113"/>
        <v>2.3466959188601712E-14</v>
      </c>
      <c r="BQ99" s="5">
        <f t="shared" si="114"/>
        <v>-13.629543181946708</v>
      </c>
      <c r="BR99">
        <v>0.08</v>
      </c>
      <c r="BU99" s="5" t="str">
        <f t="shared" si="115"/>
        <v/>
      </c>
      <c r="BV99" s="5" t="str">
        <f t="shared" si="116"/>
        <v/>
      </c>
      <c r="BW99" s="5" t="str">
        <f t="shared" si="117"/>
        <v/>
      </c>
      <c r="BX99" s="5" t="str">
        <f t="shared" si="118"/>
        <v/>
      </c>
      <c r="BY99" s="5" t="str">
        <f t="shared" si="119"/>
        <v/>
      </c>
      <c r="CC99" s="5" t="str">
        <f t="shared" si="120"/>
        <v/>
      </c>
      <c r="CD99" s="5" t="str">
        <f t="shared" si="121"/>
        <v/>
      </c>
      <c r="CE99" s="5" t="str">
        <f t="shared" si="122"/>
        <v/>
      </c>
      <c r="CF99" s="5" t="str">
        <f t="shared" si="123"/>
        <v/>
      </c>
      <c r="CG99" s="5" t="str">
        <f t="shared" si="124"/>
        <v/>
      </c>
      <c r="CK99" s="5" t="str">
        <f t="shared" si="125"/>
        <v/>
      </c>
      <c r="CL99" s="5" t="str">
        <f t="shared" si="126"/>
        <v/>
      </c>
      <c r="CM99" s="5" t="str">
        <f t="shared" si="127"/>
        <v/>
      </c>
      <c r="CN99" s="5" t="str">
        <f t="shared" si="128"/>
        <v/>
      </c>
      <c r="CO99" s="5" t="str">
        <f t="shared" si="129"/>
        <v/>
      </c>
      <c r="CS99" s="5" t="str">
        <f t="shared" si="130"/>
        <v/>
      </c>
      <c r="CT99" s="5" t="str">
        <f t="shared" si="131"/>
        <v/>
      </c>
      <c r="CU99" s="5" t="str">
        <f t="shared" si="132"/>
        <v/>
      </c>
      <c r="CV99" s="5" t="str">
        <f t="shared" si="133"/>
        <v/>
      </c>
      <c r="CW99" s="5" t="str">
        <f t="shared" si="134"/>
        <v/>
      </c>
      <c r="DA99" s="5" t="str">
        <f t="shared" si="135"/>
        <v/>
      </c>
      <c r="DB99" s="5" t="str">
        <f t="shared" si="136"/>
        <v/>
      </c>
      <c r="DC99" s="5" t="str">
        <f t="shared" si="137"/>
        <v/>
      </c>
      <c r="DD99" s="5" t="str">
        <f t="shared" si="138"/>
        <v/>
      </c>
      <c r="DE99" s="5" t="str">
        <f t="shared" si="139"/>
        <v/>
      </c>
      <c r="DI99" s="5" t="str">
        <f t="shared" si="140"/>
        <v/>
      </c>
      <c r="DJ99" s="5" t="str">
        <f t="shared" si="141"/>
        <v/>
      </c>
      <c r="DK99" s="5" t="str">
        <f t="shared" si="142"/>
        <v/>
      </c>
      <c r="DL99" s="5" t="str">
        <f t="shared" si="143"/>
        <v/>
      </c>
      <c r="DM99" s="5" t="str">
        <f t="shared" si="144"/>
        <v/>
      </c>
      <c r="DQ99" s="5" t="str">
        <f t="shared" si="145"/>
        <v/>
      </c>
      <c r="DR99" s="5" t="str">
        <f t="shared" si="146"/>
        <v/>
      </c>
      <c r="DS99" s="5" t="str">
        <f t="shared" si="147"/>
        <v/>
      </c>
      <c r="DT99" s="5" t="str">
        <f t="shared" si="148"/>
        <v/>
      </c>
      <c r="DU99" s="5" t="str">
        <f t="shared" si="149"/>
        <v/>
      </c>
    </row>
    <row r="100" spans="1:126" hidden="1" x14ac:dyDescent="0.25">
      <c r="A100">
        <v>93</v>
      </c>
      <c r="B100" t="s">
        <v>130</v>
      </c>
      <c r="C100">
        <v>323.948894</v>
      </c>
      <c r="D100">
        <v>57.443975999999999</v>
      </c>
      <c r="E100" s="1" t="s">
        <v>31</v>
      </c>
      <c r="F100" s="13"/>
      <c r="J100" s="2">
        <v>16.93</v>
      </c>
      <c r="K100" s="5">
        <f t="shared" si="75"/>
        <v>5.3642762083835568E-4</v>
      </c>
      <c r="L100" s="5">
        <f t="shared" si="76"/>
        <v>5.3642762083835577E-27</v>
      </c>
      <c r="M100" s="5">
        <f t="shared" si="77"/>
        <v>4.132979080670271E-8</v>
      </c>
      <c r="N100" s="5">
        <f t="shared" si="78"/>
        <v>2.5789789463382489E-12</v>
      </c>
      <c r="O100" s="5">
        <f t="shared" si="79"/>
        <v>-11.588552203238738</v>
      </c>
      <c r="P100">
        <v>0.01</v>
      </c>
      <c r="Q100" s="2">
        <v>16.04</v>
      </c>
      <c r="R100" s="5">
        <f t="shared" si="80"/>
        <v>9.6529231748492591E-4</v>
      </c>
      <c r="S100" s="5">
        <f t="shared" si="81"/>
        <v>9.6529231748492597E-27</v>
      </c>
      <c r="T100" s="5">
        <f t="shared" si="82"/>
        <v>4.8339058023602632E-8</v>
      </c>
      <c r="U100" s="5">
        <f t="shared" si="83"/>
        <v>3.7414430910268441E-12</v>
      </c>
      <c r="V100" s="5">
        <f t="shared" si="84"/>
        <v>-11.426960856198257</v>
      </c>
      <c r="W100">
        <v>0.01</v>
      </c>
      <c r="X100" s="2">
        <v>16.690000000000001</v>
      </c>
      <c r="Y100" s="5">
        <f t="shared" si="85"/>
        <v>6.2719035691615594E-4</v>
      </c>
      <c r="Z100" s="5">
        <f t="shared" si="86"/>
        <v>6.2719035691615599E-27</v>
      </c>
      <c r="AA100" s="5">
        <f t="shared" si="87"/>
        <v>4.3723301577104114E-8</v>
      </c>
      <c r="AB100" s="5">
        <f t="shared" si="88"/>
        <v>2.8682485834580304E-12</v>
      </c>
      <c r="AC100" s="5">
        <f t="shared" si="89"/>
        <v>-11.542383212228176</v>
      </c>
      <c r="AD100">
        <v>0.01</v>
      </c>
      <c r="AF100" s="4">
        <v>14.58</v>
      </c>
      <c r="AG100" s="5">
        <f t="shared" si="90"/>
        <v>2.3468661288777518E-3</v>
      </c>
      <c r="AH100" s="5">
        <f t="shared" si="91"/>
        <v>2.346866128877752E-26</v>
      </c>
      <c r="AI100" s="5">
        <f t="shared" si="92"/>
        <v>4.61610476266338E-8</v>
      </c>
      <c r="AJ100" s="5">
        <f t="shared" si="93"/>
        <v>5.7008893818892755E-12</v>
      </c>
      <c r="AK100" s="5">
        <f t="shared" si="94"/>
        <v>-11.244057385815928</v>
      </c>
      <c r="AL100">
        <v>0.04</v>
      </c>
      <c r="AN100" s="4">
        <v>14.2</v>
      </c>
      <c r="AO100" s="5">
        <f t="shared" si="95"/>
        <v>2.1394392379945346E-3</v>
      </c>
      <c r="AP100" s="5">
        <f t="shared" si="96"/>
        <v>2.1394392379945348E-26</v>
      </c>
      <c r="AQ100" s="5">
        <f t="shared" si="97"/>
        <v>2.3235882543264118E-8</v>
      </c>
      <c r="AR100" s="5">
        <f t="shared" si="98"/>
        <v>3.8618036786904963E-12</v>
      </c>
      <c r="AS100" s="5">
        <f t="shared" si="99"/>
        <v>-11.413209808088618</v>
      </c>
      <c r="AT100">
        <v>0.05</v>
      </c>
      <c r="AV100" s="4">
        <v>13.91</v>
      </c>
      <c r="AW100" s="5">
        <f t="shared" si="100"/>
        <v>1.8194094877981189E-3</v>
      </c>
      <c r="AX100" s="5">
        <f t="shared" si="101"/>
        <v>1.819409487798119E-26</v>
      </c>
      <c r="AY100" s="5">
        <f t="shared" si="102"/>
        <v>1.1709717700765856E-8</v>
      </c>
      <c r="AZ100" s="5">
        <f t="shared" si="103"/>
        <v>2.5281280515953484E-12</v>
      </c>
      <c r="BA100" s="5">
        <f t="shared" si="104"/>
        <v>-11.597200932489004</v>
      </c>
      <c r="BB100">
        <v>0.06</v>
      </c>
      <c r="BE100" s="5" t="str">
        <f t="shared" si="105"/>
        <v/>
      </c>
      <c r="BF100" s="5" t="str">
        <f t="shared" si="106"/>
        <v/>
      </c>
      <c r="BG100" s="5" t="str">
        <f t="shared" si="107"/>
        <v/>
      </c>
      <c r="BH100" s="5" t="str">
        <f t="shared" si="108"/>
        <v/>
      </c>
      <c r="BI100" s="5" t="str">
        <f t="shared" si="109"/>
        <v/>
      </c>
      <c r="BM100" s="5" t="str">
        <f t="shared" si="110"/>
        <v/>
      </c>
      <c r="BN100" s="5" t="str">
        <f t="shared" si="111"/>
        <v/>
      </c>
      <c r="BO100" s="5" t="str">
        <f t="shared" si="112"/>
        <v/>
      </c>
      <c r="BP100" s="5" t="str">
        <f t="shared" si="113"/>
        <v/>
      </c>
      <c r="BQ100" s="5" t="str">
        <f t="shared" si="114"/>
        <v/>
      </c>
      <c r="BU100" s="5" t="str">
        <f t="shared" si="115"/>
        <v/>
      </c>
      <c r="BV100" s="5" t="str">
        <f t="shared" si="116"/>
        <v/>
      </c>
      <c r="BW100" s="5" t="str">
        <f t="shared" si="117"/>
        <v/>
      </c>
      <c r="BX100" s="5" t="str">
        <f t="shared" si="118"/>
        <v/>
      </c>
      <c r="BY100" s="5" t="str">
        <f t="shared" si="119"/>
        <v/>
      </c>
      <c r="CC100" s="5" t="str">
        <f t="shared" si="120"/>
        <v/>
      </c>
      <c r="CD100" s="5" t="str">
        <f t="shared" si="121"/>
        <v/>
      </c>
      <c r="CE100" s="5" t="str">
        <f t="shared" si="122"/>
        <v/>
      </c>
      <c r="CF100" s="5" t="str">
        <f t="shared" si="123"/>
        <v/>
      </c>
      <c r="CG100" s="5" t="str">
        <f t="shared" si="124"/>
        <v/>
      </c>
      <c r="CK100" s="5" t="str">
        <f t="shared" si="125"/>
        <v/>
      </c>
      <c r="CL100" s="5" t="str">
        <f t="shared" si="126"/>
        <v/>
      </c>
      <c r="CM100" s="5" t="str">
        <f t="shared" si="127"/>
        <v/>
      </c>
      <c r="CN100" s="5" t="str">
        <f t="shared" si="128"/>
        <v/>
      </c>
      <c r="CO100" s="5" t="str">
        <f t="shared" si="129"/>
        <v/>
      </c>
      <c r="CR100" s="4">
        <v>13.97</v>
      </c>
      <c r="CS100" s="5">
        <f t="shared" si="130"/>
        <v>7.9931281940903134E-4</v>
      </c>
      <c r="CT100" s="5">
        <f t="shared" si="131"/>
        <v>7.9931281940903143E-27</v>
      </c>
      <c r="CU100" s="5">
        <f t="shared" si="132"/>
        <v>2.0743412268400468E-9</v>
      </c>
      <c r="CV100" s="5">
        <f t="shared" si="133"/>
        <v>7.0527601712561592E-13</v>
      </c>
      <c r="CW100" s="5">
        <f t="shared" si="134"/>
        <v>-12.151640884065642</v>
      </c>
      <c r="CX100">
        <v>0.08</v>
      </c>
      <c r="CZ100" s="4">
        <v>14.21</v>
      </c>
      <c r="DA100" s="5">
        <f t="shared" si="135"/>
        <v>3.5562958230881244E-4</v>
      </c>
      <c r="DB100" s="5">
        <f t="shared" si="136"/>
        <v>3.5562958230881247E-27</v>
      </c>
      <c r="DC100" s="5">
        <f t="shared" si="137"/>
        <v>5.0420073106164343E-10</v>
      </c>
      <c r="DD100" s="5">
        <f t="shared" si="138"/>
        <v>2.3193233628835593E-13</v>
      </c>
      <c r="DE100" s="5">
        <f t="shared" si="139"/>
        <v>-12.634638697275882</v>
      </c>
      <c r="DF100">
        <v>0.1</v>
      </c>
      <c r="DG100" t="s">
        <v>32</v>
      </c>
      <c r="DH100" s="4">
        <v>9.68</v>
      </c>
      <c r="DI100" s="5">
        <f t="shared" si="140"/>
        <v>4.253342290900298E-3</v>
      </c>
      <c r="DJ100" s="5">
        <f t="shared" si="141"/>
        <v>4.2533422909002983E-26</v>
      </c>
      <c r="DK100" s="5">
        <f t="shared" si="142"/>
        <v>8.861129772708953E-10</v>
      </c>
      <c r="DL100" s="5">
        <f t="shared" si="143"/>
        <v>1.0633355727250745E-12</v>
      </c>
      <c r="DM100" s="5">
        <f t="shared" si="144"/>
        <v>-11.973329657034471</v>
      </c>
      <c r="DO100" t="s">
        <v>32</v>
      </c>
      <c r="DP100" s="4">
        <v>6.47</v>
      </c>
      <c r="DQ100" s="5">
        <f t="shared" si="145"/>
        <v>2.1596733104372434E-2</v>
      </c>
      <c r="DR100" s="5">
        <f t="shared" si="146"/>
        <v>2.1596733104372439E-25</v>
      </c>
      <c r="DS100" s="5">
        <f t="shared" si="147"/>
        <v>1.3386404816759774E-9</v>
      </c>
      <c r="DT100" s="5">
        <f t="shared" si="148"/>
        <v>2.9450090596871506E-12</v>
      </c>
      <c r="DU100" s="5">
        <f t="shared" si="149"/>
        <v>-11.530913364861231</v>
      </c>
    </row>
    <row r="101" spans="1:126" hidden="1" x14ac:dyDescent="0.25">
      <c r="A101">
        <v>94</v>
      </c>
      <c r="B101" t="s">
        <v>131</v>
      </c>
      <c r="C101">
        <v>323.95119699999998</v>
      </c>
      <c r="D101">
        <v>57.504646999999999</v>
      </c>
      <c r="E101" s="1" t="s">
        <v>31</v>
      </c>
      <c r="F101" s="13"/>
      <c r="J101" s="2">
        <v>20.73</v>
      </c>
      <c r="K101" s="5">
        <f t="shared" si="75"/>
        <v>1.619985516421956E-5</v>
      </c>
      <c r="L101" s="5">
        <f t="shared" si="76"/>
        <v>1.6199855164219561E-28</v>
      </c>
      <c r="M101" s="5">
        <f t="shared" si="77"/>
        <v>1.2481397285055752E-9</v>
      </c>
      <c r="N101" s="5">
        <f t="shared" si="78"/>
        <v>7.7883919058747898E-14</v>
      </c>
      <c r="O101" s="5">
        <f t="shared" si="79"/>
        <v>-13.108552203238736</v>
      </c>
      <c r="P101">
        <v>0.06</v>
      </c>
      <c r="Q101" s="2">
        <v>19.66</v>
      </c>
      <c r="R101" s="5">
        <f t="shared" si="80"/>
        <v>3.4407954065514692E-5</v>
      </c>
      <c r="S101" s="5">
        <f t="shared" si="81"/>
        <v>3.4407954065514696E-28</v>
      </c>
      <c r="T101" s="5">
        <f t="shared" si="82"/>
        <v>1.7230512021270099E-9</v>
      </c>
      <c r="U101" s="5">
        <f t="shared" si="83"/>
        <v>1.3336416304463058E-13</v>
      </c>
      <c r="V101" s="5">
        <f t="shared" si="84"/>
        <v>-12.874960856198257</v>
      </c>
      <c r="W101">
        <v>0.08</v>
      </c>
      <c r="X101" s="2">
        <v>19.940000000000001</v>
      </c>
      <c r="Y101" s="5">
        <f t="shared" si="85"/>
        <v>3.1433979994050972E-5</v>
      </c>
      <c r="Z101" s="5">
        <f t="shared" si="86"/>
        <v>3.1433979994050977E-28</v>
      </c>
      <c r="AA101" s="5">
        <f t="shared" si="87"/>
        <v>2.1913560562479762E-9</v>
      </c>
      <c r="AB101" s="5">
        <f t="shared" si="88"/>
        <v>1.4375295728986727E-13</v>
      </c>
      <c r="AC101" s="5">
        <f t="shared" si="89"/>
        <v>-12.842383212228176</v>
      </c>
      <c r="AD101">
        <v>0.13</v>
      </c>
      <c r="AE101" t="s">
        <v>36</v>
      </c>
      <c r="AF101" s="4">
        <v>16.73</v>
      </c>
      <c r="AG101" s="5">
        <f t="shared" si="90"/>
        <v>3.2395770754323325E-4</v>
      </c>
      <c r="AH101" s="5">
        <f t="shared" si="91"/>
        <v>3.2395770754323327E-27</v>
      </c>
      <c r="AI101" s="5">
        <f t="shared" si="92"/>
        <v>6.37199837813896E-9</v>
      </c>
      <c r="AJ101" s="5">
        <f t="shared" si="93"/>
        <v>7.8694179970016168E-13</v>
      </c>
      <c r="AK101" s="5">
        <f t="shared" si="94"/>
        <v>-12.104057385815929</v>
      </c>
      <c r="AM101" t="s">
        <v>36</v>
      </c>
      <c r="AN101" s="4">
        <v>15.79</v>
      </c>
      <c r="AO101" s="5">
        <f t="shared" si="95"/>
        <v>4.9465221328872679E-4</v>
      </c>
      <c r="AP101" s="5">
        <f t="shared" si="96"/>
        <v>4.9465221328872688E-27</v>
      </c>
      <c r="AQ101" s="5">
        <f t="shared" si="97"/>
        <v>5.3722865896936716E-9</v>
      </c>
      <c r="AR101" s="5">
        <f t="shared" si="98"/>
        <v>8.928740312070882E-13</v>
      </c>
      <c r="AS101" s="5">
        <f t="shared" si="99"/>
        <v>-12.049209808088618</v>
      </c>
      <c r="AV101" s="4">
        <v>16.16</v>
      </c>
      <c r="AW101" s="5">
        <f t="shared" si="100"/>
        <v>2.2905008386484607E-4</v>
      </c>
      <c r="AX101" s="5">
        <f t="shared" si="101"/>
        <v>2.290500838648461E-27</v>
      </c>
      <c r="AY101" s="5">
        <f t="shared" si="102"/>
        <v>1.4741661178430101E-9</v>
      </c>
      <c r="AZ101" s="5">
        <f t="shared" si="103"/>
        <v>3.1827246484230587E-13</v>
      </c>
      <c r="BA101" s="5">
        <f t="shared" si="104"/>
        <v>-12.497200932489005</v>
      </c>
      <c r="BB101">
        <v>0.15</v>
      </c>
      <c r="BD101" s="3">
        <v>15.49</v>
      </c>
      <c r="BE101" s="5">
        <f t="shared" si="105"/>
        <v>1.7887586182303351E-4</v>
      </c>
      <c r="BF101" s="5">
        <f t="shared" si="106"/>
        <v>1.7887586182303354E-27</v>
      </c>
      <c r="BG101" s="5">
        <f t="shared" si="107"/>
        <v>4.140644949607257E-10</v>
      </c>
      <c r="BH101" s="5">
        <f t="shared" si="108"/>
        <v>1.4906321818586127E-13</v>
      </c>
      <c r="BI101" s="5">
        <f t="shared" si="109"/>
        <v>-12.826629506846047</v>
      </c>
      <c r="BJ101">
        <v>0.02</v>
      </c>
      <c r="BL101" s="3">
        <v>15.47</v>
      </c>
      <c r="BM101" s="5">
        <f t="shared" si="110"/>
        <v>1.1655960770861803E-4</v>
      </c>
      <c r="BN101" s="5">
        <f t="shared" si="111"/>
        <v>1.1655960770861804E-27</v>
      </c>
      <c r="BO101" s="5">
        <f t="shared" si="112"/>
        <v>1.7268090030906373E-10</v>
      </c>
      <c r="BP101" s="5">
        <f t="shared" si="113"/>
        <v>7.7706405139078678E-14</v>
      </c>
      <c r="BQ101" s="5">
        <f t="shared" si="114"/>
        <v>-13.109543181946709</v>
      </c>
      <c r="BR101">
        <v>0.03</v>
      </c>
      <c r="BU101" s="5" t="str">
        <f t="shared" si="115"/>
        <v/>
      </c>
      <c r="BV101" s="5" t="str">
        <f t="shared" si="116"/>
        <v/>
      </c>
      <c r="BW101" s="5" t="str">
        <f t="shared" si="117"/>
        <v/>
      </c>
      <c r="BX101" s="5" t="str">
        <f t="shared" si="118"/>
        <v/>
      </c>
      <c r="BY101" s="5" t="str">
        <f t="shared" si="119"/>
        <v/>
      </c>
      <c r="CC101" s="5" t="str">
        <f t="shared" si="120"/>
        <v/>
      </c>
      <c r="CD101" s="5" t="str">
        <f t="shared" si="121"/>
        <v/>
      </c>
      <c r="CE101" s="5" t="str">
        <f t="shared" si="122"/>
        <v/>
      </c>
      <c r="CF101" s="5" t="str">
        <f t="shared" si="123"/>
        <v/>
      </c>
      <c r="CG101" s="5" t="str">
        <f t="shared" si="124"/>
        <v/>
      </c>
      <c r="CK101" s="5" t="str">
        <f t="shared" si="125"/>
        <v/>
      </c>
      <c r="CL101" s="5" t="str">
        <f t="shared" si="126"/>
        <v/>
      </c>
      <c r="CM101" s="5" t="str">
        <f t="shared" si="127"/>
        <v/>
      </c>
      <c r="CN101" s="5" t="str">
        <f t="shared" si="128"/>
        <v/>
      </c>
      <c r="CO101" s="5" t="str">
        <f t="shared" si="129"/>
        <v/>
      </c>
      <c r="CS101" s="5" t="str">
        <f t="shared" si="130"/>
        <v/>
      </c>
      <c r="CT101" s="5" t="str">
        <f t="shared" si="131"/>
        <v/>
      </c>
      <c r="CU101" s="5" t="str">
        <f t="shared" si="132"/>
        <v/>
      </c>
      <c r="CV101" s="5" t="str">
        <f t="shared" si="133"/>
        <v/>
      </c>
      <c r="CW101" s="5" t="str">
        <f t="shared" si="134"/>
        <v/>
      </c>
      <c r="DA101" s="5" t="str">
        <f t="shared" si="135"/>
        <v/>
      </c>
      <c r="DB101" s="5" t="str">
        <f t="shared" si="136"/>
        <v/>
      </c>
      <c r="DC101" s="5" t="str">
        <f t="shared" si="137"/>
        <v/>
      </c>
      <c r="DD101" s="5" t="str">
        <f t="shared" si="138"/>
        <v/>
      </c>
      <c r="DE101" s="5" t="str">
        <f t="shared" si="139"/>
        <v/>
      </c>
      <c r="DI101" s="5" t="str">
        <f t="shared" si="140"/>
        <v/>
      </c>
      <c r="DJ101" s="5" t="str">
        <f t="shared" si="141"/>
        <v/>
      </c>
      <c r="DK101" s="5" t="str">
        <f t="shared" si="142"/>
        <v/>
      </c>
      <c r="DL101" s="5" t="str">
        <f t="shared" si="143"/>
        <v/>
      </c>
      <c r="DM101" s="5" t="str">
        <f t="shared" si="144"/>
        <v/>
      </c>
      <c r="DQ101" s="5" t="str">
        <f t="shared" si="145"/>
        <v/>
      </c>
      <c r="DR101" s="5" t="str">
        <f t="shared" si="146"/>
        <v/>
      </c>
      <c r="DS101" s="5" t="str">
        <f t="shared" si="147"/>
        <v/>
      </c>
      <c r="DT101" s="5" t="str">
        <f t="shared" si="148"/>
        <v/>
      </c>
      <c r="DU101" s="5" t="str">
        <f t="shared" si="149"/>
        <v/>
      </c>
    </row>
    <row r="102" spans="1:126" hidden="1" x14ac:dyDescent="0.25">
      <c r="A102">
        <v>95</v>
      </c>
      <c r="B102" t="s">
        <v>132</v>
      </c>
      <c r="C102">
        <v>323.951483</v>
      </c>
      <c r="D102">
        <v>57.424081000000001</v>
      </c>
      <c r="E102" s="1" t="s">
        <v>31</v>
      </c>
      <c r="F102" s="13"/>
      <c r="J102" s="2">
        <v>20.2</v>
      </c>
      <c r="K102" s="5">
        <f t="shared" si="75"/>
        <v>2.6394359748401036E-5</v>
      </c>
      <c r="L102" s="5">
        <f t="shared" si="76"/>
        <v>2.6394359748401038E-28</v>
      </c>
      <c r="M102" s="5">
        <f t="shared" si="77"/>
        <v>2.0335891078341535E-9</v>
      </c>
      <c r="N102" s="5">
        <f t="shared" si="78"/>
        <v>1.2689596032885119E-13</v>
      </c>
      <c r="O102" s="5">
        <f t="shared" si="79"/>
        <v>-12.896552203238736</v>
      </c>
      <c r="P102">
        <v>0.04</v>
      </c>
      <c r="Q102" s="2">
        <v>18.25</v>
      </c>
      <c r="R102" s="5">
        <f t="shared" si="80"/>
        <v>1.2608367236361271E-4</v>
      </c>
      <c r="S102" s="5">
        <f t="shared" si="81"/>
        <v>1.2608367236361273E-27</v>
      </c>
      <c r="T102" s="5">
        <f t="shared" si="82"/>
        <v>6.3139070350145574E-9</v>
      </c>
      <c r="U102" s="5">
        <f t="shared" si="83"/>
        <v>4.8869640451012683E-13</v>
      </c>
      <c r="V102" s="5">
        <f t="shared" si="84"/>
        <v>-12.310960856198257</v>
      </c>
      <c r="W102">
        <v>0.03</v>
      </c>
      <c r="X102" s="2">
        <v>18.690000000000001</v>
      </c>
      <c r="Y102" s="5">
        <f t="shared" si="85"/>
        <v>9.9402972705367039E-5</v>
      </c>
      <c r="Z102" s="5">
        <f t="shared" si="86"/>
        <v>9.9402972705367049E-28</v>
      </c>
      <c r="AA102" s="5">
        <f t="shared" si="87"/>
        <v>6.9296763021476496E-9</v>
      </c>
      <c r="AB102" s="5">
        <f t="shared" si="88"/>
        <v>4.545867654208859E-13</v>
      </c>
      <c r="AC102" s="5">
        <f t="shared" si="89"/>
        <v>-12.342383212228176</v>
      </c>
      <c r="AD102">
        <v>0.04</v>
      </c>
      <c r="AF102" s="4">
        <v>15.75</v>
      </c>
      <c r="AG102" s="5">
        <f t="shared" si="90"/>
        <v>7.9889245040187188E-4</v>
      </c>
      <c r="AH102" s="5">
        <f t="shared" si="91"/>
        <v>7.9889245040187197E-27</v>
      </c>
      <c r="AI102" s="5">
        <f t="shared" si="92"/>
        <v>1.5713598657284109E-8</v>
      </c>
      <c r="AJ102" s="5">
        <f t="shared" si="93"/>
        <v>1.9406294341745878E-12</v>
      </c>
      <c r="AK102" s="5">
        <f t="shared" si="94"/>
        <v>-11.712057385815928</v>
      </c>
      <c r="AL102">
        <v>0.09</v>
      </c>
      <c r="AN102" s="4">
        <v>15.27</v>
      </c>
      <c r="AO102" s="5">
        <f t="shared" si="95"/>
        <v>7.9854603317581639E-4</v>
      </c>
      <c r="AP102" s="5">
        <f t="shared" si="96"/>
        <v>7.9854603317581643E-27</v>
      </c>
      <c r="AQ102" s="5">
        <f t="shared" si="97"/>
        <v>8.6727968257961608E-9</v>
      </c>
      <c r="AR102" s="5">
        <f t="shared" si="98"/>
        <v>1.441418832447322E-12</v>
      </c>
      <c r="AS102" s="5">
        <f t="shared" si="99"/>
        <v>-11.841209808088617</v>
      </c>
      <c r="AT102">
        <v>0.12</v>
      </c>
      <c r="AV102" s="4">
        <v>14.68</v>
      </c>
      <c r="AW102" s="5">
        <f t="shared" si="100"/>
        <v>8.952213995906135E-4</v>
      </c>
      <c r="AX102" s="5">
        <f t="shared" si="101"/>
        <v>8.9522139959061357E-27</v>
      </c>
      <c r="AY102" s="5">
        <f t="shared" si="102"/>
        <v>5.7616440604457034E-9</v>
      </c>
      <c r="AZ102" s="5">
        <f t="shared" si="103"/>
        <v>1.2439389526502274E-12</v>
      </c>
      <c r="BA102" s="5">
        <f t="shared" si="104"/>
        <v>-11.905200932489004</v>
      </c>
      <c r="BB102">
        <v>0.09</v>
      </c>
      <c r="BE102" s="5" t="str">
        <f t="shared" si="105"/>
        <v/>
      </c>
      <c r="BF102" s="5" t="str">
        <f t="shared" si="106"/>
        <v/>
      </c>
      <c r="BG102" s="5" t="str">
        <f t="shared" si="107"/>
        <v/>
      </c>
      <c r="BH102" s="5" t="str">
        <f t="shared" si="108"/>
        <v/>
      </c>
      <c r="BI102" s="5" t="str">
        <f t="shared" si="109"/>
        <v/>
      </c>
      <c r="BM102" s="5" t="str">
        <f t="shared" si="110"/>
        <v/>
      </c>
      <c r="BN102" s="5" t="str">
        <f t="shared" si="111"/>
        <v/>
      </c>
      <c r="BO102" s="5" t="str">
        <f t="shared" si="112"/>
        <v/>
      </c>
      <c r="BP102" s="5" t="str">
        <f t="shared" si="113"/>
        <v/>
      </c>
      <c r="BQ102" s="5" t="str">
        <f t="shared" si="114"/>
        <v/>
      </c>
      <c r="BU102" s="5" t="str">
        <f t="shared" si="115"/>
        <v/>
      </c>
      <c r="BV102" s="5" t="str">
        <f t="shared" si="116"/>
        <v/>
      </c>
      <c r="BW102" s="5" t="str">
        <f t="shared" si="117"/>
        <v/>
      </c>
      <c r="BX102" s="5" t="str">
        <f t="shared" si="118"/>
        <v/>
      </c>
      <c r="BY102" s="5" t="str">
        <f t="shared" si="119"/>
        <v/>
      </c>
      <c r="CC102" s="5" t="str">
        <f t="shared" si="120"/>
        <v/>
      </c>
      <c r="CD102" s="5" t="str">
        <f t="shared" si="121"/>
        <v/>
      </c>
      <c r="CE102" s="5" t="str">
        <f t="shared" si="122"/>
        <v/>
      </c>
      <c r="CF102" s="5" t="str">
        <f t="shared" si="123"/>
        <v/>
      </c>
      <c r="CG102" s="5" t="str">
        <f t="shared" si="124"/>
        <v/>
      </c>
      <c r="CK102" s="5" t="str">
        <f t="shared" si="125"/>
        <v/>
      </c>
      <c r="CL102" s="5" t="str">
        <f t="shared" si="126"/>
        <v/>
      </c>
      <c r="CM102" s="5" t="str">
        <f t="shared" si="127"/>
        <v/>
      </c>
      <c r="CN102" s="5" t="str">
        <f t="shared" si="128"/>
        <v/>
      </c>
      <c r="CO102" s="5" t="str">
        <f t="shared" si="129"/>
        <v/>
      </c>
      <c r="CS102" s="5" t="str">
        <f t="shared" si="130"/>
        <v/>
      </c>
      <c r="CT102" s="5" t="str">
        <f t="shared" si="131"/>
        <v/>
      </c>
      <c r="CU102" s="5" t="str">
        <f t="shared" si="132"/>
        <v/>
      </c>
      <c r="CV102" s="5" t="str">
        <f t="shared" si="133"/>
        <v/>
      </c>
      <c r="CW102" s="5" t="str">
        <f t="shared" si="134"/>
        <v/>
      </c>
      <c r="DA102" s="5" t="str">
        <f t="shared" si="135"/>
        <v/>
      </c>
      <c r="DB102" s="5" t="str">
        <f t="shared" si="136"/>
        <v/>
      </c>
      <c r="DC102" s="5" t="str">
        <f t="shared" si="137"/>
        <v/>
      </c>
      <c r="DD102" s="5" t="str">
        <f t="shared" si="138"/>
        <v/>
      </c>
      <c r="DE102" s="5" t="str">
        <f t="shared" si="139"/>
        <v/>
      </c>
      <c r="DI102" s="5" t="str">
        <f t="shared" si="140"/>
        <v/>
      </c>
      <c r="DJ102" s="5" t="str">
        <f t="shared" si="141"/>
        <v/>
      </c>
      <c r="DK102" s="5" t="str">
        <f t="shared" si="142"/>
        <v/>
      </c>
      <c r="DL102" s="5" t="str">
        <f t="shared" si="143"/>
        <v/>
      </c>
      <c r="DM102" s="5" t="str">
        <f t="shared" si="144"/>
        <v/>
      </c>
      <c r="DQ102" s="5" t="str">
        <f t="shared" si="145"/>
        <v/>
      </c>
      <c r="DR102" s="5" t="str">
        <f t="shared" si="146"/>
        <v/>
      </c>
      <c r="DS102" s="5" t="str">
        <f t="shared" si="147"/>
        <v/>
      </c>
      <c r="DT102" s="5" t="str">
        <f t="shared" si="148"/>
        <v/>
      </c>
      <c r="DU102" s="5" t="str">
        <f t="shared" si="149"/>
        <v/>
      </c>
    </row>
    <row r="103" spans="1:126" hidden="1" x14ac:dyDescent="0.25">
      <c r="A103">
        <v>96</v>
      </c>
      <c r="B103" t="s">
        <v>133</v>
      </c>
      <c r="C103">
        <v>323.952696</v>
      </c>
      <c r="D103">
        <v>57.409356000000002</v>
      </c>
      <c r="E103" s="1" t="s">
        <v>31</v>
      </c>
      <c r="F103" s="13"/>
      <c r="J103" s="2">
        <v>16.440000000000001</v>
      </c>
      <c r="K103" s="5">
        <f t="shared" si="75"/>
        <v>8.4238598298169644E-4</v>
      </c>
      <c r="L103" s="5">
        <f t="shared" si="76"/>
        <v>8.423859829816966E-27</v>
      </c>
      <c r="M103" s="5">
        <f t="shared" si="77"/>
        <v>6.49027661937328E-8</v>
      </c>
      <c r="N103" s="5">
        <f t="shared" si="78"/>
        <v>4.049932610488927E-12</v>
      </c>
      <c r="O103" s="5">
        <f t="shared" si="79"/>
        <v>-11.392552203238736</v>
      </c>
      <c r="P103">
        <v>0</v>
      </c>
      <c r="Q103" s="2">
        <v>15.54</v>
      </c>
      <c r="R103" s="5">
        <f t="shared" si="80"/>
        <v>1.5298852227168705E-3</v>
      </c>
      <c r="S103" s="5">
        <f t="shared" si="81"/>
        <v>1.5298852227168707E-26</v>
      </c>
      <c r="T103" s="5">
        <f t="shared" si="82"/>
        <v>7.6612243991590561E-8</v>
      </c>
      <c r="U103" s="5">
        <f t="shared" si="83"/>
        <v>5.9297876849491105E-12</v>
      </c>
      <c r="V103" s="5">
        <f t="shared" si="84"/>
        <v>-11.226960856198257</v>
      </c>
      <c r="W103">
        <v>0</v>
      </c>
      <c r="X103" s="2">
        <v>16.03</v>
      </c>
      <c r="Y103" s="5">
        <f t="shared" si="85"/>
        <v>1.1518591390548534E-3</v>
      </c>
      <c r="Z103" s="5">
        <f t="shared" si="86"/>
        <v>1.1518591390548535E-26</v>
      </c>
      <c r="AA103" s="5">
        <f t="shared" si="87"/>
        <v>8.0299519844134811E-8</v>
      </c>
      <c r="AB103" s="5">
        <f t="shared" si="88"/>
        <v>5.2676485017752439E-12</v>
      </c>
      <c r="AC103" s="5">
        <f t="shared" si="89"/>
        <v>-11.278383212228176</v>
      </c>
      <c r="AD103">
        <v>0.01</v>
      </c>
      <c r="AF103" s="4">
        <v>14.04</v>
      </c>
      <c r="AG103" s="5">
        <f t="shared" si="90"/>
        <v>3.8591203004974669E-3</v>
      </c>
      <c r="AH103" s="5">
        <f t="shared" si="91"/>
        <v>3.8591203004974673E-26</v>
      </c>
      <c r="AI103" s="5">
        <f t="shared" si="92"/>
        <v>7.5905921431214398E-8</v>
      </c>
      <c r="AJ103" s="5">
        <f t="shared" si="93"/>
        <v>9.37438129675498E-12</v>
      </c>
      <c r="AK103" s="5">
        <f t="shared" si="94"/>
        <v>-11.028057385815929</v>
      </c>
      <c r="AL103">
        <v>0.04</v>
      </c>
      <c r="AN103" s="4">
        <v>13.48</v>
      </c>
      <c r="AO103" s="5">
        <f t="shared" si="95"/>
        <v>4.1524074029914444E-3</v>
      </c>
      <c r="AP103" s="5">
        <f t="shared" si="96"/>
        <v>4.1524074029914449E-26</v>
      </c>
      <c r="AQ103" s="5">
        <f t="shared" si="97"/>
        <v>4.5098196281625863E-8</v>
      </c>
      <c r="AR103" s="5">
        <f t="shared" si="98"/>
        <v>7.495320222006219E-12</v>
      </c>
      <c r="AS103" s="5">
        <f t="shared" si="99"/>
        <v>-11.125209808088618</v>
      </c>
      <c r="AT103">
        <v>0.05</v>
      </c>
      <c r="AV103" s="4">
        <v>13.18</v>
      </c>
      <c r="AW103" s="5">
        <f t="shared" si="100"/>
        <v>3.5639405840996014E-3</v>
      </c>
      <c r="AX103" s="5">
        <f t="shared" si="101"/>
        <v>3.5639405840996019E-26</v>
      </c>
      <c r="AY103" s="5">
        <f t="shared" si="102"/>
        <v>2.2937518146403976E-8</v>
      </c>
      <c r="AZ103" s="5">
        <f t="shared" si="103"/>
        <v>4.9522101678086178E-12</v>
      </c>
      <c r="BA103" s="5">
        <f t="shared" si="104"/>
        <v>-11.305200932489006</v>
      </c>
      <c r="BB103">
        <v>0.06</v>
      </c>
      <c r="BE103" s="5" t="str">
        <f t="shared" si="105"/>
        <v/>
      </c>
      <c r="BF103" s="5" t="str">
        <f t="shared" si="106"/>
        <v/>
      </c>
      <c r="BG103" s="5" t="str">
        <f t="shared" si="107"/>
        <v/>
      </c>
      <c r="BH103" s="5" t="str">
        <f t="shared" si="108"/>
        <v/>
      </c>
      <c r="BI103" s="5" t="str">
        <f t="shared" si="109"/>
        <v/>
      </c>
      <c r="BM103" s="5" t="str">
        <f t="shared" si="110"/>
        <v/>
      </c>
      <c r="BN103" s="5" t="str">
        <f t="shared" si="111"/>
        <v/>
      </c>
      <c r="BO103" s="5" t="str">
        <f t="shared" si="112"/>
        <v/>
      </c>
      <c r="BP103" s="5" t="str">
        <f t="shared" si="113"/>
        <v/>
      </c>
      <c r="BQ103" s="5" t="str">
        <f t="shared" si="114"/>
        <v/>
      </c>
      <c r="BU103" s="5" t="str">
        <f t="shared" si="115"/>
        <v/>
      </c>
      <c r="BV103" s="5" t="str">
        <f t="shared" si="116"/>
        <v/>
      </c>
      <c r="BW103" s="5" t="str">
        <f t="shared" si="117"/>
        <v/>
      </c>
      <c r="BX103" s="5" t="str">
        <f t="shared" si="118"/>
        <v/>
      </c>
      <c r="BY103" s="5" t="str">
        <f t="shared" si="119"/>
        <v/>
      </c>
      <c r="CC103" s="5" t="str">
        <f t="shared" si="120"/>
        <v/>
      </c>
      <c r="CD103" s="5" t="str">
        <f t="shared" si="121"/>
        <v/>
      </c>
      <c r="CE103" s="5" t="str">
        <f t="shared" si="122"/>
        <v/>
      </c>
      <c r="CF103" s="5" t="str">
        <f t="shared" si="123"/>
        <v/>
      </c>
      <c r="CG103" s="5" t="str">
        <f t="shared" si="124"/>
        <v/>
      </c>
      <c r="CK103" s="5" t="str">
        <f t="shared" si="125"/>
        <v/>
      </c>
      <c r="CL103" s="5" t="str">
        <f t="shared" si="126"/>
        <v/>
      </c>
      <c r="CM103" s="5" t="str">
        <f t="shared" si="127"/>
        <v/>
      </c>
      <c r="CN103" s="5" t="str">
        <f t="shared" si="128"/>
        <v/>
      </c>
      <c r="CO103" s="5" t="str">
        <f t="shared" si="129"/>
        <v/>
      </c>
      <c r="CS103" s="5" t="str">
        <f t="shared" si="130"/>
        <v/>
      </c>
      <c r="CT103" s="5" t="str">
        <f t="shared" si="131"/>
        <v/>
      </c>
      <c r="CU103" s="5" t="str">
        <f t="shared" si="132"/>
        <v/>
      </c>
      <c r="CV103" s="5" t="str">
        <f t="shared" si="133"/>
        <v/>
      </c>
      <c r="CW103" s="5" t="str">
        <f t="shared" si="134"/>
        <v/>
      </c>
      <c r="DA103" s="5" t="str">
        <f t="shared" si="135"/>
        <v/>
      </c>
      <c r="DB103" s="5" t="str">
        <f t="shared" si="136"/>
        <v/>
      </c>
      <c r="DC103" s="5" t="str">
        <f t="shared" si="137"/>
        <v/>
      </c>
      <c r="DD103" s="5" t="str">
        <f t="shared" si="138"/>
        <v/>
      </c>
      <c r="DE103" s="5" t="str">
        <f t="shared" si="139"/>
        <v/>
      </c>
      <c r="DI103" s="5" t="str">
        <f t="shared" si="140"/>
        <v/>
      </c>
      <c r="DJ103" s="5" t="str">
        <f t="shared" si="141"/>
        <v/>
      </c>
      <c r="DK103" s="5" t="str">
        <f t="shared" si="142"/>
        <v/>
      </c>
      <c r="DL103" s="5" t="str">
        <f t="shared" si="143"/>
        <v/>
      </c>
      <c r="DM103" s="5" t="str">
        <f t="shared" si="144"/>
        <v/>
      </c>
      <c r="DQ103" s="5" t="str">
        <f t="shared" si="145"/>
        <v/>
      </c>
      <c r="DR103" s="5" t="str">
        <f t="shared" si="146"/>
        <v/>
      </c>
      <c r="DS103" s="5" t="str">
        <f t="shared" si="147"/>
        <v/>
      </c>
      <c r="DT103" s="5" t="str">
        <f t="shared" si="148"/>
        <v/>
      </c>
      <c r="DU103" s="5" t="str">
        <f t="shared" si="149"/>
        <v/>
      </c>
    </row>
    <row r="104" spans="1:126" hidden="1" x14ac:dyDescent="0.25">
      <c r="A104">
        <v>97</v>
      </c>
      <c r="B104" t="s">
        <v>134</v>
      </c>
      <c r="C104">
        <v>323.954657</v>
      </c>
      <c r="D104">
        <v>57.515428</v>
      </c>
      <c r="E104" s="1" t="s">
        <v>31</v>
      </c>
      <c r="F104" s="13"/>
      <c r="J104" s="2">
        <v>19.420000000000002</v>
      </c>
      <c r="K104" s="5">
        <f t="shared" si="75"/>
        <v>5.4139112450235983E-5</v>
      </c>
      <c r="L104" s="5">
        <f t="shared" si="76"/>
        <v>5.4139112450235993E-28</v>
      </c>
      <c r="M104" s="5">
        <f t="shared" si="77"/>
        <v>4.1712210652610331E-9</v>
      </c>
      <c r="N104" s="5">
        <f t="shared" si="78"/>
        <v>2.6028419447228844E-13</v>
      </c>
      <c r="O104" s="5">
        <f t="shared" si="79"/>
        <v>-12.584552203238736</v>
      </c>
      <c r="P104">
        <v>0.02</v>
      </c>
      <c r="Q104" s="2">
        <v>18.37</v>
      </c>
      <c r="R104" s="5">
        <f t="shared" si="80"/>
        <v>1.1289087774547771E-4</v>
      </c>
      <c r="S104" s="5">
        <f t="shared" si="81"/>
        <v>1.1289087774547773E-27</v>
      </c>
      <c r="T104" s="5">
        <f t="shared" si="82"/>
        <v>5.6532498921077305E-9</v>
      </c>
      <c r="U104" s="5">
        <f t="shared" si="83"/>
        <v>4.3756154164913839E-13</v>
      </c>
      <c r="V104" s="5">
        <f t="shared" si="84"/>
        <v>-12.358960856198259</v>
      </c>
      <c r="W104">
        <v>0.03</v>
      </c>
      <c r="X104" s="2">
        <v>19.07</v>
      </c>
      <c r="Y104" s="5">
        <f t="shared" si="85"/>
        <v>7.0048585900202884E-5</v>
      </c>
      <c r="Z104" s="5">
        <f t="shared" si="86"/>
        <v>7.0048585900202894E-28</v>
      </c>
      <c r="AA104" s="5">
        <f t="shared" si="87"/>
        <v>4.8832948603093541E-9</v>
      </c>
      <c r="AB104" s="5">
        <f t="shared" si="88"/>
        <v>3.2034414283629369E-13</v>
      </c>
      <c r="AC104" s="5">
        <f t="shared" si="89"/>
        <v>-12.494383212228175</v>
      </c>
      <c r="AD104">
        <v>0.06</v>
      </c>
      <c r="AF104" s="4">
        <v>16.43</v>
      </c>
      <c r="AG104" s="5">
        <f t="shared" si="90"/>
        <v>4.2705943097615334E-4</v>
      </c>
      <c r="AH104" s="5">
        <f t="shared" si="91"/>
        <v>4.2705943097615335E-27</v>
      </c>
      <c r="AI104" s="5">
        <f t="shared" si="92"/>
        <v>8.3999298000521867E-9</v>
      </c>
      <c r="AJ104" s="5">
        <f t="shared" si="93"/>
        <v>1.0373913303064453E-12</v>
      </c>
      <c r="AK104" s="5">
        <f t="shared" si="94"/>
        <v>-11.984057385815928</v>
      </c>
      <c r="AL104">
        <v>0.14000000000000001</v>
      </c>
      <c r="AN104" s="4">
        <v>15.59</v>
      </c>
      <c r="AO104" s="5">
        <f t="shared" si="95"/>
        <v>5.9470276354182266E-4</v>
      </c>
      <c r="AP104" s="5">
        <f t="shared" si="96"/>
        <v>5.947027635418227E-27</v>
      </c>
      <c r="AQ104" s="5">
        <f t="shared" si="97"/>
        <v>6.4589090993607665E-9</v>
      </c>
      <c r="AR104" s="5">
        <f t="shared" si="98"/>
        <v>1.0734706923137595E-12</v>
      </c>
      <c r="AS104" s="5">
        <f t="shared" si="99"/>
        <v>-11.969209808088618</v>
      </c>
      <c r="AT104">
        <v>0.16</v>
      </c>
      <c r="AV104" s="4">
        <v>15.27</v>
      </c>
      <c r="AW104" s="5">
        <f t="shared" si="100"/>
        <v>5.1991273468585629E-4</v>
      </c>
      <c r="AX104" s="5">
        <f t="shared" si="101"/>
        <v>5.1991273468585632E-27</v>
      </c>
      <c r="AY104" s="5">
        <f t="shared" si="102"/>
        <v>3.3461578567298758E-9</v>
      </c>
      <c r="AZ104" s="5">
        <f t="shared" si="103"/>
        <v>7.2243548126798019E-13</v>
      </c>
      <c r="BA104" s="5">
        <f t="shared" si="104"/>
        <v>-12.141200932489005</v>
      </c>
      <c r="BB104">
        <v>0.18</v>
      </c>
      <c r="BD104" s="3">
        <v>15.21</v>
      </c>
      <c r="BE104" s="5">
        <f t="shared" si="105"/>
        <v>2.3150039650715154E-4</v>
      </c>
      <c r="BF104" s="5">
        <f t="shared" si="106"/>
        <v>2.3150039650715158E-27</v>
      </c>
      <c r="BG104" s="5">
        <f t="shared" si="107"/>
        <v>5.3588054747025823E-10</v>
      </c>
      <c r="BH104" s="5">
        <f t="shared" si="108"/>
        <v>1.9291699708929297E-13</v>
      </c>
      <c r="BI104" s="5">
        <f t="shared" si="109"/>
        <v>-12.714629506846048</v>
      </c>
      <c r="BJ104">
        <v>0.03</v>
      </c>
      <c r="BL104" s="3">
        <v>15.13</v>
      </c>
      <c r="BM104" s="5">
        <f t="shared" si="110"/>
        <v>1.5942193536322121E-4</v>
      </c>
      <c r="BN104" s="5">
        <f t="shared" si="111"/>
        <v>1.5942193536322123E-27</v>
      </c>
      <c r="BO104" s="5">
        <f t="shared" si="112"/>
        <v>2.3618064498254994E-10</v>
      </c>
      <c r="BP104" s="5">
        <f t="shared" si="113"/>
        <v>1.0628129024214748E-13</v>
      </c>
      <c r="BQ104" s="5">
        <f t="shared" si="114"/>
        <v>-12.973543181946708</v>
      </c>
      <c r="BR104">
        <v>0.03</v>
      </c>
      <c r="BU104" s="5" t="str">
        <f t="shared" si="115"/>
        <v/>
      </c>
      <c r="BV104" s="5" t="str">
        <f t="shared" si="116"/>
        <v/>
      </c>
      <c r="BW104" s="5" t="str">
        <f t="shared" si="117"/>
        <v/>
      </c>
      <c r="BX104" s="5" t="str">
        <f t="shared" si="118"/>
        <v/>
      </c>
      <c r="BY104" s="5" t="str">
        <f t="shared" si="119"/>
        <v/>
      </c>
      <c r="CC104" s="5" t="str">
        <f t="shared" si="120"/>
        <v/>
      </c>
      <c r="CD104" s="5" t="str">
        <f t="shared" si="121"/>
        <v/>
      </c>
      <c r="CE104" s="5" t="str">
        <f t="shared" si="122"/>
        <v/>
      </c>
      <c r="CF104" s="5" t="str">
        <f t="shared" si="123"/>
        <v/>
      </c>
      <c r="CG104" s="5" t="str">
        <f t="shared" si="124"/>
        <v/>
      </c>
      <c r="CK104" s="5" t="str">
        <f t="shared" si="125"/>
        <v/>
      </c>
      <c r="CL104" s="5" t="str">
        <f t="shared" si="126"/>
        <v/>
      </c>
      <c r="CM104" s="5" t="str">
        <f t="shared" si="127"/>
        <v/>
      </c>
      <c r="CN104" s="5" t="str">
        <f t="shared" si="128"/>
        <v/>
      </c>
      <c r="CO104" s="5" t="str">
        <f t="shared" si="129"/>
        <v/>
      </c>
      <c r="CS104" s="5" t="str">
        <f t="shared" si="130"/>
        <v/>
      </c>
      <c r="CT104" s="5" t="str">
        <f t="shared" si="131"/>
        <v/>
      </c>
      <c r="CU104" s="5" t="str">
        <f t="shared" si="132"/>
        <v/>
      </c>
      <c r="CV104" s="5" t="str">
        <f t="shared" si="133"/>
        <v/>
      </c>
      <c r="CW104" s="5" t="str">
        <f t="shared" si="134"/>
        <v/>
      </c>
      <c r="DA104" s="5" t="str">
        <f t="shared" si="135"/>
        <v/>
      </c>
      <c r="DB104" s="5" t="str">
        <f t="shared" si="136"/>
        <v/>
      </c>
      <c r="DC104" s="5" t="str">
        <f t="shared" si="137"/>
        <v/>
      </c>
      <c r="DD104" s="5" t="str">
        <f t="shared" si="138"/>
        <v/>
      </c>
      <c r="DE104" s="5" t="str">
        <f t="shared" si="139"/>
        <v/>
      </c>
      <c r="DI104" s="5" t="str">
        <f t="shared" si="140"/>
        <v/>
      </c>
      <c r="DJ104" s="5" t="str">
        <f t="shared" si="141"/>
        <v/>
      </c>
      <c r="DK104" s="5" t="str">
        <f t="shared" si="142"/>
        <v/>
      </c>
      <c r="DL104" s="5" t="str">
        <f t="shared" si="143"/>
        <v/>
      </c>
      <c r="DM104" s="5" t="str">
        <f t="shared" si="144"/>
        <v/>
      </c>
      <c r="DQ104" s="5" t="str">
        <f t="shared" si="145"/>
        <v/>
      </c>
      <c r="DR104" s="5" t="str">
        <f t="shared" si="146"/>
        <v/>
      </c>
      <c r="DS104" s="5" t="str">
        <f t="shared" si="147"/>
        <v/>
      </c>
      <c r="DT104" s="5" t="str">
        <f t="shared" si="148"/>
        <v/>
      </c>
      <c r="DU104" s="5" t="str">
        <f t="shared" si="149"/>
        <v/>
      </c>
    </row>
    <row r="105" spans="1:126" hidden="1" x14ac:dyDescent="0.25">
      <c r="A105">
        <v>98</v>
      </c>
      <c r="B105" t="s">
        <v>135</v>
      </c>
      <c r="C105">
        <v>323.95467100000002</v>
      </c>
      <c r="D105">
        <v>57.510840000000002</v>
      </c>
      <c r="E105" s="1" t="s">
        <v>31</v>
      </c>
      <c r="F105" s="13"/>
      <c r="J105" s="2">
        <v>20.05</v>
      </c>
      <c r="K105" s="5">
        <f t="shared" si="75"/>
        <v>3.0304779732218181E-5</v>
      </c>
      <c r="L105" s="5">
        <f t="shared" si="76"/>
        <v>3.0304779732218184E-28</v>
      </c>
      <c r="M105" s="5">
        <f t="shared" si="77"/>
        <v>2.3348726987963966E-9</v>
      </c>
      <c r="N105" s="5">
        <f t="shared" si="78"/>
        <v>1.4569605640489514E-13</v>
      </c>
      <c r="O105" s="5">
        <f t="shared" si="79"/>
        <v>-12.836552203238737</v>
      </c>
      <c r="P105">
        <v>0.03</v>
      </c>
      <c r="Q105" s="2">
        <v>18.829999999999998</v>
      </c>
      <c r="R105" s="5">
        <f t="shared" si="80"/>
        <v>7.3902452294396189E-5</v>
      </c>
      <c r="S105" s="5">
        <f t="shared" si="81"/>
        <v>7.3902452294396196E-28</v>
      </c>
      <c r="T105" s="5">
        <f t="shared" si="82"/>
        <v>3.7008218804156489E-9</v>
      </c>
      <c r="U105" s="5">
        <f t="shared" si="83"/>
        <v>2.8644361354417129E-13</v>
      </c>
      <c r="V105" s="5">
        <f t="shared" si="84"/>
        <v>-12.542960856198256</v>
      </c>
      <c r="W105">
        <v>0.04</v>
      </c>
      <c r="X105" s="2">
        <v>19.59</v>
      </c>
      <c r="Y105" s="5">
        <f t="shared" si="85"/>
        <v>4.3390971357629791E-5</v>
      </c>
      <c r="Z105" s="5">
        <f t="shared" si="86"/>
        <v>4.3390971357629793E-28</v>
      </c>
      <c r="AA105" s="5">
        <f t="shared" si="87"/>
        <v>3.0249134181869363E-9</v>
      </c>
      <c r="AB105" s="5">
        <f t="shared" si="88"/>
        <v>1.9843432023306306E-13</v>
      </c>
      <c r="AC105" s="5">
        <f t="shared" si="89"/>
        <v>-12.702383212228176</v>
      </c>
      <c r="AD105">
        <v>0.09</v>
      </c>
      <c r="AF105" s="4">
        <v>16.62</v>
      </c>
      <c r="AG105" s="5">
        <f t="shared" si="90"/>
        <v>3.5849930417022256E-4</v>
      </c>
      <c r="AH105" s="5">
        <f t="shared" si="91"/>
        <v>3.5849930417022259E-27</v>
      </c>
      <c r="AI105" s="5">
        <f t="shared" si="92"/>
        <v>7.0514049567156815E-9</v>
      </c>
      <c r="AJ105" s="5">
        <f t="shared" si="93"/>
        <v>8.7084851215438685E-13</v>
      </c>
      <c r="AK105" s="5">
        <f t="shared" si="94"/>
        <v>-12.060057385815929</v>
      </c>
      <c r="AL105">
        <v>0.12</v>
      </c>
      <c r="AN105" s="4">
        <v>15.89</v>
      </c>
      <c r="AO105" s="5">
        <f t="shared" si="95"/>
        <v>4.5112818023071048E-4</v>
      </c>
      <c r="AP105" s="5">
        <f t="shared" si="96"/>
        <v>4.5112818023071052E-27</v>
      </c>
      <c r="AQ105" s="5">
        <f t="shared" si="97"/>
        <v>4.8995836019270261E-9</v>
      </c>
      <c r="AR105" s="5">
        <f t="shared" si="98"/>
        <v>8.1431079464027176E-13</v>
      </c>
      <c r="AS105" s="5">
        <f t="shared" si="99"/>
        <v>-12.089209808088619</v>
      </c>
      <c r="AT105">
        <v>0.14000000000000001</v>
      </c>
      <c r="AV105" s="4">
        <v>15.39</v>
      </c>
      <c r="AW105" s="5">
        <f t="shared" si="100"/>
        <v>4.6551154379824916E-4</v>
      </c>
      <c r="AX105" s="5">
        <f t="shared" si="101"/>
        <v>4.6551154379824921E-27</v>
      </c>
      <c r="AY105" s="5">
        <f t="shared" si="102"/>
        <v>2.9960318448828719E-9</v>
      </c>
      <c r="AZ105" s="5">
        <f t="shared" si="103"/>
        <v>6.4684327531021199E-13</v>
      </c>
      <c r="BA105" s="5">
        <f t="shared" si="104"/>
        <v>-12.189200932489005</v>
      </c>
      <c r="BB105">
        <v>0.09</v>
      </c>
      <c r="BD105" s="3">
        <v>15.22</v>
      </c>
      <c r="BE105" s="5">
        <f t="shared" si="105"/>
        <v>2.2937798811462838E-4</v>
      </c>
      <c r="BF105" s="5">
        <f t="shared" si="106"/>
        <v>2.293779881146284E-27</v>
      </c>
      <c r="BG105" s="5">
        <f t="shared" si="107"/>
        <v>5.3096756508015823E-10</v>
      </c>
      <c r="BH105" s="5">
        <f t="shared" si="108"/>
        <v>1.9114832342885698E-13</v>
      </c>
      <c r="BI105" s="5">
        <f t="shared" si="109"/>
        <v>-12.718629506846048</v>
      </c>
      <c r="BJ105">
        <v>0.09</v>
      </c>
      <c r="BL105" s="3">
        <v>15.07</v>
      </c>
      <c r="BM105" s="5">
        <f t="shared" si="110"/>
        <v>1.6847989264458013E-4</v>
      </c>
      <c r="BN105" s="5">
        <f t="shared" si="111"/>
        <v>1.6847989264458017E-27</v>
      </c>
      <c r="BO105" s="5">
        <f t="shared" si="112"/>
        <v>2.495998409549335E-10</v>
      </c>
      <c r="BP105" s="5">
        <f t="shared" si="113"/>
        <v>1.1231992842972008E-13</v>
      </c>
      <c r="BQ105" s="5">
        <f t="shared" si="114"/>
        <v>-12.949543181946709</v>
      </c>
      <c r="BR105">
        <v>0.08</v>
      </c>
      <c r="BU105" s="5" t="str">
        <f t="shared" si="115"/>
        <v/>
      </c>
      <c r="BV105" s="5" t="str">
        <f t="shared" si="116"/>
        <v/>
      </c>
      <c r="BW105" s="5" t="str">
        <f t="shared" si="117"/>
        <v/>
      </c>
      <c r="BX105" s="5" t="str">
        <f t="shared" si="118"/>
        <v/>
      </c>
      <c r="BY105" s="5" t="str">
        <f t="shared" si="119"/>
        <v/>
      </c>
      <c r="CC105" s="5" t="str">
        <f t="shared" si="120"/>
        <v/>
      </c>
      <c r="CD105" s="5" t="str">
        <f t="shared" si="121"/>
        <v/>
      </c>
      <c r="CE105" s="5" t="str">
        <f t="shared" si="122"/>
        <v/>
      </c>
      <c r="CF105" s="5" t="str">
        <f t="shared" si="123"/>
        <v/>
      </c>
      <c r="CG105" s="5" t="str">
        <f t="shared" si="124"/>
        <v/>
      </c>
      <c r="CK105" s="5" t="str">
        <f t="shared" si="125"/>
        <v/>
      </c>
      <c r="CL105" s="5" t="str">
        <f t="shared" si="126"/>
        <v/>
      </c>
      <c r="CM105" s="5" t="str">
        <f t="shared" si="127"/>
        <v/>
      </c>
      <c r="CN105" s="5" t="str">
        <f t="shared" si="128"/>
        <v/>
      </c>
      <c r="CO105" s="5" t="str">
        <f t="shared" si="129"/>
        <v/>
      </c>
      <c r="CS105" s="5" t="str">
        <f t="shared" si="130"/>
        <v/>
      </c>
      <c r="CT105" s="5" t="str">
        <f t="shared" si="131"/>
        <v/>
      </c>
      <c r="CU105" s="5" t="str">
        <f t="shared" si="132"/>
        <v/>
      </c>
      <c r="CV105" s="5" t="str">
        <f t="shared" si="133"/>
        <v/>
      </c>
      <c r="CW105" s="5" t="str">
        <f t="shared" si="134"/>
        <v/>
      </c>
      <c r="DA105" s="5" t="str">
        <f t="shared" si="135"/>
        <v/>
      </c>
      <c r="DB105" s="5" t="str">
        <f t="shared" si="136"/>
        <v/>
      </c>
      <c r="DC105" s="5" t="str">
        <f t="shared" si="137"/>
        <v/>
      </c>
      <c r="DD105" s="5" t="str">
        <f t="shared" si="138"/>
        <v/>
      </c>
      <c r="DE105" s="5" t="str">
        <f t="shared" si="139"/>
        <v/>
      </c>
      <c r="DI105" s="5" t="str">
        <f t="shared" si="140"/>
        <v/>
      </c>
      <c r="DJ105" s="5" t="str">
        <f t="shared" si="141"/>
        <v/>
      </c>
      <c r="DK105" s="5" t="str">
        <f t="shared" si="142"/>
        <v/>
      </c>
      <c r="DL105" s="5" t="str">
        <f t="shared" si="143"/>
        <v/>
      </c>
      <c r="DM105" s="5" t="str">
        <f t="shared" si="144"/>
        <v/>
      </c>
      <c r="DQ105" s="5" t="str">
        <f t="shared" si="145"/>
        <v/>
      </c>
      <c r="DR105" s="5" t="str">
        <f t="shared" si="146"/>
        <v/>
      </c>
      <c r="DS105" s="5" t="str">
        <f t="shared" si="147"/>
        <v/>
      </c>
      <c r="DT105" s="5" t="str">
        <f t="shared" si="148"/>
        <v/>
      </c>
      <c r="DU105" s="5" t="str">
        <f t="shared" si="149"/>
        <v/>
      </c>
    </row>
    <row r="106" spans="1:126" hidden="1" x14ac:dyDescent="0.25">
      <c r="A106">
        <v>99</v>
      </c>
      <c r="B106" t="s">
        <v>136</v>
      </c>
      <c r="C106">
        <v>323.95566500000001</v>
      </c>
      <c r="D106">
        <v>57.477913999999998</v>
      </c>
      <c r="E106" s="1" t="s">
        <v>31</v>
      </c>
      <c r="F106" s="13"/>
      <c r="K106" s="5" t="str">
        <f t="shared" si="75"/>
        <v/>
      </c>
      <c r="L106" s="5" t="str">
        <f t="shared" si="76"/>
        <v/>
      </c>
      <c r="M106" s="5" t="str">
        <f t="shared" si="77"/>
        <v/>
      </c>
      <c r="N106" s="5" t="str">
        <f t="shared" si="78"/>
        <v/>
      </c>
      <c r="O106" s="5" t="str">
        <f t="shared" si="79"/>
        <v/>
      </c>
      <c r="Q106" s="2">
        <v>20.65</v>
      </c>
      <c r="R106" s="5">
        <f t="shared" si="80"/>
        <v>1.382479976363622E-5</v>
      </c>
      <c r="S106" s="5">
        <f t="shared" si="81"/>
        <v>1.3824799763636221E-28</v>
      </c>
      <c r="T106" s="5">
        <f t="shared" si="82"/>
        <v>6.9230613963685151E-10</v>
      </c>
      <c r="U106" s="5">
        <f t="shared" si="83"/>
        <v>5.3584495207892316E-14</v>
      </c>
      <c r="V106" s="5">
        <f t="shared" si="84"/>
        <v>-13.270960856198258</v>
      </c>
      <c r="W106">
        <v>0.19</v>
      </c>
      <c r="Y106" s="5" t="str">
        <f t="shared" si="85"/>
        <v/>
      </c>
      <c r="Z106" s="5" t="str">
        <f t="shared" si="86"/>
        <v/>
      </c>
      <c r="AA106" s="5" t="str">
        <f t="shared" si="87"/>
        <v/>
      </c>
      <c r="AB106" s="5" t="str">
        <f t="shared" si="88"/>
        <v/>
      </c>
      <c r="AC106" s="5" t="str">
        <f t="shared" si="89"/>
        <v/>
      </c>
      <c r="AG106" s="5" t="str">
        <f t="shared" si="90"/>
        <v/>
      </c>
      <c r="AH106" s="5" t="str">
        <f t="shared" si="91"/>
        <v/>
      </c>
      <c r="AI106" s="5" t="str">
        <f t="shared" si="92"/>
        <v/>
      </c>
      <c r="AJ106" s="5" t="str">
        <f t="shared" si="93"/>
        <v/>
      </c>
      <c r="AK106" s="5" t="str">
        <f t="shared" si="94"/>
        <v/>
      </c>
      <c r="AO106" s="5" t="str">
        <f t="shared" si="95"/>
        <v/>
      </c>
      <c r="AP106" s="5" t="str">
        <f t="shared" si="96"/>
        <v/>
      </c>
      <c r="AQ106" s="5" t="str">
        <f t="shared" si="97"/>
        <v/>
      </c>
      <c r="AR106" s="5" t="str">
        <f t="shared" si="98"/>
        <v/>
      </c>
      <c r="AS106" s="5" t="str">
        <f t="shared" si="99"/>
        <v/>
      </c>
      <c r="AW106" s="5" t="str">
        <f t="shared" si="100"/>
        <v/>
      </c>
      <c r="AX106" s="5" t="str">
        <f t="shared" si="101"/>
        <v/>
      </c>
      <c r="AY106" s="5" t="str">
        <f t="shared" si="102"/>
        <v/>
      </c>
      <c r="AZ106" s="5" t="str">
        <f t="shared" si="103"/>
        <v/>
      </c>
      <c r="BA106" s="5" t="str">
        <f t="shared" si="104"/>
        <v/>
      </c>
      <c r="BD106" s="3">
        <v>16.670000000000002</v>
      </c>
      <c r="BE106" s="5">
        <f t="shared" si="105"/>
        <v>6.0332558018326443E-5</v>
      </c>
      <c r="BF106" s="5">
        <f t="shared" si="106"/>
        <v>6.0332558018326449E-28</v>
      </c>
      <c r="BG106" s="5">
        <f t="shared" si="107"/>
        <v>1.3965869911649639E-10</v>
      </c>
      <c r="BH106" s="5">
        <f t="shared" si="108"/>
        <v>5.0277131681938705E-14</v>
      </c>
      <c r="BI106" s="5">
        <f t="shared" si="109"/>
        <v>-13.298629506846048</v>
      </c>
      <c r="BJ106">
        <v>0.13</v>
      </c>
      <c r="BL106" s="3">
        <v>16.62</v>
      </c>
      <c r="BM106" s="5">
        <f t="shared" si="110"/>
        <v>4.0415511266868873E-5</v>
      </c>
      <c r="BN106" s="5">
        <f t="shared" si="111"/>
        <v>4.0415511266868877E-28</v>
      </c>
      <c r="BO106" s="5">
        <f t="shared" si="112"/>
        <v>5.9874831506472387E-11</v>
      </c>
      <c r="BP106" s="5">
        <f t="shared" si="113"/>
        <v>2.6943674177912577E-14</v>
      </c>
      <c r="BQ106" s="5">
        <f t="shared" si="114"/>
        <v>-13.569543181946708</v>
      </c>
      <c r="BR106">
        <v>0.11</v>
      </c>
      <c r="BU106" s="5" t="str">
        <f t="shared" si="115"/>
        <v/>
      </c>
      <c r="BV106" s="5" t="str">
        <f t="shared" si="116"/>
        <v/>
      </c>
      <c r="BW106" s="5" t="str">
        <f t="shared" si="117"/>
        <v/>
      </c>
      <c r="BX106" s="5" t="str">
        <f t="shared" si="118"/>
        <v/>
      </c>
      <c r="BY106" s="5" t="str">
        <f t="shared" si="119"/>
        <v/>
      </c>
      <c r="CC106" s="5" t="str">
        <f t="shared" si="120"/>
        <v/>
      </c>
      <c r="CD106" s="5" t="str">
        <f t="shared" si="121"/>
        <v/>
      </c>
      <c r="CE106" s="5" t="str">
        <f t="shared" si="122"/>
        <v/>
      </c>
      <c r="CF106" s="5" t="str">
        <f t="shared" si="123"/>
        <v/>
      </c>
      <c r="CG106" s="5" t="str">
        <f t="shared" si="124"/>
        <v/>
      </c>
      <c r="CK106" s="5" t="str">
        <f t="shared" si="125"/>
        <v/>
      </c>
      <c r="CL106" s="5" t="str">
        <f t="shared" si="126"/>
        <v/>
      </c>
      <c r="CM106" s="5" t="str">
        <f t="shared" si="127"/>
        <v/>
      </c>
      <c r="CN106" s="5" t="str">
        <f t="shared" si="128"/>
        <v/>
      </c>
      <c r="CO106" s="5" t="str">
        <f t="shared" si="129"/>
        <v/>
      </c>
      <c r="CS106" s="5" t="str">
        <f t="shared" si="130"/>
        <v/>
      </c>
      <c r="CT106" s="5" t="str">
        <f t="shared" si="131"/>
        <v/>
      </c>
      <c r="CU106" s="5" t="str">
        <f t="shared" si="132"/>
        <v/>
      </c>
      <c r="CV106" s="5" t="str">
        <f t="shared" si="133"/>
        <v/>
      </c>
      <c r="CW106" s="5" t="str">
        <f t="shared" si="134"/>
        <v/>
      </c>
      <c r="DA106" s="5" t="str">
        <f t="shared" si="135"/>
        <v/>
      </c>
      <c r="DB106" s="5" t="str">
        <f t="shared" si="136"/>
        <v/>
      </c>
      <c r="DC106" s="5" t="str">
        <f t="shared" si="137"/>
        <v/>
      </c>
      <c r="DD106" s="5" t="str">
        <f t="shared" si="138"/>
        <v/>
      </c>
      <c r="DE106" s="5" t="str">
        <f t="shared" si="139"/>
        <v/>
      </c>
      <c r="DI106" s="5" t="str">
        <f t="shared" si="140"/>
        <v/>
      </c>
      <c r="DJ106" s="5" t="str">
        <f t="shared" si="141"/>
        <v/>
      </c>
      <c r="DK106" s="5" t="str">
        <f t="shared" si="142"/>
        <v/>
      </c>
      <c r="DL106" s="5" t="str">
        <f t="shared" si="143"/>
        <v/>
      </c>
      <c r="DM106" s="5" t="str">
        <f t="shared" si="144"/>
        <v/>
      </c>
      <c r="DQ106" s="5" t="str">
        <f t="shared" si="145"/>
        <v/>
      </c>
      <c r="DR106" s="5" t="str">
        <f t="shared" si="146"/>
        <v/>
      </c>
      <c r="DS106" s="5" t="str">
        <f t="shared" si="147"/>
        <v/>
      </c>
      <c r="DT106" s="5" t="str">
        <f t="shared" si="148"/>
        <v/>
      </c>
      <c r="DU106" s="5" t="str">
        <f t="shared" si="149"/>
        <v/>
      </c>
    </row>
    <row r="107" spans="1:126" hidden="1" x14ac:dyDescent="0.25">
      <c r="A107">
        <v>100</v>
      </c>
      <c r="B107" t="s">
        <v>137</v>
      </c>
      <c r="C107">
        <v>323.95728500000001</v>
      </c>
      <c r="D107">
        <v>57.401147000000002</v>
      </c>
      <c r="E107" s="1" t="s">
        <v>31</v>
      </c>
      <c r="F107" s="13"/>
      <c r="J107" s="2">
        <v>17.47</v>
      </c>
      <c r="K107" s="5">
        <f t="shared" si="75"/>
        <v>3.2622041188447407E-4</v>
      </c>
      <c r="L107" s="5">
        <f t="shared" si="76"/>
        <v>3.262204118844741E-27</v>
      </c>
      <c r="M107" s="5">
        <f t="shared" si="77"/>
        <v>2.5134092385083374E-8</v>
      </c>
      <c r="N107" s="5">
        <f t="shared" si="78"/>
        <v>1.5683673648292025E-12</v>
      </c>
      <c r="O107" s="5">
        <f t="shared" si="79"/>
        <v>-11.804552203238735</v>
      </c>
      <c r="P107">
        <v>0.01</v>
      </c>
      <c r="Q107" s="2">
        <v>16.02</v>
      </c>
      <c r="R107" s="5">
        <f t="shared" si="80"/>
        <v>9.8323844154494622E-4</v>
      </c>
      <c r="S107" s="5">
        <f t="shared" si="81"/>
        <v>9.8323844154494636E-27</v>
      </c>
      <c r="T107" s="5">
        <f t="shared" si="82"/>
        <v>4.9237748209489915E-8</v>
      </c>
      <c r="U107" s="5">
        <f t="shared" si="83"/>
        <v>3.8110017114145197E-12</v>
      </c>
      <c r="V107" s="5">
        <f t="shared" si="84"/>
        <v>-11.418960856198256</v>
      </c>
      <c r="W107">
        <v>0.01</v>
      </c>
      <c r="X107" s="2">
        <v>16.71</v>
      </c>
      <c r="Y107" s="5">
        <f t="shared" si="85"/>
        <v>6.1574284278440689E-4</v>
      </c>
      <c r="Z107" s="5">
        <f t="shared" si="86"/>
        <v>6.1574284278440697E-27</v>
      </c>
      <c r="AA107" s="5">
        <f t="shared" si="87"/>
        <v>4.2925261385364471E-8</v>
      </c>
      <c r="AB107" s="5">
        <f t="shared" si="88"/>
        <v>2.8158971468799096E-12</v>
      </c>
      <c r="AC107" s="5">
        <f t="shared" si="89"/>
        <v>-11.550383212228175</v>
      </c>
      <c r="AD107">
        <v>0.01</v>
      </c>
      <c r="AF107" s="4">
        <v>14.09</v>
      </c>
      <c r="AG107" s="5">
        <f t="shared" si="90"/>
        <v>3.6854312755398907E-3</v>
      </c>
      <c r="AH107" s="5">
        <f t="shared" si="91"/>
        <v>3.6854312755398908E-26</v>
      </c>
      <c r="AI107" s="5">
        <f t="shared" si="92"/>
        <v>7.248959220193526E-8</v>
      </c>
      <c r="AJ107" s="5">
        <f t="shared" si="93"/>
        <v>8.9524646369390054E-12</v>
      </c>
      <c r="AK107" s="5">
        <f t="shared" si="94"/>
        <v>-11.048057385815929</v>
      </c>
      <c r="AL107">
        <v>0.03</v>
      </c>
      <c r="AN107" s="4">
        <v>13.01</v>
      </c>
      <c r="AO107" s="5">
        <f t="shared" si="95"/>
        <v>6.4017683740230152E-3</v>
      </c>
      <c r="AP107" s="5">
        <f t="shared" si="96"/>
        <v>6.4017683740230155E-26</v>
      </c>
      <c r="AQ107" s="5">
        <f t="shared" si="97"/>
        <v>6.9527909634590744E-8</v>
      </c>
      <c r="AR107" s="5">
        <f t="shared" si="98"/>
        <v>1.1555538581268981E-11</v>
      </c>
      <c r="AS107" s="5">
        <f t="shared" si="99"/>
        <v>-10.937209808088618</v>
      </c>
      <c r="AT107">
        <v>0.03</v>
      </c>
      <c r="AV107" s="4">
        <v>12.5</v>
      </c>
      <c r="AW107" s="5">
        <f t="shared" si="100"/>
        <v>6.6670000000000002E-3</v>
      </c>
      <c r="AX107" s="5">
        <f t="shared" si="101"/>
        <v>6.6670000000000004E-26</v>
      </c>
      <c r="AY107" s="5">
        <f t="shared" si="102"/>
        <v>4.2908805540794483E-8</v>
      </c>
      <c r="AZ107" s="5">
        <f t="shared" si="103"/>
        <v>9.2640111162575282E-12</v>
      </c>
      <c r="BA107" s="5">
        <f t="shared" si="104"/>
        <v>-11.033200932489004</v>
      </c>
      <c r="BB107">
        <v>0.03</v>
      </c>
      <c r="BE107" s="5" t="str">
        <f t="shared" si="105"/>
        <v/>
      </c>
      <c r="BF107" s="5" t="str">
        <f t="shared" si="106"/>
        <v/>
      </c>
      <c r="BG107" s="5" t="str">
        <f t="shared" si="107"/>
        <v/>
      </c>
      <c r="BH107" s="5" t="str">
        <f t="shared" si="108"/>
        <v/>
      </c>
      <c r="BI107" s="5" t="str">
        <f t="shared" si="109"/>
        <v/>
      </c>
      <c r="BM107" s="5" t="str">
        <f t="shared" si="110"/>
        <v/>
      </c>
      <c r="BN107" s="5" t="str">
        <f t="shared" si="111"/>
        <v/>
      </c>
      <c r="BO107" s="5" t="str">
        <f t="shared" si="112"/>
        <v/>
      </c>
      <c r="BP107" s="5" t="str">
        <f t="shared" si="113"/>
        <v/>
      </c>
      <c r="BQ107" s="5" t="str">
        <f t="shared" si="114"/>
        <v/>
      </c>
      <c r="BU107" s="5" t="str">
        <f t="shared" si="115"/>
        <v/>
      </c>
      <c r="BV107" s="5" t="str">
        <f t="shared" si="116"/>
        <v/>
      </c>
      <c r="BW107" s="5" t="str">
        <f t="shared" si="117"/>
        <v/>
      </c>
      <c r="BX107" s="5" t="str">
        <f t="shared" si="118"/>
        <v/>
      </c>
      <c r="BY107" s="5" t="str">
        <f t="shared" si="119"/>
        <v/>
      </c>
      <c r="CC107" s="5" t="str">
        <f t="shared" si="120"/>
        <v/>
      </c>
      <c r="CD107" s="5" t="str">
        <f t="shared" si="121"/>
        <v/>
      </c>
      <c r="CE107" s="5" t="str">
        <f t="shared" si="122"/>
        <v/>
      </c>
      <c r="CF107" s="5" t="str">
        <f t="shared" si="123"/>
        <v/>
      </c>
      <c r="CG107" s="5" t="str">
        <f t="shared" si="124"/>
        <v/>
      </c>
      <c r="CJ107" s="2">
        <v>7.13</v>
      </c>
      <c r="CK107" s="5">
        <f t="shared" si="125"/>
        <v>1.0039179322287586E-2</v>
      </c>
      <c r="CL107" s="5">
        <f t="shared" si="126"/>
        <v>1.0039179322287587E-25</v>
      </c>
      <c r="CM107" s="5">
        <f t="shared" si="127"/>
        <v>5.2287392303581175E-10</v>
      </c>
      <c r="CN107" s="5">
        <f t="shared" si="128"/>
        <v>1.2548974152859483E-12</v>
      </c>
      <c r="CO107" s="5">
        <f t="shared" si="129"/>
        <v>-11.901391775215769</v>
      </c>
      <c r="CP107">
        <v>0.08</v>
      </c>
      <c r="CR107" s="4">
        <v>11.82</v>
      </c>
      <c r="CS107" s="5">
        <f t="shared" si="130"/>
        <v>5.7905094972883018E-3</v>
      </c>
      <c r="CT107" s="5">
        <f t="shared" si="131"/>
        <v>5.7905094972883026E-26</v>
      </c>
      <c r="CU107" s="5">
        <f t="shared" si="132"/>
        <v>1.5027273781890056E-8</v>
      </c>
      <c r="CV107" s="5">
        <f t="shared" si="133"/>
        <v>5.1092730858426191E-12</v>
      </c>
      <c r="CW107" s="5">
        <f t="shared" si="134"/>
        <v>-11.291640884065641</v>
      </c>
      <c r="CX107">
        <v>0.03</v>
      </c>
      <c r="CZ107" s="4">
        <v>11.31</v>
      </c>
      <c r="DA107" s="5">
        <f t="shared" si="135"/>
        <v>5.1404114192292053E-3</v>
      </c>
      <c r="DB107" s="5">
        <f t="shared" si="136"/>
        <v>5.1404114192292056E-26</v>
      </c>
      <c r="DC107" s="5">
        <f t="shared" si="137"/>
        <v>7.2879178911567196E-9</v>
      </c>
      <c r="DD107" s="5">
        <f t="shared" si="138"/>
        <v>3.3524422299320905E-12</v>
      </c>
      <c r="DE107" s="5">
        <f t="shared" si="139"/>
        <v>-11.47463869727588</v>
      </c>
      <c r="DF107">
        <v>0.02</v>
      </c>
      <c r="DH107" s="4">
        <v>9.32</v>
      </c>
      <c r="DI107" s="5">
        <f t="shared" si="140"/>
        <v>5.9255727478226975E-3</v>
      </c>
      <c r="DJ107" s="5">
        <f t="shared" si="141"/>
        <v>5.9255727478226977E-26</v>
      </c>
      <c r="DK107" s="5">
        <f t="shared" si="142"/>
        <v>1.234494322463062E-9</v>
      </c>
      <c r="DL107" s="5">
        <f t="shared" si="143"/>
        <v>1.4813931869556744E-12</v>
      </c>
      <c r="DM107" s="5">
        <f t="shared" si="144"/>
        <v>-11.829329657034471</v>
      </c>
      <c r="DN107">
        <v>7.0000000000000007E-2</v>
      </c>
      <c r="DP107" s="4">
        <v>7.56</v>
      </c>
      <c r="DQ107" s="5">
        <f t="shared" si="145"/>
        <v>7.9138544990828043E-3</v>
      </c>
      <c r="DR107" s="5">
        <f t="shared" si="146"/>
        <v>7.9138544990828054E-26</v>
      </c>
      <c r="DS107" s="5">
        <f t="shared" si="147"/>
        <v>4.9052817143075236E-10</v>
      </c>
      <c r="DT107" s="5">
        <f t="shared" si="148"/>
        <v>1.0791619771476553E-12</v>
      </c>
      <c r="DU107" s="5">
        <f t="shared" si="149"/>
        <v>-11.966913364861231</v>
      </c>
      <c r="DV107">
        <v>0.33</v>
      </c>
    </row>
    <row r="108" spans="1:126" hidden="1" x14ac:dyDescent="0.25">
      <c r="A108">
        <v>101</v>
      </c>
      <c r="B108" t="s">
        <v>138</v>
      </c>
      <c r="C108">
        <v>323.95747399999999</v>
      </c>
      <c r="D108">
        <v>57.497363</v>
      </c>
      <c r="E108" s="1" t="s">
        <v>91</v>
      </c>
      <c r="F108" s="13"/>
      <c r="K108" s="5" t="str">
        <f t="shared" si="75"/>
        <v/>
      </c>
      <c r="L108" s="5" t="str">
        <f t="shared" si="76"/>
        <v/>
      </c>
      <c r="M108" s="5" t="str">
        <f t="shared" si="77"/>
        <v/>
      </c>
      <c r="N108" s="5" t="str">
        <f t="shared" si="78"/>
        <v/>
      </c>
      <c r="O108" s="5" t="str">
        <f t="shared" si="79"/>
        <v/>
      </c>
      <c r="Q108" s="2">
        <v>20.65</v>
      </c>
      <c r="R108" s="5">
        <f t="shared" si="80"/>
        <v>1.382479976363622E-5</v>
      </c>
      <c r="S108" s="5">
        <f t="shared" si="81"/>
        <v>1.3824799763636221E-28</v>
      </c>
      <c r="T108" s="5">
        <f t="shared" si="82"/>
        <v>6.9230613963685151E-10</v>
      </c>
      <c r="U108" s="5">
        <f t="shared" si="83"/>
        <v>5.3584495207892316E-14</v>
      </c>
      <c r="V108" s="5">
        <f t="shared" si="84"/>
        <v>-13.270960856198258</v>
      </c>
      <c r="W108">
        <v>0.19</v>
      </c>
      <c r="Y108" s="5" t="str">
        <f t="shared" si="85"/>
        <v/>
      </c>
      <c r="Z108" s="5" t="str">
        <f t="shared" si="86"/>
        <v/>
      </c>
      <c r="AA108" s="5" t="str">
        <f t="shared" si="87"/>
        <v/>
      </c>
      <c r="AB108" s="5" t="str">
        <f t="shared" si="88"/>
        <v/>
      </c>
      <c r="AC108" s="5" t="str">
        <f t="shared" si="89"/>
        <v/>
      </c>
      <c r="AF108" s="4">
        <v>17.25</v>
      </c>
      <c r="AG108" s="5">
        <f t="shared" si="90"/>
        <v>2.0067271063998993E-4</v>
      </c>
      <c r="AH108" s="5">
        <f t="shared" si="91"/>
        <v>2.0067271063998994E-27</v>
      </c>
      <c r="AI108" s="5">
        <f t="shared" si="92"/>
        <v>3.9470775257419049E-9</v>
      </c>
      <c r="AJ108" s="5">
        <f t="shared" si="93"/>
        <v>4.8746407442912537E-13</v>
      </c>
      <c r="AK108" s="5">
        <f t="shared" si="94"/>
        <v>-12.31205738581593</v>
      </c>
      <c r="AL108">
        <v>0.11</v>
      </c>
      <c r="AN108" s="4">
        <v>16.53</v>
      </c>
      <c r="AO108" s="5">
        <f t="shared" si="95"/>
        <v>2.5020728859586217E-4</v>
      </c>
      <c r="AP108" s="5">
        <f t="shared" si="96"/>
        <v>2.502072885958622E-27</v>
      </c>
      <c r="AQ108" s="5">
        <f t="shared" si="97"/>
        <v>2.7174350484156602E-9</v>
      </c>
      <c r="AR108" s="5">
        <f t="shared" si="98"/>
        <v>4.516377050466827E-13</v>
      </c>
      <c r="AS108" s="5">
        <f t="shared" si="99"/>
        <v>-12.345209808088619</v>
      </c>
      <c r="AT108">
        <v>0.15</v>
      </c>
      <c r="AU108" t="s">
        <v>36</v>
      </c>
      <c r="AV108" s="4">
        <v>15.52</v>
      </c>
      <c r="AW108" s="5">
        <f t="shared" si="100"/>
        <v>4.1298136475368964E-4</v>
      </c>
      <c r="AX108" s="5">
        <f t="shared" si="101"/>
        <v>4.1298136475368967E-27</v>
      </c>
      <c r="AY108" s="5">
        <f t="shared" si="102"/>
        <v>2.6579476634450251E-9</v>
      </c>
      <c r="AZ108" s="5">
        <f t="shared" si="103"/>
        <v>5.7385090053778093E-13</v>
      </c>
      <c r="BA108" s="5">
        <f t="shared" si="104"/>
        <v>-12.241200932489004</v>
      </c>
      <c r="BD108" s="3">
        <v>15.46</v>
      </c>
      <c r="BE108" s="5">
        <f t="shared" si="105"/>
        <v>1.8388730129549708E-4</v>
      </c>
      <c r="BF108" s="5">
        <f t="shared" si="106"/>
        <v>1.8388730129549711E-27</v>
      </c>
      <c r="BG108" s="5">
        <f t="shared" si="107"/>
        <v>4.2566504929513212E-10</v>
      </c>
      <c r="BH108" s="5">
        <f t="shared" si="108"/>
        <v>1.5323941774624758E-13</v>
      </c>
      <c r="BI108" s="5">
        <f t="shared" si="109"/>
        <v>-12.814629506846048</v>
      </c>
      <c r="BJ108">
        <v>0.03</v>
      </c>
      <c r="BL108" s="3">
        <v>15.32</v>
      </c>
      <c r="BM108" s="5">
        <f t="shared" si="110"/>
        <v>1.3382833571090591E-4</v>
      </c>
      <c r="BN108" s="5">
        <f t="shared" si="111"/>
        <v>1.3382833571090592E-27</v>
      </c>
      <c r="BO108" s="5">
        <f t="shared" si="112"/>
        <v>1.982642010531939E-10</v>
      </c>
      <c r="BP108" s="5">
        <f t="shared" si="113"/>
        <v>8.9218890473937265E-14</v>
      </c>
      <c r="BQ108" s="5">
        <f t="shared" si="114"/>
        <v>-13.049543181946708</v>
      </c>
      <c r="BR108">
        <v>0.03</v>
      </c>
      <c r="BU108" s="5" t="str">
        <f t="shared" si="115"/>
        <v/>
      </c>
      <c r="BV108" s="5" t="str">
        <f t="shared" si="116"/>
        <v/>
      </c>
      <c r="BW108" s="5" t="str">
        <f t="shared" si="117"/>
        <v/>
      </c>
      <c r="BX108" s="5" t="str">
        <f t="shared" si="118"/>
        <v/>
      </c>
      <c r="BY108" s="5" t="str">
        <f t="shared" si="119"/>
        <v/>
      </c>
      <c r="CC108" s="5" t="str">
        <f t="shared" si="120"/>
        <v/>
      </c>
      <c r="CD108" s="5" t="str">
        <f t="shared" si="121"/>
        <v/>
      </c>
      <c r="CE108" s="5" t="str">
        <f t="shared" si="122"/>
        <v/>
      </c>
      <c r="CF108" s="5" t="str">
        <f t="shared" si="123"/>
        <v/>
      </c>
      <c r="CG108" s="5" t="str">
        <f t="shared" si="124"/>
        <v/>
      </c>
      <c r="CK108" s="5" t="str">
        <f t="shared" si="125"/>
        <v/>
      </c>
      <c r="CL108" s="5" t="str">
        <f t="shared" si="126"/>
        <v/>
      </c>
      <c r="CM108" s="5" t="str">
        <f t="shared" si="127"/>
        <v/>
      </c>
      <c r="CN108" s="5" t="str">
        <f t="shared" si="128"/>
        <v/>
      </c>
      <c r="CO108" s="5" t="str">
        <f t="shared" si="129"/>
        <v/>
      </c>
      <c r="CS108" s="5" t="str">
        <f t="shared" si="130"/>
        <v/>
      </c>
      <c r="CT108" s="5" t="str">
        <f t="shared" si="131"/>
        <v/>
      </c>
      <c r="CU108" s="5" t="str">
        <f t="shared" si="132"/>
        <v/>
      </c>
      <c r="CV108" s="5" t="str">
        <f t="shared" si="133"/>
        <v/>
      </c>
      <c r="CW108" s="5" t="str">
        <f t="shared" si="134"/>
        <v/>
      </c>
      <c r="DA108" s="5" t="str">
        <f t="shared" si="135"/>
        <v/>
      </c>
      <c r="DB108" s="5" t="str">
        <f t="shared" si="136"/>
        <v/>
      </c>
      <c r="DC108" s="5" t="str">
        <f t="shared" si="137"/>
        <v/>
      </c>
      <c r="DD108" s="5" t="str">
        <f t="shared" si="138"/>
        <v/>
      </c>
      <c r="DE108" s="5" t="str">
        <f t="shared" si="139"/>
        <v/>
      </c>
      <c r="DI108" s="5" t="str">
        <f t="shared" si="140"/>
        <v/>
      </c>
      <c r="DJ108" s="5" t="str">
        <f t="shared" si="141"/>
        <v/>
      </c>
      <c r="DK108" s="5" t="str">
        <f t="shared" si="142"/>
        <v/>
      </c>
      <c r="DL108" s="5" t="str">
        <f t="shared" si="143"/>
        <v/>
      </c>
      <c r="DM108" s="5" t="str">
        <f t="shared" si="144"/>
        <v/>
      </c>
      <c r="DQ108" s="5" t="str">
        <f t="shared" si="145"/>
        <v/>
      </c>
      <c r="DR108" s="5" t="str">
        <f t="shared" si="146"/>
        <v/>
      </c>
      <c r="DS108" s="5" t="str">
        <f t="shared" si="147"/>
        <v/>
      </c>
      <c r="DT108" s="5" t="str">
        <f t="shared" si="148"/>
        <v/>
      </c>
      <c r="DU108" s="5" t="str">
        <f t="shared" si="149"/>
        <v/>
      </c>
    </row>
    <row r="109" spans="1:126" hidden="1" x14ac:dyDescent="0.25">
      <c r="A109">
        <v>102</v>
      </c>
      <c r="B109" t="s">
        <v>139</v>
      </c>
      <c r="C109">
        <v>323.95996000000002</v>
      </c>
      <c r="D109">
        <v>57.478873</v>
      </c>
      <c r="E109" s="1" t="s">
        <v>31</v>
      </c>
      <c r="F109" s="13"/>
      <c r="J109" s="2">
        <v>20.59</v>
      </c>
      <c r="K109" s="5">
        <f t="shared" si="75"/>
        <v>1.8429397261203726E-5</v>
      </c>
      <c r="L109" s="5">
        <f t="shared" si="76"/>
        <v>1.8429397261203728E-28</v>
      </c>
      <c r="M109" s="5">
        <f t="shared" si="77"/>
        <v>1.4199178116681867E-9</v>
      </c>
      <c r="N109" s="5">
        <f t="shared" si="78"/>
        <v>8.8602871448094845E-14</v>
      </c>
      <c r="O109" s="5">
        <f t="shared" si="79"/>
        <v>-13.052552203238738</v>
      </c>
      <c r="P109">
        <v>0.05</v>
      </c>
      <c r="Q109" s="2">
        <v>19.66</v>
      </c>
      <c r="R109" s="5">
        <f t="shared" si="80"/>
        <v>3.4407954065514692E-5</v>
      </c>
      <c r="S109" s="5">
        <f t="shared" si="81"/>
        <v>3.4407954065514696E-28</v>
      </c>
      <c r="T109" s="5">
        <f t="shared" si="82"/>
        <v>1.7230512021270099E-9</v>
      </c>
      <c r="U109" s="5">
        <f t="shared" si="83"/>
        <v>1.3336416304463058E-13</v>
      </c>
      <c r="V109" s="5">
        <f t="shared" si="84"/>
        <v>-12.874960856198257</v>
      </c>
      <c r="W109">
        <v>0.08</v>
      </c>
      <c r="Y109" s="5" t="str">
        <f t="shared" si="85"/>
        <v/>
      </c>
      <c r="Z109" s="5" t="str">
        <f t="shared" si="86"/>
        <v/>
      </c>
      <c r="AA109" s="5" t="str">
        <f t="shared" si="87"/>
        <v/>
      </c>
      <c r="AB109" s="5" t="str">
        <f t="shared" si="88"/>
        <v/>
      </c>
      <c r="AC109" s="5" t="str">
        <f t="shared" si="89"/>
        <v/>
      </c>
      <c r="AG109" s="5" t="str">
        <f t="shared" si="90"/>
        <v/>
      </c>
      <c r="AH109" s="5" t="str">
        <f t="shared" si="91"/>
        <v/>
      </c>
      <c r="AI109" s="5" t="str">
        <f t="shared" si="92"/>
        <v/>
      </c>
      <c r="AJ109" s="5" t="str">
        <f t="shared" si="93"/>
        <v/>
      </c>
      <c r="AK109" s="5" t="str">
        <f t="shared" si="94"/>
        <v/>
      </c>
      <c r="AO109" s="5" t="str">
        <f t="shared" si="95"/>
        <v/>
      </c>
      <c r="AP109" s="5" t="str">
        <f t="shared" si="96"/>
        <v/>
      </c>
      <c r="AQ109" s="5" t="str">
        <f t="shared" si="97"/>
        <v/>
      </c>
      <c r="AR109" s="5" t="str">
        <f t="shared" si="98"/>
        <v/>
      </c>
      <c r="AS109" s="5" t="str">
        <f t="shared" si="99"/>
        <v/>
      </c>
      <c r="AW109" s="5" t="str">
        <f t="shared" si="100"/>
        <v/>
      </c>
      <c r="AX109" s="5" t="str">
        <f t="shared" si="101"/>
        <v/>
      </c>
      <c r="AY109" s="5" t="str">
        <f t="shared" si="102"/>
        <v/>
      </c>
      <c r="AZ109" s="5" t="str">
        <f t="shared" si="103"/>
        <v/>
      </c>
      <c r="BA109" s="5" t="str">
        <f t="shared" si="104"/>
        <v/>
      </c>
      <c r="BD109" s="3">
        <v>16.7</v>
      </c>
      <c r="BE109" s="5">
        <f t="shared" si="105"/>
        <v>5.8688328315689954E-5</v>
      </c>
      <c r="BF109" s="5">
        <f t="shared" si="106"/>
        <v>5.8688328315689956E-28</v>
      </c>
      <c r="BG109" s="5">
        <f t="shared" si="107"/>
        <v>1.3585261184187487E-10</v>
      </c>
      <c r="BH109" s="5">
        <f t="shared" si="108"/>
        <v>4.8906940263074956E-14</v>
      </c>
      <c r="BI109" s="5">
        <f t="shared" si="109"/>
        <v>-13.310629506846047</v>
      </c>
      <c r="BJ109">
        <v>0.1</v>
      </c>
      <c r="BL109" s="3">
        <v>16.52</v>
      </c>
      <c r="BM109" s="5">
        <f t="shared" si="110"/>
        <v>4.4314726890101024E-5</v>
      </c>
      <c r="BN109" s="5">
        <f t="shared" si="111"/>
        <v>4.4314726890101028E-28</v>
      </c>
      <c r="BO109" s="5">
        <f t="shared" si="112"/>
        <v>6.5651447244594104E-11</v>
      </c>
      <c r="BP109" s="5">
        <f t="shared" si="113"/>
        <v>2.9543151260067347E-14</v>
      </c>
      <c r="BQ109" s="5">
        <f t="shared" si="114"/>
        <v>-13.529543181946709</v>
      </c>
      <c r="BR109">
        <v>0.09</v>
      </c>
      <c r="BU109" s="5" t="str">
        <f t="shared" si="115"/>
        <v/>
      </c>
      <c r="BV109" s="5" t="str">
        <f t="shared" si="116"/>
        <v/>
      </c>
      <c r="BW109" s="5" t="str">
        <f t="shared" si="117"/>
        <v/>
      </c>
      <c r="BX109" s="5" t="str">
        <f t="shared" si="118"/>
        <v/>
      </c>
      <c r="BY109" s="5" t="str">
        <f t="shared" si="119"/>
        <v/>
      </c>
      <c r="CC109" s="5" t="str">
        <f t="shared" si="120"/>
        <v/>
      </c>
      <c r="CD109" s="5" t="str">
        <f t="shared" si="121"/>
        <v/>
      </c>
      <c r="CE109" s="5" t="str">
        <f t="shared" si="122"/>
        <v/>
      </c>
      <c r="CF109" s="5" t="str">
        <f t="shared" si="123"/>
        <v/>
      </c>
      <c r="CG109" s="5" t="str">
        <f t="shared" si="124"/>
        <v/>
      </c>
      <c r="CK109" s="5" t="str">
        <f t="shared" si="125"/>
        <v/>
      </c>
      <c r="CL109" s="5" t="str">
        <f t="shared" si="126"/>
        <v/>
      </c>
      <c r="CM109" s="5" t="str">
        <f t="shared" si="127"/>
        <v/>
      </c>
      <c r="CN109" s="5" t="str">
        <f t="shared" si="128"/>
        <v/>
      </c>
      <c r="CO109" s="5" t="str">
        <f t="shared" si="129"/>
        <v/>
      </c>
      <c r="CS109" s="5" t="str">
        <f t="shared" si="130"/>
        <v/>
      </c>
      <c r="CT109" s="5" t="str">
        <f t="shared" si="131"/>
        <v/>
      </c>
      <c r="CU109" s="5" t="str">
        <f t="shared" si="132"/>
        <v/>
      </c>
      <c r="CV109" s="5" t="str">
        <f t="shared" si="133"/>
        <v/>
      </c>
      <c r="CW109" s="5" t="str">
        <f t="shared" si="134"/>
        <v/>
      </c>
      <c r="DA109" s="5" t="str">
        <f t="shared" si="135"/>
        <v/>
      </c>
      <c r="DB109" s="5" t="str">
        <f t="shared" si="136"/>
        <v/>
      </c>
      <c r="DC109" s="5" t="str">
        <f t="shared" si="137"/>
        <v/>
      </c>
      <c r="DD109" s="5" t="str">
        <f t="shared" si="138"/>
        <v/>
      </c>
      <c r="DE109" s="5" t="str">
        <f t="shared" si="139"/>
        <v/>
      </c>
      <c r="DI109" s="5" t="str">
        <f t="shared" si="140"/>
        <v/>
      </c>
      <c r="DJ109" s="5" t="str">
        <f t="shared" si="141"/>
        <v/>
      </c>
      <c r="DK109" s="5" t="str">
        <f t="shared" si="142"/>
        <v/>
      </c>
      <c r="DL109" s="5" t="str">
        <f t="shared" si="143"/>
        <v/>
      </c>
      <c r="DM109" s="5" t="str">
        <f t="shared" si="144"/>
        <v/>
      </c>
      <c r="DQ109" s="5" t="str">
        <f t="shared" si="145"/>
        <v/>
      </c>
      <c r="DR109" s="5" t="str">
        <f t="shared" si="146"/>
        <v/>
      </c>
      <c r="DS109" s="5" t="str">
        <f t="shared" si="147"/>
        <v/>
      </c>
      <c r="DT109" s="5" t="str">
        <f t="shared" si="148"/>
        <v/>
      </c>
      <c r="DU109" s="5" t="str">
        <f t="shared" si="149"/>
        <v/>
      </c>
    </row>
    <row r="110" spans="1:126" hidden="1" x14ac:dyDescent="0.25">
      <c r="A110">
        <v>103</v>
      </c>
      <c r="B110" t="s">
        <v>140</v>
      </c>
      <c r="C110">
        <v>323.96617300000003</v>
      </c>
      <c r="D110">
        <v>57.397413</v>
      </c>
      <c r="E110" s="1" t="s">
        <v>31</v>
      </c>
      <c r="F110" s="13"/>
      <c r="J110" s="2">
        <v>19.53</v>
      </c>
      <c r="K110" s="5">
        <f t="shared" si="75"/>
        <v>4.8922780473448297E-5</v>
      </c>
      <c r="L110" s="5">
        <f t="shared" si="76"/>
        <v>4.8922780473448304E-28</v>
      </c>
      <c r="M110" s="5">
        <f t="shared" si="77"/>
        <v>3.7693217204025137E-9</v>
      </c>
      <c r="N110" s="5">
        <f t="shared" si="78"/>
        <v>2.3520567535311685E-13</v>
      </c>
      <c r="O110" s="5">
        <f t="shared" si="79"/>
        <v>-12.628552203238737</v>
      </c>
      <c r="P110">
        <v>0.02</v>
      </c>
      <c r="Q110" s="2">
        <v>18.53</v>
      </c>
      <c r="R110" s="5">
        <f t="shared" si="80"/>
        <v>9.7422405732930722E-5</v>
      </c>
      <c r="S110" s="5">
        <f t="shared" si="81"/>
        <v>9.7422405732930729E-28</v>
      </c>
      <c r="T110" s="5">
        <f t="shared" si="82"/>
        <v>4.8786333820548998E-9</v>
      </c>
      <c r="U110" s="5">
        <f t="shared" si="83"/>
        <v>3.7760622377104931E-13</v>
      </c>
      <c r="V110" s="5">
        <f t="shared" si="84"/>
        <v>-12.422960856198259</v>
      </c>
      <c r="W110">
        <v>0.03</v>
      </c>
      <c r="X110" s="2">
        <v>19.36</v>
      </c>
      <c r="Y110" s="5">
        <f t="shared" si="85"/>
        <v>5.362895968412703E-5</v>
      </c>
      <c r="Z110" s="5">
        <f t="shared" si="86"/>
        <v>5.3628959684127038E-28</v>
      </c>
      <c r="AA110" s="5">
        <f t="shared" si="87"/>
        <v>3.7386339756000211E-9</v>
      </c>
      <c r="AB110" s="5">
        <f t="shared" si="88"/>
        <v>2.452543887993614E-13</v>
      </c>
      <c r="AC110" s="5">
        <f t="shared" si="89"/>
        <v>-12.610383212228175</v>
      </c>
      <c r="AD110">
        <v>7.0000000000000007E-2</v>
      </c>
      <c r="AF110" s="4">
        <v>16.739999999999998</v>
      </c>
      <c r="AG110" s="5">
        <f t="shared" si="90"/>
        <v>3.2098764542806446E-4</v>
      </c>
      <c r="AH110" s="5">
        <f t="shared" si="91"/>
        <v>3.2098764542806449E-27</v>
      </c>
      <c r="AI110" s="5">
        <f t="shared" si="92"/>
        <v>6.3135795458649922E-9</v>
      </c>
      <c r="AJ110" s="5">
        <f t="shared" si="93"/>
        <v>7.7972707391432664E-13</v>
      </c>
      <c r="AK110" s="5">
        <f t="shared" si="94"/>
        <v>-12.108057385815929</v>
      </c>
      <c r="AL110">
        <v>0.12</v>
      </c>
      <c r="AN110" s="4">
        <v>15.89</v>
      </c>
      <c r="AO110" s="5">
        <f t="shared" si="95"/>
        <v>4.5112818023071048E-4</v>
      </c>
      <c r="AP110" s="5">
        <f t="shared" si="96"/>
        <v>4.5112818023071052E-27</v>
      </c>
      <c r="AQ110" s="5">
        <f t="shared" si="97"/>
        <v>4.8995836019270261E-9</v>
      </c>
      <c r="AR110" s="5">
        <f t="shared" si="98"/>
        <v>8.1431079464027176E-13</v>
      </c>
      <c r="AS110" s="5">
        <f t="shared" si="99"/>
        <v>-12.089209808088619</v>
      </c>
      <c r="AT110">
        <v>0.09</v>
      </c>
      <c r="AV110" s="4">
        <v>15.84</v>
      </c>
      <c r="AW110" s="5">
        <f t="shared" si="100"/>
        <v>3.0756042695940426E-4</v>
      </c>
      <c r="AX110" s="5">
        <f t="shared" si="101"/>
        <v>3.0756042695940431E-27</v>
      </c>
      <c r="AY110" s="5">
        <f t="shared" si="102"/>
        <v>1.9794586099362235E-9</v>
      </c>
      <c r="AZ110" s="5">
        <f t="shared" si="103"/>
        <v>4.2736511388523064E-13</v>
      </c>
      <c r="BA110" s="5">
        <f t="shared" si="104"/>
        <v>-12.369200932489006</v>
      </c>
      <c r="BB110">
        <v>0.12</v>
      </c>
      <c r="BE110" s="5" t="str">
        <f t="shared" si="105"/>
        <v/>
      </c>
      <c r="BF110" s="5" t="str">
        <f t="shared" si="106"/>
        <v/>
      </c>
      <c r="BG110" s="5" t="str">
        <f t="shared" si="107"/>
        <v/>
      </c>
      <c r="BH110" s="5" t="str">
        <f t="shared" si="108"/>
        <v/>
      </c>
      <c r="BI110" s="5" t="str">
        <f t="shared" si="109"/>
        <v/>
      </c>
      <c r="BM110" s="5" t="str">
        <f t="shared" si="110"/>
        <v/>
      </c>
      <c r="BN110" s="5" t="str">
        <f t="shared" si="111"/>
        <v/>
      </c>
      <c r="BO110" s="5" t="str">
        <f t="shared" si="112"/>
        <v/>
      </c>
      <c r="BP110" s="5" t="str">
        <f t="shared" si="113"/>
        <v/>
      </c>
      <c r="BQ110" s="5" t="str">
        <f t="shared" si="114"/>
        <v/>
      </c>
      <c r="BU110" s="5" t="str">
        <f t="shared" si="115"/>
        <v/>
      </c>
      <c r="BV110" s="5" t="str">
        <f t="shared" si="116"/>
        <v/>
      </c>
      <c r="BW110" s="5" t="str">
        <f t="shared" si="117"/>
        <v/>
      </c>
      <c r="BX110" s="5" t="str">
        <f t="shared" si="118"/>
        <v/>
      </c>
      <c r="BY110" s="5" t="str">
        <f t="shared" si="119"/>
        <v/>
      </c>
      <c r="CC110" s="5" t="str">
        <f t="shared" si="120"/>
        <v/>
      </c>
      <c r="CD110" s="5" t="str">
        <f t="shared" si="121"/>
        <v/>
      </c>
      <c r="CE110" s="5" t="str">
        <f t="shared" si="122"/>
        <v/>
      </c>
      <c r="CF110" s="5" t="str">
        <f t="shared" si="123"/>
        <v/>
      </c>
      <c r="CG110" s="5" t="str">
        <f t="shared" si="124"/>
        <v/>
      </c>
      <c r="CK110" s="5" t="str">
        <f t="shared" si="125"/>
        <v/>
      </c>
      <c r="CL110" s="5" t="str">
        <f t="shared" si="126"/>
        <v/>
      </c>
      <c r="CM110" s="5" t="str">
        <f t="shared" si="127"/>
        <v/>
      </c>
      <c r="CN110" s="5" t="str">
        <f t="shared" si="128"/>
        <v/>
      </c>
      <c r="CO110" s="5" t="str">
        <f t="shared" si="129"/>
        <v/>
      </c>
      <c r="CS110" s="5" t="str">
        <f t="shared" si="130"/>
        <v/>
      </c>
      <c r="CT110" s="5" t="str">
        <f t="shared" si="131"/>
        <v/>
      </c>
      <c r="CU110" s="5" t="str">
        <f t="shared" si="132"/>
        <v/>
      </c>
      <c r="CV110" s="5" t="str">
        <f t="shared" si="133"/>
        <v/>
      </c>
      <c r="CW110" s="5" t="str">
        <f t="shared" si="134"/>
        <v/>
      </c>
      <c r="DA110" s="5" t="str">
        <f t="shared" si="135"/>
        <v/>
      </c>
      <c r="DB110" s="5" t="str">
        <f t="shared" si="136"/>
        <v/>
      </c>
      <c r="DC110" s="5" t="str">
        <f t="shared" si="137"/>
        <v/>
      </c>
      <c r="DD110" s="5" t="str">
        <f t="shared" si="138"/>
        <v/>
      </c>
      <c r="DE110" s="5" t="str">
        <f t="shared" si="139"/>
        <v/>
      </c>
      <c r="DI110" s="5" t="str">
        <f t="shared" si="140"/>
        <v/>
      </c>
      <c r="DJ110" s="5" t="str">
        <f t="shared" si="141"/>
        <v/>
      </c>
      <c r="DK110" s="5" t="str">
        <f t="shared" si="142"/>
        <v/>
      </c>
      <c r="DL110" s="5" t="str">
        <f t="shared" si="143"/>
        <v/>
      </c>
      <c r="DM110" s="5" t="str">
        <f t="shared" si="144"/>
        <v/>
      </c>
      <c r="DQ110" s="5" t="str">
        <f t="shared" si="145"/>
        <v/>
      </c>
      <c r="DR110" s="5" t="str">
        <f t="shared" si="146"/>
        <v/>
      </c>
      <c r="DS110" s="5" t="str">
        <f t="shared" si="147"/>
        <v/>
      </c>
      <c r="DT110" s="5" t="str">
        <f t="shared" si="148"/>
        <v/>
      </c>
      <c r="DU110" s="5" t="str">
        <f t="shared" si="149"/>
        <v/>
      </c>
    </row>
    <row r="111" spans="1:126" hidden="1" x14ac:dyDescent="0.25">
      <c r="A111">
        <v>104</v>
      </c>
      <c r="B111" t="s">
        <v>141</v>
      </c>
      <c r="C111">
        <v>323.96700700000002</v>
      </c>
      <c r="D111">
        <v>57.492306999999997</v>
      </c>
      <c r="E111" s="1" t="s">
        <v>31</v>
      </c>
      <c r="F111" s="13"/>
      <c r="J111" s="2">
        <v>18.66</v>
      </c>
      <c r="K111" s="5">
        <f t="shared" si="75"/>
        <v>1.0902124360706693E-4</v>
      </c>
      <c r="L111" s="5">
        <f t="shared" si="76"/>
        <v>1.0902124360706695E-27</v>
      </c>
      <c r="M111" s="5">
        <f t="shared" si="77"/>
        <v>8.3996890106529639E-9</v>
      </c>
      <c r="N111" s="5">
        <f t="shared" si="78"/>
        <v>5.2414059426474491E-13</v>
      </c>
      <c r="O111" s="5">
        <f t="shared" si="79"/>
        <v>-12.280552203238738</v>
      </c>
      <c r="P111">
        <v>0.01</v>
      </c>
      <c r="Q111" s="2">
        <v>17.79</v>
      </c>
      <c r="R111" s="5">
        <f t="shared" si="80"/>
        <v>1.9260113840066469E-4</v>
      </c>
      <c r="S111" s="5">
        <f t="shared" si="81"/>
        <v>1.9260113840066469E-27</v>
      </c>
      <c r="T111" s="5">
        <f t="shared" si="82"/>
        <v>9.6449100815588313E-9</v>
      </c>
      <c r="U111" s="5">
        <f t="shared" si="83"/>
        <v>7.4651604031265366E-13</v>
      </c>
      <c r="V111" s="5">
        <f t="shared" si="84"/>
        <v>-12.126960856198258</v>
      </c>
      <c r="W111">
        <v>0.02</v>
      </c>
      <c r="X111" s="2">
        <v>18.34</v>
      </c>
      <c r="Y111" s="5">
        <f t="shared" si="85"/>
        <v>1.3721429937723904E-4</v>
      </c>
      <c r="Z111" s="5">
        <f t="shared" si="86"/>
        <v>1.3721429937723905E-27</v>
      </c>
      <c r="AA111" s="5">
        <f t="shared" si="87"/>
        <v>9.5656161262761427E-9</v>
      </c>
      <c r="AB111" s="5">
        <f t="shared" si="88"/>
        <v>6.2750441788371504E-13</v>
      </c>
      <c r="AC111" s="5">
        <f t="shared" si="89"/>
        <v>-12.202383212228176</v>
      </c>
      <c r="AD111">
        <v>0.03</v>
      </c>
      <c r="AF111" s="4">
        <v>16.27</v>
      </c>
      <c r="AG111" s="5">
        <f t="shared" si="90"/>
        <v>4.9486679834765887E-4</v>
      </c>
      <c r="AH111" s="5">
        <f t="shared" si="91"/>
        <v>4.9486679834765896E-27</v>
      </c>
      <c r="AI111" s="5">
        <f t="shared" si="92"/>
        <v>9.7336484455931201E-9</v>
      </c>
      <c r="AJ111" s="5">
        <f t="shared" si="93"/>
        <v>1.2021055830307505E-12</v>
      </c>
      <c r="AK111" s="5">
        <f t="shared" si="94"/>
        <v>-11.92005738581593</v>
      </c>
      <c r="AL111">
        <v>0.12</v>
      </c>
      <c r="AN111" s="4">
        <v>15.53</v>
      </c>
      <c r="AO111" s="5">
        <f t="shared" si="95"/>
        <v>6.2849229328874878E-4</v>
      </c>
      <c r="AP111" s="5">
        <f t="shared" si="96"/>
        <v>6.2849229328874886E-27</v>
      </c>
      <c r="AQ111" s="5">
        <f t="shared" si="97"/>
        <v>6.8258882266238851E-9</v>
      </c>
      <c r="AR111" s="5">
        <f t="shared" si="98"/>
        <v>1.1344626232648898E-12</v>
      </c>
      <c r="AS111" s="5">
        <f t="shared" si="99"/>
        <v>-11.945209808088618</v>
      </c>
      <c r="AT111">
        <v>0.14000000000000001</v>
      </c>
      <c r="AV111" s="4">
        <v>15.22</v>
      </c>
      <c r="AW111" s="5">
        <f t="shared" si="100"/>
        <v>5.4441546698477314E-4</v>
      </c>
      <c r="AX111" s="5">
        <f t="shared" si="101"/>
        <v>5.444154669847732E-27</v>
      </c>
      <c r="AY111" s="5">
        <f t="shared" si="102"/>
        <v>3.5038574180666643E-9</v>
      </c>
      <c r="AZ111" s="5">
        <f t="shared" si="103"/>
        <v>7.564828165605928E-13</v>
      </c>
      <c r="BA111" s="5">
        <f t="shared" si="104"/>
        <v>-12.121200932489005</v>
      </c>
      <c r="BB111">
        <v>0.16</v>
      </c>
      <c r="BD111" s="3">
        <v>15.13</v>
      </c>
      <c r="BE111" s="5">
        <f t="shared" si="105"/>
        <v>2.4920212378146264E-4</v>
      </c>
      <c r="BF111" s="5">
        <f t="shared" si="106"/>
        <v>2.4920212378146265E-27</v>
      </c>
      <c r="BG111" s="5">
        <f t="shared" si="107"/>
        <v>5.7685676801264491E-10</v>
      </c>
      <c r="BH111" s="5">
        <f t="shared" si="108"/>
        <v>2.0766843648455219E-13</v>
      </c>
      <c r="BI111" s="5">
        <f t="shared" si="109"/>
        <v>-12.682629506846048</v>
      </c>
      <c r="BJ111">
        <v>0.04</v>
      </c>
      <c r="BL111" s="3">
        <v>15.12</v>
      </c>
      <c r="BM111" s="5">
        <f t="shared" si="110"/>
        <v>1.6089704836926182E-4</v>
      </c>
      <c r="BN111" s="5">
        <f t="shared" si="111"/>
        <v>1.6089704836926183E-27</v>
      </c>
      <c r="BO111" s="5">
        <f t="shared" si="112"/>
        <v>2.3836599758409152E-10</v>
      </c>
      <c r="BP111" s="5">
        <f t="shared" si="113"/>
        <v>1.0726469891284119E-13</v>
      </c>
      <c r="BQ111" s="5">
        <f t="shared" si="114"/>
        <v>-12.969543181946708</v>
      </c>
      <c r="BR111">
        <v>0.03</v>
      </c>
      <c r="BT111" s="3">
        <v>14.76</v>
      </c>
      <c r="BU111" s="5">
        <f t="shared" si="115"/>
        <v>1.4344910413793824E-4</v>
      </c>
      <c r="BV111" s="5">
        <f t="shared" si="116"/>
        <v>1.4344910413793826E-27</v>
      </c>
      <c r="BW111" s="5">
        <f t="shared" si="117"/>
        <v>1.2792726290541461E-10</v>
      </c>
      <c r="BX111" s="5">
        <f t="shared" si="118"/>
        <v>7.4197812485140475E-14</v>
      </c>
      <c r="BY111" s="5">
        <f t="shared" si="119"/>
        <v>-13.129608898489664</v>
      </c>
      <c r="BZ111">
        <v>0.23</v>
      </c>
      <c r="CC111" s="5" t="str">
        <f t="shared" si="120"/>
        <v/>
      </c>
      <c r="CD111" s="5" t="str">
        <f t="shared" si="121"/>
        <v/>
      </c>
      <c r="CE111" s="5" t="str">
        <f t="shared" si="122"/>
        <v/>
      </c>
      <c r="CF111" s="5" t="str">
        <f t="shared" si="123"/>
        <v/>
      </c>
      <c r="CG111" s="5" t="str">
        <f t="shared" si="124"/>
        <v/>
      </c>
      <c r="CK111" s="5" t="str">
        <f t="shared" si="125"/>
        <v/>
      </c>
      <c r="CL111" s="5" t="str">
        <f t="shared" si="126"/>
        <v/>
      </c>
      <c r="CM111" s="5" t="str">
        <f t="shared" si="127"/>
        <v/>
      </c>
      <c r="CN111" s="5" t="str">
        <f t="shared" si="128"/>
        <v/>
      </c>
      <c r="CO111" s="5" t="str">
        <f t="shared" si="129"/>
        <v/>
      </c>
      <c r="CS111" s="5" t="str">
        <f t="shared" si="130"/>
        <v/>
      </c>
      <c r="CT111" s="5" t="str">
        <f t="shared" si="131"/>
        <v/>
      </c>
      <c r="CU111" s="5" t="str">
        <f t="shared" si="132"/>
        <v/>
      </c>
      <c r="CV111" s="5" t="str">
        <f t="shared" si="133"/>
        <v/>
      </c>
      <c r="CW111" s="5" t="str">
        <f t="shared" si="134"/>
        <v/>
      </c>
      <c r="DA111" s="5" t="str">
        <f t="shared" si="135"/>
        <v/>
      </c>
      <c r="DB111" s="5" t="str">
        <f t="shared" si="136"/>
        <v/>
      </c>
      <c r="DC111" s="5" t="str">
        <f t="shared" si="137"/>
        <v/>
      </c>
      <c r="DD111" s="5" t="str">
        <f t="shared" si="138"/>
        <v/>
      </c>
      <c r="DE111" s="5" t="str">
        <f t="shared" si="139"/>
        <v/>
      </c>
      <c r="DI111" s="5" t="str">
        <f t="shared" si="140"/>
        <v/>
      </c>
      <c r="DJ111" s="5" t="str">
        <f t="shared" si="141"/>
        <v/>
      </c>
      <c r="DK111" s="5" t="str">
        <f t="shared" si="142"/>
        <v/>
      </c>
      <c r="DL111" s="5" t="str">
        <f t="shared" si="143"/>
        <v/>
      </c>
      <c r="DM111" s="5" t="str">
        <f t="shared" si="144"/>
        <v/>
      </c>
      <c r="DQ111" s="5" t="str">
        <f t="shared" si="145"/>
        <v/>
      </c>
      <c r="DR111" s="5" t="str">
        <f t="shared" si="146"/>
        <v/>
      </c>
      <c r="DS111" s="5" t="str">
        <f t="shared" si="147"/>
        <v/>
      </c>
      <c r="DT111" s="5" t="str">
        <f t="shared" si="148"/>
        <v/>
      </c>
      <c r="DU111" s="5" t="str">
        <f t="shared" si="149"/>
        <v/>
      </c>
    </row>
    <row r="112" spans="1:126" hidden="1" x14ac:dyDescent="0.25">
      <c r="A112">
        <v>105</v>
      </c>
      <c r="B112" t="s">
        <v>142</v>
      </c>
      <c r="C112">
        <v>323.968931</v>
      </c>
      <c r="D112">
        <v>57.561458000000002</v>
      </c>
      <c r="E112" s="1" t="s">
        <v>91</v>
      </c>
      <c r="F112" s="13"/>
      <c r="J112" s="2">
        <v>19.84</v>
      </c>
      <c r="K112" s="5">
        <f t="shared" si="75"/>
        <v>3.6771481842870505E-5</v>
      </c>
      <c r="L112" s="5">
        <f t="shared" si="76"/>
        <v>3.6771481842870509E-28</v>
      </c>
      <c r="M112" s="5">
        <f t="shared" si="77"/>
        <v>2.8331084999746141E-9</v>
      </c>
      <c r="N112" s="5">
        <f t="shared" si="78"/>
        <v>1.7678597039841591E-13</v>
      </c>
      <c r="O112" s="5">
        <f t="shared" si="79"/>
        <v>-12.752552203238738</v>
      </c>
      <c r="P112">
        <v>0.03</v>
      </c>
      <c r="Q112" s="2">
        <v>18.739999999999998</v>
      </c>
      <c r="R112" s="5">
        <f t="shared" si="80"/>
        <v>8.0289517820769841E-5</v>
      </c>
      <c r="S112" s="5">
        <f t="shared" si="81"/>
        <v>8.0289517820769853E-28</v>
      </c>
      <c r="T112" s="5">
        <f t="shared" si="82"/>
        <v>4.0206677193262536E-9</v>
      </c>
      <c r="U112" s="5">
        <f t="shared" si="83"/>
        <v>3.1119968147585206E-13</v>
      </c>
      <c r="V112" s="5">
        <f t="shared" si="84"/>
        <v>-12.506960856198257</v>
      </c>
      <c r="W112">
        <v>0.04</v>
      </c>
      <c r="X112" s="2">
        <v>19.39</v>
      </c>
      <c r="Y112" s="5">
        <f t="shared" si="85"/>
        <v>5.2167421646781282E-5</v>
      </c>
      <c r="Z112" s="5">
        <f t="shared" si="86"/>
        <v>5.2167421646781292E-28</v>
      </c>
      <c r="AA112" s="5">
        <f t="shared" si="87"/>
        <v>3.6367458204831536E-9</v>
      </c>
      <c r="AB112" s="5">
        <f t="shared" si="88"/>
        <v>2.3857052582369489E-13</v>
      </c>
      <c r="AC112" s="5">
        <f t="shared" si="89"/>
        <v>-12.622383212228176</v>
      </c>
      <c r="AD112">
        <v>0.08</v>
      </c>
      <c r="AF112" s="4">
        <v>16.940000000000001</v>
      </c>
      <c r="AG112" s="5">
        <f t="shared" si="90"/>
        <v>2.669858944386132E-4</v>
      </c>
      <c r="AH112" s="5">
        <f t="shared" si="91"/>
        <v>2.6698589443861324E-27</v>
      </c>
      <c r="AI112" s="5">
        <f t="shared" si="92"/>
        <v>5.2514067322253403E-9</v>
      </c>
      <c r="AJ112" s="5">
        <f t="shared" si="93"/>
        <v>6.4854873142982966E-13</v>
      </c>
      <c r="AK112" s="5">
        <f t="shared" si="94"/>
        <v>-12.188057385815931</v>
      </c>
      <c r="AL112">
        <v>0.09</v>
      </c>
      <c r="AM112" t="s">
        <v>36</v>
      </c>
      <c r="AN112" s="4">
        <v>15.16</v>
      </c>
      <c r="AO112" s="5">
        <f t="shared" si="95"/>
        <v>8.8369003291337614E-4</v>
      </c>
      <c r="AP112" s="5">
        <f t="shared" si="96"/>
        <v>8.8369003291337619E-27</v>
      </c>
      <c r="AQ112" s="5">
        <f t="shared" si="97"/>
        <v>9.5975232410320341E-9</v>
      </c>
      <c r="AR112" s="5">
        <f t="shared" si="98"/>
        <v>1.595108362659524E-12</v>
      </c>
      <c r="AS112" s="5">
        <f t="shared" si="99"/>
        <v>-11.797209808088619</v>
      </c>
      <c r="AV112" s="4">
        <v>16</v>
      </c>
      <c r="AW112" s="5">
        <f t="shared" si="100"/>
        <v>2.6541805060801589E-4</v>
      </c>
      <c r="AX112" s="5">
        <f t="shared" si="101"/>
        <v>2.6541805060801591E-27</v>
      </c>
      <c r="AY112" s="5">
        <f t="shared" si="102"/>
        <v>1.7082303165675869E-9</v>
      </c>
      <c r="AZ112" s="5">
        <f t="shared" si="103"/>
        <v>3.68806925346942E-13</v>
      </c>
      <c r="BA112" s="5">
        <f t="shared" si="104"/>
        <v>-12.433200932489006</v>
      </c>
      <c r="BB112">
        <v>0.12</v>
      </c>
      <c r="BD112" s="3">
        <v>15.33</v>
      </c>
      <c r="BE112" s="5">
        <f t="shared" si="105"/>
        <v>2.0727729824326414E-4</v>
      </c>
      <c r="BF112" s="5">
        <f t="shared" si="106"/>
        <v>2.0727729824326414E-27</v>
      </c>
      <c r="BG112" s="5">
        <f t="shared" si="107"/>
        <v>4.7980856074829655E-10</v>
      </c>
      <c r="BH112" s="5">
        <f t="shared" si="108"/>
        <v>1.7273108186938678E-13</v>
      </c>
      <c r="BI112" s="5">
        <f t="shared" si="109"/>
        <v>-12.762629506846048</v>
      </c>
      <c r="BJ112">
        <v>0.04</v>
      </c>
      <c r="BL112" s="3">
        <v>15.25</v>
      </c>
      <c r="BM112" s="5">
        <f t="shared" si="110"/>
        <v>1.4274078377995333E-4</v>
      </c>
      <c r="BN112" s="5">
        <f t="shared" si="111"/>
        <v>1.4274078377995334E-27</v>
      </c>
      <c r="BO112" s="5">
        <f t="shared" si="112"/>
        <v>2.1146782782215307E-10</v>
      </c>
      <c r="BP112" s="5">
        <f t="shared" si="113"/>
        <v>9.5160522519968896E-14</v>
      </c>
      <c r="BQ112" s="5">
        <f t="shared" si="114"/>
        <v>-13.021543181946708</v>
      </c>
      <c r="BR112">
        <v>0.04</v>
      </c>
      <c r="BU112" s="5" t="str">
        <f t="shared" si="115"/>
        <v/>
      </c>
      <c r="BV112" s="5" t="str">
        <f t="shared" si="116"/>
        <v/>
      </c>
      <c r="BW112" s="5" t="str">
        <f t="shared" si="117"/>
        <v/>
      </c>
      <c r="BX112" s="5" t="str">
        <f t="shared" si="118"/>
        <v/>
      </c>
      <c r="BY112" s="5" t="str">
        <f t="shared" si="119"/>
        <v/>
      </c>
      <c r="CC112" s="5" t="str">
        <f t="shared" si="120"/>
        <v/>
      </c>
      <c r="CD112" s="5" t="str">
        <f t="shared" si="121"/>
        <v/>
      </c>
      <c r="CE112" s="5" t="str">
        <f t="shared" si="122"/>
        <v/>
      </c>
      <c r="CF112" s="5" t="str">
        <f t="shared" si="123"/>
        <v/>
      </c>
      <c r="CG112" s="5" t="str">
        <f t="shared" si="124"/>
        <v/>
      </c>
      <c r="CK112" s="5" t="str">
        <f t="shared" si="125"/>
        <v/>
      </c>
      <c r="CL112" s="5" t="str">
        <f t="shared" si="126"/>
        <v/>
      </c>
      <c r="CM112" s="5" t="str">
        <f t="shared" si="127"/>
        <v/>
      </c>
      <c r="CN112" s="5" t="str">
        <f t="shared" si="128"/>
        <v/>
      </c>
      <c r="CO112" s="5" t="str">
        <f t="shared" si="129"/>
        <v/>
      </c>
      <c r="CS112" s="5" t="str">
        <f t="shared" si="130"/>
        <v/>
      </c>
      <c r="CT112" s="5" t="str">
        <f t="shared" si="131"/>
        <v/>
      </c>
      <c r="CU112" s="5" t="str">
        <f t="shared" si="132"/>
        <v/>
      </c>
      <c r="CV112" s="5" t="str">
        <f t="shared" si="133"/>
        <v/>
      </c>
      <c r="CW112" s="5" t="str">
        <f t="shared" si="134"/>
        <v/>
      </c>
      <c r="DA112" s="5" t="str">
        <f t="shared" si="135"/>
        <v/>
      </c>
      <c r="DB112" s="5" t="str">
        <f t="shared" si="136"/>
        <v/>
      </c>
      <c r="DC112" s="5" t="str">
        <f t="shared" si="137"/>
        <v/>
      </c>
      <c r="DD112" s="5" t="str">
        <f t="shared" si="138"/>
        <v/>
      </c>
      <c r="DE112" s="5" t="str">
        <f t="shared" si="139"/>
        <v/>
      </c>
      <c r="DI112" s="5" t="str">
        <f t="shared" si="140"/>
        <v/>
      </c>
      <c r="DJ112" s="5" t="str">
        <f t="shared" si="141"/>
        <v/>
      </c>
      <c r="DK112" s="5" t="str">
        <f t="shared" si="142"/>
        <v/>
      </c>
      <c r="DL112" s="5" t="str">
        <f t="shared" si="143"/>
        <v/>
      </c>
      <c r="DM112" s="5" t="str">
        <f t="shared" si="144"/>
        <v/>
      </c>
      <c r="DQ112" s="5" t="str">
        <f t="shared" si="145"/>
        <v/>
      </c>
      <c r="DR112" s="5" t="str">
        <f t="shared" si="146"/>
        <v/>
      </c>
      <c r="DS112" s="5" t="str">
        <f t="shared" si="147"/>
        <v/>
      </c>
      <c r="DT112" s="5" t="str">
        <f t="shared" si="148"/>
        <v/>
      </c>
      <c r="DU112" s="5" t="str">
        <f t="shared" si="149"/>
        <v/>
      </c>
    </row>
    <row r="113" spans="1:125" hidden="1" x14ac:dyDescent="0.25">
      <c r="A113">
        <v>106</v>
      </c>
      <c r="B113" t="s">
        <v>143</v>
      </c>
      <c r="C113">
        <v>323.97090500000002</v>
      </c>
      <c r="D113">
        <v>57.523671</v>
      </c>
      <c r="E113" s="1" t="s">
        <v>120</v>
      </c>
      <c r="F113" s="13"/>
      <c r="J113" s="2">
        <v>19.68</v>
      </c>
      <c r="K113" s="5">
        <f t="shared" si="75"/>
        <v>4.2609960511787801E-5</v>
      </c>
      <c r="L113" s="5">
        <f t="shared" si="76"/>
        <v>4.2609960511787807E-28</v>
      </c>
      <c r="M113" s="5">
        <f t="shared" si="77"/>
        <v>3.2829419773012058E-9</v>
      </c>
      <c r="N113" s="5">
        <f t="shared" si="78"/>
        <v>2.0485557938359523E-13</v>
      </c>
      <c r="O113" s="5">
        <f t="shared" si="79"/>
        <v>-12.688552203238736</v>
      </c>
      <c r="P113">
        <v>0.02</v>
      </c>
      <c r="Q113" s="2">
        <v>18.68</v>
      </c>
      <c r="R113" s="5">
        <f t="shared" si="80"/>
        <v>8.4851368239311539E-5</v>
      </c>
      <c r="S113" s="5">
        <f t="shared" si="81"/>
        <v>8.4851368239311547E-28</v>
      </c>
      <c r="T113" s="5">
        <f t="shared" si="82"/>
        <v>4.2491120445141281E-9</v>
      </c>
      <c r="U113" s="5">
        <f t="shared" si="83"/>
        <v>3.2888127224539358E-13</v>
      </c>
      <c r="V113" s="5">
        <f t="shared" si="84"/>
        <v>-12.482960856198257</v>
      </c>
      <c r="W113">
        <v>0.04</v>
      </c>
      <c r="X113" s="2">
        <v>19.12</v>
      </c>
      <c r="Y113" s="5">
        <f t="shared" si="85"/>
        <v>6.6895880195979229E-5</v>
      </c>
      <c r="Z113" s="5">
        <f t="shared" si="86"/>
        <v>6.6895880195979238E-28</v>
      </c>
      <c r="AA113" s="5">
        <f t="shared" si="87"/>
        <v>4.6635103869520016E-9</v>
      </c>
      <c r="AB113" s="5">
        <f t="shared" si="88"/>
        <v>3.0592628138405134E-13</v>
      </c>
      <c r="AC113" s="5">
        <f t="shared" si="89"/>
        <v>-12.514383212228177</v>
      </c>
      <c r="AD113">
        <v>0.06</v>
      </c>
      <c r="AG113" s="5" t="str">
        <f t="shared" si="90"/>
        <v/>
      </c>
      <c r="AH113" s="5" t="str">
        <f t="shared" si="91"/>
        <v/>
      </c>
      <c r="AI113" s="5" t="str">
        <f t="shared" si="92"/>
        <v/>
      </c>
      <c r="AJ113" s="5" t="str">
        <f t="shared" si="93"/>
        <v/>
      </c>
      <c r="AK113" s="5" t="str">
        <f t="shared" si="94"/>
        <v/>
      </c>
      <c r="AO113" s="5" t="str">
        <f t="shared" si="95"/>
        <v/>
      </c>
      <c r="AP113" s="5" t="str">
        <f t="shared" si="96"/>
        <v/>
      </c>
      <c r="AQ113" s="5" t="str">
        <f t="shared" si="97"/>
        <v/>
      </c>
      <c r="AR113" s="5" t="str">
        <f t="shared" si="98"/>
        <v/>
      </c>
      <c r="AS113" s="5" t="str">
        <f t="shared" si="99"/>
        <v/>
      </c>
      <c r="AW113" s="5" t="str">
        <f t="shared" si="100"/>
        <v/>
      </c>
      <c r="AX113" s="5" t="str">
        <f t="shared" si="101"/>
        <v/>
      </c>
      <c r="AY113" s="5" t="str">
        <f t="shared" si="102"/>
        <v/>
      </c>
      <c r="AZ113" s="5" t="str">
        <f t="shared" si="103"/>
        <v/>
      </c>
      <c r="BA113" s="5" t="str">
        <f t="shared" si="104"/>
        <v/>
      </c>
      <c r="BE113" s="5" t="str">
        <f t="shared" si="105"/>
        <v/>
      </c>
      <c r="BF113" s="5" t="str">
        <f t="shared" si="106"/>
        <v/>
      </c>
      <c r="BG113" s="5" t="str">
        <f t="shared" si="107"/>
        <v/>
      </c>
      <c r="BH113" s="5" t="str">
        <f t="shared" si="108"/>
        <v/>
      </c>
      <c r="BI113" s="5" t="str">
        <f t="shared" si="109"/>
        <v/>
      </c>
      <c r="BL113" s="3">
        <v>14.85</v>
      </c>
      <c r="BM113" s="5">
        <f t="shared" si="110"/>
        <v>2.0632320578298978E-4</v>
      </c>
      <c r="BN113" s="5">
        <f t="shared" si="111"/>
        <v>2.0632320578298979E-27</v>
      </c>
      <c r="BO113" s="5">
        <f t="shared" si="112"/>
        <v>3.0566400856739218E-10</v>
      </c>
      <c r="BP113" s="5">
        <f t="shared" si="113"/>
        <v>1.3754880385532649E-13</v>
      </c>
      <c r="BQ113" s="5">
        <f t="shared" si="114"/>
        <v>-12.861543181946708</v>
      </c>
      <c r="BR113">
        <v>0.02</v>
      </c>
      <c r="BU113" s="5" t="str">
        <f t="shared" si="115"/>
        <v/>
      </c>
      <c r="BV113" s="5" t="str">
        <f t="shared" si="116"/>
        <v/>
      </c>
      <c r="BW113" s="5" t="str">
        <f t="shared" si="117"/>
        <v/>
      </c>
      <c r="BX113" s="5" t="str">
        <f t="shared" si="118"/>
        <v/>
      </c>
      <c r="BY113" s="5" t="str">
        <f t="shared" si="119"/>
        <v/>
      </c>
      <c r="CC113" s="5" t="str">
        <f t="shared" si="120"/>
        <v/>
      </c>
      <c r="CD113" s="5" t="str">
        <f t="shared" si="121"/>
        <v/>
      </c>
      <c r="CE113" s="5" t="str">
        <f t="shared" si="122"/>
        <v/>
      </c>
      <c r="CF113" s="5" t="str">
        <f t="shared" si="123"/>
        <v/>
      </c>
      <c r="CG113" s="5" t="str">
        <f t="shared" si="124"/>
        <v/>
      </c>
      <c r="CK113" s="5" t="str">
        <f t="shared" si="125"/>
        <v/>
      </c>
      <c r="CL113" s="5" t="str">
        <f t="shared" si="126"/>
        <v/>
      </c>
      <c r="CM113" s="5" t="str">
        <f t="shared" si="127"/>
        <v/>
      </c>
      <c r="CN113" s="5" t="str">
        <f t="shared" si="128"/>
        <v/>
      </c>
      <c r="CO113" s="5" t="str">
        <f t="shared" si="129"/>
        <v/>
      </c>
      <c r="CS113" s="5" t="str">
        <f t="shared" si="130"/>
        <v/>
      </c>
      <c r="CT113" s="5" t="str">
        <f t="shared" si="131"/>
        <v/>
      </c>
      <c r="CU113" s="5" t="str">
        <f t="shared" si="132"/>
        <v/>
      </c>
      <c r="CV113" s="5" t="str">
        <f t="shared" si="133"/>
        <v/>
      </c>
      <c r="CW113" s="5" t="str">
        <f t="shared" si="134"/>
        <v/>
      </c>
      <c r="DA113" s="5" t="str">
        <f t="shared" si="135"/>
        <v/>
      </c>
      <c r="DB113" s="5" t="str">
        <f t="shared" si="136"/>
        <v/>
      </c>
      <c r="DC113" s="5" t="str">
        <f t="shared" si="137"/>
        <v/>
      </c>
      <c r="DD113" s="5" t="str">
        <f t="shared" si="138"/>
        <v/>
      </c>
      <c r="DE113" s="5" t="str">
        <f t="shared" si="139"/>
        <v/>
      </c>
      <c r="DI113" s="5" t="str">
        <f t="shared" si="140"/>
        <v/>
      </c>
      <c r="DJ113" s="5" t="str">
        <f t="shared" si="141"/>
        <v/>
      </c>
      <c r="DK113" s="5" t="str">
        <f t="shared" si="142"/>
        <v/>
      </c>
      <c r="DL113" s="5" t="str">
        <f t="shared" si="143"/>
        <v/>
      </c>
      <c r="DM113" s="5" t="str">
        <f t="shared" si="144"/>
        <v/>
      </c>
      <c r="DQ113" s="5" t="str">
        <f t="shared" si="145"/>
        <v/>
      </c>
      <c r="DR113" s="5" t="str">
        <f t="shared" si="146"/>
        <v/>
      </c>
      <c r="DS113" s="5" t="str">
        <f t="shared" si="147"/>
        <v/>
      </c>
      <c r="DT113" s="5" t="str">
        <f t="shared" si="148"/>
        <v/>
      </c>
      <c r="DU113" s="5" t="str">
        <f t="shared" si="149"/>
        <v/>
      </c>
    </row>
    <row r="114" spans="1:125" hidden="1" x14ac:dyDescent="0.25">
      <c r="A114">
        <v>107</v>
      </c>
      <c r="B114" t="s">
        <v>144</v>
      </c>
      <c r="C114">
        <v>323.973185</v>
      </c>
      <c r="D114">
        <v>57.505239000000003</v>
      </c>
      <c r="E114" s="1" t="s">
        <v>31</v>
      </c>
      <c r="F114" s="13"/>
      <c r="J114" s="2">
        <v>17.350000000000001</v>
      </c>
      <c r="K114" s="5">
        <f t="shared" si="75"/>
        <v>3.6434358870960477E-4</v>
      </c>
      <c r="L114" s="5">
        <f t="shared" si="76"/>
        <v>3.6434358870960483E-27</v>
      </c>
      <c r="M114" s="5">
        <f t="shared" si="77"/>
        <v>2.8071344051220788E-8</v>
      </c>
      <c r="N114" s="5">
        <f t="shared" si="78"/>
        <v>1.7516518687961771E-12</v>
      </c>
      <c r="O114" s="5">
        <f t="shared" si="79"/>
        <v>-11.756552203238737</v>
      </c>
      <c r="P114">
        <v>0.01</v>
      </c>
      <c r="Q114" s="2">
        <v>16.5</v>
      </c>
      <c r="R114" s="5">
        <f t="shared" si="80"/>
        <v>6.3191526957486442E-4</v>
      </c>
      <c r="S114" s="5">
        <f t="shared" si="81"/>
        <v>6.3191526957486447E-27</v>
      </c>
      <c r="T114" s="5">
        <f t="shared" si="82"/>
        <v>3.1644496002587197E-8</v>
      </c>
      <c r="U114" s="5">
        <f t="shared" si="83"/>
        <v>2.4492839906002492E-12</v>
      </c>
      <c r="V114" s="5">
        <f t="shared" si="84"/>
        <v>-11.610960856198258</v>
      </c>
      <c r="W114">
        <v>0.01</v>
      </c>
      <c r="X114" s="2">
        <v>16.95</v>
      </c>
      <c r="Y114" s="5">
        <f t="shared" si="85"/>
        <v>4.9362752974822842E-4</v>
      </c>
      <c r="Z114" s="5">
        <f t="shared" si="86"/>
        <v>4.9362752974822851E-27</v>
      </c>
      <c r="AA114" s="5">
        <f t="shared" si="87"/>
        <v>3.4412240417828979E-8</v>
      </c>
      <c r="AB114" s="5">
        <f t="shared" si="88"/>
        <v>2.2574429714095812E-12</v>
      </c>
      <c r="AC114" s="5">
        <f t="shared" si="89"/>
        <v>-11.646383212228175</v>
      </c>
      <c r="AD114">
        <v>0.01</v>
      </c>
      <c r="AE114" t="s">
        <v>36</v>
      </c>
      <c r="AF114" s="4">
        <v>14.95</v>
      </c>
      <c r="AG114" s="5">
        <f t="shared" si="90"/>
        <v>1.6691229055931344E-3</v>
      </c>
      <c r="AH114" s="5">
        <f t="shared" si="91"/>
        <v>1.6691229055931345E-26</v>
      </c>
      <c r="AI114" s="5">
        <f t="shared" si="92"/>
        <v>3.2830360876456932E-8</v>
      </c>
      <c r="AJ114" s="5">
        <f t="shared" si="93"/>
        <v>4.0545495682424321E-12</v>
      </c>
      <c r="AK114" s="5">
        <f t="shared" si="94"/>
        <v>-11.392057385815928</v>
      </c>
      <c r="AM114" t="s">
        <v>36</v>
      </c>
      <c r="AN114" s="4">
        <v>14.43</v>
      </c>
      <c r="AO114" s="5">
        <f t="shared" si="95"/>
        <v>1.7310115140027002E-3</v>
      </c>
      <c r="AP114" s="5">
        <f t="shared" si="96"/>
        <v>1.7310115140027005E-26</v>
      </c>
      <c r="AQ114" s="5">
        <f t="shared" si="97"/>
        <v>1.880005727954555E-8</v>
      </c>
      <c r="AR114" s="5">
        <f t="shared" si="98"/>
        <v>3.1245695198604704E-12</v>
      </c>
      <c r="AS114" s="5">
        <f t="shared" si="99"/>
        <v>-11.505209808088619</v>
      </c>
      <c r="AV114" s="4">
        <v>14.23</v>
      </c>
      <c r="AW114" s="5">
        <f t="shared" si="100"/>
        <v>1.3549724191911762E-3</v>
      </c>
      <c r="AX114" s="5">
        <f t="shared" si="101"/>
        <v>1.3549724191911762E-26</v>
      </c>
      <c r="AY114" s="5">
        <f t="shared" si="102"/>
        <v>8.7206011771732473E-9</v>
      </c>
      <c r="AZ114" s="5">
        <f t="shared" si="103"/>
        <v>1.8827777941517039E-12</v>
      </c>
      <c r="BA114" s="5">
        <f t="shared" si="104"/>
        <v>-11.725200932489006</v>
      </c>
      <c r="BB114">
        <v>0.08</v>
      </c>
      <c r="BD114" s="3">
        <v>14.03</v>
      </c>
      <c r="BE114" s="5">
        <f t="shared" si="105"/>
        <v>6.8635964225173594E-4</v>
      </c>
      <c r="BF114" s="5">
        <f t="shared" si="106"/>
        <v>6.8635964225173603E-27</v>
      </c>
      <c r="BG114" s="5">
        <f t="shared" si="107"/>
        <v>1.5887954681753144E-9</v>
      </c>
      <c r="BH114" s="5">
        <f t="shared" si="108"/>
        <v>5.7196636854311322E-13</v>
      </c>
      <c r="BI114" s="5">
        <f t="shared" si="109"/>
        <v>-12.242629506846047</v>
      </c>
      <c r="BJ114">
        <v>0.01</v>
      </c>
      <c r="BL114" s="3">
        <v>13.92</v>
      </c>
      <c r="BM114" s="5">
        <f t="shared" si="110"/>
        <v>4.85901318030359E-4</v>
      </c>
      <c r="BN114" s="5">
        <f t="shared" si="111"/>
        <v>4.8590131803035903E-27</v>
      </c>
      <c r="BO114" s="5">
        <f t="shared" si="112"/>
        <v>7.1985380448942064E-10</v>
      </c>
      <c r="BP114" s="5">
        <f t="shared" si="113"/>
        <v>3.2393421202023931E-13</v>
      </c>
      <c r="BQ114" s="5">
        <f t="shared" si="114"/>
        <v>-12.489543181946708</v>
      </c>
      <c r="BR114">
        <v>0.01</v>
      </c>
      <c r="BT114" s="3">
        <v>14.04</v>
      </c>
      <c r="BU114" s="5">
        <f t="shared" si="115"/>
        <v>2.7841834037466043E-4</v>
      </c>
      <c r="BV114" s="5">
        <f t="shared" si="116"/>
        <v>2.7841834037466044E-27</v>
      </c>
      <c r="BW114" s="5">
        <f t="shared" si="117"/>
        <v>2.4829221793221798E-10</v>
      </c>
      <c r="BX114" s="5">
        <f t="shared" si="118"/>
        <v>1.4400948640068642E-13</v>
      </c>
      <c r="BY114" s="5">
        <f t="shared" si="119"/>
        <v>-12.841608898489664</v>
      </c>
      <c r="BZ114">
        <v>0.08</v>
      </c>
      <c r="CC114" s="5" t="str">
        <f t="shared" si="120"/>
        <v/>
      </c>
      <c r="CD114" s="5" t="str">
        <f t="shared" si="121"/>
        <v/>
      </c>
      <c r="CE114" s="5" t="str">
        <f t="shared" si="122"/>
        <v/>
      </c>
      <c r="CF114" s="5" t="str">
        <f t="shared" si="123"/>
        <v/>
      </c>
      <c r="CG114" s="5" t="str">
        <f t="shared" si="124"/>
        <v/>
      </c>
      <c r="CK114" s="5" t="str">
        <f t="shared" si="125"/>
        <v/>
      </c>
      <c r="CL114" s="5" t="str">
        <f t="shared" si="126"/>
        <v/>
      </c>
      <c r="CM114" s="5" t="str">
        <f t="shared" si="127"/>
        <v/>
      </c>
      <c r="CN114" s="5" t="str">
        <f t="shared" si="128"/>
        <v/>
      </c>
      <c r="CO114" s="5" t="str">
        <f t="shared" si="129"/>
        <v/>
      </c>
      <c r="CS114" s="5" t="str">
        <f t="shared" si="130"/>
        <v/>
      </c>
      <c r="CT114" s="5" t="str">
        <f t="shared" si="131"/>
        <v/>
      </c>
      <c r="CU114" s="5" t="str">
        <f t="shared" si="132"/>
        <v/>
      </c>
      <c r="CV114" s="5" t="str">
        <f t="shared" si="133"/>
        <v/>
      </c>
      <c r="CW114" s="5" t="str">
        <f t="shared" si="134"/>
        <v/>
      </c>
      <c r="DA114" s="5" t="str">
        <f t="shared" si="135"/>
        <v/>
      </c>
      <c r="DB114" s="5" t="str">
        <f t="shared" si="136"/>
        <v/>
      </c>
      <c r="DC114" s="5" t="str">
        <f t="shared" si="137"/>
        <v/>
      </c>
      <c r="DD114" s="5" t="str">
        <f t="shared" si="138"/>
        <v/>
      </c>
      <c r="DE114" s="5" t="str">
        <f t="shared" si="139"/>
        <v/>
      </c>
      <c r="DI114" s="5" t="str">
        <f t="shared" si="140"/>
        <v/>
      </c>
      <c r="DJ114" s="5" t="str">
        <f t="shared" si="141"/>
        <v/>
      </c>
      <c r="DK114" s="5" t="str">
        <f t="shared" si="142"/>
        <v/>
      </c>
      <c r="DL114" s="5" t="str">
        <f t="shared" si="143"/>
        <v/>
      </c>
      <c r="DM114" s="5" t="str">
        <f t="shared" si="144"/>
        <v/>
      </c>
      <c r="DQ114" s="5" t="str">
        <f t="shared" si="145"/>
        <v/>
      </c>
      <c r="DR114" s="5" t="str">
        <f t="shared" si="146"/>
        <v/>
      </c>
      <c r="DS114" s="5" t="str">
        <f t="shared" si="147"/>
        <v/>
      </c>
      <c r="DT114" s="5" t="str">
        <f t="shared" si="148"/>
        <v/>
      </c>
      <c r="DU114" s="5" t="str">
        <f t="shared" si="149"/>
        <v/>
      </c>
    </row>
    <row r="115" spans="1:125" hidden="1" x14ac:dyDescent="0.25">
      <c r="A115">
        <v>108</v>
      </c>
      <c r="B115" t="s">
        <v>145</v>
      </c>
      <c r="C115">
        <v>323.973387</v>
      </c>
      <c r="D115">
        <v>57.547483</v>
      </c>
      <c r="E115" s="1" t="s">
        <v>91</v>
      </c>
      <c r="F115" s="13"/>
      <c r="J115" s="2">
        <v>21.43</v>
      </c>
      <c r="K115" s="5">
        <f t="shared" si="75"/>
        <v>8.5018048451482242E-6</v>
      </c>
      <c r="L115" s="5">
        <f t="shared" si="76"/>
        <v>8.5018048451482254E-29</v>
      </c>
      <c r="M115" s="5">
        <f t="shared" si="77"/>
        <v>6.5503304095385129E-10</v>
      </c>
      <c r="N115" s="5">
        <f t="shared" si="78"/>
        <v>4.0874061755520319E-14</v>
      </c>
      <c r="O115" s="5">
        <f t="shared" si="79"/>
        <v>-13.388552203238737</v>
      </c>
      <c r="P115">
        <v>0.11</v>
      </c>
      <c r="Q115" s="2">
        <v>19.899999999999999</v>
      </c>
      <c r="R115" s="5">
        <f t="shared" si="80"/>
        <v>2.7584101980374143E-5</v>
      </c>
      <c r="S115" s="5">
        <f t="shared" si="81"/>
        <v>2.7584101980374146E-28</v>
      </c>
      <c r="T115" s="5">
        <f t="shared" si="82"/>
        <v>1.3813323508389989E-9</v>
      </c>
      <c r="U115" s="5">
        <f t="shared" si="83"/>
        <v>1.0691512395493853E-13</v>
      </c>
      <c r="V115" s="5">
        <f t="shared" si="84"/>
        <v>-12.970960856198255</v>
      </c>
      <c r="W115">
        <v>0.1</v>
      </c>
      <c r="X115" s="2">
        <v>20.09</v>
      </c>
      <c r="Y115" s="5">
        <f t="shared" si="85"/>
        <v>2.7377852062226269E-5</v>
      </c>
      <c r="Z115" s="5">
        <f t="shared" si="86"/>
        <v>2.737785206222627E-28</v>
      </c>
      <c r="AA115" s="5">
        <f t="shared" si="87"/>
        <v>1.9085913376217371E-9</v>
      </c>
      <c r="AB115" s="5">
        <f t="shared" si="88"/>
        <v>1.2520359174798597E-13</v>
      </c>
      <c r="AC115" s="5">
        <f t="shared" si="89"/>
        <v>-12.902383212228175</v>
      </c>
      <c r="AD115">
        <v>0.15</v>
      </c>
      <c r="AG115" s="5" t="str">
        <f t="shared" si="90"/>
        <v/>
      </c>
      <c r="AH115" s="5" t="str">
        <f t="shared" si="91"/>
        <v/>
      </c>
      <c r="AI115" s="5" t="str">
        <f t="shared" si="92"/>
        <v/>
      </c>
      <c r="AJ115" s="5" t="str">
        <f t="shared" si="93"/>
        <v/>
      </c>
      <c r="AK115" s="5" t="str">
        <f t="shared" si="94"/>
        <v/>
      </c>
      <c r="AO115" s="5" t="str">
        <f t="shared" si="95"/>
        <v/>
      </c>
      <c r="AP115" s="5" t="str">
        <f t="shared" si="96"/>
        <v/>
      </c>
      <c r="AQ115" s="5" t="str">
        <f t="shared" si="97"/>
        <v/>
      </c>
      <c r="AR115" s="5" t="str">
        <f t="shared" si="98"/>
        <v/>
      </c>
      <c r="AS115" s="5" t="str">
        <f t="shared" si="99"/>
        <v/>
      </c>
      <c r="AW115" s="5" t="str">
        <f t="shared" si="100"/>
        <v/>
      </c>
      <c r="AX115" s="5" t="str">
        <f t="shared" si="101"/>
        <v/>
      </c>
      <c r="AY115" s="5" t="str">
        <f t="shared" si="102"/>
        <v/>
      </c>
      <c r="AZ115" s="5" t="str">
        <f t="shared" si="103"/>
        <v/>
      </c>
      <c r="BA115" s="5" t="str">
        <f t="shared" si="104"/>
        <v/>
      </c>
      <c r="BD115" s="3">
        <v>15.43</v>
      </c>
      <c r="BE115" s="5">
        <f t="shared" si="105"/>
        <v>1.8903914275026466E-4</v>
      </c>
      <c r="BF115" s="5">
        <f t="shared" si="106"/>
        <v>1.8903914275026469E-27</v>
      </c>
      <c r="BG115" s="5">
        <f t="shared" si="107"/>
        <v>4.375906082182052E-10</v>
      </c>
      <c r="BH115" s="5">
        <f t="shared" si="108"/>
        <v>1.5753261895855388E-13</v>
      </c>
      <c r="BI115" s="5">
        <f t="shared" si="109"/>
        <v>-12.802629506846047</v>
      </c>
      <c r="BJ115">
        <v>0.02</v>
      </c>
      <c r="BL115" s="3">
        <v>15.44</v>
      </c>
      <c r="BM115" s="5">
        <f t="shared" si="110"/>
        <v>1.1982517642768764E-4</v>
      </c>
      <c r="BN115" s="5">
        <f t="shared" si="111"/>
        <v>1.1982517642768766E-27</v>
      </c>
      <c r="BO115" s="5">
        <f t="shared" si="112"/>
        <v>1.7751877989287056E-10</v>
      </c>
      <c r="BP115" s="5">
        <f t="shared" si="113"/>
        <v>7.9883450951791763E-14</v>
      </c>
      <c r="BQ115" s="5">
        <f t="shared" si="114"/>
        <v>-13.097543181946708</v>
      </c>
      <c r="BR115">
        <v>0.03</v>
      </c>
      <c r="BT115" s="3">
        <v>15.05</v>
      </c>
      <c r="BU115" s="5">
        <f t="shared" si="115"/>
        <v>1.0982414739246482E-4</v>
      </c>
      <c r="BV115" s="5">
        <f t="shared" si="116"/>
        <v>1.0982414739246483E-27</v>
      </c>
      <c r="BW115" s="5">
        <f t="shared" si="117"/>
        <v>9.7940678411829514E-11</v>
      </c>
      <c r="BX115" s="5">
        <f t="shared" si="118"/>
        <v>5.6805593478861116E-14</v>
      </c>
      <c r="BY115" s="5">
        <f t="shared" si="119"/>
        <v>-13.245608898489664</v>
      </c>
      <c r="BZ115">
        <v>0.21</v>
      </c>
      <c r="CC115" s="5" t="str">
        <f t="shared" si="120"/>
        <v/>
      </c>
      <c r="CD115" s="5" t="str">
        <f t="shared" si="121"/>
        <v/>
      </c>
      <c r="CE115" s="5" t="str">
        <f t="shared" si="122"/>
        <v/>
      </c>
      <c r="CF115" s="5" t="str">
        <f t="shared" si="123"/>
        <v/>
      </c>
      <c r="CG115" s="5" t="str">
        <f t="shared" si="124"/>
        <v/>
      </c>
      <c r="CK115" s="5" t="str">
        <f t="shared" si="125"/>
        <v/>
      </c>
      <c r="CL115" s="5" t="str">
        <f t="shared" si="126"/>
        <v/>
      </c>
      <c r="CM115" s="5" t="str">
        <f t="shared" si="127"/>
        <v/>
      </c>
      <c r="CN115" s="5" t="str">
        <f t="shared" si="128"/>
        <v/>
      </c>
      <c r="CO115" s="5" t="str">
        <f t="shared" si="129"/>
        <v/>
      </c>
      <c r="CS115" s="5" t="str">
        <f t="shared" si="130"/>
        <v/>
      </c>
      <c r="CT115" s="5" t="str">
        <f t="shared" si="131"/>
        <v/>
      </c>
      <c r="CU115" s="5" t="str">
        <f t="shared" si="132"/>
        <v/>
      </c>
      <c r="CV115" s="5" t="str">
        <f t="shared" si="133"/>
        <v/>
      </c>
      <c r="CW115" s="5" t="str">
        <f t="shared" si="134"/>
        <v/>
      </c>
      <c r="DA115" s="5" t="str">
        <f t="shared" si="135"/>
        <v/>
      </c>
      <c r="DB115" s="5" t="str">
        <f t="shared" si="136"/>
        <v/>
      </c>
      <c r="DC115" s="5" t="str">
        <f t="shared" si="137"/>
        <v/>
      </c>
      <c r="DD115" s="5" t="str">
        <f t="shared" si="138"/>
        <v/>
      </c>
      <c r="DE115" s="5" t="str">
        <f t="shared" si="139"/>
        <v/>
      </c>
      <c r="DI115" s="5" t="str">
        <f t="shared" si="140"/>
        <v/>
      </c>
      <c r="DJ115" s="5" t="str">
        <f t="shared" si="141"/>
        <v/>
      </c>
      <c r="DK115" s="5" t="str">
        <f t="shared" si="142"/>
        <v/>
      </c>
      <c r="DL115" s="5" t="str">
        <f t="shared" si="143"/>
        <v/>
      </c>
      <c r="DM115" s="5" t="str">
        <f t="shared" si="144"/>
        <v/>
      </c>
      <c r="DQ115" s="5" t="str">
        <f t="shared" si="145"/>
        <v/>
      </c>
      <c r="DR115" s="5" t="str">
        <f t="shared" si="146"/>
        <v/>
      </c>
      <c r="DS115" s="5" t="str">
        <f t="shared" si="147"/>
        <v/>
      </c>
      <c r="DT115" s="5" t="str">
        <f t="shared" si="148"/>
        <v/>
      </c>
      <c r="DU115" s="5" t="str">
        <f t="shared" si="149"/>
        <v/>
      </c>
    </row>
    <row r="116" spans="1:125" hidden="1" x14ac:dyDescent="0.25">
      <c r="A116">
        <v>109</v>
      </c>
      <c r="B116" t="s">
        <v>146</v>
      </c>
      <c r="C116">
        <v>323.974289</v>
      </c>
      <c r="D116">
        <v>57.483291999999999</v>
      </c>
      <c r="E116" s="1" t="s">
        <v>120</v>
      </c>
      <c r="F116" s="13"/>
      <c r="J116" s="2">
        <v>19.66</v>
      </c>
      <c r="K116" s="5">
        <f t="shared" si="75"/>
        <v>4.3402138822632984E-5</v>
      </c>
      <c r="L116" s="5">
        <f t="shared" si="76"/>
        <v>4.340213882263299E-28</v>
      </c>
      <c r="M116" s="5">
        <f t="shared" si="77"/>
        <v>3.3439764255603578E-9</v>
      </c>
      <c r="N116" s="5">
        <f t="shared" si="78"/>
        <v>2.0866412895496632E-13</v>
      </c>
      <c r="O116" s="5">
        <f t="shared" si="79"/>
        <v>-12.680552203238737</v>
      </c>
      <c r="P116">
        <v>0.02</v>
      </c>
      <c r="Q116" s="2">
        <v>18.760000000000002</v>
      </c>
      <c r="R116" s="5">
        <f t="shared" si="80"/>
        <v>7.8824068966607005E-5</v>
      </c>
      <c r="S116" s="5">
        <f t="shared" si="81"/>
        <v>7.8824068966607011E-28</v>
      </c>
      <c r="T116" s="5">
        <f t="shared" si="82"/>
        <v>3.9472822630153928E-9</v>
      </c>
      <c r="U116" s="5">
        <f t="shared" si="83"/>
        <v>3.0551964715739145E-13</v>
      </c>
      <c r="V116" s="5">
        <f t="shared" si="84"/>
        <v>-12.514960856198257</v>
      </c>
      <c r="W116">
        <v>0.04</v>
      </c>
      <c r="X116" s="2">
        <v>18.98</v>
      </c>
      <c r="Y116" s="5">
        <f t="shared" si="85"/>
        <v>7.6102578620121269E-5</v>
      </c>
      <c r="Z116" s="5">
        <f t="shared" si="86"/>
        <v>7.6102578620121276E-28</v>
      </c>
      <c r="AA116" s="5">
        <f t="shared" si="87"/>
        <v>5.3053366639175843E-9</v>
      </c>
      <c r="AB116" s="5">
        <f t="shared" si="88"/>
        <v>3.4803008515299359E-13</v>
      </c>
      <c r="AC116" s="5">
        <f t="shared" si="89"/>
        <v>-12.458383212228176</v>
      </c>
      <c r="AD116">
        <v>0.06</v>
      </c>
      <c r="AF116" s="4">
        <v>16.95</v>
      </c>
      <c r="AG116" s="5">
        <f t="shared" si="90"/>
        <v>2.6453815304554735E-4</v>
      </c>
      <c r="AH116" s="5">
        <f t="shared" si="91"/>
        <v>2.6453815304554737E-27</v>
      </c>
      <c r="AI116" s="5">
        <f t="shared" si="92"/>
        <v>5.203261545913828E-9</v>
      </c>
      <c r="AJ116" s="5">
        <f t="shared" si="93"/>
        <v>6.4260280092035789E-13</v>
      </c>
      <c r="AK116" s="5">
        <f t="shared" si="94"/>
        <v>-12.192057385815929</v>
      </c>
      <c r="AL116">
        <v>0.17</v>
      </c>
      <c r="AO116" s="5" t="str">
        <f t="shared" si="95"/>
        <v/>
      </c>
      <c r="AP116" s="5" t="str">
        <f t="shared" si="96"/>
        <v/>
      </c>
      <c r="AQ116" s="5" t="str">
        <f t="shared" si="97"/>
        <v/>
      </c>
      <c r="AR116" s="5" t="str">
        <f t="shared" si="98"/>
        <v/>
      </c>
      <c r="AS116" s="5" t="str">
        <f t="shared" si="99"/>
        <v/>
      </c>
      <c r="AW116" s="5" t="str">
        <f t="shared" si="100"/>
        <v/>
      </c>
      <c r="AX116" s="5" t="str">
        <f t="shared" si="101"/>
        <v/>
      </c>
      <c r="AY116" s="5" t="str">
        <f t="shared" si="102"/>
        <v/>
      </c>
      <c r="AZ116" s="5" t="str">
        <f t="shared" si="103"/>
        <v/>
      </c>
      <c r="BA116" s="5" t="str">
        <f t="shared" si="104"/>
        <v/>
      </c>
      <c r="BD116" s="3">
        <v>15.38</v>
      </c>
      <c r="BE116" s="5">
        <f t="shared" si="105"/>
        <v>1.9794828307287131E-4</v>
      </c>
      <c r="BF116" s="5">
        <f t="shared" si="106"/>
        <v>1.9794828307287133E-27</v>
      </c>
      <c r="BG116" s="5">
        <f t="shared" si="107"/>
        <v>4.5821361822423912E-10</v>
      </c>
      <c r="BH116" s="5">
        <f t="shared" si="108"/>
        <v>1.6495690256072609E-13</v>
      </c>
      <c r="BI116" s="5">
        <f t="shared" si="109"/>
        <v>-12.782629506846048</v>
      </c>
      <c r="BJ116">
        <v>0.09</v>
      </c>
      <c r="BM116" s="5" t="str">
        <f t="shared" si="110"/>
        <v/>
      </c>
      <c r="BN116" s="5" t="str">
        <f t="shared" si="111"/>
        <v/>
      </c>
      <c r="BO116" s="5" t="str">
        <f t="shared" si="112"/>
        <v/>
      </c>
      <c r="BP116" s="5" t="str">
        <f t="shared" si="113"/>
        <v/>
      </c>
      <c r="BQ116" s="5" t="str">
        <f t="shared" si="114"/>
        <v/>
      </c>
      <c r="BU116" s="5" t="str">
        <f t="shared" si="115"/>
        <v/>
      </c>
      <c r="BV116" s="5" t="str">
        <f t="shared" si="116"/>
        <v/>
      </c>
      <c r="BW116" s="5" t="str">
        <f t="shared" si="117"/>
        <v/>
      </c>
      <c r="BX116" s="5" t="str">
        <f t="shared" si="118"/>
        <v/>
      </c>
      <c r="BY116" s="5" t="str">
        <f t="shared" si="119"/>
        <v/>
      </c>
      <c r="CC116" s="5" t="str">
        <f t="shared" si="120"/>
        <v/>
      </c>
      <c r="CD116" s="5" t="str">
        <f t="shared" si="121"/>
        <v/>
      </c>
      <c r="CE116" s="5" t="str">
        <f t="shared" si="122"/>
        <v/>
      </c>
      <c r="CF116" s="5" t="str">
        <f t="shared" si="123"/>
        <v/>
      </c>
      <c r="CG116" s="5" t="str">
        <f t="shared" si="124"/>
        <v/>
      </c>
      <c r="CK116" s="5" t="str">
        <f t="shared" si="125"/>
        <v/>
      </c>
      <c r="CL116" s="5" t="str">
        <f t="shared" si="126"/>
        <v/>
      </c>
      <c r="CM116" s="5" t="str">
        <f t="shared" si="127"/>
        <v/>
      </c>
      <c r="CN116" s="5" t="str">
        <f t="shared" si="128"/>
        <v/>
      </c>
      <c r="CO116" s="5" t="str">
        <f t="shared" si="129"/>
        <v/>
      </c>
      <c r="CS116" s="5" t="str">
        <f t="shared" si="130"/>
        <v/>
      </c>
      <c r="CT116" s="5" t="str">
        <f t="shared" si="131"/>
        <v/>
      </c>
      <c r="CU116" s="5" t="str">
        <f t="shared" si="132"/>
        <v/>
      </c>
      <c r="CV116" s="5" t="str">
        <f t="shared" si="133"/>
        <v/>
      </c>
      <c r="CW116" s="5" t="str">
        <f t="shared" si="134"/>
        <v/>
      </c>
      <c r="DA116" s="5" t="str">
        <f t="shared" si="135"/>
        <v/>
      </c>
      <c r="DB116" s="5" t="str">
        <f t="shared" si="136"/>
        <v/>
      </c>
      <c r="DC116" s="5" t="str">
        <f t="shared" si="137"/>
        <v/>
      </c>
      <c r="DD116" s="5" t="str">
        <f t="shared" si="138"/>
        <v/>
      </c>
      <c r="DE116" s="5" t="str">
        <f t="shared" si="139"/>
        <v/>
      </c>
      <c r="DI116" s="5" t="str">
        <f t="shared" si="140"/>
        <v/>
      </c>
      <c r="DJ116" s="5" t="str">
        <f t="shared" si="141"/>
        <v/>
      </c>
      <c r="DK116" s="5" t="str">
        <f t="shared" si="142"/>
        <v/>
      </c>
      <c r="DL116" s="5" t="str">
        <f t="shared" si="143"/>
        <v/>
      </c>
      <c r="DM116" s="5" t="str">
        <f t="shared" si="144"/>
        <v/>
      </c>
      <c r="DQ116" s="5" t="str">
        <f t="shared" si="145"/>
        <v/>
      </c>
      <c r="DR116" s="5" t="str">
        <f t="shared" si="146"/>
        <v/>
      </c>
      <c r="DS116" s="5" t="str">
        <f t="shared" si="147"/>
        <v/>
      </c>
      <c r="DT116" s="5" t="str">
        <f t="shared" si="148"/>
        <v/>
      </c>
      <c r="DU116" s="5" t="str">
        <f t="shared" si="149"/>
        <v/>
      </c>
    </row>
    <row r="117" spans="1:125" hidden="1" x14ac:dyDescent="0.25">
      <c r="A117">
        <v>110</v>
      </c>
      <c r="B117" t="s">
        <v>147</v>
      </c>
      <c r="C117">
        <v>323.97490199999999</v>
      </c>
      <c r="D117">
        <v>57.495001000000002</v>
      </c>
      <c r="E117" s="1" t="s">
        <v>120</v>
      </c>
      <c r="F117" s="13"/>
      <c r="K117" s="5" t="str">
        <f t="shared" si="75"/>
        <v/>
      </c>
      <c r="L117" s="5" t="str">
        <f t="shared" si="76"/>
        <v/>
      </c>
      <c r="M117" s="5" t="str">
        <f t="shared" si="77"/>
        <v/>
      </c>
      <c r="N117" s="5" t="str">
        <f t="shared" si="78"/>
        <v/>
      </c>
      <c r="O117" s="5" t="str">
        <f t="shared" si="79"/>
        <v/>
      </c>
      <c r="R117" s="5" t="str">
        <f t="shared" si="80"/>
        <v/>
      </c>
      <c r="S117" s="5" t="str">
        <f t="shared" si="81"/>
        <v/>
      </c>
      <c r="T117" s="5" t="str">
        <f t="shared" si="82"/>
        <v/>
      </c>
      <c r="U117" s="5" t="str">
        <f t="shared" si="83"/>
        <v/>
      </c>
      <c r="V117" s="5" t="str">
        <f t="shared" si="84"/>
        <v/>
      </c>
      <c r="Y117" s="5" t="str">
        <f t="shared" si="85"/>
        <v/>
      </c>
      <c r="Z117" s="5" t="str">
        <f t="shared" si="86"/>
        <v/>
      </c>
      <c r="AA117" s="5" t="str">
        <f t="shared" si="87"/>
        <v/>
      </c>
      <c r="AB117" s="5" t="str">
        <f t="shared" si="88"/>
        <v/>
      </c>
      <c r="AC117" s="5" t="str">
        <f t="shared" si="89"/>
        <v/>
      </c>
      <c r="AG117" s="5" t="str">
        <f t="shared" si="90"/>
        <v/>
      </c>
      <c r="AH117" s="5" t="str">
        <f t="shared" si="91"/>
        <v/>
      </c>
      <c r="AI117" s="5" t="str">
        <f t="shared" si="92"/>
        <v/>
      </c>
      <c r="AJ117" s="5" t="str">
        <f t="shared" si="93"/>
        <v/>
      </c>
      <c r="AK117" s="5" t="str">
        <f t="shared" si="94"/>
        <v/>
      </c>
      <c r="AO117" s="5" t="str">
        <f t="shared" si="95"/>
        <v/>
      </c>
      <c r="AP117" s="5" t="str">
        <f t="shared" si="96"/>
        <v/>
      </c>
      <c r="AQ117" s="5" t="str">
        <f t="shared" si="97"/>
        <v/>
      </c>
      <c r="AR117" s="5" t="str">
        <f t="shared" si="98"/>
        <v/>
      </c>
      <c r="AS117" s="5" t="str">
        <f t="shared" si="99"/>
        <v/>
      </c>
      <c r="AW117" s="5" t="str">
        <f t="shared" si="100"/>
        <v/>
      </c>
      <c r="AX117" s="5" t="str">
        <f t="shared" si="101"/>
        <v/>
      </c>
      <c r="AY117" s="5" t="str">
        <f t="shared" si="102"/>
        <v/>
      </c>
      <c r="AZ117" s="5" t="str">
        <f t="shared" si="103"/>
        <v/>
      </c>
      <c r="BA117" s="5" t="str">
        <f t="shared" si="104"/>
        <v/>
      </c>
      <c r="BD117" s="3">
        <v>15.3</v>
      </c>
      <c r="BE117" s="5">
        <f t="shared" si="105"/>
        <v>2.1308444082569728E-4</v>
      </c>
      <c r="BF117" s="5">
        <f t="shared" si="106"/>
        <v>2.1308444082569731E-27</v>
      </c>
      <c r="BG117" s="5">
        <f t="shared" si="107"/>
        <v>4.9325102042985477E-10</v>
      </c>
      <c r="BH117" s="5">
        <f t="shared" si="108"/>
        <v>1.7757036735474773E-13</v>
      </c>
      <c r="BI117" s="5">
        <f t="shared" si="109"/>
        <v>-12.750629506846048</v>
      </c>
      <c r="BJ117">
        <v>0.03</v>
      </c>
      <c r="BL117" s="3">
        <v>15.25</v>
      </c>
      <c r="BM117" s="5">
        <f t="shared" si="110"/>
        <v>1.4274078377995333E-4</v>
      </c>
      <c r="BN117" s="5">
        <f t="shared" si="111"/>
        <v>1.4274078377995334E-27</v>
      </c>
      <c r="BO117" s="5">
        <f t="shared" si="112"/>
        <v>2.1146782782215307E-10</v>
      </c>
      <c r="BP117" s="5">
        <f t="shared" si="113"/>
        <v>9.5160522519968896E-14</v>
      </c>
      <c r="BQ117" s="5">
        <f t="shared" si="114"/>
        <v>-13.021543181946708</v>
      </c>
      <c r="BR117">
        <v>0.03</v>
      </c>
      <c r="BU117" s="5" t="str">
        <f t="shared" si="115"/>
        <v/>
      </c>
      <c r="BV117" s="5" t="str">
        <f t="shared" si="116"/>
        <v/>
      </c>
      <c r="BW117" s="5" t="str">
        <f t="shared" si="117"/>
        <v/>
      </c>
      <c r="BX117" s="5" t="str">
        <f t="shared" si="118"/>
        <v/>
      </c>
      <c r="BY117" s="5" t="str">
        <f t="shared" si="119"/>
        <v/>
      </c>
      <c r="CC117" s="5" t="str">
        <f t="shared" si="120"/>
        <v/>
      </c>
      <c r="CD117" s="5" t="str">
        <f t="shared" si="121"/>
        <v/>
      </c>
      <c r="CE117" s="5" t="str">
        <f t="shared" si="122"/>
        <v/>
      </c>
      <c r="CF117" s="5" t="str">
        <f t="shared" si="123"/>
        <v/>
      </c>
      <c r="CG117" s="5" t="str">
        <f t="shared" si="124"/>
        <v/>
      </c>
      <c r="CK117" s="5" t="str">
        <f t="shared" si="125"/>
        <v/>
      </c>
      <c r="CL117" s="5" t="str">
        <f t="shared" si="126"/>
        <v/>
      </c>
      <c r="CM117" s="5" t="str">
        <f t="shared" si="127"/>
        <v/>
      </c>
      <c r="CN117" s="5" t="str">
        <f t="shared" si="128"/>
        <v/>
      </c>
      <c r="CO117" s="5" t="str">
        <f t="shared" si="129"/>
        <v/>
      </c>
      <c r="CS117" s="5" t="str">
        <f t="shared" si="130"/>
        <v/>
      </c>
      <c r="CT117" s="5" t="str">
        <f t="shared" si="131"/>
        <v/>
      </c>
      <c r="CU117" s="5" t="str">
        <f t="shared" si="132"/>
        <v/>
      </c>
      <c r="CV117" s="5" t="str">
        <f t="shared" si="133"/>
        <v/>
      </c>
      <c r="CW117" s="5" t="str">
        <f t="shared" si="134"/>
        <v/>
      </c>
      <c r="DA117" s="5" t="str">
        <f t="shared" si="135"/>
        <v/>
      </c>
      <c r="DB117" s="5" t="str">
        <f t="shared" si="136"/>
        <v/>
      </c>
      <c r="DC117" s="5" t="str">
        <f t="shared" si="137"/>
        <v/>
      </c>
      <c r="DD117" s="5" t="str">
        <f t="shared" si="138"/>
        <v/>
      </c>
      <c r="DE117" s="5" t="str">
        <f t="shared" si="139"/>
        <v/>
      </c>
      <c r="DI117" s="5" t="str">
        <f t="shared" si="140"/>
        <v/>
      </c>
      <c r="DJ117" s="5" t="str">
        <f t="shared" si="141"/>
        <v/>
      </c>
      <c r="DK117" s="5" t="str">
        <f t="shared" si="142"/>
        <v/>
      </c>
      <c r="DL117" s="5" t="str">
        <f t="shared" si="143"/>
        <v/>
      </c>
      <c r="DM117" s="5" t="str">
        <f t="shared" si="144"/>
        <v/>
      </c>
      <c r="DQ117" s="5" t="str">
        <f t="shared" si="145"/>
        <v/>
      </c>
      <c r="DR117" s="5" t="str">
        <f t="shared" si="146"/>
        <v/>
      </c>
      <c r="DS117" s="5" t="str">
        <f t="shared" si="147"/>
        <v/>
      </c>
      <c r="DT117" s="5" t="str">
        <f t="shared" si="148"/>
        <v/>
      </c>
      <c r="DU117" s="5" t="str">
        <f t="shared" si="149"/>
        <v/>
      </c>
    </row>
    <row r="118" spans="1:125" hidden="1" x14ac:dyDescent="0.25">
      <c r="A118">
        <v>111</v>
      </c>
      <c r="B118" t="s">
        <v>148</v>
      </c>
      <c r="C118">
        <v>323.97995700000001</v>
      </c>
      <c r="D118">
        <v>57.489296000000003</v>
      </c>
      <c r="E118" s="1" t="s">
        <v>31</v>
      </c>
      <c r="F118" s="13"/>
      <c r="J118" s="2">
        <v>18.989999999999998</v>
      </c>
      <c r="K118" s="5">
        <f t="shared" si="75"/>
        <v>8.0447236831590171E-5</v>
      </c>
      <c r="L118" s="5">
        <f t="shared" si="76"/>
        <v>8.044723683159018E-28</v>
      </c>
      <c r="M118" s="5">
        <f t="shared" si="77"/>
        <v>6.1981660527297666E-9</v>
      </c>
      <c r="N118" s="5">
        <f t="shared" si="78"/>
        <v>3.8676556169033744E-13</v>
      </c>
      <c r="O118" s="5">
        <f t="shared" si="79"/>
        <v>-12.412552203238736</v>
      </c>
      <c r="P118">
        <v>0.01</v>
      </c>
      <c r="Q118" s="2">
        <v>18.14</v>
      </c>
      <c r="R118" s="5">
        <f t="shared" si="80"/>
        <v>1.3952719060882126E-4</v>
      </c>
      <c r="S118" s="5">
        <f t="shared" si="81"/>
        <v>1.3952719060882127E-27</v>
      </c>
      <c r="T118" s="5">
        <f t="shared" si="82"/>
        <v>6.9871196947710093E-9</v>
      </c>
      <c r="U118" s="5">
        <f t="shared" si="83"/>
        <v>5.4080306437527623E-13</v>
      </c>
      <c r="V118" s="5">
        <f t="shared" si="84"/>
        <v>-12.266960856198258</v>
      </c>
      <c r="W118">
        <v>0.02</v>
      </c>
      <c r="X118" s="2">
        <v>18.600000000000001</v>
      </c>
      <c r="Y118" s="5">
        <f t="shared" si="85"/>
        <v>1.0799393661081857E-4</v>
      </c>
      <c r="Z118" s="5">
        <f t="shared" si="86"/>
        <v>1.0799393661081859E-27</v>
      </c>
      <c r="AA118" s="5">
        <f t="shared" si="87"/>
        <v>7.5285778980251628E-9</v>
      </c>
      <c r="AB118" s="5">
        <f t="shared" si="88"/>
        <v>4.9387471011045079E-13</v>
      </c>
      <c r="AC118" s="5">
        <f t="shared" si="89"/>
        <v>-12.306383212228177</v>
      </c>
      <c r="AD118">
        <v>0.04</v>
      </c>
      <c r="AF118" s="4">
        <v>16.5</v>
      </c>
      <c r="AG118" s="5">
        <f t="shared" si="90"/>
        <v>4.0039469718262672E-4</v>
      </c>
      <c r="AH118" s="5">
        <f t="shared" si="91"/>
        <v>4.0039469718262679E-27</v>
      </c>
      <c r="AI118" s="5">
        <f t="shared" si="92"/>
        <v>7.8754550413734373E-9</v>
      </c>
      <c r="AJ118" s="5">
        <f t="shared" si="93"/>
        <v>9.7261869760961969E-13</v>
      </c>
      <c r="AK118" s="5">
        <f t="shared" si="94"/>
        <v>-12.012057385815929</v>
      </c>
      <c r="AL118">
        <v>0.16</v>
      </c>
      <c r="AM118" t="s">
        <v>36</v>
      </c>
      <c r="AN118" s="4">
        <v>15.78</v>
      </c>
      <c r="AO118" s="5">
        <f t="shared" si="95"/>
        <v>4.9922917386586768E-4</v>
      </c>
      <c r="AP118" s="5">
        <f t="shared" si="96"/>
        <v>4.9922917386586772E-27</v>
      </c>
      <c r="AQ118" s="5">
        <f t="shared" si="97"/>
        <v>5.4219957454794116E-9</v>
      </c>
      <c r="AR118" s="5">
        <f t="shared" si="98"/>
        <v>9.0113569289867825E-13</v>
      </c>
      <c r="AS118" s="5">
        <f t="shared" si="99"/>
        <v>-12.045209808088618</v>
      </c>
      <c r="AU118" t="s">
        <v>36</v>
      </c>
      <c r="AV118" s="4">
        <v>15.7</v>
      </c>
      <c r="AW118" s="5">
        <f t="shared" si="100"/>
        <v>3.4988913374852325E-4</v>
      </c>
      <c r="AX118" s="5">
        <f t="shared" si="101"/>
        <v>3.4988913374852326E-27</v>
      </c>
      <c r="AY118" s="5">
        <f t="shared" si="102"/>
        <v>2.2518861258215713E-9</v>
      </c>
      <c r="AZ118" s="5">
        <f t="shared" si="103"/>
        <v>4.8618221456487719E-13</v>
      </c>
      <c r="BA118" s="5">
        <f t="shared" si="104"/>
        <v>-12.313200932489005</v>
      </c>
      <c r="BD118" s="3">
        <v>15.54</v>
      </c>
      <c r="BE118" s="5">
        <f t="shared" si="105"/>
        <v>1.7082512185919186E-4</v>
      </c>
      <c r="BF118" s="5">
        <f t="shared" si="106"/>
        <v>1.7082512185919187E-27</v>
      </c>
      <c r="BG118" s="5">
        <f t="shared" si="107"/>
        <v>3.9542852282220332E-10</v>
      </c>
      <c r="BH118" s="5">
        <f t="shared" si="108"/>
        <v>1.423542682159932E-13</v>
      </c>
      <c r="BI118" s="5">
        <f t="shared" si="109"/>
        <v>-12.846629506846046</v>
      </c>
      <c r="BJ118">
        <v>0.03</v>
      </c>
      <c r="BL118" s="3">
        <v>15.37</v>
      </c>
      <c r="BM118" s="5">
        <f t="shared" si="110"/>
        <v>1.278050684035032E-4</v>
      </c>
      <c r="BN118" s="5">
        <f t="shared" si="111"/>
        <v>1.2780506840350321E-27</v>
      </c>
      <c r="BO118" s="5">
        <f t="shared" si="112"/>
        <v>1.8934084207926396E-10</v>
      </c>
      <c r="BP118" s="5">
        <f t="shared" si="113"/>
        <v>8.5203378935668794E-14</v>
      </c>
      <c r="BQ118" s="5">
        <f t="shared" si="114"/>
        <v>-13.069543181946708</v>
      </c>
      <c r="BR118">
        <v>0.03</v>
      </c>
      <c r="BT118" s="3">
        <v>15.28</v>
      </c>
      <c r="BU118" s="5">
        <f t="shared" si="115"/>
        <v>8.885826728600562E-5</v>
      </c>
      <c r="BV118" s="5">
        <f t="shared" si="116"/>
        <v>8.885826728600563E-28</v>
      </c>
      <c r="BW118" s="5">
        <f t="shared" si="117"/>
        <v>7.9243401265760072E-11</v>
      </c>
      <c r="BX118" s="5">
        <f t="shared" si="118"/>
        <v>4.5961172734140841E-14</v>
      </c>
      <c r="BY118" s="5">
        <f t="shared" si="119"/>
        <v>-13.337608898489664</v>
      </c>
      <c r="BZ118">
        <v>0.25</v>
      </c>
      <c r="CC118" s="5" t="str">
        <f t="shared" si="120"/>
        <v/>
      </c>
      <c r="CD118" s="5" t="str">
        <f t="shared" si="121"/>
        <v/>
      </c>
      <c r="CE118" s="5" t="str">
        <f t="shared" si="122"/>
        <v/>
      </c>
      <c r="CF118" s="5" t="str">
        <f t="shared" si="123"/>
        <v/>
      </c>
      <c r="CG118" s="5" t="str">
        <f t="shared" si="124"/>
        <v/>
      </c>
      <c r="CK118" s="5" t="str">
        <f t="shared" si="125"/>
        <v/>
      </c>
      <c r="CL118" s="5" t="str">
        <f t="shared" si="126"/>
        <v/>
      </c>
      <c r="CM118" s="5" t="str">
        <f t="shared" si="127"/>
        <v/>
      </c>
      <c r="CN118" s="5" t="str">
        <f t="shared" si="128"/>
        <v/>
      </c>
      <c r="CO118" s="5" t="str">
        <f t="shared" si="129"/>
        <v/>
      </c>
      <c r="CS118" s="5" t="str">
        <f t="shared" si="130"/>
        <v/>
      </c>
      <c r="CT118" s="5" t="str">
        <f t="shared" si="131"/>
        <v/>
      </c>
      <c r="CU118" s="5" t="str">
        <f t="shared" si="132"/>
        <v/>
      </c>
      <c r="CV118" s="5" t="str">
        <f t="shared" si="133"/>
        <v/>
      </c>
      <c r="CW118" s="5" t="str">
        <f t="shared" si="134"/>
        <v/>
      </c>
      <c r="DA118" s="5" t="str">
        <f t="shared" si="135"/>
        <v/>
      </c>
      <c r="DB118" s="5" t="str">
        <f t="shared" si="136"/>
        <v/>
      </c>
      <c r="DC118" s="5" t="str">
        <f t="shared" si="137"/>
        <v/>
      </c>
      <c r="DD118" s="5" t="str">
        <f t="shared" si="138"/>
        <v/>
      </c>
      <c r="DE118" s="5" t="str">
        <f t="shared" si="139"/>
        <v/>
      </c>
      <c r="DI118" s="5" t="str">
        <f t="shared" si="140"/>
        <v/>
      </c>
      <c r="DJ118" s="5" t="str">
        <f t="shared" si="141"/>
        <v/>
      </c>
      <c r="DK118" s="5" t="str">
        <f t="shared" si="142"/>
        <v/>
      </c>
      <c r="DL118" s="5" t="str">
        <f t="shared" si="143"/>
        <v/>
      </c>
      <c r="DM118" s="5" t="str">
        <f t="shared" si="144"/>
        <v/>
      </c>
      <c r="DQ118" s="5" t="str">
        <f t="shared" si="145"/>
        <v/>
      </c>
      <c r="DR118" s="5" t="str">
        <f t="shared" si="146"/>
        <v/>
      </c>
      <c r="DS118" s="5" t="str">
        <f t="shared" si="147"/>
        <v/>
      </c>
      <c r="DT118" s="5" t="str">
        <f t="shared" si="148"/>
        <v/>
      </c>
      <c r="DU118" s="5" t="str">
        <f t="shared" si="149"/>
        <v/>
      </c>
    </row>
    <row r="119" spans="1:125" hidden="1" x14ac:dyDescent="0.25">
      <c r="A119">
        <v>112</v>
      </c>
      <c r="B119" t="s">
        <v>149</v>
      </c>
      <c r="C119">
        <v>323.97998799999999</v>
      </c>
      <c r="D119">
        <v>57.483815999999997</v>
      </c>
      <c r="E119" s="1" t="s">
        <v>31</v>
      </c>
      <c r="F119" s="13"/>
      <c r="J119" s="2">
        <v>16.41</v>
      </c>
      <c r="K119" s="5">
        <f t="shared" si="75"/>
        <v>8.6598651981847365E-4</v>
      </c>
      <c r="L119" s="5">
        <f t="shared" si="76"/>
        <v>8.6598651981847379E-27</v>
      </c>
      <c r="M119" s="5">
        <f t="shared" si="77"/>
        <v>6.6721101440649186E-8</v>
      </c>
      <c r="N119" s="5">
        <f t="shared" si="78"/>
        <v>4.1633967298965089E-12</v>
      </c>
      <c r="O119" s="5">
        <f t="shared" si="79"/>
        <v>-11.380552203238738</v>
      </c>
      <c r="P119">
        <v>0</v>
      </c>
      <c r="Q119" s="2">
        <v>15.88</v>
      </c>
      <c r="R119" s="5">
        <f t="shared" si="80"/>
        <v>1.1185588795720334E-3</v>
      </c>
      <c r="S119" s="5">
        <f t="shared" si="81"/>
        <v>1.1185588795720336E-26</v>
      </c>
      <c r="T119" s="5">
        <f t="shared" si="82"/>
        <v>5.6014205855619317E-8</v>
      </c>
      <c r="U119" s="5">
        <f t="shared" si="83"/>
        <v>4.3354995332249359E-12</v>
      </c>
      <c r="V119" s="5">
        <f t="shared" si="84"/>
        <v>-11.362960856198258</v>
      </c>
      <c r="W119">
        <v>0.01</v>
      </c>
      <c r="X119" s="2">
        <v>16.11</v>
      </c>
      <c r="Y119" s="5">
        <f t="shared" si="85"/>
        <v>1.0700384224872383E-3</v>
      </c>
      <c r="Z119" s="5">
        <f t="shared" si="86"/>
        <v>1.0700384224872384E-26</v>
      </c>
      <c r="AA119" s="5">
        <f t="shared" si="87"/>
        <v>7.4595554809769902E-8</v>
      </c>
      <c r="AB119" s="5">
        <f t="shared" si="88"/>
        <v>4.8934683955209059E-12</v>
      </c>
      <c r="AC119" s="5">
        <f t="shared" si="89"/>
        <v>-11.310383212228174</v>
      </c>
      <c r="AD119">
        <v>0.01</v>
      </c>
      <c r="AF119" s="4">
        <v>14.66</v>
      </c>
      <c r="AG119" s="5">
        <f t="shared" si="90"/>
        <v>2.1801597479997833E-3</v>
      </c>
      <c r="AH119" s="5">
        <f t="shared" si="91"/>
        <v>2.1801597479997834E-26</v>
      </c>
      <c r="AI119" s="5">
        <f t="shared" si="92"/>
        <v>4.2882061623690598E-8</v>
      </c>
      <c r="AJ119" s="5">
        <f t="shared" si="93"/>
        <v>5.2959346105257895E-12</v>
      </c>
      <c r="AK119" s="5">
        <f t="shared" si="94"/>
        <v>-11.276057385815928</v>
      </c>
      <c r="AL119">
        <v>0.1</v>
      </c>
      <c r="AN119" s="4">
        <v>14.27</v>
      </c>
      <c r="AO119" s="5">
        <f t="shared" si="95"/>
        <v>2.0058569456701315E-3</v>
      </c>
      <c r="AP119" s="5">
        <f t="shared" si="96"/>
        <v>2.0058569456701318E-26</v>
      </c>
      <c r="AQ119" s="5">
        <f t="shared" si="97"/>
        <v>2.1785080669956728E-8</v>
      </c>
      <c r="AR119" s="5">
        <f t="shared" si="98"/>
        <v>3.6206804073468083E-12</v>
      </c>
      <c r="AS119" s="5">
        <f t="shared" si="99"/>
        <v>-11.441209808088619</v>
      </c>
      <c r="AT119">
        <v>0.32</v>
      </c>
      <c r="AV119" s="4">
        <v>14.23</v>
      </c>
      <c r="AW119" s="5">
        <f t="shared" si="100"/>
        <v>1.3549724191911762E-3</v>
      </c>
      <c r="AX119" s="5">
        <f t="shared" si="101"/>
        <v>1.3549724191911762E-26</v>
      </c>
      <c r="AY119" s="5">
        <f t="shared" si="102"/>
        <v>8.7206011771732473E-9</v>
      </c>
      <c r="AZ119" s="5">
        <f t="shared" si="103"/>
        <v>1.8827777941517039E-12</v>
      </c>
      <c r="BA119" s="5">
        <f t="shared" si="104"/>
        <v>-11.725200932489006</v>
      </c>
      <c r="BB119">
        <v>0.23</v>
      </c>
      <c r="BD119" s="3">
        <v>13.83</v>
      </c>
      <c r="BE119" s="5">
        <f t="shared" si="105"/>
        <v>8.2518578723599241E-4</v>
      </c>
      <c r="BF119" s="5">
        <f t="shared" si="106"/>
        <v>8.2518578723599246E-27</v>
      </c>
      <c r="BG119" s="5">
        <f t="shared" si="107"/>
        <v>1.9101522852685006E-9</v>
      </c>
      <c r="BH119" s="5">
        <f t="shared" si="108"/>
        <v>6.8765482269666021E-13</v>
      </c>
      <c r="BI119" s="5">
        <f t="shared" si="109"/>
        <v>-12.162629506846047</v>
      </c>
      <c r="BJ119">
        <v>0.05</v>
      </c>
      <c r="BL119" s="3">
        <v>13.77</v>
      </c>
      <c r="BM119" s="5">
        <f t="shared" si="110"/>
        <v>5.5788935798666494E-4</v>
      </c>
      <c r="BN119" s="5">
        <f t="shared" si="111"/>
        <v>5.5788935798666499E-27</v>
      </c>
      <c r="BO119" s="5">
        <f t="shared" si="112"/>
        <v>8.2650275257283677E-10</v>
      </c>
      <c r="BP119" s="5">
        <f t="shared" si="113"/>
        <v>3.719262386577766E-13</v>
      </c>
      <c r="BQ119" s="5">
        <f t="shared" si="114"/>
        <v>-12.429543181946707</v>
      </c>
      <c r="BR119">
        <v>7.0000000000000007E-2</v>
      </c>
      <c r="BU119" s="5" t="str">
        <f t="shared" si="115"/>
        <v/>
      </c>
      <c r="BV119" s="5" t="str">
        <f t="shared" si="116"/>
        <v/>
      </c>
      <c r="BW119" s="5" t="str">
        <f t="shared" si="117"/>
        <v/>
      </c>
      <c r="BX119" s="5" t="str">
        <f t="shared" si="118"/>
        <v/>
      </c>
      <c r="BY119" s="5" t="str">
        <f t="shared" si="119"/>
        <v/>
      </c>
      <c r="CC119" s="5" t="str">
        <f t="shared" si="120"/>
        <v/>
      </c>
      <c r="CD119" s="5" t="str">
        <f t="shared" si="121"/>
        <v/>
      </c>
      <c r="CE119" s="5" t="str">
        <f t="shared" si="122"/>
        <v/>
      </c>
      <c r="CF119" s="5" t="str">
        <f t="shared" si="123"/>
        <v/>
      </c>
      <c r="CG119" s="5" t="str">
        <f t="shared" si="124"/>
        <v/>
      </c>
      <c r="CK119" s="5" t="str">
        <f t="shared" si="125"/>
        <v/>
      </c>
      <c r="CL119" s="5" t="str">
        <f t="shared" si="126"/>
        <v/>
      </c>
      <c r="CM119" s="5" t="str">
        <f t="shared" si="127"/>
        <v/>
      </c>
      <c r="CN119" s="5" t="str">
        <f t="shared" si="128"/>
        <v/>
      </c>
      <c r="CO119" s="5" t="str">
        <f t="shared" si="129"/>
        <v/>
      </c>
      <c r="CS119" s="5" t="str">
        <f t="shared" si="130"/>
        <v/>
      </c>
      <c r="CT119" s="5" t="str">
        <f t="shared" si="131"/>
        <v/>
      </c>
      <c r="CU119" s="5" t="str">
        <f t="shared" si="132"/>
        <v/>
      </c>
      <c r="CV119" s="5" t="str">
        <f t="shared" si="133"/>
        <v/>
      </c>
      <c r="CW119" s="5" t="str">
        <f t="shared" si="134"/>
        <v/>
      </c>
      <c r="DA119" s="5" t="str">
        <f t="shared" si="135"/>
        <v/>
      </c>
      <c r="DB119" s="5" t="str">
        <f t="shared" si="136"/>
        <v/>
      </c>
      <c r="DC119" s="5" t="str">
        <f t="shared" si="137"/>
        <v/>
      </c>
      <c r="DD119" s="5" t="str">
        <f t="shared" si="138"/>
        <v/>
      </c>
      <c r="DE119" s="5" t="str">
        <f t="shared" si="139"/>
        <v/>
      </c>
      <c r="DI119" s="5" t="str">
        <f t="shared" si="140"/>
        <v/>
      </c>
      <c r="DJ119" s="5" t="str">
        <f t="shared" si="141"/>
        <v/>
      </c>
      <c r="DK119" s="5" t="str">
        <f t="shared" si="142"/>
        <v/>
      </c>
      <c r="DL119" s="5" t="str">
        <f t="shared" si="143"/>
        <v/>
      </c>
      <c r="DM119" s="5" t="str">
        <f t="shared" si="144"/>
        <v/>
      </c>
      <c r="DQ119" s="5" t="str">
        <f t="shared" si="145"/>
        <v/>
      </c>
      <c r="DR119" s="5" t="str">
        <f t="shared" si="146"/>
        <v/>
      </c>
      <c r="DS119" s="5" t="str">
        <f t="shared" si="147"/>
        <v/>
      </c>
      <c r="DT119" s="5" t="str">
        <f t="shared" si="148"/>
        <v/>
      </c>
      <c r="DU119" s="5" t="str">
        <f t="shared" si="149"/>
        <v/>
      </c>
    </row>
    <row r="120" spans="1:125" hidden="1" x14ac:dyDescent="0.25">
      <c r="A120">
        <v>113</v>
      </c>
      <c r="B120" t="s">
        <v>150</v>
      </c>
      <c r="C120">
        <v>323.98213099999998</v>
      </c>
      <c r="D120">
        <v>57.449032000000003</v>
      </c>
      <c r="E120" s="1" t="s">
        <v>31</v>
      </c>
      <c r="F120" s="13"/>
      <c r="K120" s="5" t="str">
        <f t="shared" si="75"/>
        <v/>
      </c>
      <c r="L120" s="5" t="str">
        <f t="shared" si="76"/>
        <v/>
      </c>
      <c r="M120" s="5" t="str">
        <f t="shared" si="77"/>
        <v/>
      </c>
      <c r="N120" s="5" t="str">
        <f t="shared" si="78"/>
        <v/>
      </c>
      <c r="O120" s="5" t="str">
        <f t="shared" si="79"/>
        <v/>
      </c>
      <c r="R120" s="5" t="str">
        <f t="shared" si="80"/>
        <v/>
      </c>
      <c r="S120" s="5" t="str">
        <f t="shared" si="81"/>
        <v/>
      </c>
      <c r="T120" s="5" t="str">
        <f t="shared" si="82"/>
        <v/>
      </c>
      <c r="U120" s="5" t="str">
        <f t="shared" si="83"/>
        <v/>
      </c>
      <c r="V120" s="5" t="str">
        <f t="shared" si="84"/>
        <v/>
      </c>
      <c r="Y120" s="5" t="str">
        <f t="shared" si="85"/>
        <v/>
      </c>
      <c r="Z120" s="5" t="str">
        <f t="shared" si="86"/>
        <v/>
      </c>
      <c r="AA120" s="5" t="str">
        <f t="shared" si="87"/>
        <v/>
      </c>
      <c r="AB120" s="5" t="str">
        <f t="shared" si="88"/>
        <v/>
      </c>
      <c r="AC120" s="5" t="str">
        <f t="shared" si="89"/>
        <v/>
      </c>
      <c r="AE120" t="s">
        <v>36</v>
      </c>
      <c r="AF120" s="4">
        <v>18.14</v>
      </c>
      <c r="AG120" s="5">
        <f t="shared" si="90"/>
        <v>8.8407338645490755E-5</v>
      </c>
      <c r="AH120" s="5">
        <f t="shared" si="91"/>
        <v>8.8407338645490757E-28</v>
      </c>
      <c r="AI120" s="5">
        <f t="shared" si="92"/>
        <v>1.7389042006030074E-9</v>
      </c>
      <c r="AJ120" s="5">
        <f t="shared" si="93"/>
        <v>2.1475466877447144E-13</v>
      </c>
      <c r="AK120" s="5">
        <f t="shared" si="94"/>
        <v>-12.66805738581593</v>
      </c>
      <c r="AM120" t="s">
        <v>36</v>
      </c>
      <c r="AN120" s="4">
        <v>16.71</v>
      </c>
      <c r="AO120" s="5">
        <f t="shared" si="95"/>
        <v>2.1198247411620248E-4</v>
      </c>
      <c r="AP120" s="5">
        <f t="shared" si="96"/>
        <v>2.1198247411620249E-27</v>
      </c>
      <c r="AQ120" s="5">
        <f t="shared" si="97"/>
        <v>2.3022854691642281E-9</v>
      </c>
      <c r="AR120" s="5">
        <f t="shared" si="98"/>
        <v>3.8263984497509471E-13</v>
      </c>
      <c r="AS120" s="5">
        <f t="shared" si="99"/>
        <v>-12.417209808088618</v>
      </c>
      <c r="AV120" s="4">
        <v>16.25</v>
      </c>
      <c r="AW120" s="5">
        <f t="shared" si="100"/>
        <v>2.1082905160342547E-4</v>
      </c>
      <c r="AX120" s="5">
        <f t="shared" si="101"/>
        <v>2.1082905160342549E-27</v>
      </c>
      <c r="AY120" s="5">
        <f t="shared" si="102"/>
        <v>1.3568955718616333E-9</v>
      </c>
      <c r="AZ120" s="5">
        <f t="shared" si="103"/>
        <v>2.9295375396492661E-13</v>
      </c>
      <c r="BA120" s="5">
        <f t="shared" si="104"/>
        <v>-12.533200932489006</v>
      </c>
      <c r="BB120">
        <v>0.14000000000000001</v>
      </c>
      <c r="BE120" s="5" t="str">
        <f t="shared" si="105"/>
        <v/>
      </c>
      <c r="BF120" s="5" t="str">
        <f t="shared" si="106"/>
        <v/>
      </c>
      <c r="BG120" s="5" t="str">
        <f t="shared" si="107"/>
        <v/>
      </c>
      <c r="BH120" s="5" t="str">
        <f t="shared" si="108"/>
        <v/>
      </c>
      <c r="BI120" s="5" t="str">
        <f t="shared" si="109"/>
        <v/>
      </c>
      <c r="BM120" s="5" t="str">
        <f t="shared" si="110"/>
        <v/>
      </c>
      <c r="BN120" s="5" t="str">
        <f t="shared" si="111"/>
        <v/>
      </c>
      <c r="BO120" s="5" t="str">
        <f t="shared" si="112"/>
        <v/>
      </c>
      <c r="BP120" s="5" t="str">
        <f t="shared" si="113"/>
        <v/>
      </c>
      <c r="BQ120" s="5" t="str">
        <f t="shared" si="114"/>
        <v/>
      </c>
      <c r="BU120" s="5" t="str">
        <f t="shared" si="115"/>
        <v/>
      </c>
      <c r="BV120" s="5" t="str">
        <f t="shared" si="116"/>
        <v/>
      </c>
      <c r="BW120" s="5" t="str">
        <f t="shared" si="117"/>
        <v/>
      </c>
      <c r="BX120" s="5" t="str">
        <f t="shared" si="118"/>
        <v/>
      </c>
      <c r="BY120" s="5" t="str">
        <f t="shared" si="119"/>
        <v/>
      </c>
      <c r="CC120" s="5" t="str">
        <f t="shared" si="120"/>
        <v/>
      </c>
      <c r="CD120" s="5" t="str">
        <f t="shared" si="121"/>
        <v/>
      </c>
      <c r="CE120" s="5" t="str">
        <f t="shared" si="122"/>
        <v/>
      </c>
      <c r="CF120" s="5" t="str">
        <f t="shared" si="123"/>
        <v/>
      </c>
      <c r="CG120" s="5" t="str">
        <f t="shared" si="124"/>
        <v/>
      </c>
      <c r="CK120" s="5" t="str">
        <f t="shared" si="125"/>
        <v/>
      </c>
      <c r="CL120" s="5" t="str">
        <f t="shared" si="126"/>
        <v/>
      </c>
      <c r="CM120" s="5" t="str">
        <f t="shared" si="127"/>
        <v/>
      </c>
      <c r="CN120" s="5" t="str">
        <f t="shared" si="128"/>
        <v/>
      </c>
      <c r="CO120" s="5" t="str">
        <f t="shared" si="129"/>
        <v/>
      </c>
      <c r="CS120" s="5" t="str">
        <f t="shared" si="130"/>
        <v/>
      </c>
      <c r="CT120" s="5" t="str">
        <f t="shared" si="131"/>
        <v/>
      </c>
      <c r="CU120" s="5" t="str">
        <f t="shared" si="132"/>
        <v/>
      </c>
      <c r="CV120" s="5" t="str">
        <f t="shared" si="133"/>
        <v/>
      </c>
      <c r="CW120" s="5" t="str">
        <f t="shared" si="134"/>
        <v/>
      </c>
      <c r="DA120" s="5" t="str">
        <f t="shared" si="135"/>
        <v/>
      </c>
      <c r="DB120" s="5" t="str">
        <f t="shared" si="136"/>
        <v/>
      </c>
      <c r="DC120" s="5" t="str">
        <f t="shared" si="137"/>
        <v/>
      </c>
      <c r="DD120" s="5" t="str">
        <f t="shared" si="138"/>
        <v/>
      </c>
      <c r="DE120" s="5" t="str">
        <f t="shared" si="139"/>
        <v/>
      </c>
      <c r="DI120" s="5" t="str">
        <f t="shared" si="140"/>
        <v/>
      </c>
      <c r="DJ120" s="5" t="str">
        <f t="shared" si="141"/>
        <v/>
      </c>
      <c r="DK120" s="5" t="str">
        <f t="shared" si="142"/>
        <v/>
      </c>
      <c r="DL120" s="5" t="str">
        <f t="shared" si="143"/>
        <v/>
      </c>
      <c r="DM120" s="5" t="str">
        <f t="shared" si="144"/>
        <v/>
      </c>
      <c r="DQ120" s="5" t="str">
        <f t="shared" si="145"/>
        <v/>
      </c>
      <c r="DR120" s="5" t="str">
        <f t="shared" si="146"/>
        <v/>
      </c>
      <c r="DS120" s="5" t="str">
        <f t="shared" si="147"/>
        <v/>
      </c>
      <c r="DT120" s="5" t="str">
        <f t="shared" si="148"/>
        <v/>
      </c>
      <c r="DU120" s="5" t="str">
        <f t="shared" si="149"/>
        <v/>
      </c>
    </row>
    <row r="121" spans="1:125" hidden="1" x14ac:dyDescent="0.25">
      <c r="A121">
        <v>114</v>
      </c>
      <c r="B121" t="s">
        <v>151</v>
      </c>
      <c r="C121">
        <v>323.98310500000002</v>
      </c>
      <c r="D121">
        <v>57.576017999999998</v>
      </c>
      <c r="E121" s="1" t="s">
        <v>91</v>
      </c>
      <c r="F121" s="13"/>
      <c r="J121" s="2">
        <v>18.100000000000001</v>
      </c>
      <c r="K121" s="5">
        <f t="shared" si="75"/>
        <v>1.8260435531519968E-4</v>
      </c>
      <c r="L121" s="5">
        <f t="shared" si="76"/>
        <v>1.8260435531519972E-27</v>
      </c>
      <c r="M121" s="5">
        <f t="shared" si="77"/>
        <v>1.4068999269230749E-8</v>
      </c>
      <c r="N121" s="5">
        <f t="shared" si="78"/>
        <v>8.7790555439999875E-13</v>
      </c>
      <c r="O121" s="5">
        <f t="shared" si="79"/>
        <v>-12.056552203238736</v>
      </c>
      <c r="P121">
        <v>0.01</v>
      </c>
      <c r="Q121" s="2">
        <v>17.28</v>
      </c>
      <c r="R121" s="5">
        <f t="shared" si="80"/>
        <v>3.0807669724910736E-4</v>
      </c>
      <c r="S121" s="5">
        <f t="shared" si="81"/>
        <v>3.0807669724910739E-27</v>
      </c>
      <c r="T121" s="5">
        <f t="shared" si="82"/>
        <v>1.5427593356223951E-8</v>
      </c>
      <c r="U121" s="5">
        <f t="shared" si="83"/>
        <v>1.194095725771734E-12</v>
      </c>
      <c r="V121" s="5">
        <f t="shared" si="84"/>
        <v>-11.922960856198259</v>
      </c>
      <c r="W121">
        <v>0.01</v>
      </c>
      <c r="X121" s="2">
        <v>17.71</v>
      </c>
      <c r="Y121" s="5">
        <f t="shared" si="85"/>
        <v>2.4513164092946672E-4</v>
      </c>
      <c r="Z121" s="5">
        <f t="shared" si="86"/>
        <v>2.4513164092946675E-27</v>
      </c>
      <c r="AA121" s="5">
        <f t="shared" si="87"/>
        <v>1.7088854355396716E-8</v>
      </c>
      <c r="AB121" s="5">
        <f t="shared" si="88"/>
        <v>1.1210288457140247E-12</v>
      </c>
      <c r="AC121" s="5">
        <f t="shared" si="89"/>
        <v>-11.950383212228175</v>
      </c>
      <c r="AD121">
        <v>0.02</v>
      </c>
      <c r="AF121" s="4">
        <v>15.66</v>
      </c>
      <c r="AG121" s="5">
        <f t="shared" si="90"/>
        <v>8.6793722863081799E-4</v>
      </c>
      <c r="AH121" s="5">
        <f t="shared" si="91"/>
        <v>8.6793722863081804E-27</v>
      </c>
      <c r="AI121" s="5">
        <f t="shared" si="92"/>
        <v>1.7071656220508145E-8</v>
      </c>
      <c r="AJ121" s="5">
        <f t="shared" si="93"/>
        <v>2.1083495432327564E-12</v>
      </c>
      <c r="AK121" s="5">
        <f t="shared" si="94"/>
        <v>-11.676057385815929</v>
      </c>
      <c r="AL121">
        <v>7.0000000000000007E-2</v>
      </c>
      <c r="AN121" s="4">
        <v>15.11</v>
      </c>
      <c r="AO121" s="5">
        <f t="shared" si="95"/>
        <v>9.2533706109163667E-4</v>
      </c>
      <c r="AP121" s="5">
        <f t="shared" si="96"/>
        <v>9.2533706109163678E-27</v>
      </c>
      <c r="AQ121" s="5">
        <f t="shared" si="97"/>
        <v>1.0049840576266652E-8</v>
      </c>
      <c r="AR121" s="5">
        <f t="shared" si="98"/>
        <v>1.6702835037755177E-12</v>
      </c>
      <c r="AS121" s="5">
        <f t="shared" si="99"/>
        <v>-11.777209808088617</v>
      </c>
      <c r="AT121">
        <v>0.1</v>
      </c>
      <c r="AV121" s="4">
        <v>15.09</v>
      </c>
      <c r="AW121" s="5">
        <f t="shared" si="100"/>
        <v>6.1366372948783946E-4</v>
      </c>
      <c r="AX121" s="5">
        <f t="shared" si="101"/>
        <v>6.1366372948783954E-27</v>
      </c>
      <c r="AY121" s="5">
        <f t="shared" si="102"/>
        <v>3.9495391684464396E-9</v>
      </c>
      <c r="AZ121" s="5">
        <f t="shared" si="103"/>
        <v>8.5270550646758631E-13</v>
      </c>
      <c r="BA121" s="5">
        <f t="shared" si="104"/>
        <v>-12.069200932489004</v>
      </c>
      <c r="BB121">
        <v>0.14000000000000001</v>
      </c>
      <c r="BD121" s="3">
        <v>14.51</v>
      </c>
      <c r="BE121" s="5">
        <f t="shared" si="105"/>
        <v>4.4111491173729373E-4</v>
      </c>
      <c r="BF121" s="5">
        <f t="shared" si="106"/>
        <v>4.4111491173729377E-27</v>
      </c>
      <c r="BG121" s="5">
        <f t="shared" si="107"/>
        <v>1.0210993327252169E-9</v>
      </c>
      <c r="BH121" s="5">
        <f t="shared" si="108"/>
        <v>3.6759575978107807E-13</v>
      </c>
      <c r="BI121" s="5">
        <f t="shared" si="109"/>
        <v>-12.434629506846047</v>
      </c>
      <c r="BJ121">
        <v>0.03</v>
      </c>
      <c r="BL121" s="3">
        <v>14.35</v>
      </c>
      <c r="BM121" s="5">
        <f t="shared" si="110"/>
        <v>3.2700024429221334E-4</v>
      </c>
      <c r="BN121" s="5">
        <f t="shared" si="111"/>
        <v>3.2700024429221338E-27</v>
      </c>
      <c r="BO121" s="5">
        <f t="shared" si="112"/>
        <v>4.8444480635883455E-10</v>
      </c>
      <c r="BP121" s="5">
        <f t="shared" si="113"/>
        <v>2.1800016286147558E-13</v>
      </c>
      <c r="BQ121" s="5">
        <f t="shared" si="114"/>
        <v>-12.661543181946708</v>
      </c>
      <c r="BR121">
        <v>0.02</v>
      </c>
      <c r="BT121" s="3">
        <v>14.44</v>
      </c>
      <c r="BU121" s="5">
        <f t="shared" si="115"/>
        <v>1.9261843074304017E-4</v>
      </c>
      <c r="BV121" s="5">
        <f t="shared" si="116"/>
        <v>1.9261843074304019E-27</v>
      </c>
      <c r="BW121" s="5">
        <f t="shared" si="117"/>
        <v>1.7177624620366246E-10</v>
      </c>
      <c r="BX121" s="5">
        <f t="shared" si="118"/>
        <v>9.9630222798124226E-14</v>
      </c>
      <c r="BY121" s="5">
        <f t="shared" si="119"/>
        <v>-13.001608898489664</v>
      </c>
      <c r="BZ121">
        <v>0.1</v>
      </c>
      <c r="CC121" s="5" t="str">
        <f t="shared" si="120"/>
        <v/>
      </c>
      <c r="CD121" s="5" t="str">
        <f t="shared" si="121"/>
        <v/>
      </c>
      <c r="CE121" s="5" t="str">
        <f t="shared" si="122"/>
        <v/>
      </c>
      <c r="CF121" s="5" t="str">
        <f t="shared" si="123"/>
        <v/>
      </c>
      <c r="CG121" s="5" t="str">
        <f t="shared" si="124"/>
        <v/>
      </c>
      <c r="CK121" s="5" t="str">
        <f t="shared" si="125"/>
        <v/>
      </c>
      <c r="CL121" s="5" t="str">
        <f t="shared" si="126"/>
        <v/>
      </c>
      <c r="CM121" s="5" t="str">
        <f t="shared" si="127"/>
        <v/>
      </c>
      <c r="CN121" s="5" t="str">
        <f t="shared" si="128"/>
        <v/>
      </c>
      <c r="CO121" s="5" t="str">
        <f t="shared" si="129"/>
        <v/>
      </c>
      <c r="CS121" s="5" t="str">
        <f t="shared" si="130"/>
        <v/>
      </c>
      <c r="CT121" s="5" t="str">
        <f t="shared" si="131"/>
        <v/>
      </c>
      <c r="CU121" s="5" t="str">
        <f t="shared" si="132"/>
        <v/>
      </c>
      <c r="CV121" s="5" t="str">
        <f t="shared" si="133"/>
        <v/>
      </c>
      <c r="CW121" s="5" t="str">
        <f t="shared" si="134"/>
        <v/>
      </c>
      <c r="DA121" s="5" t="str">
        <f t="shared" si="135"/>
        <v/>
      </c>
      <c r="DB121" s="5" t="str">
        <f t="shared" si="136"/>
        <v/>
      </c>
      <c r="DC121" s="5" t="str">
        <f t="shared" si="137"/>
        <v/>
      </c>
      <c r="DD121" s="5" t="str">
        <f t="shared" si="138"/>
        <v/>
      </c>
      <c r="DE121" s="5" t="str">
        <f t="shared" si="139"/>
        <v/>
      </c>
      <c r="DI121" s="5" t="str">
        <f t="shared" si="140"/>
        <v/>
      </c>
      <c r="DJ121" s="5" t="str">
        <f t="shared" si="141"/>
        <v/>
      </c>
      <c r="DK121" s="5" t="str">
        <f t="shared" si="142"/>
        <v/>
      </c>
      <c r="DL121" s="5" t="str">
        <f t="shared" si="143"/>
        <v/>
      </c>
      <c r="DM121" s="5" t="str">
        <f t="shared" si="144"/>
        <v/>
      </c>
      <c r="DQ121" s="5" t="str">
        <f t="shared" si="145"/>
        <v/>
      </c>
      <c r="DR121" s="5" t="str">
        <f t="shared" si="146"/>
        <v/>
      </c>
      <c r="DS121" s="5" t="str">
        <f t="shared" si="147"/>
        <v/>
      </c>
      <c r="DT121" s="5" t="str">
        <f t="shared" si="148"/>
        <v/>
      </c>
      <c r="DU121" s="5" t="str">
        <f t="shared" si="149"/>
        <v/>
      </c>
    </row>
    <row r="122" spans="1:125" hidden="1" x14ac:dyDescent="0.25">
      <c r="A122">
        <v>115</v>
      </c>
      <c r="B122" t="s">
        <v>152</v>
      </c>
      <c r="C122">
        <v>323.98330099999998</v>
      </c>
      <c r="D122">
        <v>57.484102999999998</v>
      </c>
      <c r="E122" s="1" t="s">
        <v>120</v>
      </c>
      <c r="F122" s="13"/>
      <c r="K122" s="5" t="str">
        <f t="shared" si="75"/>
        <v/>
      </c>
      <c r="L122" s="5" t="str">
        <f t="shared" si="76"/>
        <v/>
      </c>
      <c r="M122" s="5" t="str">
        <f t="shared" si="77"/>
        <v/>
      </c>
      <c r="N122" s="5" t="str">
        <f t="shared" si="78"/>
        <v/>
      </c>
      <c r="O122" s="5" t="str">
        <f t="shared" si="79"/>
        <v/>
      </c>
      <c r="Q122" s="2">
        <v>19.07</v>
      </c>
      <c r="R122" s="5">
        <f t="shared" si="80"/>
        <v>5.9245974834971886E-5</v>
      </c>
      <c r="S122" s="5">
        <f t="shared" si="81"/>
        <v>5.9245974834971894E-28</v>
      </c>
      <c r="T122" s="5">
        <f t="shared" si="82"/>
        <v>2.9668677180343669E-9</v>
      </c>
      <c r="U122" s="5">
        <f t="shared" si="83"/>
        <v>2.2963556137586001E-13</v>
      </c>
      <c r="V122" s="5">
        <f t="shared" si="84"/>
        <v>-12.638960856198256</v>
      </c>
      <c r="W122">
        <v>0.09</v>
      </c>
      <c r="X122" s="2">
        <v>19.34</v>
      </c>
      <c r="Y122" s="5">
        <f t="shared" si="85"/>
        <v>5.4625996484553137E-5</v>
      </c>
      <c r="Z122" s="5">
        <f t="shared" si="86"/>
        <v>5.4625996484553143E-28</v>
      </c>
      <c r="AA122" s="5">
        <f t="shared" si="87"/>
        <v>3.8081403706327012E-9</v>
      </c>
      <c r="AB122" s="5">
        <f t="shared" si="88"/>
        <v>2.4981400831350525E-13</v>
      </c>
      <c r="AC122" s="5">
        <f t="shared" si="89"/>
        <v>-12.602383212228174</v>
      </c>
      <c r="AD122">
        <v>0.1</v>
      </c>
      <c r="AF122" s="4">
        <v>16.670000000000002</v>
      </c>
      <c r="AG122" s="5">
        <f t="shared" si="90"/>
        <v>3.4236417757640568E-4</v>
      </c>
      <c r="AH122" s="5">
        <f t="shared" si="91"/>
        <v>3.4236417757640571E-27</v>
      </c>
      <c r="AI122" s="5">
        <f t="shared" si="92"/>
        <v>6.7340394546982695E-9</v>
      </c>
      <c r="AJ122" s="5">
        <f t="shared" si="93"/>
        <v>8.3165387265523641E-13</v>
      </c>
      <c r="AK122" s="5">
        <f t="shared" si="94"/>
        <v>-12.08005738581593</v>
      </c>
      <c r="AL122">
        <v>0.08</v>
      </c>
      <c r="AN122" s="4">
        <v>16.18</v>
      </c>
      <c r="AO122" s="5">
        <f t="shared" si="95"/>
        <v>3.4538220406668172E-4</v>
      </c>
      <c r="AP122" s="5">
        <f t="shared" si="96"/>
        <v>3.4538220406668178E-27</v>
      </c>
      <c r="AQ122" s="5">
        <f t="shared" si="97"/>
        <v>3.7511045809133635E-9</v>
      </c>
      <c r="AR122" s="5">
        <f t="shared" si="98"/>
        <v>6.2343358134780103E-13</v>
      </c>
      <c r="AS122" s="5">
        <f t="shared" si="99"/>
        <v>-12.205209808088618</v>
      </c>
      <c r="AT122">
        <v>0.12</v>
      </c>
      <c r="AV122" s="4">
        <v>15.69</v>
      </c>
      <c r="AW122" s="5">
        <f t="shared" si="100"/>
        <v>3.5312661804256791E-4</v>
      </c>
      <c r="AX122" s="5">
        <f t="shared" si="101"/>
        <v>3.5312661804256798E-27</v>
      </c>
      <c r="AY122" s="5">
        <f t="shared" si="102"/>
        <v>2.2727225716014631E-9</v>
      </c>
      <c r="AZ122" s="5">
        <f t="shared" si="103"/>
        <v>4.9068080320875582E-13</v>
      </c>
      <c r="BA122" s="5">
        <f t="shared" si="104"/>
        <v>-12.309200932489006</v>
      </c>
      <c r="BB122">
        <v>0.09</v>
      </c>
      <c r="BD122" s="3">
        <v>15.42</v>
      </c>
      <c r="BE122" s="5">
        <f t="shared" si="105"/>
        <v>1.907883004021668E-4</v>
      </c>
      <c r="BF122" s="5">
        <f t="shared" si="106"/>
        <v>1.9078830040216683E-27</v>
      </c>
      <c r="BG122" s="5">
        <f t="shared" si="107"/>
        <v>4.4163958426427501E-10</v>
      </c>
      <c r="BH122" s="5">
        <f t="shared" si="108"/>
        <v>1.5899025033513902E-13</v>
      </c>
      <c r="BI122" s="5">
        <f t="shared" si="109"/>
        <v>-12.798629506846048</v>
      </c>
      <c r="BJ122">
        <v>0.18</v>
      </c>
      <c r="BL122" s="3">
        <v>15.18</v>
      </c>
      <c r="BM122" s="5">
        <f t="shared" si="110"/>
        <v>1.5224676632106485E-4</v>
      </c>
      <c r="BN122" s="5">
        <f t="shared" si="111"/>
        <v>1.5224676632106487E-27</v>
      </c>
      <c r="BO122" s="5">
        <f t="shared" si="112"/>
        <v>2.2555076492009607E-10</v>
      </c>
      <c r="BP122" s="5">
        <f t="shared" si="113"/>
        <v>1.0149784421404324E-13</v>
      </c>
      <c r="BQ122" s="5">
        <f t="shared" si="114"/>
        <v>-12.993543181946709</v>
      </c>
      <c r="BR122">
        <v>0.17</v>
      </c>
      <c r="BU122" s="5" t="str">
        <f t="shared" si="115"/>
        <v/>
      </c>
      <c r="BV122" s="5" t="str">
        <f t="shared" si="116"/>
        <v/>
      </c>
      <c r="BW122" s="5" t="str">
        <f t="shared" si="117"/>
        <v/>
      </c>
      <c r="BX122" s="5" t="str">
        <f t="shared" si="118"/>
        <v/>
      </c>
      <c r="BY122" s="5" t="str">
        <f t="shared" si="119"/>
        <v/>
      </c>
      <c r="CC122" s="5" t="str">
        <f t="shared" si="120"/>
        <v/>
      </c>
      <c r="CD122" s="5" t="str">
        <f t="shared" si="121"/>
        <v/>
      </c>
      <c r="CE122" s="5" t="str">
        <f t="shared" si="122"/>
        <v/>
      </c>
      <c r="CF122" s="5" t="str">
        <f t="shared" si="123"/>
        <v/>
      </c>
      <c r="CG122" s="5" t="str">
        <f t="shared" si="124"/>
        <v/>
      </c>
      <c r="CK122" s="5" t="str">
        <f t="shared" si="125"/>
        <v/>
      </c>
      <c r="CL122" s="5" t="str">
        <f t="shared" si="126"/>
        <v/>
      </c>
      <c r="CM122" s="5" t="str">
        <f t="shared" si="127"/>
        <v/>
      </c>
      <c r="CN122" s="5" t="str">
        <f t="shared" si="128"/>
        <v/>
      </c>
      <c r="CO122" s="5" t="str">
        <f t="shared" si="129"/>
        <v/>
      </c>
      <c r="CS122" s="5" t="str">
        <f t="shared" si="130"/>
        <v/>
      </c>
      <c r="CT122" s="5" t="str">
        <f t="shared" si="131"/>
        <v/>
      </c>
      <c r="CU122" s="5" t="str">
        <f t="shared" si="132"/>
        <v/>
      </c>
      <c r="CV122" s="5" t="str">
        <f t="shared" si="133"/>
        <v/>
      </c>
      <c r="CW122" s="5" t="str">
        <f t="shared" si="134"/>
        <v/>
      </c>
      <c r="DA122" s="5" t="str">
        <f t="shared" si="135"/>
        <v/>
      </c>
      <c r="DB122" s="5" t="str">
        <f t="shared" si="136"/>
        <v/>
      </c>
      <c r="DC122" s="5" t="str">
        <f t="shared" si="137"/>
        <v/>
      </c>
      <c r="DD122" s="5" t="str">
        <f t="shared" si="138"/>
        <v/>
      </c>
      <c r="DE122" s="5" t="str">
        <f t="shared" si="139"/>
        <v/>
      </c>
      <c r="DI122" s="5" t="str">
        <f t="shared" si="140"/>
        <v/>
      </c>
      <c r="DJ122" s="5" t="str">
        <f t="shared" si="141"/>
        <v/>
      </c>
      <c r="DK122" s="5" t="str">
        <f t="shared" si="142"/>
        <v/>
      </c>
      <c r="DL122" s="5" t="str">
        <f t="shared" si="143"/>
        <v/>
      </c>
      <c r="DM122" s="5" t="str">
        <f t="shared" si="144"/>
        <v/>
      </c>
      <c r="DQ122" s="5" t="str">
        <f t="shared" si="145"/>
        <v/>
      </c>
      <c r="DR122" s="5" t="str">
        <f t="shared" si="146"/>
        <v/>
      </c>
      <c r="DS122" s="5" t="str">
        <f t="shared" si="147"/>
        <v/>
      </c>
      <c r="DT122" s="5" t="str">
        <f t="shared" si="148"/>
        <v/>
      </c>
      <c r="DU122" s="5" t="str">
        <f t="shared" si="149"/>
        <v/>
      </c>
    </row>
    <row r="123" spans="1:125" hidden="1" x14ac:dyDescent="0.25">
      <c r="A123">
        <v>116</v>
      </c>
      <c r="B123" t="s">
        <v>153</v>
      </c>
      <c r="C123">
        <v>323.98544600000002</v>
      </c>
      <c r="D123">
        <v>57.505383999999999</v>
      </c>
      <c r="E123" s="1" t="s">
        <v>31</v>
      </c>
      <c r="F123" s="13"/>
      <c r="J123" s="2">
        <v>21.01</v>
      </c>
      <c r="K123" s="5">
        <f t="shared" si="75"/>
        <v>1.2517313566754802E-5</v>
      </c>
      <c r="L123" s="5">
        <f t="shared" si="76"/>
        <v>1.2517313566754803E-28</v>
      </c>
      <c r="M123" s="5">
        <f t="shared" si="77"/>
        <v>9.6441333570287879E-10</v>
      </c>
      <c r="N123" s="5">
        <f t="shared" si="78"/>
        <v>6.0179392147859631E-14</v>
      </c>
      <c r="O123" s="5">
        <f t="shared" si="79"/>
        <v>-13.220552203238736</v>
      </c>
      <c r="P123">
        <v>7.0000000000000007E-2</v>
      </c>
      <c r="Q123" s="2">
        <v>20.02</v>
      </c>
      <c r="R123" s="5">
        <f t="shared" si="80"/>
        <v>2.4697833002553739E-5</v>
      </c>
      <c r="S123" s="5">
        <f t="shared" si="81"/>
        <v>2.4697833002553741E-28</v>
      </c>
      <c r="T123" s="5">
        <f t="shared" si="82"/>
        <v>1.2367963164550274E-9</v>
      </c>
      <c r="U123" s="5">
        <f t="shared" si="83"/>
        <v>9.5728034893619134E-14</v>
      </c>
      <c r="V123" s="5">
        <f t="shared" si="84"/>
        <v>-13.018960856198257</v>
      </c>
      <c r="W123">
        <v>0.11</v>
      </c>
      <c r="Y123" s="5" t="str">
        <f t="shared" si="85"/>
        <v/>
      </c>
      <c r="Z123" s="5" t="str">
        <f t="shared" si="86"/>
        <v/>
      </c>
      <c r="AA123" s="5" t="str">
        <f t="shared" si="87"/>
        <v/>
      </c>
      <c r="AB123" s="5" t="str">
        <f t="shared" si="88"/>
        <v/>
      </c>
      <c r="AC123" s="5" t="str">
        <f t="shared" si="89"/>
        <v/>
      </c>
      <c r="AG123" s="5" t="str">
        <f t="shared" si="90"/>
        <v/>
      </c>
      <c r="AH123" s="5" t="str">
        <f t="shared" si="91"/>
        <v/>
      </c>
      <c r="AI123" s="5" t="str">
        <f t="shared" si="92"/>
        <v/>
      </c>
      <c r="AJ123" s="5" t="str">
        <f t="shared" si="93"/>
        <v/>
      </c>
      <c r="AK123" s="5" t="str">
        <f t="shared" si="94"/>
        <v/>
      </c>
      <c r="AO123" s="5" t="str">
        <f t="shared" si="95"/>
        <v/>
      </c>
      <c r="AP123" s="5" t="str">
        <f t="shared" si="96"/>
        <v/>
      </c>
      <c r="AQ123" s="5" t="str">
        <f t="shared" si="97"/>
        <v/>
      </c>
      <c r="AR123" s="5" t="str">
        <f t="shared" si="98"/>
        <v/>
      </c>
      <c r="AS123" s="5" t="str">
        <f t="shared" si="99"/>
        <v/>
      </c>
      <c r="AW123" s="5" t="str">
        <f t="shared" si="100"/>
        <v/>
      </c>
      <c r="AX123" s="5" t="str">
        <f t="shared" si="101"/>
        <v/>
      </c>
      <c r="AY123" s="5" t="str">
        <f t="shared" si="102"/>
        <v/>
      </c>
      <c r="AZ123" s="5" t="str">
        <f t="shared" si="103"/>
        <v/>
      </c>
      <c r="BA123" s="5" t="str">
        <f t="shared" si="104"/>
        <v/>
      </c>
      <c r="BD123" s="3">
        <v>16.39</v>
      </c>
      <c r="BE123" s="5">
        <f t="shared" si="105"/>
        <v>7.8082145691358258E-5</v>
      </c>
      <c r="BF123" s="5">
        <f t="shared" si="106"/>
        <v>7.8082145691358264E-28</v>
      </c>
      <c r="BG123" s="5">
        <f t="shared" si="107"/>
        <v>1.8074570761888483E-10</v>
      </c>
      <c r="BH123" s="5">
        <f t="shared" si="108"/>
        <v>6.5068454742798542E-14</v>
      </c>
      <c r="BI123" s="5">
        <f t="shared" si="109"/>
        <v>-13.186629506846048</v>
      </c>
      <c r="BJ123">
        <v>0.1</v>
      </c>
      <c r="BL123" s="3">
        <v>16.22</v>
      </c>
      <c r="BM123" s="5">
        <f t="shared" si="110"/>
        <v>5.8418187340162516E-5</v>
      </c>
      <c r="BN123" s="5">
        <f t="shared" si="111"/>
        <v>5.8418187340162522E-28</v>
      </c>
      <c r="BO123" s="5">
        <f t="shared" si="112"/>
        <v>8.6545462726166678E-11</v>
      </c>
      <c r="BP123" s="5">
        <f t="shared" si="113"/>
        <v>3.894545822677501E-14</v>
      </c>
      <c r="BQ123" s="5">
        <f t="shared" si="114"/>
        <v>-13.409543181946708</v>
      </c>
      <c r="BR123">
        <v>7.0000000000000007E-2</v>
      </c>
      <c r="BU123" s="5" t="str">
        <f t="shared" si="115"/>
        <v/>
      </c>
      <c r="BV123" s="5" t="str">
        <f t="shared" si="116"/>
        <v/>
      </c>
      <c r="BW123" s="5" t="str">
        <f t="shared" si="117"/>
        <v/>
      </c>
      <c r="BX123" s="5" t="str">
        <f t="shared" si="118"/>
        <v/>
      </c>
      <c r="BY123" s="5" t="str">
        <f t="shared" si="119"/>
        <v/>
      </c>
      <c r="CC123" s="5" t="str">
        <f t="shared" si="120"/>
        <v/>
      </c>
      <c r="CD123" s="5" t="str">
        <f t="shared" si="121"/>
        <v/>
      </c>
      <c r="CE123" s="5" t="str">
        <f t="shared" si="122"/>
        <v/>
      </c>
      <c r="CF123" s="5" t="str">
        <f t="shared" si="123"/>
        <v/>
      </c>
      <c r="CG123" s="5" t="str">
        <f t="shared" si="124"/>
        <v/>
      </c>
      <c r="CK123" s="5" t="str">
        <f t="shared" si="125"/>
        <v/>
      </c>
      <c r="CL123" s="5" t="str">
        <f t="shared" si="126"/>
        <v/>
      </c>
      <c r="CM123" s="5" t="str">
        <f t="shared" si="127"/>
        <v/>
      </c>
      <c r="CN123" s="5" t="str">
        <f t="shared" si="128"/>
        <v/>
      </c>
      <c r="CO123" s="5" t="str">
        <f t="shared" si="129"/>
        <v/>
      </c>
      <c r="CS123" s="5" t="str">
        <f t="shared" si="130"/>
        <v/>
      </c>
      <c r="CT123" s="5" t="str">
        <f t="shared" si="131"/>
        <v/>
      </c>
      <c r="CU123" s="5" t="str">
        <f t="shared" si="132"/>
        <v/>
      </c>
      <c r="CV123" s="5" t="str">
        <f t="shared" si="133"/>
        <v/>
      </c>
      <c r="CW123" s="5" t="str">
        <f t="shared" si="134"/>
        <v/>
      </c>
      <c r="DA123" s="5" t="str">
        <f t="shared" si="135"/>
        <v/>
      </c>
      <c r="DB123" s="5" t="str">
        <f t="shared" si="136"/>
        <v/>
      </c>
      <c r="DC123" s="5" t="str">
        <f t="shared" si="137"/>
        <v/>
      </c>
      <c r="DD123" s="5" t="str">
        <f t="shared" si="138"/>
        <v/>
      </c>
      <c r="DE123" s="5" t="str">
        <f t="shared" si="139"/>
        <v/>
      </c>
      <c r="DI123" s="5" t="str">
        <f t="shared" si="140"/>
        <v/>
      </c>
      <c r="DJ123" s="5" t="str">
        <f t="shared" si="141"/>
        <v/>
      </c>
      <c r="DK123" s="5" t="str">
        <f t="shared" si="142"/>
        <v/>
      </c>
      <c r="DL123" s="5" t="str">
        <f t="shared" si="143"/>
        <v/>
      </c>
      <c r="DM123" s="5" t="str">
        <f t="shared" si="144"/>
        <v/>
      </c>
      <c r="DQ123" s="5" t="str">
        <f t="shared" si="145"/>
        <v/>
      </c>
      <c r="DR123" s="5" t="str">
        <f t="shared" si="146"/>
        <v/>
      </c>
      <c r="DS123" s="5" t="str">
        <f t="shared" si="147"/>
        <v/>
      </c>
      <c r="DT123" s="5" t="str">
        <f t="shared" si="148"/>
        <v/>
      </c>
      <c r="DU123" s="5" t="str">
        <f t="shared" si="149"/>
        <v/>
      </c>
    </row>
    <row r="124" spans="1:125" hidden="1" x14ac:dyDescent="0.25">
      <c r="A124">
        <v>117</v>
      </c>
      <c r="B124" t="s">
        <v>154</v>
      </c>
      <c r="C124">
        <v>323.98843799999997</v>
      </c>
      <c r="D124">
        <v>57.510976999999997</v>
      </c>
      <c r="E124" s="1" t="s">
        <v>91</v>
      </c>
      <c r="F124" s="13"/>
      <c r="J124" s="2">
        <v>20.77</v>
      </c>
      <c r="K124" s="5">
        <f t="shared" si="75"/>
        <v>1.5613890585779467E-5</v>
      </c>
      <c r="L124" s="5">
        <f t="shared" si="76"/>
        <v>1.5613890585779469E-28</v>
      </c>
      <c r="M124" s="5">
        <f t="shared" si="77"/>
        <v>1.2029932958718156E-9</v>
      </c>
      <c r="N124" s="5">
        <f t="shared" si="78"/>
        <v>7.5066781662401297E-14</v>
      </c>
      <c r="O124" s="5">
        <f t="shared" si="79"/>
        <v>-13.124552203238737</v>
      </c>
      <c r="P124">
        <v>0.06</v>
      </c>
      <c r="Q124" s="2">
        <v>19.75</v>
      </c>
      <c r="R124" s="5">
        <f t="shared" si="80"/>
        <v>3.1670786584505775E-5</v>
      </c>
      <c r="S124" s="5">
        <f t="shared" si="81"/>
        <v>3.1670786584505778E-28</v>
      </c>
      <c r="T124" s="5">
        <f t="shared" si="82"/>
        <v>1.5859817411065927E-9</v>
      </c>
      <c r="U124" s="5">
        <f t="shared" si="83"/>
        <v>1.2275498676165031E-13</v>
      </c>
      <c r="V124" s="5">
        <f t="shared" si="84"/>
        <v>-12.910960856198258</v>
      </c>
      <c r="W124">
        <v>0.09</v>
      </c>
      <c r="X124" s="2">
        <v>20.55</v>
      </c>
      <c r="Y124" s="5">
        <f t="shared" si="85"/>
        <v>1.7922532328195639E-5</v>
      </c>
      <c r="Z124" s="5">
        <f t="shared" si="86"/>
        <v>1.792253232819564E-28</v>
      </c>
      <c r="AA124" s="5">
        <f t="shared" si="87"/>
        <v>1.2494329311186353E-9</v>
      </c>
      <c r="AB124" s="5">
        <f t="shared" si="88"/>
        <v>8.1962800281382494E-14</v>
      </c>
      <c r="AC124" s="5">
        <f t="shared" si="89"/>
        <v>-13.086383212228176</v>
      </c>
      <c r="AD124">
        <v>0.21</v>
      </c>
      <c r="AG124" s="5" t="str">
        <f t="shared" si="90"/>
        <v/>
      </c>
      <c r="AH124" s="5" t="str">
        <f t="shared" si="91"/>
        <v/>
      </c>
      <c r="AI124" s="5" t="str">
        <f t="shared" si="92"/>
        <v/>
      </c>
      <c r="AJ124" s="5" t="str">
        <f t="shared" si="93"/>
        <v/>
      </c>
      <c r="AK124" s="5" t="str">
        <f t="shared" si="94"/>
        <v/>
      </c>
      <c r="AO124" s="5" t="str">
        <f t="shared" si="95"/>
        <v/>
      </c>
      <c r="AP124" s="5" t="str">
        <f t="shared" si="96"/>
        <v/>
      </c>
      <c r="AQ124" s="5" t="str">
        <f t="shared" si="97"/>
        <v/>
      </c>
      <c r="AR124" s="5" t="str">
        <f t="shared" si="98"/>
        <v/>
      </c>
      <c r="AS124" s="5" t="str">
        <f t="shared" si="99"/>
        <v/>
      </c>
      <c r="AW124" s="5" t="str">
        <f t="shared" si="100"/>
        <v/>
      </c>
      <c r="AX124" s="5" t="str">
        <f t="shared" si="101"/>
        <v/>
      </c>
      <c r="AY124" s="5" t="str">
        <f t="shared" si="102"/>
        <v/>
      </c>
      <c r="AZ124" s="5" t="str">
        <f t="shared" si="103"/>
        <v/>
      </c>
      <c r="BA124" s="5" t="str">
        <f t="shared" si="104"/>
        <v/>
      </c>
      <c r="BD124" s="3">
        <v>15.33</v>
      </c>
      <c r="BE124" s="5">
        <f t="shared" si="105"/>
        <v>2.0727729824326414E-4</v>
      </c>
      <c r="BF124" s="5">
        <f t="shared" si="106"/>
        <v>2.0727729824326414E-27</v>
      </c>
      <c r="BG124" s="5">
        <f t="shared" si="107"/>
        <v>4.7980856074829655E-10</v>
      </c>
      <c r="BH124" s="5">
        <f t="shared" si="108"/>
        <v>1.7273108186938678E-13</v>
      </c>
      <c r="BI124" s="5">
        <f t="shared" si="109"/>
        <v>-12.762629506846048</v>
      </c>
      <c r="BJ124">
        <v>0.05</v>
      </c>
      <c r="BL124" s="3">
        <v>15.72</v>
      </c>
      <c r="BM124" s="5">
        <f t="shared" si="110"/>
        <v>9.2586587431341401E-5</v>
      </c>
      <c r="BN124" s="5">
        <f t="shared" si="111"/>
        <v>9.2586587431341415E-28</v>
      </c>
      <c r="BO124" s="5">
        <f t="shared" si="112"/>
        <v>1.3716531471309837E-10</v>
      </c>
      <c r="BP124" s="5">
        <f t="shared" si="113"/>
        <v>6.1724391620894268E-14</v>
      </c>
      <c r="BQ124" s="5">
        <f t="shared" si="114"/>
        <v>-13.209543181946708</v>
      </c>
      <c r="BR124">
        <v>0.08</v>
      </c>
      <c r="BU124" s="5" t="str">
        <f t="shared" si="115"/>
        <v/>
      </c>
      <c r="BV124" s="5" t="str">
        <f t="shared" si="116"/>
        <v/>
      </c>
      <c r="BW124" s="5" t="str">
        <f t="shared" si="117"/>
        <v/>
      </c>
      <c r="BX124" s="5" t="str">
        <f t="shared" si="118"/>
        <v/>
      </c>
      <c r="BY124" s="5" t="str">
        <f t="shared" si="119"/>
        <v/>
      </c>
      <c r="CC124" s="5" t="str">
        <f t="shared" si="120"/>
        <v/>
      </c>
      <c r="CD124" s="5" t="str">
        <f t="shared" si="121"/>
        <v/>
      </c>
      <c r="CE124" s="5" t="str">
        <f t="shared" si="122"/>
        <v/>
      </c>
      <c r="CF124" s="5" t="str">
        <f t="shared" si="123"/>
        <v/>
      </c>
      <c r="CG124" s="5" t="str">
        <f t="shared" si="124"/>
        <v/>
      </c>
      <c r="CK124" s="5" t="str">
        <f t="shared" si="125"/>
        <v/>
      </c>
      <c r="CL124" s="5" t="str">
        <f t="shared" si="126"/>
        <v/>
      </c>
      <c r="CM124" s="5" t="str">
        <f t="shared" si="127"/>
        <v/>
      </c>
      <c r="CN124" s="5" t="str">
        <f t="shared" si="128"/>
        <v/>
      </c>
      <c r="CO124" s="5" t="str">
        <f t="shared" si="129"/>
        <v/>
      </c>
      <c r="CS124" s="5" t="str">
        <f t="shared" si="130"/>
        <v/>
      </c>
      <c r="CT124" s="5" t="str">
        <f t="shared" si="131"/>
        <v/>
      </c>
      <c r="CU124" s="5" t="str">
        <f t="shared" si="132"/>
        <v/>
      </c>
      <c r="CV124" s="5" t="str">
        <f t="shared" si="133"/>
        <v/>
      </c>
      <c r="CW124" s="5" t="str">
        <f t="shared" si="134"/>
        <v/>
      </c>
      <c r="DA124" s="5" t="str">
        <f t="shared" si="135"/>
        <v/>
      </c>
      <c r="DB124" s="5" t="str">
        <f t="shared" si="136"/>
        <v/>
      </c>
      <c r="DC124" s="5" t="str">
        <f t="shared" si="137"/>
        <v/>
      </c>
      <c r="DD124" s="5" t="str">
        <f t="shared" si="138"/>
        <v/>
      </c>
      <c r="DE124" s="5" t="str">
        <f t="shared" si="139"/>
        <v/>
      </c>
      <c r="DI124" s="5" t="str">
        <f t="shared" si="140"/>
        <v/>
      </c>
      <c r="DJ124" s="5" t="str">
        <f t="shared" si="141"/>
        <v/>
      </c>
      <c r="DK124" s="5" t="str">
        <f t="shared" si="142"/>
        <v/>
      </c>
      <c r="DL124" s="5" t="str">
        <f t="shared" si="143"/>
        <v/>
      </c>
      <c r="DM124" s="5" t="str">
        <f t="shared" si="144"/>
        <v/>
      </c>
      <c r="DQ124" s="5" t="str">
        <f t="shared" si="145"/>
        <v/>
      </c>
      <c r="DR124" s="5" t="str">
        <f t="shared" si="146"/>
        <v/>
      </c>
      <c r="DS124" s="5" t="str">
        <f t="shared" si="147"/>
        <v/>
      </c>
      <c r="DT124" s="5" t="str">
        <f t="shared" si="148"/>
        <v/>
      </c>
      <c r="DU124" s="5" t="str">
        <f t="shared" si="149"/>
        <v/>
      </c>
    </row>
    <row r="125" spans="1:125" hidden="1" x14ac:dyDescent="0.25">
      <c r="A125">
        <v>118</v>
      </c>
      <c r="B125" t="s">
        <v>155</v>
      </c>
      <c r="C125">
        <v>323.98864400000002</v>
      </c>
      <c r="D125">
        <v>57.576624000000002</v>
      </c>
      <c r="E125" s="1" t="s">
        <v>31</v>
      </c>
      <c r="F125" s="13"/>
      <c r="J125" s="2">
        <v>18.66</v>
      </c>
      <c r="K125" s="5">
        <f t="shared" si="75"/>
        <v>1.0902124360706693E-4</v>
      </c>
      <c r="L125" s="5">
        <f t="shared" si="76"/>
        <v>1.0902124360706695E-27</v>
      </c>
      <c r="M125" s="5">
        <f t="shared" si="77"/>
        <v>8.3996890106529639E-9</v>
      </c>
      <c r="N125" s="5">
        <f t="shared" si="78"/>
        <v>5.2414059426474491E-13</v>
      </c>
      <c r="O125" s="5">
        <f t="shared" si="79"/>
        <v>-12.280552203238738</v>
      </c>
      <c r="P125">
        <v>0.01</v>
      </c>
      <c r="Q125" s="2">
        <v>17.899999999999999</v>
      </c>
      <c r="R125" s="5">
        <f t="shared" si="80"/>
        <v>1.7404391735407701E-4</v>
      </c>
      <c r="S125" s="5">
        <f t="shared" si="81"/>
        <v>1.7404391735407702E-27</v>
      </c>
      <c r="T125" s="5">
        <f t="shared" si="82"/>
        <v>8.7156179192995687E-9</v>
      </c>
      <c r="U125" s="5">
        <f t="shared" si="83"/>
        <v>6.7458882695378676E-13</v>
      </c>
      <c r="V125" s="5">
        <f t="shared" si="84"/>
        <v>-12.170960856198256</v>
      </c>
      <c r="W125">
        <v>0.02</v>
      </c>
      <c r="X125" s="2">
        <v>18.37</v>
      </c>
      <c r="Y125" s="5">
        <f t="shared" si="85"/>
        <v>1.3347482878171043E-4</v>
      </c>
      <c r="Z125" s="5">
        <f t="shared" si="86"/>
        <v>1.3347482878171045E-27</v>
      </c>
      <c r="AA125" s="5">
        <f t="shared" si="87"/>
        <v>9.3049265305512734E-9</v>
      </c>
      <c r="AB125" s="5">
        <f t="shared" si="88"/>
        <v>6.1040318040416362E-13</v>
      </c>
      <c r="AC125" s="5">
        <f t="shared" si="89"/>
        <v>-12.214383212228176</v>
      </c>
      <c r="AD125">
        <v>0.03</v>
      </c>
      <c r="AF125" s="4">
        <v>16.190000000000001</v>
      </c>
      <c r="AG125" s="5">
        <f t="shared" si="90"/>
        <v>5.327068938016247E-4</v>
      </c>
      <c r="AH125" s="5">
        <f t="shared" si="91"/>
        <v>5.3270689380162474E-27</v>
      </c>
      <c r="AI125" s="5">
        <f t="shared" si="92"/>
        <v>1.04779339533831E-8</v>
      </c>
      <c r="AJ125" s="5">
        <f t="shared" si="93"/>
        <v>1.294024843242813E-12</v>
      </c>
      <c r="AK125" s="5">
        <f t="shared" si="94"/>
        <v>-11.88805738581593</v>
      </c>
      <c r="AL125">
        <v>0.12</v>
      </c>
      <c r="AM125" t="s">
        <v>36</v>
      </c>
      <c r="AN125" s="4">
        <v>14.84</v>
      </c>
      <c r="AO125" s="5">
        <f t="shared" si="95"/>
        <v>1.186588012702848E-3</v>
      </c>
      <c r="AP125" s="5">
        <f t="shared" si="96"/>
        <v>1.1865880127028481E-26</v>
      </c>
      <c r="AQ125" s="5">
        <f t="shared" si="97"/>
        <v>1.2887217921764133E-8</v>
      </c>
      <c r="AR125" s="5">
        <f t="shared" si="98"/>
        <v>2.141855618597199E-12</v>
      </c>
      <c r="AS125" s="5">
        <f t="shared" si="99"/>
        <v>-11.669209808088619</v>
      </c>
      <c r="AU125" t="s">
        <v>36</v>
      </c>
      <c r="AV125" s="4">
        <v>14.7</v>
      </c>
      <c r="AW125" s="5">
        <f t="shared" si="100"/>
        <v>8.788817675955561E-4</v>
      </c>
      <c r="AX125" s="5">
        <f t="shared" si="101"/>
        <v>8.7888176759555621E-27</v>
      </c>
      <c r="AY125" s="5">
        <f t="shared" si="102"/>
        <v>5.6564822047558784E-9</v>
      </c>
      <c r="AZ125" s="5">
        <f t="shared" si="103"/>
        <v>1.2212345080067941E-12</v>
      </c>
      <c r="BA125" s="5">
        <f t="shared" si="104"/>
        <v>-11.913200932489005</v>
      </c>
      <c r="BD125" s="3">
        <v>15.29</v>
      </c>
      <c r="BE125" s="5">
        <f t="shared" si="105"/>
        <v>2.1505608688137168E-4</v>
      </c>
      <c r="BF125" s="5">
        <f t="shared" si="106"/>
        <v>2.150560868813717E-27</v>
      </c>
      <c r="BG125" s="5">
        <f t="shared" si="107"/>
        <v>4.9781501592910112E-10</v>
      </c>
      <c r="BH125" s="5">
        <f t="shared" si="108"/>
        <v>1.7921340573447642E-13</v>
      </c>
      <c r="BI125" s="5">
        <f t="shared" si="109"/>
        <v>-12.746629506846046</v>
      </c>
      <c r="BJ125">
        <v>0.02</v>
      </c>
      <c r="BL125" s="3">
        <v>15.29</v>
      </c>
      <c r="BM125" s="5">
        <f t="shared" si="110"/>
        <v>1.3757771026195263E-4</v>
      </c>
      <c r="BN125" s="5">
        <f t="shared" si="111"/>
        <v>1.3757771026195264E-27</v>
      </c>
      <c r="BO125" s="5">
        <f t="shared" si="112"/>
        <v>2.0381883001770759E-10</v>
      </c>
      <c r="BP125" s="5">
        <f t="shared" si="113"/>
        <v>9.1718473507968429E-14</v>
      </c>
      <c r="BQ125" s="5">
        <f t="shared" si="114"/>
        <v>-13.037543181946708</v>
      </c>
      <c r="BR125">
        <v>0.03</v>
      </c>
      <c r="BU125" s="5" t="str">
        <f t="shared" si="115"/>
        <v/>
      </c>
      <c r="BV125" s="5" t="str">
        <f t="shared" si="116"/>
        <v/>
      </c>
      <c r="BW125" s="5" t="str">
        <f t="shared" si="117"/>
        <v/>
      </c>
      <c r="BX125" s="5" t="str">
        <f t="shared" si="118"/>
        <v/>
      </c>
      <c r="BY125" s="5" t="str">
        <f t="shared" si="119"/>
        <v/>
      </c>
      <c r="CC125" s="5" t="str">
        <f t="shared" si="120"/>
        <v/>
      </c>
      <c r="CD125" s="5" t="str">
        <f t="shared" si="121"/>
        <v/>
      </c>
      <c r="CE125" s="5" t="str">
        <f t="shared" si="122"/>
        <v/>
      </c>
      <c r="CF125" s="5" t="str">
        <f t="shared" si="123"/>
        <v/>
      </c>
      <c r="CG125" s="5" t="str">
        <f t="shared" si="124"/>
        <v/>
      </c>
      <c r="CK125" s="5" t="str">
        <f t="shared" si="125"/>
        <v/>
      </c>
      <c r="CL125" s="5" t="str">
        <f t="shared" si="126"/>
        <v/>
      </c>
      <c r="CM125" s="5" t="str">
        <f t="shared" si="127"/>
        <v/>
      </c>
      <c r="CN125" s="5" t="str">
        <f t="shared" si="128"/>
        <v/>
      </c>
      <c r="CO125" s="5" t="str">
        <f t="shared" si="129"/>
        <v/>
      </c>
      <c r="CS125" s="5" t="str">
        <f t="shared" si="130"/>
        <v/>
      </c>
      <c r="CT125" s="5" t="str">
        <f t="shared" si="131"/>
        <v/>
      </c>
      <c r="CU125" s="5" t="str">
        <f t="shared" si="132"/>
        <v/>
      </c>
      <c r="CV125" s="5" t="str">
        <f t="shared" si="133"/>
        <v/>
      </c>
      <c r="CW125" s="5" t="str">
        <f t="shared" si="134"/>
        <v/>
      </c>
      <c r="DA125" s="5" t="str">
        <f t="shared" si="135"/>
        <v/>
      </c>
      <c r="DB125" s="5" t="str">
        <f t="shared" si="136"/>
        <v/>
      </c>
      <c r="DC125" s="5" t="str">
        <f t="shared" si="137"/>
        <v/>
      </c>
      <c r="DD125" s="5" t="str">
        <f t="shared" si="138"/>
        <v/>
      </c>
      <c r="DE125" s="5" t="str">
        <f t="shared" si="139"/>
        <v/>
      </c>
      <c r="DI125" s="5" t="str">
        <f t="shared" si="140"/>
        <v/>
      </c>
      <c r="DJ125" s="5" t="str">
        <f t="shared" si="141"/>
        <v/>
      </c>
      <c r="DK125" s="5" t="str">
        <f t="shared" si="142"/>
        <v/>
      </c>
      <c r="DL125" s="5" t="str">
        <f t="shared" si="143"/>
        <v/>
      </c>
      <c r="DM125" s="5" t="str">
        <f t="shared" si="144"/>
        <v/>
      </c>
      <c r="DQ125" s="5" t="str">
        <f t="shared" si="145"/>
        <v/>
      </c>
      <c r="DR125" s="5" t="str">
        <f t="shared" si="146"/>
        <v/>
      </c>
      <c r="DS125" s="5" t="str">
        <f t="shared" si="147"/>
        <v/>
      </c>
      <c r="DT125" s="5" t="str">
        <f t="shared" si="148"/>
        <v/>
      </c>
      <c r="DU125" s="5" t="str">
        <f t="shared" si="149"/>
        <v/>
      </c>
    </row>
    <row r="126" spans="1:125" hidden="1" x14ac:dyDescent="0.25">
      <c r="A126">
        <v>119</v>
      </c>
      <c r="B126" t="s">
        <v>156</v>
      </c>
      <c r="C126">
        <v>323.99132700000001</v>
      </c>
      <c r="D126">
        <v>57.486516000000002</v>
      </c>
      <c r="E126" s="1" t="s">
        <v>157</v>
      </c>
      <c r="F126" s="13"/>
      <c r="K126" s="5" t="str">
        <f t="shared" si="75"/>
        <v/>
      </c>
      <c r="L126" s="5" t="str">
        <f t="shared" si="76"/>
        <v/>
      </c>
      <c r="M126" s="5" t="str">
        <f t="shared" si="77"/>
        <v/>
      </c>
      <c r="N126" s="5" t="str">
        <f t="shared" si="78"/>
        <v/>
      </c>
      <c r="O126" s="5" t="str">
        <f t="shared" si="79"/>
        <v/>
      </c>
      <c r="R126" s="5" t="str">
        <f t="shared" si="80"/>
        <v/>
      </c>
      <c r="S126" s="5" t="str">
        <f t="shared" si="81"/>
        <v/>
      </c>
      <c r="T126" s="5" t="str">
        <f t="shared" si="82"/>
        <v/>
      </c>
      <c r="U126" s="5" t="str">
        <f t="shared" si="83"/>
        <v/>
      </c>
      <c r="V126" s="5" t="str">
        <f t="shared" si="84"/>
        <v/>
      </c>
      <c r="X126" s="2">
        <v>18.739999999999998</v>
      </c>
      <c r="Y126" s="5">
        <f t="shared" si="85"/>
        <v>9.4929101962117039E-5</v>
      </c>
      <c r="Z126" s="5">
        <f t="shared" si="86"/>
        <v>9.4929101962117043E-28</v>
      </c>
      <c r="AA126" s="5">
        <f t="shared" si="87"/>
        <v>6.6177894920794694E-9</v>
      </c>
      <c r="AB126" s="5">
        <f t="shared" si="88"/>
        <v>4.3412699068041324E-13</v>
      </c>
      <c r="AC126" s="5">
        <f t="shared" si="89"/>
        <v>-12.362383212228174</v>
      </c>
      <c r="AD126">
        <v>0.06</v>
      </c>
      <c r="AE126" t="s">
        <v>36</v>
      </c>
      <c r="AF126" s="4">
        <v>15.83</v>
      </c>
      <c r="AG126" s="5">
        <f t="shared" si="90"/>
        <v>7.4214423307559553E-4</v>
      </c>
      <c r="AH126" s="5">
        <f t="shared" si="91"/>
        <v>7.4214423307559555E-27</v>
      </c>
      <c r="AI126" s="5">
        <f t="shared" si="92"/>
        <v>1.4597404967967259E-8</v>
      </c>
      <c r="AJ126" s="5">
        <f t="shared" si="93"/>
        <v>1.8027795135439567E-12</v>
      </c>
      <c r="AK126" s="5">
        <f t="shared" si="94"/>
        <v>-11.744057385815928</v>
      </c>
      <c r="AM126" t="s">
        <v>36</v>
      </c>
      <c r="AN126" s="4">
        <v>15.14</v>
      </c>
      <c r="AO126" s="5">
        <f t="shared" si="95"/>
        <v>9.001190572348242E-4</v>
      </c>
      <c r="AP126" s="5">
        <f t="shared" si="96"/>
        <v>9.0011905723482423E-27</v>
      </c>
      <c r="AQ126" s="5">
        <f t="shared" si="97"/>
        <v>9.775954519964467E-9</v>
      </c>
      <c r="AR126" s="5">
        <f t="shared" si="98"/>
        <v>1.6247636412180944E-12</v>
      </c>
      <c r="AS126" s="5">
        <f t="shared" si="99"/>
        <v>-11.789209808088618</v>
      </c>
      <c r="AV126" s="4">
        <v>14.48</v>
      </c>
      <c r="AW126" s="5">
        <f t="shared" si="100"/>
        <v>1.0762928498362172E-3</v>
      </c>
      <c r="AX126" s="5">
        <f t="shared" si="101"/>
        <v>1.0762928498362174E-26</v>
      </c>
      <c r="AY126" s="5">
        <f t="shared" si="102"/>
        <v>6.9270197387985247E-9</v>
      </c>
      <c r="AZ126" s="5">
        <f t="shared" si="103"/>
        <v>1.4955435616066015E-12</v>
      </c>
      <c r="BA126" s="5">
        <f t="shared" si="104"/>
        <v>-11.825200932489004</v>
      </c>
      <c r="BB126">
        <v>0.09</v>
      </c>
      <c r="BD126" s="3">
        <v>13.42</v>
      </c>
      <c r="BE126" s="5">
        <f t="shared" si="105"/>
        <v>1.2037927937964047E-3</v>
      </c>
      <c r="BF126" s="5">
        <f t="shared" si="106"/>
        <v>1.2037927937964047E-26</v>
      </c>
      <c r="BG126" s="5">
        <f t="shared" si="107"/>
        <v>2.7865573930472326E-9</v>
      </c>
      <c r="BH126" s="5">
        <f t="shared" si="108"/>
        <v>1.0031606614970038E-12</v>
      </c>
      <c r="BI126" s="5">
        <f t="shared" si="109"/>
        <v>-11.998629506846047</v>
      </c>
      <c r="BJ126">
        <v>0.02</v>
      </c>
      <c r="BL126" s="3">
        <v>12.77</v>
      </c>
      <c r="BM126" s="5">
        <f t="shared" si="110"/>
        <v>1.4013547086102966E-3</v>
      </c>
      <c r="BN126" s="5">
        <f t="shared" si="111"/>
        <v>1.4013547086102967E-26</v>
      </c>
      <c r="BO126" s="5">
        <f t="shared" si="112"/>
        <v>2.0760810497930316E-9</v>
      </c>
      <c r="BP126" s="5">
        <f t="shared" si="113"/>
        <v>9.3423647240686436E-13</v>
      </c>
      <c r="BQ126" s="5">
        <f t="shared" si="114"/>
        <v>-12.029543181946707</v>
      </c>
      <c r="BR126">
        <v>0.01</v>
      </c>
      <c r="BT126" s="3">
        <v>11.97</v>
      </c>
      <c r="BU126" s="5">
        <f t="shared" si="115"/>
        <v>1.8736904375356792E-3</v>
      </c>
      <c r="BV126" s="5">
        <f t="shared" si="116"/>
        <v>1.8736904375356795E-26</v>
      </c>
      <c r="BW126" s="5">
        <f t="shared" si="117"/>
        <v>1.6709486660544109E-9</v>
      </c>
      <c r="BX126" s="5">
        <f t="shared" si="118"/>
        <v>9.6915022631155837E-13</v>
      </c>
      <c r="BY126" s="5">
        <f t="shared" si="119"/>
        <v>-12.013608898489663</v>
      </c>
      <c r="BZ126">
        <v>0.03</v>
      </c>
      <c r="CB126" s="3">
        <v>10.8</v>
      </c>
      <c r="CC126" s="5">
        <f t="shared" si="120"/>
        <v>3.0694547820650751E-3</v>
      </c>
      <c r="CD126" s="5">
        <f t="shared" si="121"/>
        <v>3.0694547820650756E-26</v>
      </c>
      <c r="CE126" s="5">
        <f t="shared" si="122"/>
        <v>1.4388069290930042E-9</v>
      </c>
      <c r="CF126" s="5">
        <f t="shared" si="123"/>
        <v>1.1510455432744033E-12</v>
      </c>
      <c r="CG126" s="5">
        <f t="shared" si="124"/>
        <v>-11.938907492355042</v>
      </c>
      <c r="CH126">
        <v>0.06</v>
      </c>
      <c r="CJ126" s="2">
        <v>7.06</v>
      </c>
      <c r="CK126" s="5">
        <f t="shared" si="125"/>
        <v>1.0707749725486947E-2</v>
      </c>
      <c r="CL126" s="5">
        <f t="shared" si="126"/>
        <v>1.0707749725486949E-25</v>
      </c>
      <c r="CM126" s="5">
        <f t="shared" si="127"/>
        <v>5.5769529820244523E-10</v>
      </c>
      <c r="CN126" s="5">
        <f t="shared" si="128"/>
        <v>1.3384687156858687E-12</v>
      </c>
      <c r="CO126" s="5">
        <f t="shared" si="129"/>
        <v>-11.873391775215769</v>
      </c>
      <c r="CP126">
        <v>0.19</v>
      </c>
      <c r="CS126" s="5" t="str">
        <f t="shared" si="130"/>
        <v/>
      </c>
      <c r="CT126" s="5" t="str">
        <f t="shared" si="131"/>
        <v/>
      </c>
      <c r="CU126" s="5" t="str">
        <f t="shared" si="132"/>
        <v/>
      </c>
      <c r="CV126" s="5" t="str">
        <f t="shared" si="133"/>
        <v/>
      </c>
      <c r="CW126" s="5" t="str">
        <f t="shared" si="134"/>
        <v/>
      </c>
      <c r="DA126" s="5" t="str">
        <f t="shared" si="135"/>
        <v/>
      </c>
      <c r="DB126" s="5" t="str">
        <f t="shared" si="136"/>
        <v/>
      </c>
      <c r="DC126" s="5" t="str">
        <f t="shared" si="137"/>
        <v/>
      </c>
      <c r="DD126" s="5" t="str">
        <f t="shared" si="138"/>
        <v/>
      </c>
      <c r="DE126" s="5" t="str">
        <f t="shared" si="139"/>
        <v/>
      </c>
      <c r="DI126" s="5" t="str">
        <f t="shared" si="140"/>
        <v/>
      </c>
      <c r="DJ126" s="5" t="str">
        <f t="shared" si="141"/>
        <v/>
      </c>
      <c r="DK126" s="5" t="str">
        <f t="shared" si="142"/>
        <v/>
      </c>
      <c r="DL126" s="5" t="str">
        <f t="shared" si="143"/>
        <v/>
      </c>
      <c r="DM126" s="5" t="str">
        <f t="shared" si="144"/>
        <v/>
      </c>
      <c r="DQ126" s="5" t="str">
        <f t="shared" si="145"/>
        <v/>
      </c>
      <c r="DR126" s="5" t="str">
        <f t="shared" si="146"/>
        <v/>
      </c>
      <c r="DS126" s="5" t="str">
        <f t="shared" si="147"/>
        <v/>
      </c>
      <c r="DT126" s="5" t="str">
        <f t="shared" si="148"/>
        <v/>
      </c>
      <c r="DU126" s="5" t="str">
        <f t="shared" si="149"/>
        <v/>
      </c>
    </row>
    <row r="127" spans="1:125" hidden="1" x14ac:dyDescent="0.25">
      <c r="A127">
        <v>120</v>
      </c>
      <c r="B127" t="s">
        <v>158</v>
      </c>
      <c r="C127">
        <v>323.99181099999998</v>
      </c>
      <c r="D127">
        <v>57.480640000000001</v>
      </c>
      <c r="E127" s="1" t="s">
        <v>31</v>
      </c>
      <c r="F127" s="13"/>
      <c r="J127" s="2">
        <v>18.309999999999999</v>
      </c>
      <c r="K127" s="5">
        <f t="shared" si="75"/>
        <v>1.5049120918263339E-4</v>
      </c>
      <c r="L127" s="5">
        <f t="shared" si="76"/>
        <v>1.5049120918263341E-27</v>
      </c>
      <c r="M127" s="5">
        <f t="shared" si="77"/>
        <v>1.1594798537863151E-8</v>
      </c>
      <c r="N127" s="5">
        <f t="shared" si="78"/>
        <v>7.2351542876266065E-13</v>
      </c>
      <c r="O127" s="5">
        <f t="shared" si="79"/>
        <v>-12.140552203238736</v>
      </c>
      <c r="P127">
        <v>0.01</v>
      </c>
      <c r="Q127" s="2">
        <v>17.28</v>
      </c>
      <c r="R127" s="5">
        <f t="shared" si="80"/>
        <v>3.0807669724910736E-4</v>
      </c>
      <c r="S127" s="5">
        <f t="shared" si="81"/>
        <v>3.0807669724910739E-27</v>
      </c>
      <c r="T127" s="5">
        <f t="shared" si="82"/>
        <v>1.5427593356223951E-8</v>
      </c>
      <c r="U127" s="5">
        <f t="shared" si="83"/>
        <v>1.194095725771734E-12</v>
      </c>
      <c r="V127" s="5">
        <f t="shared" si="84"/>
        <v>-11.922960856198259</v>
      </c>
      <c r="W127">
        <v>0.02</v>
      </c>
      <c r="X127" s="2">
        <v>17.8</v>
      </c>
      <c r="Y127" s="5">
        <f t="shared" si="85"/>
        <v>2.2563131391667974E-4</v>
      </c>
      <c r="Z127" s="5">
        <f t="shared" si="86"/>
        <v>2.2563131391667976E-27</v>
      </c>
      <c r="AA127" s="5">
        <f t="shared" si="87"/>
        <v>1.572942867317722E-8</v>
      </c>
      <c r="AB127" s="5">
        <f t="shared" si="88"/>
        <v>1.0318505209604257E-12</v>
      </c>
      <c r="AC127" s="5">
        <f t="shared" si="89"/>
        <v>-11.986383212228176</v>
      </c>
      <c r="AD127">
        <v>0.03</v>
      </c>
      <c r="AF127" s="4">
        <v>15.61</v>
      </c>
      <c r="AG127" s="5">
        <f t="shared" si="90"/>
        <v>9.088418500155115E-4</v>
      </c>
      <c r="AH127" s="5">
        <f t="shared" si="91"/>
        <v>9.0884185001551166E-27</v>
      </c>
      <c r="AI127" s="5">
        <f t="shared" si="92"/>
        <v>1.7876218591004829E-8</v>
      </c>
      <c r="AJ127" s="5">
        <f t="shared" si="93"/>
        <v>2.2077129959890967E-12</v>
      </c>
      <c r="AK127" s="5">
        <f t="shared" si="94"/>
        <v>-11.656057385815929</v>
      </c>
      <c r="AL127">
        <v>0.13</v>
      </c>
      <c r="AN127" s="4">
        <v>14.81</v>
      </c>
      <c r="AO127" s="5">
        <f t="shared" si="95"/>
        <v>1.2198318162200301E-3</v>
      </c>
      <c r="AP127" s="5">
        <f t="shared" si="96"/>
        <v>1.2198318162200303E-26</v>
      </c>
      <c r="AQ127" s="5">
        <f t="shared" si="97"/>
        <v>1.3248270061081103E-8</v>
      </c>
      <c r="AR127" s="5">
        <f t="shared" si="98"/>
        <v>2.2018624841516794E-12</v>
      </c>
      <c r="AS127" s="5">
        <f t="shared" si="99"/>
        <v>-11.657209808088618</v>
      </c>
      <c r="AT127">
        <v>0.16</v>
      </c>
      <c r="AV127" s="4">
        <v>14.78</v>
      </c>
      <c r="AW127" s="5">
        <f t="shared" si="100"/>
        <v>8.1645162005000661E-4</v>
      </c>
      <c r="AX127" s="5">
        <f t="shared" si="101"/>
        <v>8.1645162005000672E-27</v>
      </c>
      <c r="AY127" s="5">
        <f t="shared" si="102"/>
        <v>5.2546818356370717E-9</v>
      </c>
      <c r="AZ127" s="5">
        <f t="shared" si="103"/>
        <v>1.1344858083140438E-12</v>
      </c>
      <c r="BA127" s="5">
        <f t="shared" si="104"/>
        <v>-11.945200932489005</v>
      </c>
      <c r="BB127">
        <v>0.18</v>
      </c>
      <c r="BD127" s="3">
        <v>14.28</v>
      </c>
      <c r="BE127" s="5">
        <f t="shared" si="105"/>
        <v>5.4519484301581128E-4</v>
      </c>
      <c r="BF127" s="5">
        <f t="shared" si="106"/>
        <v>5.4519484301581136E-27</v>
      </c>
      <c r="BG127" s="5">
        <f t="shared" si="107"/>
        <v>1.2620250995736371E-9</v>
      </c>
      <c r="BH127" s="5">
        <f t="shared" si="108"/>
        <v>4.5432903584650937E-13</v>
      </c>
      <c r="BI127" s="5">
        <f t="shared" si="109"/>
        <v>-12.342629506846047</v>
      </c>
      <c r="BJ127">
        <v>0.03</v>
      </c>
      <c r="BL127" s="3">
        <v>14.29</v>
      </c>
      <c r="BM127" s="5">
        <f t="shared" si="110"/>
        <v>3.4557958368515565E-4</v>
      </c>
      <c r="BN127" s="5">
        <f t="shared" si="111"/>
        <v>3.4557958368515568E-27</v>
      </c>
      <c r="BO127" s="5">
        <f t="shared" si="112"/>
        <v>5.1196975360763788E-10</v>
      </c>
      <c r="BP127" s="5">
        <f t="shared" si="113"/>
        <v>2.3038638912343705E-13</v>
      </c>
      <c r="BQ127" s="5">
        <f t="shared" si="114"/>
        <v>-12.637543181946707</v>
      </c>
      <c r="BR127">
        <v>0.04</v>
      </c>
      <c r="BU127" s="5" t="str">
        <f t="shared" si="115"/>
        <v/>
      </c>
      <c r="BV127" s="5" t="str">
        <f t="shared" si="116"/>
        <v/>
      </c>
      <c r="BW127" s="5" t="str">
        <f t="shared" si="117"/>
        <v/>
      </c>
      <c r="BX127" s="5" t="str">
        <f t="shared" si="118"/>
        <v/>
      </c>
      <c r="BY127" s="5" t="str">
        <f t="shared" si="119"/>
        <v/>
      </c>
      <c r="CC127" s="5" t="str">
        <f t="shared" si="120"/>
        <v/>
      </c>
      <c r="CD127" s="5" t="str">
        <f t="shared" si="121"/>
        <v/>
      </c>
      <c r="CE127" s="5" t="str">
        <f t="shared" si="122"/>
        <v/>
      </c>
      <c r="CF127" s="5" t="str">
        <f t="shared" si="123"/>
        <v/>
      </c>
      <c r="CG127" s="5" t="str">
        <f t="shared" si="124"/>
        <v/>
      </c>
      <c r="CK127" s="5" t="str">
        <f t="shared" si="125"/>
        <v/>
      </c>
      <c r="CL127" s="5" t="str">
        <f t="shared" si="126"/>
        <v/>
      </c>
      <c r="CM127" s="5" t="str">
        <f t="shared" si="127"/>
        <v/>
      </c>
      <c r="CN127" s="5" t="str">
        <f t="shared" si="128"/>
        <v/>
      </c>
      <c r="CO127" s="5" t="str">
        <f t="shared" si="129"/>
        <v/>
      </c>
      <c r="CS127" s="5" t="str">
        <f t="shared" si="130"/>
        <v/>
      </c>
      <c r="CT127" s="5" t="str">
        <f t="shared" si="131"/>
        <v/>
      </c>
      <c r="CU127" s="5" t="str">
        <f t="shared" si="132"/>
        <v/>
      </c>
      <c r="CV127" s="5" t="str">
        <f t="shared" si="133"/>
        <v/>
      </c>
      <c r="CW127" s="5" t="str">
        <f t="shared" si="134"/>
        <v/>
      </c>
      <c r="DA127" s="5" t="str">
        <f t="shared" si="135"/>
        <v/>
      </c>
      <c r="DB127" s="5" t="str">
        <f t="shared" si="136"/>
        <v/>
      </c>
      <c r="DC127" s="5" t="str">
        <f t="shared" si="137"/>
        <v/>
      </c>
      <c r="DD127" s="5" t="str">
        <f t="shared" si="138"/>
        <v/>
      </c>
      <c r="DE127" s="5" t="str">
        <f t="shared" si="139"/>
        <v/>
      </c>
      <c r="DI127" s="5" t="str">
        <f t="shared" si="140"/>
        <v/>
      </c>
      <c r="DJ127" s="5" t="str">
        <f t="shared" si="141"/>
        <v/>
      </c>
      <c r="DK127" s="5" t="str">
        <f t="shared" si="142"/>
        <v/>
      </c>
      <c r="DL127" s="5" t="str">
        <f t="shared" si="143"/>
        <v/>
      </c>
      <c r="DM127" s="5" t="str">
        <f t="shared" si="144"/>
        <v/>
      </c>
      <c r="DQ127" s="5" t="str">
        <f t="shared" si="145"/>
        <v/>
      </c>
      <c r="DR127" s="5" t="str">
        <f t="shared" si="146"/>
        <v/>
      </c>
      <c r="DS127" s="5" t="str">
        <f t="shared" si="147"/>
        <v/>
      </c>
      <c r="DT127" s="5" t="str">
        <f t="shared" si="148"/>
        <v/>
      </c>
      <c r="DU127" s="5" t="str">
        <f t="shared" si="149"/>
        <v/>
      </c>
    </row>
    <row r="128" spans="1:125" hidden="1" x14ac:dyDescent="0.25">
      <c r="A128">
        <v>121</v>
      </c>
      <c r="B128" t="s">
        <v>159</v>
      </c>
      <c r="C128">
        <v>323.992482</v>
      </c>
      <c r="D128">
        <v>57.479356000000003</v>
      </c>
      <c r="E128" s="1" t="s">
        <v>31</v>
      </c>
      <c r="F128" s="13"/>
      <c r="J128" s="2">
        <v>19.52</v>
      </c>
      <c r="K128" s="5">
        <f t="shared" si="75"/>
        <v>4.9375457387723725E-5</v>
      </c>
      <c r="L128" s="5">
        <f t="shared" si="76"/>
        <v>4.9375457387723732E-28</v>
      </c>
      <c r="M128" s="5">
        <f t="shared" si="77"/>
        <v>3.8041988248677683E-9</v>
      </c>
      <c r="N128" s="5">
        <f t="shared" si="78"/>
        <v>2.3738200667174876E-13</v>
      </c>
      <c r="O128" s="5">
        <f t="shared" si="79"/>
        <v>-12.624552203238737</v>
      </c>
      <c r="P128">
        <v>0.04</v>
      </c>
      <c r="Q128" s="2">
        <v>18.670000000000002</v>
      </c>
      <c r="R128" s="5">
        <f t="shared" si="80"/>
        <v>8.5636488283080626E-5</v>
      </c>
      <c r="S128" s="5">
        <f t="shared" si="81"/>
        <v>8.5636488283080633E-28</v>
      </c>
      <c r="T128" s="5">
        <f t="shared" si="82"/>
        <v>4.2884285941890812E-9</v>
      </c>
      <c r="U128" s="5">
        <f t="shared" si="83"/>
        <v>3.3192437319023496E-13</v>
      </c>
      <c r="V128" s="5">
        <f t="shared" si="84"/>
        <v>-12.478960856198258</v>
      </c>
      <c r="W128">
        <v>7.0000000000000007E-2</v>
      </c>
      <c r="X128" s="2">
        <v>18.79</v>
      </c>
      <c r="Y128" s="5">
        <f t="shared" si="85"/>
        <v>9.0656588571494745E-5</v>
      </c>
      <c r="Z128" s="5">
        <f t="shared" si="86"/>
        <v>9.0656588571494763E-28</v>
      </c>
      <c r="AA128" s="5">
        <f t="shared" si="87"/>
        <v>6.3199399007864605E-9</v>
      </c>
      <c r="AB128" s="5">
        <f t="shared" si="88"/>
        <v>4.1458805749159188E-13</v>
      </c>
      <c r="AC128" s="5">
        <f t="shared" si="89"/>
        <v>-12.382383212228174</v>
      </c>
      <c r="AD128">
        <v>0.06</v>
      </c>
      <c r="AF128" s="4">
        <v>17.32</v>
      </c>
      <c r="AG128" s="5">
        <f t="shared" si="90"/>
        <v>1.8814310932288537E-4</v>
      </c>
      <c r="AH128" s="5">
        <f t="shared" si="91"/>
        <v>1.8814310932288539E-27</v>
      </c>
      <c r="AI128" s="5">
        <f t="shared" si="92"/>
        <v>3.7006299265266175E-9</v>
      </c>
      <c r="AJ128" s="5">
        <f t="shared" si="93"/>
        <v>4.570277959260373E-13</v>
      </c>
      <c r="AK128" s="5">
        <f t="shared" si="94"/>
        <v>-12.34005738581593</v>
      </c>
      <c r="AL128">
        <v>0.12</v>
      </c>
      <c r="AN128" s="4">
        <v>16.82</v>
      </c>
      <c r="AO128" s="5">
        <f t="shared" si="95"/>
        <v>1.9155785117345797E-4</v>
      </c>
      <c r="AP128" s="5">
        <f t="shared" si="96"/>
        <v>1.9155785117345798E-27</v>
      </c>
      <c r="AQ128" s="5">
        <f t="shared" si="97"/>
        <v>2.0804590525687591E-9</v>
      </c>
      <c r="AR128" s="5">
        <f t="shared" si="98"/>
        <v>3.4577229453692777E-13</v>
      </c>
      <c r="AS128" s="5">
        <f t="shared" si="99"/>
        <v>-12.461209808088618</v>
      </c>
      <c r="AT128">
        <v>0.2</v>
      </c>
      <c r="AU128" t="s">
        <v>36</v>
      </c>
      <c r="AV128" s="4">
        <v>15.62</v>
      </c>
      <c r="AW128" s="5">
        <f t="shared" si="100"/>
        <v>3.7664348110736241E-4</v>
      </c>
      <c r="AX128" s="5">
        <f t="shared" si="101"/>
        <v>3.7664348110736242E-27</v>
      </c>
      <c r="AY128" s="5">
        <f t="shared" si="102"/>
        <v>2.4240770795025815E-9</v>
      </c>
      <c r="AZ128" s="5">
        <f t="shared" si="103"/>
        <v>5.233582414646073E-13</v>
      </c>
      <c r="BA128" s="5">
        <f t="shared" si="104"/>
        <v>-12.281200932489003</v>
      </c>
      <c r="BE128" s="5" t="str">
        <f t="shared" si="105"/>
        <v/>
      </c>
      <c r="BF128" s="5" t="str">
        <f t="shared" si="106"/>
        <v/>
      </c>
      <c r="BG128" s="5" t="str">
        <f t="shared" si="107"/>
        <v/>
      </c>
      <c r="BH128" s="5" t="str">
        <f t="shared" si="108"/>
        <v/>
      </c>
      <c r="BI128" s="5" t="str">
        <f t="shared" si="109"/>
        <v/>
      </c>
      <c r="BM128" s="5" t="str">
        <f t="shared" si="110"/>
        <v/>
      </c>
      <c r="BN128" s="5" t="str">
        <f t="shared" si="111"/>
        <v/>
      </c>
      <c r="BO128" s="5" t="str">
        <f t="shared" si="112"/>
        <v/>
      </c>
      <c r="BP128" s="5" t="str">
        <f t="shared" si="113"/>
        <v/>
      </c>
      <c r="BQ128" s="5" t="str">
        <f t="shared" si="114"/>
        <v/>
      </c>
      <c r="BU128" s="5" t="str">
        <f t="shared" si="115"/>
        <v/>
      </c>
      <c r="BV128" s="5" t="str">
        <f t="shared" si="116"/>
        <v/>
      </c>
      <c r="BW128" s="5" t="str">
        <f t="shared" si="117"/>
        <v/>
      </c>
      <c r="BX128" s="5" t="str">
        <f t="shared" si="118"/>
        <v/>
      </c>
      <c r="BY128" s="5" t="str">
        <f t="shared" si="119"/>
        <v/>
      </c>
      <c r="CC128" s="5" t="str">
        <f t="shared" si="120"/>
        <v/>
      </c>
      <c r="CD128" s="5" t="str">
        <f t="shared" si="121"/>
        <v/>
      </c>
      <c r="CE128" s="5" t="str">
        <f t="shared" si="122"/>
        <v/>
      </c>
      <c r="CF128" s="5" t="str">
        <f t="shared" si="123"/>
        <v/>
      </c>
      <c r="CG128" s="5" t="str">
        <f t="shared" si="124"/>
        <v/>
      </c>
      <c r="CK128" s="5" t="str">
        <f t="shared" si="125"/>
        <v/>
      </c>
      <c r="CL128" s="5" t="str">
        <f t="shared" si="126"/>
        <v/>
      </c>
      <c r="CM128" s="5" t="str">
        <f t="shared" si="127"/>
        <v/>
      </c>
      <c r="CN128" s="5" t="str">
        <f t="shared" si="128"/>
        <v/>
      </c>
      <c r="CO128" s="5" t="str">
        <f t="shared" si="129"/>
        <v/>
      </c>
      <c r="CS128" s="5" t="str">
        <f t="shared" si="130"/>
        <v/>
      </c>
      <c r="CT128" s="5" t="str">
        <f t="shared" si="131"/>
        <v/>
      </c>
      <c r="CU128" s="5" t="str">
        <f t="shared" si="132"/>
        <v/>
      </c>
      <c r="CV128" s="5" t="str">
        <f t="shared" si="133"/>
        <v/>
      </c>
      <c r="CW128" s="5" t="str">
        <f t="shared" si="134"/>
        <v/>
      </c>
      <c r="DA128" s="5" t="str">
        <f t="shared" si="135"/>
        <v/>
      </c>
      <c r="DB128" s="5" t="str">
        <f t="shared" si="136"/>
        <v/>
      </c>
      <c r="DC128" s="5" t="str">
        <f t="shared" si="137"/>
        <v/>
      </c>
      <c r="DD128" s="5" t="str">
        <f t="shared" si="138"/>
        <v/>
      </c>
      <c r="DE128" s="5" t="str">
        <f t="shared" si="139"/>
        <v/>
      </c>
      <c r="DI128" s="5" t="str">
        <f t="shared" si="140"/>
        <v/>
      </c>
      <c r="DJ128" s="5" t="str">
        <f t="shared" si="141"/>
        <v/>
      </c>
      <c r="DK128" s="5" t="str">
        <f t="shared" si="142"/>
        <v/>
      </c>
      <c r="DL128" s="5" t="str">
        <f t="shared" si="143"/>
        <v/>
      </c>
      <c r="DM128" s="5" t="str">
        <f t="shared" si="144"/>
        <v/>
      </c>
      <c r="DQ128" s="5" t="str">
        <f t="shared" si="145"/>
        <v/>
      </c>
      <c r="DR128" s="5" t="str">
        <f t="shared" si="146"/>
        <v/>
      </c>
      <c r="DS128" s="5" t="str">
        <f t="shared" si="147"/>
        <v/>
      </c>
      <c r="DT128" s="5" t="str">
        <f t="shared" si="148"/>
        <v/>
      </c>
      <c r="DU128" s="5" t="str">
        <f t="shared" si="149"/>
        <v/>
      </c>
    </row>
    <row r="129" spans="1:126" hidden="1" x14ac:dyDescent="0.25">
      <c r="A129">
        <v>122</v>
      </c>
      <c r="B129" t="s">
        <v>160</v>
      </c>
      <c r="C129">
        <v>323.99381699999998</v>
      </c>
      <c r="D129">
        <v>57.487537000000003</v>
      </c>
      <c r="E129" s="1" t="s">
        <v>86</v>
      </c>
      <c r="F129" s="13"/>
      <c r="K129" s="5" t="str">
        <f t="shared" si="75"/>
        <v/>
      </c>
      <c r="L129" s="5" t="str">
        <f t="shared" si="76"/>
        <v/>
      </c>
      <c r="M129" s="5" t="str">
        <f t="shared" si="77"/>
        <v/>
      </c>
      <c r="N129" s="5" t="str">
        <f t="shared" si="78"/>
        <v/>
      </c>
      <c r="O129" s="5" t="str">
        <f t="shared" si="79"/>
        <v/>
      </c>
      <c r="Q129" s="2">
        <v>19.61</v>
      </c>
      <c r="R129" s="5">
        <f t="shared" si="80"/>
        <v>3.6029550982024569E-5</v>
      </c>
      <c r="S129" s="5">
        <f t="shared" si="81"/>
        <v>3.6029550982024573E-28</v>
      </c>
      <c r="T129" s="5">
        <f t="shared" si="82"/>
        <v>1.8042561035006192E-9</v>
      </c>
      <c r="U129" s="5">
        <f t="shared" si="83"/>
        <v>1.3964942241094794E-13</v>
      </c>
      <c r="V129" s="5">
        <f t="shared" si="84"/>
        <v>-12.854960856198256</v>
      </c>
      <c r="W129">
        <v>0.15</v>
      </c>
      <c r="X129" s="2">
        <v>19.559999999999999</v>
      </c>
      <c r="Y129" s="5">
        <f t="shared" si="85"/>
        <v>4.4606625747182477E-5</v>
      </c>
      <c r="Z129" s="5">
        <f t="shared" si="86"/>
        <v>4.4606625747182482E-28</v>
      </c>
      <c r="AA129" s="5">
        <f t="shared" si="87"/>
        <v>3.1096602943176355E-9</v>
      </c>
      <c r="AB129" s="5">
        <f t="shared" si="88"/>
        <v>2.0399371530723693E-13</v>
      </c>
      <c r="AC129" s="5">
        <f t="shared" si="89"/>
        <v>-12.690383212228175</v>
      </c>
      <c r="AD129">
        <v>0.12</v>
      </c>
      <c r="AF129" s="4">
        <v>16.579999999999998</v>
      </c>
      <c r="AG129" s="5">
        <f t="shared" si="90"/>
        <v>3.7195321512759175E-4</v>
      </c>
      <c r="AH129" s="5">
        <f t="shared" si="91"/>
        <v>3.7195321512759178E-27</v>
      </c>
      <c r="AI129" s="5">
        <f t="shared" si="92"/>
        <v>7.3160330140325208E-9</v>
      </c>
      <c r="AJ129" s="5">
        <f t="shared" si="93"/>
        <v>9.035300772330165E-13</v>
      </c>
      <c r="AK129" s="5">
        <f t="shared" si="94"/>
        <v>-12.044057385815929</v>
      </c>
      <c r="AL129">
        <v>0.17</v>
      </c>
      <c r="AN129" s="4">
        <v>15.37</v>
      </c>
      <c r="AO129" s="5">
        <f t="shared" si="95"/>
        <v>7.2828263798100886E-4</v>
      </c>
      <c r="AP129" s="5">
        <f t="shared" si="96"/>
        <v>7.2828263798100896E-27</v>
      </c>
      <c r="AQ129" s="5">
        <f t="shared" si="97"/>
        <v>7.9096847126576317E-9</v>
      </c>
      <c r="AR129" s="5">
        <f t="shared" si="98"/>
        <v>1.3145895992436984E-12</v>
      </c>
      <c r="AS129" s="5">
        <f t="shared" si="99"/>
        <v>-11.881209808088618</v>
      </c>
      <c r="AT129">
        <v>0.12</v>
      </c>
      <c r="AV129" s="4">
        <v>14.63</v>
      </c>
      <c r="AW129" s="5">
        <f t="shared" si="100"/>
        <v>9.3741188433741143E-4</v>
      </c>
      <c r="AX129" s="5">
        <f t="shared" si="101"/>
        <v>9.3741188433741158E-27</v>
      </c>
      <c r="AY129" s="5">
        <f t="shared" si="102"/>
        <v>6.0331819794005883E-9</v>
      </c>
      <c r="AZ129" s="5">
        <f t="shared" si="103"/>
        <v>1.302563989352587E-12</v>
      </c>
      <c r="BA129" s="5">
        <f t="shared" si="104"/>
        <v>-11.885200932489004</v>
      </c>
      <c r="BB129">
        <v>0.1</v>
      </c>
      <c r="BD129" s="3">
        <v>13.65</v>
      </c>
      <c r="BE129" s="5">
        <f t="shared" si="105"/>
        <v>9.7398381292116028E-4</v>
      </c>
      <c r="BF129" s="5">
        <f t="shared" si="106"/>
        <v>9.7398381292116034E-27</v>
      </c>
      <c r="BG129" s="5">
        <f t="shared" si="107"/>
        <v>2.2545921595397227E-9</v>
      </c>
      <c r="BH129" s="5">
        <f t="shared" si="108"/>
        <v>8.1165317743430025E-13</v>
      </c>
      <c r="BI129" s="5">
        <f t="shared" si="109"/>
        <v>-12.090629506846048</v>
      </c>
      <c r="BJ129">
        <v>0.02</v>
      </c>
      <c r="BL129" s="3">
        <v>13.2</v>
      </c>
      <c r="BM129" s="5">
        <f t="shared" si="110"/>
        <v>9.4307900606884192E-4</v>
      </c>
      <c r="BN129" s="5">
        <f t="shared" si="111"/>
        <v>9.4307900606884204E-27</v>
      </c>
      <c r="BO129" s="5">
        <f t="shared" si="112"/>
        <v>1.3971540830649507E-9</v>
      </c>
      <c r="BP129" s="5">
        <f t="shared" si="113"/>
        <v>6.2871933737922789E-13</v>
      </c>
      <c r="BQ129" s="5">
        <f t="shared" si="114"/>
        <v>-12.201543181946708</v>
      </c>
      <c r="BR129">
        <v>0.01</v>
      </c>
      <c r="BT129" s="3">
        <v>12.58</v>
      </c>
      <c r="BU129" s="5">
        <f t="shared" si="115"/>
        <v>1.0683113447969253E-3</v>
      </c>
      <c r="BV129" s="5">
        <f t="shared" si="116"/>
        <v>1.0683113447969254E-26</v>
      </c>
      <c r="BW129" s="5">
        <f t="shared" si="117"/>
        <v>9.5271523019939834E-10</v>
      </c>
      <c r="BX129" s="5">
        <f t="shared" si="118"/>
        <v>5.5257483351565103E-13</v>
      </c>
      <c r="BY129" s="5">
        <f t="shared" si="119"/>
        <v>-12.257608898489664</v>
      </c>
      <c r="BZ129">
        <v>0.06</v>
      </c>
      <c r="CB129" s="3">
        <v>11.71</v>
      </c>
      <c r="CC129" s="5">
        <f t="shared" si="120"/>
        <v>1.3275816469796944E-3</v>
      </c>
      <c r="CD129" s="5">
        <f t="shared" si="121"/>
        <v>1.3275816469796946E-26</v>
      </c>
      <c r="CE129" s="5">
        <f t="shared" si="122"/>
        <v>6.2230389702173188E-10</v>
      </c>
      <c r="CF129" s="5">
        <f t="shared" si="123"/>
        <v>4.9784311761738548E-13</v>
      </c>
      <c r="CG129" s="5">
        <f t="shared" si="124"/>
        <v>-12.302907492355041</v>
      </c>
      <c r="CH129">
        <v>0.13</v>
      </c>
      <c r="CK129" s="5" t="str">
        <f t="shared" si="125"/>
        <v/>
      </c>
      <c r="CL129" s="5" t="str">
        <f t="shared" si="126"/>
        <v/>
      </c>
      <c r="CM129" s="5" t="str">
        <f t="shared" si="127"/>
        <v/>
      </c>
      <c r="CN129" s="5" t="str">
        <f t="shared" si="128"/>
        <v/>
      </c>
      <c r="CO129" s="5" t="str">
        <f t="shared" si="129"/>
        <v/>
      </c>
      <c r="CS129" s="5" t="str">
        <f t="shared" si="130"/>
        <v/>
      </c>
      <c r="CT129" s="5" t="str">
        <f t="shared" si="131"/>
        <v/>
      </c>
      <c r="CU129" s="5" t="str">
        <f t="shared" si="132"/>
        <v/>
      </c>
      <c r="CV129" s="5" t="str">
        <f t="shared" si="133"/>
        <v/>
      </c>
      <c r="CW129" s="5" t="str">
        <f t="shared" si="134"/>
        <v/>
      </c>
      <c r="DA129" s="5" t="str">
        <f t="shared" si="135"/>
        <v/>
      </c>
      <c r="DB129" s="5" t="str">
        <f t="shared" si="136"/>
        <v/>
      </c>
      <c r="DC129" s="5" t="str">
        <f t="shared" si="137"/>
        <v/>
      </c>
      <c r="DD129" s="5" t="str">
        <f t="shared" si="138"/>
        <v/>
      </c>
      <c r="DE129" s="5" t="str">
        <f t="shared" si="139"/>
        <v/>
      </c>
      <c r="DI129" s="5" t="str">
        <f t="shared" si="140"/>
        <v/>
      </c>
      <c r="DJ129" s="5" t="str">
        <f t="shared" si="141"/>
        <v/>
      </c>
      <c r="DK129" s="5" t="str">
        <f t="shared" si="142"/>
        <v/>
      </c>
      <c r="DL129" s="5" t="str">
        <f t="shared" si="143"/>
        <v/>
      </c>
      <c r="DM129" s="5" t="str">
        <f t="shared" si="144"/>
        <v/>
      </c>
      <c r="DQ129" s="5" t="str">
        <f t="shared" si="145"/>
        <v/>
      </c>
      <c r="DR129" s="5" t="str">
        <f t="shared" si="146"/>
        <v/>
      </c>
      <c r="DS129" s="5" t="str">
        <f t="shared" si="147"/>
        <v/>
      </c>
      <c r="DT129" s="5" t="str">
        <f t="shared" si="148"/>
        <v/>
      </c>
      <c r="DU129" s="5" t="str">
        <f t="shared" si="149"/>
        <v/>
      </c>
    </row>
    <row r="130" spans="1:126" hidden="1" x14ac:dyDescent="0.25">
      <c r="A130">
        <v>123</v>
      </c>
      <c r="B130" t="s">
        <v>161</v>
      </c>
      <c r="C130">
        <v>323.99638800000002</v>
      </c>
      <c r="D130">
        <v>57.506689999999999</v>
      </c>
      <c r="E130" s="1" t="s">
        <v>82</v>
      </c>
      <c r="F130" s="13"/>
      <c r="K130" s="5" t="str">
        <f t="shared" si="75"/>
        <v/>
      </c>
      <c r="L130" s="5" t="str">
        <f t="shared" si="76"/>
        <v/>
      </c>
      <c r="M130" s="5" t="str">
        <f t="shared" si="77"/>
        <v/>
      </c>
      <c r="N130" s="5" t="str">
        <f t="shared" si="78"/>
        <v/>
      </c>
      <c r="O130" s="5" t="str">
        <f t="shared" si="79"/>
        <v/>
      </c>
      <c r="R130" s="5" t="str">
        <f t="shared" si="80"/>
        <v/>
      </c>
      <c r="S130" s="5" t="str">
        <f t="shared" si="81"/>
        <v/>
      </c>
      <c r="T130" s="5" t="str">
        <f t="shared" si="82"/>
        <v/>
      </c>
      <c r="U130" s="5" t="str">
        <f t="shared" si="83"/>
        <v/>
      </c>
      <c r="V130" s="5" t="str">
        <f t="shared" si="84"/>
        <v/>
      </c>
      <c r="X130" s="2">
        <v>18.79</v>
      </c>
      <c r="Y130" s="5">
        <f t="shared" si="85"/>
        <v>9.0656588571494745E-5</v>
      </c>
      <c r="Z130" s="5">
        <f t="shared" si="86"/>
        <v>9.0656588571494763E-28</v>
      </c>
      <c r="AA130" s="5">
        <f t="shared" si="87"/>
        <v>6.3199399007864605E-9</v>
      </c>
      <c r="AB130" s="5">
        <f t="shared" si="88"/>
        <v>4.1458805749159188E-13</v>
      </c>
      <c r="AC130" s="5">
        <f t="shared" si="89"/>
        <v>-12.382383212228174</v>
      </c>
      <c r="AD130">
        <v>0.05</v>
      </c>
      <c r="AG130" s="5" t="str">
        <f t="shared" si="90"/>
        <v/>
      </c>
      <c r="AH130" s="5" t="str">
        <f t="shared" si="91"/>
        <v/>
      </c>
      <c r="AI130" s="5" t="str">
        <f t="shared" si="92"/>
        <v/>
      </c>
      <c r="AJ130" s="5" t="str">
        <f t="shared" si="93"/>
        <v/>
      </c>
      <c r="AK130" s="5" t="str">
        <f t="shared" si="94"/>
        <v/>
      </c>
      <c r="AO130" s="5" t="str">
        <f t="shared" si="95"/>
        <v/>
      </c>
      <c r="AP130" s="5" t="str">
        <f t="shared" si="96"/>
        <v/>
      </c>
      <c r="AQ130" s="5" t="str">
        <f t="shared" si="97"/>
        <v/>
      </c>
      <c r="AR130" s="5" t="str">
        <f t="shared" si="98"/>
        <v/>
      </c>
      <c r="AS130" s="5" t="str">
        <f t="shared" si="99"/>
        <v/>
      </c>
      <c r="AW130" s="5" t="str">
        <f t="shared" si="100"/>
        <v/>
      </c>
      <c r="AX130" s="5" t="str">
        <f t="shared" si="101"/>
        <v/>
      </c>
      <c r="AY130" s="5" t="str">
        <f t="shared" si="102"/>
        <v/>
      </c>
      <c r="AZ130" s="5" t="str">
        <f t="shared" si="103"/>
        <v/>
      </c>
      <c r="BA130" s="5" t="str">
        <f t="shared" si="104"/>
        <v/>
      </c>
      <c r="BD130" s="3">
        <v>12.67</v>
      </c>
      <c r="BE130" s="5">
        <f t="shared" si="105"/>
        <v>2.4018823964930755E-3</v>
      </c>
      <c r="BF130" s="5">
        <f t="shared" si="106"/>
        <v>2.4018823964930758E-26</v>
      </c>
      <c r="BG130" s="5">
        <f t="shared" si="107"/>
        <v>5.5599129548450816E-9</v>
      </c>
      <c r="BH130" s="5">
        <f t="shared" si="108"/>
        <v>2.0015686637442294E-12</v>
      </c>
      <c r="BI130" s="5">
        <f t="shared" si="109"/>
        <v>-11.698629506846046</v>
      </c>
      <c r="BJ130">
        <v>0.01</v>
      </c>
      <c r="BL130" s="3">
        <v>12.29</v>
      </c>
      <c r="BM130" s="5">
        <f t="shared" si="110"/>
        <v>2.1804597642855641E-3</v>
      </c>
      <c r="BN130" s="5">
        <f t="shared" si="111"/>
        <v>2.1804597642855643E-26</v>
      </c>
      <c r="BO130" s="5">
        <f t="shared" si="112"/>
        <v>3.230310761904539E-9</v>
      </c>
      <c r="BP130" s="5">
        <f t="shared" si="113"/>
        <v>1.4536398428570427E-12</v>
      </c>
      <c r="BQ130" s="5">
        <f t="shared" si="114"/>
        <v>-11.837543181946707</v>
      </c>
      <c r="BR130">
        <v>0</v>
      </c>
      <c r="BT130" s="3">
        <v>11.88</v>
      </c>
      <c r="BU130" s="5">
        <f t="shared" si="115"/>
        <v>2.0356253020650298E-3</v>
      </c>
      <c r="BV130" s="5">
        <f t="shared" si="116"/>
        <v>2.0356253020650301E-26</v>
      </c>
      <c r="BW130" s="5">
        <f t="shared" si="117"/>
        <v>1.8153614465502646E-9</v>
      </c>
      <c r="BX130" s="5">
        <f t="shared" si="118"/>
        <v>1.0529096389991536E-12</v>
      </c>
      <c r="BY130" s="5">
        <f t="shared" si="119"/>
        <v>-11.977608898489663</v>
      </c>
      <c r="BZ130">
        <v>0.01</v>
      </c>
      <c r="CB130" s="3">
        <v>11.14</v>
      </c>
      <c r="CC130" s="5">
        <f t="shared" si="120"/>
        <v>2.2441983561528496E-3</v>
      </c>
      <c r="CD130" s="5">
        <f t="shared" si="121"/>
        <v>2.2441983561528499E-26</v>
      </c>
      <c r="CE130" s="5">
        <f t="shared" si="122"/>
        <v>1.0519679794466484E-9</v>
      </c>
      <c r="CF130" s="5">
        <f t="shared" si="123"/>
        <v>8.4157438355731876E-13</v>
      </c>
      <c r="CG130" s="5">
        <f t="shared" si="124"/>
        <v>-12.074907492355043</v>
      </c>
      <c r="CH130">
        <v>0.02</v>
      </c>
      <c r="CJ130" s="2">
        <v>8.09</v>
      </c>
      <c r="CK130" s="5">
        <f t="shared" si="125"/>
        <v>4.1466579411021682E-3</v>
      </c>
      <c r="CL130" s="5">
        <f t="shared" si="126"/>
        <v>4.1466579411021686E-26</v>
      </c>
      <c r="CM130" s="5">
        <f t="shared" si="127"/>
        <v>2.1597176776573794E-10</v>
      </c>
      <c r="CN130" s="5">
        <f t="shared" si="128"/>
        <v>5.1833224263777111E-13</v>
      </c>
      <c r="CO130" s="5">
        <f t="shared" si="129"/>
        <v>-12.28539177521577</v>
      </c>
      <c r="CP130">
        <v>0.14000000000000001</v>
      </c>
      <c r="CS130" s="5" t="str">
        <f t="shared" si="130"/>
        <v/>
      </c>
      <c r="CT130" s="5" t="str">
        <f t="shared" si="131"/>
        <v/>
      </c>
      <c r="CU130" s="5" t="str">
        <f t="shared" si="132"/>
        <v/>
      </c>
      <c r="CV130" s="5" t="str">
        <f t="shared" si="133"/>
        <v/>
      </c>
      <c r="CW130" s="5" t="str">
        <f t="shared" si="134"/>
        <v/>
      </c>
      <c r="DA130" s="5" t="str">
        <f t="shared" si="135"/>
        <v/>
      </c>
      <c r="DB130" s="5" t="str">
        <f t="shared" si="136"/>
        <v/>
      </c>
      <c r="DC130" s="5" t="str">
        <f t="shared" si="137"/>
        <v/>
      </c>
      <c r="DD130" s="5" t="str">
        <f t="shared" si="138"/>
        <v/>
      </c>
      <c r="DE130" s="5" t="str">
        <f t="shared" si="139"/>
        <v/>
      </c>
      <c r="DI130" s="5" t="str">
        <f t="shared" si="140"/>
        <v/>
      </c>
      <c r="DJ130" s="5" t="str">
        <f t="shared" si="141"/>
        <v/>
      </c>
      <c r="DK130" s="5" t="str">
        <f t="shared" si="142"/>
        <v/>
      </c>
      <c r="DL130" s="5" t="str">
        <f t="shared" si="143"/>
        <v/>
      </c>
      <c r="DM130" s="5" t="str">
        <f t="shared" si="144"/>
        <v/>
      </c>
      <c r="DQ130" s="5" t="str">
        <f t="shared" si="145"/>
        <v/>
      </c>
      <c r="DR130" s="5" t="str">
        <f t="shared" si="146"/>
        <v/>
      </c>
      <c r="DS130" s="5" t="str">
        <f t="shared" si="147"/>
        <v/>
      </c>
      <c r="DT130" s="5" t="str">
        <f t="shared" si="148"/>
        <v/>
      </c>
      <c r="DU130" s="5" t="str">
        <f t="shared" si="149"/>
        <v/>
      </c>
    </row>
    <row r="131" spans="1:126" hidden="1" x14ac:dyDescent="0.25">
      <c r="A131">
        <v>124</v>
      </c>
      <c r="B131" t="s">
        <v>162</v>
      </c>
      <c r="C131">
        <v>323.99761000000001</v>
      </c>
      <c r="D131">
        <v>57.549736000000003</v>
      </c>
      <c r="E131" s="1" t="s">
        <v>91</v>
      </c>
      <c r="F131" s="13"/>
      <c r="J131" s="2">
        <v>20.02</v>
      </c>
      <c r="K131" s="5">
        <f t="shared" si="75"/>
        <v>3.1153807475853161E-5</v>
      </c>
      <c r="L131" s="5">
        <f t="shared" si="76"/>
        <v>3.1153807475853165E-28</v>
      </c>
      <c r="M131" s="5">
        <f t="shared" si="77"/>
        <v>2.4002871884132437E-9</v>
      </c>
      <c r="N131" s="5">
        <f t="shared" si="78"/>
        <v>1.497779205569864E-13</v>
      </c>
      <c r="O131" s="5">
        <f t="shared" si="79"/>
        <v>-12.824552203238737</v>
      </c>
      <c r="P131">
        <v>0.03</v>
      </c>
      <c r="Q131" s="2">
        <v>18.66</v>
      </c>
      <c r="R131" s="5">
        <f t="shared" si="80"/>
        <v>8.6428872953171222E-5</v>
      </c>
      <c r="S131" s="5">
        <f t="shared" si="81"/>
        <v>8.6428872953171223E-28</v>
      </c>
      <c r="T131" s="5">
        <f t="shared" si="82"/>
        <v>4.3281089354191053E-9</v>
      </c>
      <c r="U131" s="5">
        <f t="shared" si="83"/>
        <v>3.3499563160143881E-13</v>
      </c>
      <c r="V131" s="5">
        <f t="shared" si="84"/>
        <v>-12.474960856198258</v>
      </c>
      <c r="W131">
        <v>0.04</v>
      </c>
      <c r="X131" s="2">
        <v>19.25</v>
      </c>
      <c r="Y131" s="5">
        <f t="shared" si="85"/>
        <v>5.9347082296434288E-5</v>
      </c>
      <c r="Z131" s="5">
        <f t="shared" si="86"/>
        <v>5.9347082296434293E-28</v>
      </c>
      <c r="AA131" s="5">
        <f t="shared" si="87"/>
        <v>4.1372612769859558E-9</v>
      </c>
      <c r="AB131" s="5">
        <f t="shared" si="88"/>
        <v>2.7140433977027874E-13</v>
      </c>
      <c r="AC131" s="5">
        <f t="shared" si="89"/>
        <v>-12.566383212228175</v>
      </c>
      <c r="AD131">
        <v>7.0000000000000007E-2</v>
      </c>
      <c r="AE131" t="s">
        <v>36</v>
      </c>
      <c r="AF131" s="4">
        <v>13.66</v>
      </c>
      <c r="AG131" s="5">
        <f t="shared" si="90"/>
        <v>5.47631368952399E-3</v>
      </c>
      <c r="AH131" s="5">
        <f t="shared" si="91"/>
        <v>5.4763136895239909E-26</v>
      </c>
      <c r="AI131" s="5">
        <f t="shared" si="92"/>
        <v>1.0771486874770587E-7</v>
      </c>
      <c r="AJ131" s="5">
        <f t="shared" si="93"/>
        <v>1.3302786290341677E-11</v>
      </c>
      <c r="AK131" s="5">
        <f t="shared" si="94"/>
        <v>-10.87605738581593</v>
      </c>
      <c r="AN131" s="4">
        <v>15.77</v>
      </c>
      <c r="AO131" s="5">
        <f t="shared" si="95"/>
        <v>5.0384848453780549E-4</v>
      </c>
      <c r="AP131" s="5">
        <f t="shared" si="96"/>
        <v>5.0384848453780557E-27</v>
      </c>
      <c r="AQ131" s="5">
        <f t="shared" si="97"/>
        <v>5.4721648544205977E-9</v>
      </c>
      <c r="AR131" s="5">
        <f t="shared" si="98"/>
        <v>9.0947379880470335E-13</v>
      </c>
      <c r="AS131" s="5">
        <f t="shared" si="99"/>
        <v>-12.041209808088619</v>
      </c>
      <c r="AT131">
        <v>0.14000000000000001</v>
      </c>
      <c r="AV131" s="4">
        <v>15.54</v>
      </c>
      <c r="AW131" s="5">
        <f t="shared" si="100"/>
        <v>4.0544360535252127E-4</v>
      </c>
      <c r="AX131" s="5">
        <f t="shared" si="101"/>
        <v>4.0544360535252129E-27</v>
      </c>
      <c r="AY131" s="5">
        <f t="shared" si="102"/>
        <v>2.609434651241931E-9</v>
      </c>
      <c r="AZ131" s="5">
        <f t="shared" si="103"/>
        <v>5.6337694120313293E-13</v>
      </c>
      <c r="BA131" s="5">
        <f t="shared" si="104"/>
        <v>-12.249200932489005</v>
      </c>
      <c r="BB131">
        <v>0.11</v>
      </c>
      <c r="BD131" s="3">
        <v>14.93</v>
      </c>
      <c r="BE131" s="5">
        <f t="shared" si="105"/>
        <v>2.9960685045357958E-4</v>
      </c>
      <c r="BF131" s="5">
        <f t="shared" si="106"/>
        <v>2.9960685045357961E-27</v>
      </c>
      <c r="BG131" s="5">
        <f t="shared" si="107"/>
        <v>6.9353437604995269E-10</v>
      </c>
      <c r="BH131" s="5">
        <f t="shared" si="108"/>
        <v>2.4967237537798296E-13</v>
      </c>
      <c r="BI131" s="5">
        <f t="shared" si="109"/>
        <v>-12.602629506846046</v>
      </c>
      <c r="BJ131">
        <v>0.04</v>
      </c>
      <c r="BL131" s="3">
        <v>14.97</v>
      </c>
      <c r="BM131" s="5">
        <f t="shared" si="110"/>
        <v>1.8473452877332695E-4</v>
      </c>
      <c r="BN131" s="5">
        <f t="shared" si="111"/>
        <v>1.8473452877332698E-27</v>
      </c>
      <c r="BO131" s="5">
        <f t="shared" si="112"/>
        <v>2.7368078336789176E-10</v>
      </c>
      <c r="BP131" s="5">
        <f t="shared" si="113"/>
        <v>1.231563525155513E-13</v>
      </c>
      <c r="BQ131" s="5">
        <f t="shared" si="114"/>
        <v>-12.909543181946708</v>
      </c>
      <c r="BR131">
        <v>0.04</v>
      </c>
      <c r="BU131" s="5" t="str">
        <f t="shared" si="115"/>
        <v/>
      </c>
      <c r="BV131" s="5" t="str">
        <f t="shared" si="116"/>
        <v/>
      </c>
      <c r="BW131" s="5" t="str">
        <f t="shared" si="117"/>
        <v/>
      </c>
      <c r="BX131" s="5" t="str">
        <f t="shared" si="118"/>
        <v/>
      </c>
      <c r="BY131" s="5" t="str">
        <f t="shared" si="119"/>
        <v/>
      </c>
      <c r="CC131" s="5" t="str">
        <f t="shared" si="120"/>
        <v/>
      </c>
      <c r="CD131" s="5" t="str">
        <f t="shared" si="121"/>
        <v/>
      </c>
      <c r="CE131" s="5" t="str">
        <f t="shared" si="122"/>
        <v/>
      </c>
      <c r="CF131" s="5" t="str">
        <f t="shared" si="123"/>
        <v/>
      </c>
      <c r="CG131" s="5" t="str">
        <f t="shared" si="124"/>
        <v/>
      </c>
      <c r="CK131" s="5" t="str">
        <f t="shared" si="125"/>
        <v/>
      </c>
      <c r="CL131" s="5" t="str">
        <f t="shared" si="126"/>
        <v/>
      </c>
      <c r="CM131" s="5" t="str">
        <f t="shared" si="127"/>
        <v/>
      </c>
      <c r="CN131" s="5" t="str">
        <f t="shared" si="128"/>
        <v/>
      </c>
      <c r="CO131" s="5" t="str">
        <f t="shared" si="129"/>
        <v/>
      </c>
      <c r="CS131" s="5" t="str">
        <f t="shared" si="130"/>
        <v/>
      </c>
      <c r="CT131" s="5" t="str">
        <f t="shared" si="131"/>
        <v/>
      </c>
      <c r="CU131" s="5" t="str">
        <f t="shared" si="132"/>
        <v/>
      </c>
      <c r="CV131" s="5" t="str">
        <f t="shared" si="133"/>
        <v/>
      </c>
      <c r="CW131" s="5" t="str">
        <f t="shared" si="134"/>
        <v/>
      </c>
      <c r="DA131" s="5" t="str">
        <f t="shared" si="135"/>
        <v/>
      </c>
      <c r="DB131" s="5" t="str">
        <f t="shared" si="136"/>
        <v/>
      </c>
      <c r="DC131" s="5" t="str">
        <f t="shared" si="137"/>
        <v/>
      </c>
      <c r="DD131" s="5" t="str">
        <f t="shared" si="138"/>
        <v/>
      </c>
      <c r="DE131" s="5" t="str">
        <f t="shared" si="139"/>
        <v/>
      </c>
      <c r="DI131" s="5" t="str">
        <f t="shared" si="140"/>
        <v/>
      </c>
      <c r="DJ131" s="5" t="str">
        <f t="shared" si="141"/>
        <v/>
      </c>
      <c r="DK131" s="5" t="str">
        <f t="shared" si="142"/>
        <v/>
      </c>
      <c r="DL131" s="5" t="str">
        <f t="shared" si="143"/>
        <v/>
      </c>
      <c r="DM131" s="5" t="str">
        <f t="shared" si="144"/>
        <v/>
      </c>
      <c r="DQ131" s="5" t="str">
        <f t="shared" si="145"/>
        <v/>
      </c>
      <c r="DR131" s="5" t="str">
        <f t="shared" si="146"/>
        <v/>
      </c>
      <c r="DS131" s="5" t="str">
        <f t="shared" si="147"/>
        <v/>
      </c>
      <c r="DT131" s="5" t="str">
        <f t="shared" si="148"/>
        <v/>
      </c>
      <c r="DU131" s="5" t="str">
        <f t="shared" si="149"/>
        <v/>
      </c>
    </row>
    <row r="132" spans="1:126" hidden="1" x14ac:dyDescent="0.25">
      <c r="A132">
        <v>125</v>
      </c>
      <c r="B132" t="s">
        <v>163</v>
      </c>
      <c r="C132">
        <v>323.99880400000001</v>
      </c>
      <c r="D132">
        <v>57.582765000000002</v>
      </c>
      <c r="E132" s="1" t="s">
        <v>91</v>
      </c>
      <c r="F132" s="13"/>
      <c r="J132" s="2">
        <v>20.63</v>
      </c>
      <c r="K132" s="5">
        <f t="shared" si="75"/>
        <v>1.7762787968244317E-5</v>
      </c>
      <c r="L132" s="5">
        <f t="shared" si="76"/>
        <v>1.7762787968244318E-28</v>
      </c>
      <c r="M132" s="5">
        <f t="shared" si="77"/>
        <v>1.3685579980464373E-9</v>
      </c>
      <c r="N132" s="5">
        <f t="shared" si="78"/>
        <v>8.5398019078097688E-14</v>
      </c>
      <c r="O132" s="5">
        <f t="shared" si="79"/>
        <v>-13.068552203238736</v>
      </c>
      <c r="P132">
        <v>0.08</v>
      </c>
      <c r="Q132" s="2">
        <v>18.98</v>
      </c>
      <c r="R132" s="5">
        <f t="shared" si="80"/>
        <v>6.4366345156885102E-5</v>
      </c>
      <c r="S132" s="5">
        <f t="shared" si="81"/>
        <v>6.4366345156885108E-28</v>
      </c>
      <c r="T132" s="5">
        <f t="shared" si="82"/>
        <v>3.223281110754817E-9</v>
      </c>
      <c r="U132" s="5">
        <f t="shared" si="83"/>
        <v>2.4948195797242286E-13</v>
      </c>
      <c r="V132" s="5">
        <f t="shared" si="84"/>
        <v>-12.602960856198258</v>
      </c>
      <c r="W132">
        <v>7.0000000000000007E-2</v>
      </c>
      <c r="X132" s="2">
        <v>20.149999999999999</v>
      </c>
      <c r="Y132" s="5">
        <f t="shared" si="85"/>
        <v>2.5905941019653723E-5</v>
      </c>
      <c r="Z132" s="5">
        <f t="shared" si="86"/>
        <v>2.5905941019653724E-28</v>
      </c>
      <c r="AA132" s="5">
        <f t="shared" si="87"/>
        <v>1.8059800495185424E-9</v>
      </c>
      <c r="AB132" s="5">
        <f t="shared" si="88"/>
        <v>1.1847229124841641E-13</v>
      </c>
      <c r="AC132" s="5">
        <f t="shared" si="89"/>
        <v>-12.926383212228174</v>
      </c>
      <c r="AD132">
        <v>0.16</v>
      </c>
      <c r="AG132" s="5" t="str">
        <f t="shared" si="90"/>
        <v/>
      </c>
      <c r="AH132" s="5" t="str">
        <f t="shared" si="91"/>
        <v/>
      </c>
      <c r="AI132" s="5" t="str">
        <f t="shared" si="92"/>
        <v/>
      </c>
      <c r="AJ132" s="5" t="str">
        <f t="shared" si="93"/>
        <v/>
      </c>
      <c r="AK132" s="5" t="str">
        <f t="shared" si="94"/>
        <v/>
      </c>
      <c r="AO132" s="5" t="str">
        <f t="shared" si="95"/>
        <v/>
      </c>
      <c r="AP132" s="5" t="str">
        <f t="shared" si="96"/>
        <v/>
      </c>
      <c r="AQ132" s="5" t="str">
        <f t="shared" si="97"/>
        <v/>
      </c>
      <c r="AR132" s="5" t="str">
        <f t="shared" si="98"/>
        <v/>
      </c>
      <c r="AS132" s="5" t="str">
        <f t="shared" si="99"/>
        <v/>
      </c>
      <c r="AW132" s="5" t="str">
        <f t="shared" si="100"/>
        <v/>
      </c>
      <c r="AX132" s="5" t="str">
        <f t="shared" si="101"/>
        <v/>
      </c>
      <c r="AY132" s="5" t="str">
        <f t="shared" si="102"/>
        <v/>
      </c>
      <c r="AZ132" s="5" t="str">
        <f t="shared" si="103"/>
        <v/>
      </c>
      <c r="BA132" s="5" t="str">
        <f t="shared" si="104"/>
        <v/>
      </c>
      <c r="BD132" s="3">
        <v>15.36</v>
      </c>
      <c r="BE132" s="5">
        <f t="shared" si="105"/>
        <v>2.016284164181253E-4</v>
      </c>
      <c r="BF132" s="5">
        <f t="shared" si="106"/>
        <v>2.0162841641812533E-27</v>
      </c>
      <c r="BG132" s="5">
        <f t="shared" si="107"/>
        <v>4.6673244541232703E-10</v>
      </c>
      <c r="BH132" s="5">
        <f t="shared" si="108"/>
        <v>1.6802368034843774E-13</v>
      </c>
      <c r="BI132" s="5">
        <f t="shared" si="109"/>
        <v>-12.774629506846047</v>
      </c>
      <c r="BJ132">
        <v>0.06</v>
      </c>
      <c r="BL132" s="3">
        <v>15.28</v>
      </c>
      <c r="BM132" s="5">
        <f t="shared" si="110"/>
        <v>1.3885070114169748E-4</v>
      </c>
      <c r="BN132" s="5">
        <f t="shared" si="111"/>
        <v>1.3885070114169749E-27</v>
      </c>
      <c r="BO132" s="5">
        <f t="shared" si="112"/>
        <v>2.0570474243214436E-10</v>
      </c>
      <c r="BP132" s="5">
        <f t="shared" si="113"/>
        <v>9.2567134094464972E-14</v>
      </c>
      <c r="BQ132" s="5">
        <f t="shared" si="114"/>
        <v>-13.033543181946708</v>
      </c>
      <c r="BR132">
        <v>7.0000000000000007E-2</v>
      </c>
      <c r="BT132" s="3">
        <v>15.36</v>
      </c>
      <c r="BU132" s="5">
        <f t="shared" si="115"/>
        <v>8.2546343496206527E-5</v>
      </c>
      <c r="BV132" s="5">
        <f t="shared" si="116"/>
        <v>8.2546343496206543E-28</v>
      </c>
      <c r="BW132" s="5">
        <f t="shared" si="117"/>
        <v>7.3614456150005823E-11</v>
      </c>
      <c r="BX132" s="5">
        <f t="shared" si="118"/>
        <v>4.2696384567003379E-14</v>
      </c>
      <c r="BY132" s="5">
        <f t="shared" si="119"/>
        <v>-13.369608898489664</v>
      </c>
      <c r="BZ132">
        <v>0.19</v>
      </c>
      <c r="CB132" s="3">
        <v>14.48</v>
      </c>
      <c r="CC132" s="5">
        <f t="shared" si="120"/>
        <v>1.0352881424928244E-4</v>
      </c>
      <c r="CD132" s="5">
        <f t="shared" si="121"/>
        <v>1.0352881424928245E-27</v>
      </c>
      <c r="CE132" s="5">
        <f t="shared" si="122"/>
        <v>4.8529131679351148E-11</v>
      </c>
      <c r="CF132" s="5">
        <f t="shared" si="123"/>
        <v>3.8823305343480922E-14</v>
      </c>
      <c r="CG132" s="5">
        <f t="shared" si="124"/>
        <v>-13.410907492355042</v>
      </c>
      <c r="CH132">
        <v>0.21</v>
      </c>
      <c r="CK132" s="5" t="str">
        <f t="shared" si="125"/>
        <v/>
      </c>
      <c r="CL132" s="5" t="str">
        <f t="shared" si="126"/>
        <v/>
      </c>
      <c r="CM132" s="5" t="str">
        <f t="shared" si="127"/>
        <v/>
      </c>
      <c r="CN132" s="5" t="str">
        <f t="shared" si="128"/>
        <v/>
      </c>
      <c r="CO132" s="5" t="str">
        <f t="shared" si="129"/>
        <v/>
      </c>
      <c r="CS132" s="5" t="str">
        <f t="shared" si="130"/>
        <v/>
      </c>
      <c r="CT132" s="5" t="str">
        <f t="shared" si="131"/>
        <v/>
      </c>
      <c r="CU132" s="5" t="str">
        <f t="shared" si="132"/>
        <v/>
      </c>
      <c r="CV132" s="5" t="str">
        <f t="shared" si="133"/>
        <v/>
      </c>
      <c r="CW132" s="5" t="str">
        <f t="shared" si="134"/>
        <v/>
      </c>
      <c r="DA132" s="5" t="str">
        <f t="shared" si="135"/>
        <v/>
      </c>
      <c r="DB132" s="5" t="str">
        <f t="shared" si="136"/>
        <v/>
      </c>
      <c r="DC132" s="5" t="str">
        <f t="shared" si="137"/>
        <v/>
      </c>
      <c r="DD132" s="5" t="str">
        <f t="shared" si="138"/>
        <v/>
      </c>
      <c r="DE132" s="5" t="str">
        <f t="shared" si="139"/>
        <v/>
      </c>
      <c r="DI132" s="5" t="str">
        <f t="shared" si="140"/>
        <v/>
      </c>
      <c r="DJ132" s="5" t="str">
        <f t="shared" si="141"/>
        <v/>
      </c>
      <c r="DK132" s="5" t="str">
        <f t="shared" si="142"/>
        <v/>
      </c>
      <c r="DL132" s="5" t="str">
        <f t="shared" si="143"/>
        <v/>
      </c>
      <c r="DM132" s="5" t="str">
        <f t="shared" si="144"/>
        <v/>
      </c>
      <c r="DQ132" s="5" t="str">
        <f t="shared" si="145"/>
        <v/>
      </c>
      <c r="DR132" s="5" t="str">
        <f t="shared" si="146"/>
        <v/>
      </c>
      <c r="DS132" s="5" t="str">
        <f t="shared" si="147"/>
        <v/>
      </c>
      <c r="DT132" s="5" t="str">
        <f t="shared" si="148"/>
        <v/>
      </c>
      <c r="DU132" s="5" t="str">
        <f t="shared" si="149"/>
        <v/>
      </c>
    </row>
    <row r="133" spans="1:126" hidden="1" x14ac:dyDescent="0.25">
      <c r="A133">
        <v>126</v>
      </c>
      <c r="B133" t="s">
        <v>164</v>
      </c>
      <c r="C133">
        <v>324.00121799999999</v>
      </c>
      <c r="D133">
        <v>57.477694</v>
      </c>
      <c r="E133" s="1" t="s">
        <v>120</v>
      </c>
      <c r="F133" s="13"/>
      <c r="J133" s="2">
        <v>18.54</v>
      </c>
      <c r="K133" s="5">
        <f t="shared" si="75"/>
        <v>1.2176182021206471E-4</v>
      </c>
      <c r="L133" s="5">
        <f t="shared" si="76"/>
        <v>1.2176182021206472E-27</v>
      </c>
      <c r="M133" s="5">
        <f t="shared" si="77"/>
        <v>9.3813039487845738E-9</v>
      </c>
      <c r="N133" s="5">
        <f t="shared" si="78"/>
        <v>5.853933664041574E-13</v>
      </c>
      <c r="O133" s="5">
        <f t="shared" si="79"/>
        <v>-12.232552203238736</v>
      </c>
      <c r="P133">
        <v>0.02</v>
      </c>
      <c r="Q133" s="2">
        <v>17.52</v>
      </c>
      <c r="R133" s="5">
        <f t="shared" si="80"/>
        <v>2.4697833002553681E-4</v>
      </c>
      <c r="S133" s="5">
        <f t="shared" si="81"/>
        <v>2.4697833002553684E-27</v>
      </c>
      <c r="T133" s="5">
        <f t="shared" si="82"/>
        <v>1.2367963164550245E-8</v>
      </c>
      <c r="U133" s="5">
        <f t="shared" si="83"/>
        <v>9.5728034893618912E-13</v>
      </c>
      <c r="V133" s="5">
        <f t="shared" si="84"/>
        <v>-12.018960856198257</v>
      </c>
      <c r="W133">
        <v>0.03</v>
      </c>
      <c r="X133" s="2">
        <v>18.02</v>
      </c>
      <c r="Y133" s="5">
        <f t="shared" si="85"/>
        <v>1.8424655337083773E-4</v>
      </c>
      <c r="Z133" s="5">
        <f t="shared" si="86"/>
        <v>1.8424655337083776E-27</v>
      </c>
      <c r="AA133" s="5">
        <f t="shared" si="87"/>
        <v>1.2844374166058921E-8</v>
      </c>
      <c r="AB133" s="5">
        <f t="shared" si="88"/>
        <v>8.4259094529346529E-13</v>
      </c>
      <c r="AC133" s="5">
        <f t="shared" si="89"/>
        <v>-12.074383212228176</v>
      </c>
      <c r="AD133">
        <v>0.03</v>
      </c>
      <c r="AF133" s="4">
        <v>16.12</v>
      </c>
      <c r="AG133" s="5">
        <f t="shared" si="90"/>
        <v>5.681831066814318E-4</v>
      </c>
      <c r="AH133" s="5">
        <f t="shared" si="91"/>
        <v>5.6818310668143183E-27</v>
      </c>
      <c r="AI133" s="5">
        <f t="shared" si="92"/>
        <v>1.1175723713185236E-8</v>
      </c>
      <c r="AJ133" s="5">
        <f t="shared" si="93"/>
        <v>1.3802018785783769E-12</v>
      </c>
      <c r="AK133" s="5">
        <f t="shared" si="94"/>
        <v>-11.86005738581593</v>
      </c>
      <c r="AL133">
        <v>0.12</v>
      </c>
      <c r="AN133" s="4">
        <v>15.36</v>
      </c>
      <c r="AO133" s="5">
        <f t="shared" si="95"/>
        <v>7.3502135426187372E-4</v>
      </c>
      <c r="AP133" s="5">
        <f t="shared" si="96"/>
        <v>7.3502135426187373E-27</v>
      </c>
      <c r="AQ133" s="5">
        <f t="shared" si="97"/>
        <v>7.9828721242063388E-9</v>
      </c>
      <c r="AR133" s="5">
        <f t="shared" si="98"/>
        <v>1.3267533470430936E-12</v>
      </c>
      <c r="AS133" s="5">
        <f t="shared" si="99"/>
        <v>-11.877209808088619</v>
      </c>
      <c r="AT133">
        <v>0.12</v>
      </c>
      <c r="AV133" s="4">
        <v>15.03</v>
      </c>
      <c r="AW133" s="5">
        <f t="shared" si="100"/>
        <v>6.4853057409210212E-4</v>
      </c>
      <c r="AX133" s="5">
        <f t="shared" si="101"/>
        <v>6.4853057409210213E-27</v>
      </c>
      <c r="AY133" s="5">
        <f t="shared" si="102"/>
        <v>4.1739421465393456E-9</v>
      </c>
      <c r="AZ133" s="5">
        <f t="shared" si="103"/>
        <v>9.0115410943784462E-13</v>
      </c>
      <c r="BA133" s="5">
        <f t="shared" si="104"/>
        <v>-12.045200932489005</v>
      </c>
      <c r="BB133">
        <v>0.14000000000000001</v>
      </c>
      <c r="BD133" s="3">
        <v>14.69</v>
      </c>
      <c r="BE133" s="5">
        <f t="shared" si="105"/>
        <v>3.7372464601004589E-4</v>
      </c>
      <c r="BF133" s="5">
        <f t="shared" si="106"/>
        <v>3.737246460100459E-27</v>
      </c>
      <c r="BG133" s="5">
        <f t="shared" si="107"/>
        <v>8.6510334724547654E-10</v>
      </c>
      <c r="BH133" s="5">
        <f t="shared" si="108"/>
        <v>3.1143720500837159E-13</v>
      </c>
      <c r="BI133" s="5">
        <f t="shared" si="109"/>
        <v>-12.506629506846046</v>
      </c>
      <c r="BJ133">
        <v>0.02</v>
      </c>
      <c r="BL133" s="3">
        <v>14.65</v>
      </c>
      <c r="BM133" s="5">
        <f t="shared" si="110"/>
        <v>2.4805505234913773E-4</v>
      </c>
      <c r="BN133" s="5">
        <f t="shared" si="111"/>
        <v>2.4805505234913775E-27</v>
      </c>
      <c r="BO133" s="5">
        <f t="shared" si="112"/>
        <v>3.6748896644316695E-10</v>
      </c>
      <c r="BP133" s="5">
        <f t="shared" si="113"/>
        <v>1.6537003489942514E-13</v>
      </c>
      <c r="BQ133" s="5">
        <f t="shared" si="114"/>
        <v>-12.781543181946709</v>
      </c>
      <c r="BR133">
        <v>0.03</v>
      </c>
      <c r="BT133" s="3">
        <v>13.92</v>
      </c>
      <c r="BU133" s="5">
        <f t="shared" si="115"/>
        <v>3.1095521187251689E-4</v>
      </c>
      <c r="BV133" s="5">
        <f t="shared" si="116"/>
        <v>3.1095521187251694E-27</v>
      </c>
      <c r="BW133" s="5">
        <f t="shared" si="117"/>
        <v>2.773084529184158E-10</v>
      </c>
      <c r="BX133" s="5">
        <f t="shared" si="118"/>
        <v>1.6083890269268117E-13</v>
      </c>
      <c r="BY133" s="5">
        <f t="shared" si="119"/>
        <v>-12.793608898489664</v>
      </c>
      <c r="BZ133">
        <v>0.22</v>
      </c>
      <c r="CC133" s="5" t="str">
        <f t="shared" si="120"/>
        <v/>
      </c>
      <c r="CD133" s="5" t="str">
        <f t="shared" si="121"/>
        <v/>
      </c>
      <c r="CE133" s="5" t="str">
        <f t="shared" si="122"/>
        <v/>
      </c>
      <c r="CF133" s="5" t="str">
        <f t="shared" si="123"/>
        <v/>
      </c>
      <c r="CG133" s="5" t="str">
        <f t="shared" si="124"/>
        <v/>
      </c>
      <c r="CK133" s="5" t="str">
        <f t="shared" si="125"/>
        <v/>
      </c>
      <c r="CL133" s="5" t="str">
        <f t="shared" si="126"/>
        <v/>
      </c>
      <c r="CM133" s="5" t="str">
        <f t="shared" si="127"/>
        <v/>
      </c>
      <c r="CN133" s="5" t="str">
        <f t="shared" si="128"/>
        <v/>
      </c>
      <c r="CO133" s="5" t="str">
        <f t="shared" si="129"/>
        <v/>
      </c>
      <c r="CS133" s="5" t="str">
        <f t="shared" si="130"/>
        <v/>
      </c>
      <c r="CT133" s="5" t="str">
        <f t="shared" si="131"/>
        <v/>
      </c>
      <c r="CU133" s="5" t="str">
        <f t="shared" si="132"/>
        <v/>
      </c>
      <c r="CV133" s="5" t="str">
        <f t="shared" si="133"/>
        <v/>
      </c>
      <c r="CW133" s="5" t="str">
        <f t="shared" si="134"/>
        <v/>
      </c>
      <c r="DA133" s="5" t="str">
        <f t="shared" si="135"/>
        <v/>
      </c>
      <c r="DB133" s="5" t="str">
        <f t="shared" si="136"/>
        <v/>
      </c>
      <c r="DC133" s="5" t="str">
        <f t="shared" si="137"/>
        <v/>
      </c>
      <c r="DD133" s="5" t="str">
        <f t="shared" si="138"/>
        <v/>
      </c>
      <c r="DE133" s="5" t="str">
        <f t="shared" si="139"/>
        <v/>
      </c>
      <c r="DI133" s="5" t="str">
        <f t="shared" si="140"/>
        <v/>
      </c>
      <c r="DJ133" s="5" t="str">
        <f t="shared" si="141"/>
        <v/>
      </c>
      <c r="DK133" s="5" t="str">
        <f t="shared" si="142"/>
        <v/>
      </c>
      <c r="DL133" s="5" t="str">
        <f t="shared" si="143"/>
        <v/>
      </c>
      <c r="DM133" s="5" t="str">
        <f t="shared" si="144"/>
        <v/>
      </c>
      <c r="DQ133" s="5" t="str">
        <f t="shared" si="145"/>
        <v/>
      </c>
      <c r="DR133" s="5" t="str">
        <f t="shared" si="146"/>
        <v/>
      </c>
      <c r="DS133" s="5" t="str">
        <f t="shared" si="147"/>
        <v/>
      </c>
      <c r="DT133" s="5" t="str">
        <f t="shared" si="148"/>
        <v/>
      </c>
      <c r="DU133" s="5" t="str">
        <f t="shared" si="149"/>
        <v/>
      </c>
    </row>
    <row r="134" spans="1:126" hidden="1" x14ac:dyDescent="0.25">
      <c r="A134">
        <v>127</v>
      </c>
      <c r="B134" t="s">
        <v>165</v>
      </c>
      <c r="C134">
        <v>324.00334600000002</v>
      </c>
      <c r="D134">
        <v>57.495834000000002</v>
      </c>
      <c r="E134" s="1" t="s">
        <v>31</v>
      </c>
      <c r="F134" s="13"/>
      <c r="J134" s="2">
        <v>20.67</v>
      </c>
      <c r="K134" s="5">
        <f t="shared" si="75"/>
        <v>1.7120290584272463E-5</v>
      </c>
      <c r="L134" s="5">
        <f t="shared" si="76"/>
        <v>1.7120290584272465E-28</v>
      </c>
      <c r="M134" s="5">
        <f t="shared" si="77"/>
        <v>1.3190559190298683E-9</v>
      </c>
      <c r="N134" s="5">
        <f t="shared" si="78"/>
        <v>8.230908934746378E-14</v>
      </c>
      <c r="O134" s="5">
        <f t="shared" si="79"/>
        <v>-13.084552203238738</v>
      </c>
      <c r="P134">
        <v>0.06</v>
      </c>
      <c r="Q134" s="2">
        <v>19.57</v>
      </c>
      <c r="R134" s="5">
        <f t="shared" si="80"/>
        <v>3.7381682953014163E-5</v>
      </c>
      <c r="S134" s="5">
        <f t="shared" si="81"/>
        <v>3.7381682953014166E-28</v>
      </c>
      <c r="T134" s="5">
        <f t="shared" si="82"/>
        <v>1.871966976794972E-9</v>
      </c>
      <c r="U134" s="5">
        <f t="shared" si="83"/>
        <v>1.4489024400393086E-13</v>
      </c>
      <c r="V134" s="5">
        <f t="shared" si="84"/>
        <v>-12.838960856198257</v>
      </c>
      <c r="W134">
        <v>7.0000000000000007E-2</v>
      </c>
      <c r="X134" s="2">
        <v>20.93</v>
      </c>
      <c r="Y134" s="5">
        <f t="shared" si="85"/>
        <v>1.262988431001909E-5</v>
      </c>
      <c r="Z134" s="5">
        <f t="shared" si="86"/>
        <v>1.2629884310019091E-28</v>
      </c>
      <c r="AA134" s="5">
        <f t="shared" si="87"/>
        <v>8.8046672669860913E-10</v>
      </c>
      <c r="AB134" s="5">
        <f t="shared" si="88"/>
        <v>5.7758617271428762E-14</v>
      </c>
      <c r="AC134" s="5">
        <f t="shared" si="89"/>
        <v>-13.238383212228175</v>
      </c>
      <c r="AD134">
        <v>0.28000000000000003</v>
      </c>
      <c r="AG134" s="5" t="str">
        <f t="shared" si="90"/>
        <v/>
      </c>
      <c r="AH134" s="5" t="str">
        <f t="shared" si="91"/>
        <v/>
      </c>
      <c r="AI134" s="5" t="str">
        <f t="shared" si="92"/>
        <v/>
      </c>
      <c r="AJ134" s="5" t="str">
        <f t="shared" si="93"/>
        <v/>
      </c>
      <c r="AK134" s="5" t="str">
        <f t="shared" si="94"/>
        <v/>
      </c>
      <c r="AO134" s="5" t="str">
        <f t="shared" si="95"/>
        <v/>
      </c>
      <c r="AP134" s="5" t="str">
        <f t="shared" si="96"/>
        <v/>
      </c>
      <c r="AQ134" s="5" t="str">
        <f t="shared" si="97"/>
        <v/>
      </c>
      <c r="AR134" s="5" t="str">
        <f t="shared" si="98"/>
        <v/>
      </c>
      <c r="AS134" s="5" t="str">
        <f t="shared" si="99"/>
        <v/>
      </c>
      <c r="AW134" s="5" t="str">
        <f t="shared" si="100"/>
        <v/>
      </c>
      <c r="AX134" s="5" t="str">
        <f t="shared" si="101"/>
        <v/>
      </c>
      <c r="AY134" s="5" t="str">
        <f t="shared" si="102"/>
        <v/>
      </c>
      <c r="AZ134" s="5" t="str">
        <f t="shared" si="103"/>
        <v/>
      </c>
      <c r="BA134" s="5" t="str">
        <f t="shared" si="104"/>
        <v/>
      </c>
      <c r="BD134" s="3">
        <v>16.149999999999999</v>
      </c>
      <c r="BE134" s="5">
        <f t="shared" si="105"/>
        <v>9.7398381292116253E-5</v>
      </c>
      <c r="BF134" s="5">
        <f t="shared" si="106"/>
        <v>9.7398381292116271E-28</v>
      </c>
      <c r="BG134" s="5">
        <f t="shared" si="107"/>
        <v>2.254592159539728E-10</v>
      </c>
      <c r="BH134" s="5">
        <f t="shared" si="108"/>
        <v>8.1165317743430217E-14</v>
      </c>
      <c r="BI134" s="5">
        <f t="shared" si="109"/>
        <v>-13.090629506846046</v>
      </c>
      <c r="BJ134">
        <v>0.04</v>
      </c>
      <c r="BL134" s="3">
        <v>16.03</v>
      </c>
      <c r="BM134" s="5">
        <f t="shared" si="110"/>
        <v>6.9590198792414323E-5</v>
      </c>
      <c r="BN134" s="5">
        <f t="shared" si="111"/>
        <v>6.9590198792414328E-28</v>
      </c>
      <c r="BO134" s="5">
        <f t="shared" si="112"/>
        <v>1.0309659080357676E-10</v>
      </c>
      <c r="BP134" s="5">
        <f t="shared" si="113"/>
        <v>4.639346586160955E-14</v>
      </c>
      <c r="BQ134" s="5">
        <f t="shared" si="114"/>
        <v>-13.333543181946709</v>
      </c>
      <c r="BR134">
        <v>0.04</v>
      </c>
      <c r="BU134" s="5" t="str">
        <f t="shared" si="115"/>
        <v/>
      </c>
      <c r="BV134" s="5" t="str">
        <f t="shared" si="116"/>
        <v/>
      </c>
      <c r="BW134" s="5" t="str">
        <f t="shared" si="117"/>
        <v/>
      </c>
      <c r="BX134" s="5" t="str">
        <f t="shared" si="118"/>
        <v/>
      </c>
      <c r="BY134" s="5" t="str">
        <f t="shared" si="119"/>
        <v/>
      </c>
      <c r="CC134" s="5" t="str">
        <f t="shared" si="120"/>
        <v/>
      </c>
      <c r="CD134" s="5" t="str">
        <f t="shared" si="121"/>
        <v/>
      </c>
      <c r="CE134" s="5" t="str">
        <f t="shared" si="122"/>
        <v/>
      </c>
      <c r="CF134" s="5" t="str">
        <f t="shared" si="123"/>
        <v/>
      </c>
      <c r="CG134" s="5" t="str">
        <f t="shared" si="124"/>
        <v/>
      </c>
      <c r="CK134" s="5" t="str">
        <f t="shared" si="125"/>
        <v/>
      </c>
      <c r="CL134" s="5" t="str">
        <f t="shared" si="126"/>
        <v/>
      </c>
      <c r="CM134" s="5" t="str">
        <f t="shared" si="127"/>
        <v/>
      </c>
      <c r="CN134" s="5" t="str">
        <f t="shared" si="128"/>
        <v/>
      </c>
      <c r="CO134" s="5" t="str">
        <f t="shared" si="129"/>
        <v/>
      </c>
      <c r="CS134" s="5" t="str">
        <f t="shared" si="130"/>
        <v/>
      </c>
      <c r="CT134" s="5" t="str">
        <f t="shared" si="131"/>
        <v/>
      </c>
      <c r="CU134" s="5" t="str">
        <f t="shared" si="132"/>
        <v/>
      </c>
      <c r="CV134" s="5" t="str">
        <f t="shared" si="133"/>
        <v/>
      </c>
      <c r="CW134" s="5" t="str">
        <f t="shared" si="134"/>
        <v/>
      </c>
      <c r="DA134" s="5" t="str">
        <f t="shared" si="135"/>
        <v/>
      </c>
      <c r="DB134" s="5" t="str">
        <f t="shared" si="136"/>
        <v/>
      </c>
      <c r="DC134" s="5" t="str">
        <f t="shared" si="137"/>
        <v/>
      </c>
      <c r="DD134" s="5" t="str">
        <f t="shared" si="138"/>
        <v/>
      </c>
      <c r="DE134" s="5" t="str">
        <f t="shared" si="139"/>
        <v/>
      </c>
      <c r="DI134" s="5" t="str">
        <f t="shared" si="140"/>
        <v/>
      </c>
      <c r="DJ134" s="5" t="str">
        <f t="shared" si="141"/>
        <v/>
      </c>
      <c r="DK134" s="5" t="str">
        <f t="shared" si="142"/>
        <v/>
      </c>
      <c r="DL134" s="5" t="str">
        <f t="shared" si="143"/>
        <v/>
      </c>
      <c r="DM134" s="5" t="str">
        <f t="shared" si="144"/>
        <v/>
      </c>
      <c r="DQ134" s="5" t="str">
        <f t="shared" si="145"/>
        <v/>
      </c>
      <c r="DR134" s="5" t="str">
        <f t="shared" si="146"/>
        <v/>
      </c>
      <c r="DS134" s="5" t="str">
        <f t="shared" si="147"/>
        <v/>
      </c>
      <c r="DT134" s="5" t="str">
        <f t="shared" si="148"/>
        <v/>
      </c>
      <c r="DU134" s="5" t="str">
        <f t="shared" si="149"/>
        <v/>
      </c>
    </row>
    <row r="135" spans="1:126" hidden="1" x14ac:dyDescent="0.25">
      <c r="A135">
        <v>128</v>
      </c>
      <c r="B135" t="s">
        <v>166</v>
      </c>
      <c r="C135">
        <v>324.00405499999999</v>
      </c>
      <c r="D135">
        <v>57.460382000000003</v>
      </c>
      <c r="E135" s="1" t="s">
        <v>91</v>
      </c>
      <c r="F135" s="13"/>
      <c r="J135" s="2">
        <v>20.53</v>
      </c>
      <c r="K135" s="5">
        <f t="shared" si="75"/>
        <v>1.9476509709894393E-5</v>
      </c>
      <c r="L135" s="5">
        <f t="shared" si="76"/>
        <v>1.9476509709894395E-28</v>
      </c>
      <c r="M135" s="5">
        <f t="shared" si="77"/>
        <v>1.5005940050152857E-9</v>
      </c>
      <c r="N135" s="5">
        <f t="shared" si="78"/>
        <v>9.3637065912953822E-14</v>
      </c>
      <c r="O135" s="5">
        <f t="shared" si="79"/>
        <v>-13.028552203238737</v>
      </c>
      <c r="P135">
        <v>0.09</v>
      </c>
      <c r="Q135" s="2">
        <v>18.66</v>
      </c>
      <c r="R135" s="5">
        <f t="shared" si="80"/>
        <v>8.6428872953171222E-5</v>
      </c>
      <c r="S135" s="5">
        <f t="shared" si="81"/>
        <v>8.6428872953171223E-28</v>
      </c>
      <c r="T135" s="5">
        <f t="shared" si="82"/>
        <v>4.3281089354191053E-9</v>
      </c>
      <c r="U135" s="5">
        <f t="shared" si="83"/>
        <v>3.3499563160143881E-13</v>
      </c>
      <c r="V135" s="5">
        <f t="shared" si="84"/>
        <v>-12.474960856198258</v>
      </c>
      <c r="W135">
        <v>7.0000000000000007E-2</v>
      </c>
      <c r="X135" s="2">
        <v>19.16</v>
      </c>
      <c r="Y135" s="5">
        <f t="shared" si="85"/>
        <v>6.4476190893756962E-5</v>
      </c>
      <c r="Z135" s="5">
        <f t="shared" si="86"/>
        <v>6.4476190893756968E-28</v>
      </c>
      <c r="AA135" s="5">
        <f t="shared" si="87"/>
        <v>4.4948266629162061E-9</v>
      </c>
      <c r="AB135" s="5">
        <f t="shared" si="88"/>
        <v>2.9486062908730315E-13</v>
      </c>
      <c r="AC135" s="5">
        <f t="shared" si="89"/>
        <v>-12.530383212228175</v>
      </c>
      <c r="AD135">
        <v>0.08</v>
      </c>
      <c r="AF135" s="4">
        <v>16.95</v>
      </c>
      <c r="AG135" s="5">
        <f t="shared" si="90"/>
        <v>2.6453815304554735E-4</v>
      </c>
      <c r="AH135" s="5">
        <f t="shared" si="91"/>
        <v>2.6453815304554737E-27</v>
      </c>
      <c r="AI135" s="5">
        <f t="shared" si="92"/>
        <v>5.203261545913828E-9</v>
      </c>
      <c r="AJ135" s="5">
        <f t="shared" si="93"/>
        <v>6.4260280092035789E-13</v>
      </c>
      <c r="AK135" s="5">
        <f t="shared" si="94"/>
        <v>-12.192057385815929</v>
      </c>
      <c r="AL135">
        <v>0.08</v>
      </c>
      <c r="AN135" s="4">
        <v>16.12</v>
      </c>
      <c r="AO135" s="5">
        <f t="shared" si="95"/>
        <v>3.6500596062847315E-4</v>
      </c>
      <c r="AP135" s="5">
        <f t="shared" si="96"/>
        <v>3.6500596062847321E-27</v>
      </c>
      <c r="AQ135" s="5">
        <f t="shared" si="97"/>
        <v>3.9642330000007955E-9</v>
      </c>
      <c r="AR135" s="5">
        <f t="shared" si="98"/>
        <v>6.5885552460013221E-13</v>
      </c>
      <c r="AS135" s="5">
        <f t="shared" si="99"/>
        <v>-12.181209808088619</v>
      </c>
      <c r="AT135">
        <v>0.09</v>
      </c>
      <c r="AV135" s="4">
        <v>15.89</v>
      </c>
      <c r="AW135" s="5">
        <f t="shared" si="100"/>
        <v>2.9371792749981901E-4</v>
      </c>
      <c r="AX135" s="5">
        <f t="shared" si="101"/>
        <v>2.9371792749981904E-27</v>
      </c>
      <c r="AY135" s="5">
        <f t="shared" si="102"/>
        <v>1.8903682968253948E-9</v>
      </c>
      <c r="AZ135" s="5">
        <f t="shared" si="103"/>
        <v>4.081305152846027E-13</v>
      </c>
      <c r="BA135" s="5">
        <f t="shared" si="104"/>
        <v>-12.389200932489004</v>
      </c>
      <c r="BB135">
        <v>0.11</v>
      </c>
      <c r="BD135" s="3">
        <v>15.51</v>
      </c>
      <c r="BE135" s="5">
        <f t="shared" si="105"/>
        <v>1.7561100940069005E-4</v>
      </c>
      <c r="BF135" s="5">
        <f t="shared" si="106"/>
        <v>1.7561100940069007E-27</v>
      </c>
      <c r="BG135" s="5">
        <f t="shared" si="107"/>
        <v>4.06506966205301E-10</v>
      </c>
      <c r="BH135" s="5">
        <f t="shared" si="108"/>
        <v>1.4634250783390837E-13</v>
      </c>
      <c r="BI135" s="5">
        <f t="shared" si="109"/>
        <v>-12.834629506846047</v>
      </c>
      <c r="BJ135">
        <v>0.06</v>
      </c>
      <c r="BL135" s="3">
        <v>15.46</v>
      </c>
      <c r="BM135" s="5">
        <f t="shared" si="110"/>
        <v>1.1763812047988902E-4</v>
      </c>
      <c r="BN135" s="5">
        <f t="shared" si="111"/>
        <v>1.1763812047988904E-27</v>
      </c>
      <c r="BO135" s="5">
        <f t="shared" si="112"/>
        <v>1.7427869700724298E-10</v>
      </c>
      <c r="BP135" s="5">
        <f t="shared" si="113"/>
        <v>7.842541365325935E-14</v>
      </c>
      <c r="BQ135" s="5">
        <f t="shared" si="114"/>
        <v>-13.105543181946709</v>
      </c>
      <c r="BR135">
        <v>7.0000000000000007E-2</v>
      </c>
      <c r="BU135" s="5" t="str">
        <f t="shared" si="115"/>
        <v/>
      </c>
      <c r="BV135" s="5" t="str">
        <f t="shared" si="116"/>
        <v/>
      </c>
      <c r="BW135" s="5" t="str">
        <f t="shared" si="117"/>
        <v/>
      </c>
      <c r="BX135" s="5" t="str">
        <f t="shared" si="118"/>
        <v/>
      </c>
      <c r="BY135" s="5" t="str">
        <f t="shared" si="119"/>
        <v/>
      </c>
      <c r="CC135" s="5" t="str">
        <f t="shared" si="120"/>
        <v/>
      </c>
      <c r="CD135" s="5" t="str">
        <f t="shared" si="121"/>
        <v/>
      </c>
      <c r="CE135" s="5" t="str">
        <f t="shared" si="122"/>
        <v/>
      </c>
      <c r="CF135" s="5" t="str">
        <f t="shared" si="123"/>
        <v/>
      </c>
      <c r="CG135" s="5" t="str">
        <f t="shared" si="124"/>
        <v/>
      </c>
      <c r="CK135" s="5" t="str">
        <f t="shared" si="125"/>
        <v/>
      </c>
      <c r="CL135" s="5" t="str">
        <f t="shared" si="126"/>
        <v/>
      </c>
      <c r="CM135" s="5" t="str">
        <f t="shared" si="127"/>
        <v/>
      </c>
      <c r="CN135" s="5" t="str">
        <f t="shared" si="128"/>
        <v/>
      </c>
      <c r="CO135" s="5" t="str">
        <f t="shared" si="129"/>
        <v/>
      </c>
      <c r="CS135" s="5" t="str">
        <f t="shared" si="130"/>
        <v/>
      </c>
      <c r="CT135" s="5" t="str">
        <f t="shared" si="131"/>
        <v/>
      </c>
      <c r="CU135" s="5" t="str">
        <f t="shared" si="132"/>
        <v/>
      </c>
      <c r="CV135" s="5" t="str">
        <f t="shared" si="133"/>
        <v/>
      </c>
      <c r="CW135" s="5" t="str">
        <f t="shared" si="134"/>
        <v/>
      </c>
      <c r="DA135" s="5" t="str">
        <f t="shared" si="135"/>
        <v/>
      </c>
      <c r="DB135" s="5" t="str">
        <f t="shared" si="136"/>
        <v/>
      </c>
      <c r="DC135" s="5" t="str">
        <f t="shared" si="137"/>
        <v/>
      </c>
      <c r="DD135" s="5" t="str">
        <f t="shared" si="138"/>
        <v/>
      </c>
      <c r="DE135" s="5" t="str">
        <f t="shared" si="139"/>
        <v/>
      </c>
      <c r="DI135" s="5" t="str">
        <f t="shared" si="140"/>
        <v/>
      </c>
      <c r="DJ135" s="5" t="str">
        <f t="shared" si="141"/>
        <v/>
      </c>
      <c r="DK135" s="5" t="str">
        <f t="shared" si="142"/>
        <v/>
      </c>
      <c r="DL135" s="5" t="str">
        <f t="shared" si="143"/>
        <v/>
      </c>
      <c r="DM135" s="5" t="str">
        <f t="shared" si="144"/>
        <v/>
      </c>
      <c r="DQ135" s="5" t="str">
        <f t="shared" si="145"/>
        <v/>
      </c>
      <c r="DR135" s="5" t="str">
        <f t="shared" si="146"/>
        <v/>
      </c>
      <c r="DS135" s="5" t="str">
        <f t="shared" si="147"/>
        <v/>
      </c>
      <c r="DT135" s="5" t="str">
        <f t="shared" si="148"/>
        <v/>
      </c>
      <c r="DU135" s="5" t="str">
        <f t="shared" si="149"/>
        <v/>
      </c>
    </row>
    <row r="136" spans="1:126" hidden="1" x14ac:dyDescent="0.25">
      <c r="A136">
        <v>129</v>
      </c>
      <c r="B136" t="s">
        <v>167</v>
      </c>
      <c r="C136">
        <v>324.00619999999998</v>
      </c>
      <c r="D136">
        <v>57.470669000000001</v>
      </c>
      <c r="E136" s="1" t="s">
        <v>168</v>
      </c>
      <c r="F136" s="13"/>
      <c r="K136" s="5" t="str">
        <f t="shared" si="75"/>
        <v/>
      </c>
      <c r="L136" s="5" t="str">
        <f t="shared" si="76"/>
        <v/>
      </c>
      <c r="M136" s="5" t="str">
        <f t="shared" si="77"/>
        <v/>
      </c>
      <c r="N136" s="5" t="str">
        <f t="shared" si="78"/>
        <v/>
      </c>
      <c r="O136" s="5" t="str">
        <f t="shared" si="79"/>
        <v/>
      </c>
      <c r="R136" s="5" t="str">
        <f t="shared" si="80"/>
        <v/>
      </c>
      <c r="S136" s="5" t="str">
        <f t="shared" si="81"/>
        <v/>
      </c>
      <c r="T136" s="5" t="str">
        <f t="shared" si="82"/>
        <v/>
      </c>
      <c r="U136" s="5" t="str">
        <f t="shared" si="83"/>
        <v/>
      </c>
      <c r="V136" s="5" t="str">
        <f t="shared" si="84"/>
        <v/>
      </c>
      <c r="Y136" s="5" t="str">
        <f t="shared" si="85"/>
        <v/>
      </c>
      <c r="Z136" s="5" t="str">
        <f t="shared" si="86"/>
        <v/>
      </c>
      <c r="AA136" s="5" t="str">
        <f t="shared" si="87"/>
        <v/>
      </c>
      <c r="AB136" s="5" t="str">
        <f t="shared" si="88"/>
        <v/>
      </c>
      <c r="AC136" s="5" t="str">
        <f t="shared" si="89"/>
        <v/>
      </c>
      <c r="AF136" s="4">
        <v>8.81</v>
      </c>
      <c r="AG136" s="5">
        <f t="shared" si="90"/>
        <v>0.4769669830753448</v>
      </c>
      <c r="AH136" s="5">
        <f t="shared" si="91"/>
        <v>4.7696698307534487E-24</v>
      </c>
      <c r="AI136" s="5">
        <f t="shared" si="92"/>
        <v>9.3815728776150042E-6</v>
      </c>
      <c r="AJ136" s="5">
        <f t="shared" si="93"/>
        <v>1.1586242503854531E-9</v>
      </c>
      <c r="AK136" s="5">
        <f t="shared" si="94"/>
        <v>-8.9360573858159285</v>
      </c>
      <c r="AL136">
        <v>0.03</v>
      </c>
      <c r="AN136" s="4">
        <v>8.65</v>
      </c>
      <c r="AO136" s="5">
        <f t="shared" si="95"/>
        <v>0.35505853486339217</v>
      </c>
      <c r="AP136" s="5">
        <f t="shared" si="96"/>
        <v>3.5505853486339221E-24</v>
      </c>
      <c r="AQ136" s="5">
        <f t="shared" si="97"/>
        <v>3.85619664515581E-6</v>
      </c>
      <c r="AR136" s="5">
        <f t="shared" si="98"/>
        <v>6.4089988242489559E-10</v>
      </c>
      <c r="AS136" s="5">
        <f t="shared" si="99"/>
        <v>-9.1932098080886178</v>
      </c>
      <c r="AT136">
        <v>0.03</v>
      </c>
      <c r="AV136" s="4">
        <v>8.64</v>
      </c>
      <c r="AW136" s="5">
        <f t="shared" si="100"/>
        <v>0.2333084428578055</v>
      </c>
      <c r="AX136" s="5">
        <f t="shared" si="101"/>
        <v>2.3330844285780553E-24</v>
      </c>
      <c r="AY136" s="5">
        <f t="shared" si="102"/>
        <v>1.5015729121960608E-6</v>
      </c>
      <c r="AZ136" s="5">
        <f t="shared" si="103"/>
        <v>3.2418959174312952E-10</v>
      </c>
      <c r="BA136" s="5">
        <f t="shared" si="104"/>
        <v>-9.4892009324890054</v>
      </c>
      <c r="BB136">
        <v>0.02</v>
      </c>
      <c r="BD136" s="3">
        <v>8.6300000000000008</v>
      </c>
      <c r="BE136" s="5">
        <f t="shared" si="105"/>
        <v>9.9209152394560574E-2</v>
      </c>
      <c r="BF136" s="5">
        <f t="shared" si="106"/>
        <v>9.9209152394560575E-25</v>
      </c>
      <c r="BG136" s="5">
        <f t="shared" si="107"/>
        <v>2.2965081572814942E-7</v>
      </c>
      <c r="BH136" s="5">
        <f t="shared" si="108"/>
        <v>8.2674293662133795E-11</v>
      </c>
      <c r="BI136" s="5">
        <f t="shared" si="109"/>
        <v>-10.082629506846047</v>
      </c>
      <c r="BJ136">
        <v>0</v>
      </c>
      <c r="BL136" s="3">
        <v>8.66</v>
      </c>
      <c r="BM136" s="5">
        <f t="shared" si="110"/>
        <v>6.1737363237607416E-2</v>
      </c>
      <c r="BN136" s="5">
        <f t="shared" si="111"/>
        <v>6.1737363237607426E-25</v>
      </c>
      <c r="BO136" s="5">
        <f t="shared" si="112"/>
        <v>9.1462760352010977E-8</v>
      </c>
      <c r="BP136" s="5">
        <f t="shared" si="113"/>
        <v>4.1158242158404942E-11</v>
      </c>
      <c r="BQ136" s="5">
        <f t="shared" si="114"/>
        <v>-10.385543181946709</v>
      </c>
      <c r="BR136">
        <v>0</v>
      </c>
      <c r="BT136" s="3">
        <v>8.65</v>
      </c>
      <c r="BU136" s="5">
        <f t="shared" si="115"/>
        <v>3.9874737802041114E-2</v>
      </c>
      <c r="BV136" s="5">
        <f t="shared" si="116"/>
        <v>3.987473780204112E-25</v>
      </c>
      <c r="BW136" s="5">
        <f t="shared" si="117"/>
        <v>3.5560111000631199E-8</v>
      </c>
      <c r="BX136" s="5">
        <f t="shared" si="118"/>
        <v>2.0624864380366095E-11</v>
      </c>
      <c r="BY136" s="5">
        <f t="shared" si="119"/>
        <v>-10.685608898489663</v>
      </c>
      <c r="BZ136">
        <v>0</v>
      </c>
      <c r="CB136" s="3">
        <v>8.67</v>
      </c>
      <c r="CC136" s="5">
        <f t="shared" si="120"/>
        <v>2.1830377205525161E-2</v>
      </c>
      <c r="CD136" s="5">
        <f t="shared" si="121"/>
        <v>2.1830377205525163E-25</v>
      </c>
      <c r="CE136" s="5">
        <f t="shared" si="122"/>
        <v>1.023298931508992E-8</v>
      </c>
      <c r="CF136" s="5">
        <f t="shared" si="123"/>
        <v>8.1863914520719362E-12</v>
      </c>
      <c r="CG136" s="5">
        <f t="shared" si="124"/>
        <v>-11.086907492355042</v>
      </c>
      <c r="CH136">
        <v>0.03</v>
      </c>
      <c r="CK136" s="5" t="str">
        <f t="shared" si="125"/>
        <v/>
      </c>
      <c r="CL136" s="5" t="str">
        <f t="shared" si="126"/>
        <v/>
      </c>
      <c r="CM136" s="5" t="str">
        <f t="shared" si="127"/>
        <v/>
      </c>
      <c r="CN136" s="5" t="str">
        <f t="shared" si="128"/>
        <v/>
      </c>
      <c r="CO136" s="5" t="str">
        <f t="shared" si="129"/>
        <v/>
      </c>
      <c r="CS136" s="5" t="str">
        <f t="shared" si="130"/>
        <v/>
      </c>
      <c r="CT136" s="5" t="str">
        <f t="shared" si="131"/>
        <v/>
      </c>
      <c r="CU136" s="5" t="str">
        <f t="shared" si="132"/>
        <v/>
      </c>
      <c r="CV136" s="5" t="str">
        <f t="shared" si="133"/>
        <v/>
      </c>
      <c r="CW136" s="5" t="str">
        <f t="shared" si="134"/>
        <v/>
      </c>
      <c r="DA136" s="5" t="str">
        <f t="shared" si="135"/>
        <v/>
      </c>
      <c r="DB136" s="5" t="str">
        <f t="shared" si="136"/>
        <v/>
      </c>
      <c r="DC136" s="5" t="str">
        <f t="shared" si="137"/>
        <v/>
      </c>
      <c r="DD136" s="5" t="str">
        <f t="shared" si="138"/>
        <v/>
      </c>
      <c r="DE136" s="5" t="str">
        <f t="shared" si="139"/>
        <v/>
      </c>
      <c r="DI136" s="5" t="str">
        <f t="shared" si="140"/>
        <v/>
      </c>
      <c r="DJ136" s="5" t="str">
        <f t="shared" si="141"/>
        <v/>
      </c>
      <c r="DK136" s="5" t="str">
        <f t="shared" si="142"/>
        <v/>
      </c>
      <c r="DL136" s="5" t="str">
        <f t="shared" si="143"/>
        <v/>
      </c>
      <c r="DM136" s="5" t="str">
        <f t="shared" si="144"/>
        <v/>
      </c>
      <c r="DQ136" s="5" t="str">
        <f t="shared" si="145"/>
        <v/>
      </c>
      <c r="DR136" s="5" t="str">
        <f t="shared" si="146"/>
        <v/>
      </c>
      <c r="DS136" s="5" t="str">
        <f t="shared" si="147"/>
        <v/>
      </c>
      <c r="DT136" s="5" t="str">
        <f t="shared" si="148"/>
        <v/>
      </c>
      <c r="DU136" s="5" t="str">
        <f t="shared" si="149"/>
        <v/>
      </c>
    </row>
    <row r="137" spans="1:126" hidden="1" x14ac:dyDescent="0.25">
      <c r="A137">
        <v>130</v>
      </c>
      <c r="B137" t="s">
        <v>169</v>
      </c>
      <c r="C137">
        <v>324.00653699999998</v>
      </c>
      <c r="D137">
        <v>57.463473</v>
      </c>
      <c r="E137" s="1" t="s">
        <v>91</v>
      </c>
      <c r="F137" s="13"/>
      <c r="J137" s="2">
        <v>19.78</v>
      </c>
      <c r="K137" s="5">
        <f t="shared" ref="K137:K200" si="150">IF(J137&lt;&gt;"", 3173.3/10^(J137/2.5), "")</f>
        <v>3.8860745851277641E-5</v>
      </c>
      <c r="L137" s="5">
        <f t="shared" ref="L137:L200" si="151">IF(J137&lt;&gt;"", K137*10^-23, "")</f>
        <v>3.8860745851277646E-28</v>
      </c>
      <c r="M137" s="5">
        <f t="shared" ref="M137:M200" si="152">IF(J137&lt;&gt;"", L137*(3*10^10)/(0.624*10^(-4))^2, "")</f>
        <v>2.9940786682752132E-9</v>
      </c>
      <c r="N137" s="5">
        <f t="shared" ref="N137:N200" si="153">IF(J137&lt;&gt;"", M137*(0.624*10^(-4)), "")</f>
        <v>1.8683050890037331E-13</v>
      </c>
      <c r="O137" s="5">
        <f t="shared" ref="O137:O200" si="154">IF(J137&lt;&gt;"", LOG(N137), "")</f>
        <v>-12.728552203238738</v>
      </c>
      <c r="P137">
        <v>0.05</v>
      </c>
      <c r="Q137" s="2">
        <v>18.5</v>
      </c>
      <c r="R137" s="5">
        <f t="shared" ref="R137:R200" si="155">IF(Q137&lt;&gt;"", 2515.7/10^(Q137/2.5), "")</f>
        <v>1.0015182089614291E-4</v>
      </c>
      <c r="S137" s="5">
        <f t="shared" ref="S137:S200" si="156">IF(Q137&lt;&gt;"", R137*10^-23, "")</f>
        <v>1.0015182089614293E-27</v>
      </c>
      <c r="T137" s="5">
        <f t="shared" ref="T137:T200" si="157">IF(Q137&lt;&gt;"", S137*(3*10^10)/(0.774*10^(-4))^2, "")</f>
        <v>5.0153146293363227E-9</v>
      </c>
      <c r="U137" s="5">
        <f t="shared" ref="U137:U200" si="158">IF(Q137&lt;&gt;"", T137*(0.774*10^(-4)), "")</f>
        <v>3.8818535231063143E-13</v>
      </c>
      <c r="V137" s="5">
        <f t="shared" ref="V137:V200" si="159">IF(Q137&lt;&gt;"", LOG(U137), "")</f>
        <v>-12.410960856198258</v>
      </c>
      <c r="W137">
        <v>0.06</v>
      </c>
      <c r="X137" s="2">
        <v>19.07</v>
      </c>
      <c r="Y137" s="5">
        <f t="shared" ref="Y137:Y200" si="160">IF(X137&lt;&gt;"", 2974.4/10^(X137/2.5), "")</f>
        <v>7.0048585900202884E-5</v>
      </c>
      <c r="Z137" s="5">
        <f t="shared" ref="Z137:Z200" si="161">IF(X137&lt;&gt;"", Y137*10^-23, "")</f>
        <v>7.0048585900202894E-28</v>
      </c>
      <c r="AA137" s="5">
        <f t="shared" ref="AA137:AA200" si="162">IF(X137&lt;&gt;"", Z137*(3*10^10)/(0.656*10^(-4))^2, "")</f>
        <v>4.8832948603093541E-9</v>
      </c>
      <c r="AB137" s="5">
        <f t="shared" ref="AB137:AB200" si="163">IF(X137&lt;&gt;"",  AA137*(0.656*10^(-4)), "")</f>
        <v>3.2034414283629369E-13</v>
      </c>
      <c r="AC137" s="5">
        <f t="shared" ref="AC137:AC200" si="164">IF(X137&lt;&gt;"", LOG(AB137), "")</f>
        <v>-12.494383212228175</v>
      </c>
      <c r="AD137">
        <v>0.08</v>
      </c>
      <c r="AG137" s="5" t="str">
        <f t="shared" ref="AG137:AG200" si="165">IF(AF137&lt;&gt;"", 1594/10^(AF137/2.5), "")</f>
        <v/>
      </c>
      <c r="AH137" s="5" t="str">
        <f t="shared" ref="AH137:AH200" si="166">IF(AF137&lt;&gt;"", AG137*10^-23, "")</f>
        <v/>
      </c>
      <c r="AI137" s="5" t="str">
        <f t="shared" ref="AI137:AI200" si="167">IF(AF137&lt;&gt;"", AH137*(3*10^10)/(1.235*10^(-4))^2, "")</f>
        <v/>
      </c>
      <c r="AJ137" s="5" t="str">
        <f t="shared" ref="AJ137:AJ200" si="168">IF(AF137&lt;&gt;"", AI137*(1.235*10^(-4)), "")</f>
        <v/>
      </c>
      <c r="AK137" s="5" t="str">
        <f t="shared" ref="AK137:AK200" si="169">IF(AF137&lt;&gt;"", LOG(AJ137), "")</f>
        <v/>
      </c>
      <c r="AO137" s="5" t="str">
        <f t="shared" ref="AO137:AO200" si="170">IF(AN137&lt;&gt;"", 1024/10^(AN137/2.5), "")</f>
        <v/>
      </c>
      <c r="AP137" s="5" t="str">
        <f t="shared" ref="AP137:AP200" si="171">IF(AN137&lt;&gt;"", AO137*10^-23, "")</f>
        <v/>
      </c>
      <c r="AQ137" s="5" t="str">
        <f t="shared" ref="AQ137:AQ200" si="172">IF(AN137&lt;&gt;"", AP137*(3*10^10)/(1.662*10^(-4))^2, "")</f>
        <v/>
      </c>
      <c r="AR137" s="5" t="str">
        <f t="shared" ref="AR137:AR200" si="173">IF(AN137&lt;&gt;"", AQ137*(1.662*10^(-4)), "")</f>
        <v/>
      </c>
      <c r="AS137" s="5" t="str">
        <f t="shared" ref="AS137:AS200" si="174">IF(AN137&lt;&gt;"", LOG(AR137), "")</f>
        <v/>
      </c>
      <c r="AW137" s="5" t="str">
        <f t="shared" ref="AW137:AW200" si="175">IF(AV137&lt;&gt;"", 666.7/10^(AV137/2.5), "")</f>
        <v/>
      </c>
      <c r="AX137" s="5" t="str">
        <f t="shared" ref="AX137:AX200" si="176">IF(AV137&lt;&gt;"", AW137*10^-23, "")</f>
        <v/>
      </c>
      <c r="AY137" s="5" t="str">
        <f t="shared" ref="AY137:AY200" si="177">IF(AV137&lt;&gt;"", AX137*(3*10^10)/(2.159*10^(-4))^2, "")</f>
        <v/>
      </c>
      <c r="AZ137" s="5" t="str">
        <f t="shared" ref="AZ137:AZ200" si="178">IF(AV137&lt;&gt;"", AY137*(2.159*10^(-4)), "")</f>
        <v/>
      </c>
      <c r="BA137" s="5" t="str">
        <f t="shared" ref="BA137:BA200" si="179">IF(AV137&lt;&gt;"", LOG(AZ137), "")</f>
        <v/>
      </c>
      <c r="BD137" s="3">
        <v>15.43</v>
      </c>
      <c r="BE137" s="5">
        <f t="shared" ref="BE137:BE200" si="180">IF(BD137&lt;&gt;"", 280.9/10^(BD137/2.5), "")</f>
        <v>1.8903914275026466E-4</v>
      </c>
      <c r="BF137" s="5">
        <f t="shared" ref="BF137:BF200" si="181">IF(BD137&lt;&gt;"", BE137*10^-23, "")</f>
        <v>1.8903914275026469E-27</v>
      </c>
      <c r="BG137" s="5">
        <f t="shared" ref="BG137:BG200" si="182">IF(BD137&lt;&gt;"", BF137*(3*10^10)/(3.6*10^(-4))^2, "")</f>
        <v>4.375906082182052E-10</v>
      </c>
      <c r="BH137" s="5">
        <f t="shared" ref="BH137:BH200" si="183">IF(BD137&lt;&gt;"", BG137*(3.6*10^(-4)), "")</f>
        <v>1.5753261895855388E-13</v>
      </c>
      <c r="BI137" s="5">
        <f t="shared" ref="BI137:BI200" si="184">IF(BD137&lt;&gt;"", LOG(BH137), "")</f>
        <v>-12.802629506846047</v>
      </c>
      <c r="BJ137">
        <v>0.04</v>
      </c>
      <c r="BL137" s="3">
        <v>15.38</v>
      </c>
      <c r="BM137" s="5">
        <f t="shared" ref="BM137:BM200" si="185">IF(BL137&lt;&gt;"", 179.7/10^(BL137/2.5), "")</f>
        <v>1.2663334449339615E-4</v>
      </c>
      <c r="BN137" s="5">
        <f t="shared" ref="BN137:BN200" si="186">IF(BL137&lt;&gt;"", BM137*10^-23, "")</f>
        <v>1.2663334449339616E-27</v>
      </c>
      <c r="BO137" s="5">
        <f t="shared" ref="BO137:BO200" si="187">IF(BL137&lt;&gt;"", BN137*(3*10^10)/(4.5*10^(-4))^2, "")</f>
        <v>1.8760495480503131E-10</v>
      </c>
      <c r="BP137" s="5">
        <f t="shared" ref="BP137:BP200" si="188">IF(BL137&lt;&gt;"", BO137*(4.5*10^(-4)), "")</f>
        <v>8.4422229662264095E-14</v>
      </c>
      <c r="BQ137" s="5">
        <f t="shared" ref="BQ137:BQ200" si="189">IF(BL137&lt;&gt;"", LOG(BP137), "")</f>
        <v>-13.073543181946707</v>
      </c>
      <c r="BR137">
        <v>0.05</v>
      </c>
      <c r="BU137" s="5" t="str">
        <f t="shared" ref="BU137:BU200" si="190">IF(BT137&lt;&gt;"", 115/10^(BT137/2.5), "")</f>
        <v/>
      </c>
      <c r="BV137" s="5" t="str">
        <f t="shared" ref="BV137:BV200" si="191">IF(BT137&lt;&gt;"", BU137*10^-23, "")</f>
        <v/>
      </c>
      <c r="BW137" s="5" t="str">
        <f t="shared" ref="BW137:BW200" si="192">IF(BT137&lt;&gt;"", BV137*(3*10^10)/(5.8*10^(-4))^2, "")</f>
        <v/>
      </c>
      <c r="BX137" s="5" t="str">
        <f t="shared" ref="BX137:BX200" si="193">IF(BT137&lt;&gt;"", BW137*(5.8*10^(-4)), "")</f>
        <v/>
      </c>
      <c r="BY137" s="5" t="str">
        <f t="shared" ref="BY137:BY200" si="194">IF(BT137&lt;&gt;"", LOG(BX137), "")</f>
        <v/>
      </c>
      <c r="CC137" s="5" t="str">
        <f t="shared" ref="CC137:CC200" si="195">IF(CB137&lt;&gt;"", 64.13/10^(CB137/2.5), "")</f>
        <v/>
      </c>
      <c r="CD137" s="5" t="str">
        <f t="shared" ref="CD137:CD200" si="196">IF(CB137&lt;&gt;"", CC137*10^-23, "")</f>
        <v/>
      </c>
      <c r="CE137" s="5" t="str">
        <f t="shared" ref="CE137:CE200" si="197">IF(CB137&lt;&gt;"", CD137*(3*10^10)/(8*10^(-4))^2, "")</f>
        <v/>
      </c>
      <c r="CF137" s="5" t="str">
        <f t="shared" ref="CF137:CF200" si="198">IF(CB137&lt;&gt;"", CE137*(8*10^(-4)), "")</f>
        <v/>
      </c>
      <c r="CG137" s="5" t="str">
        <f t="shared" ref="CG137:CG200" si="199">IF(CB137&lt;&gt;"", LOG(CF137), "")</f>
        <v/>
      </c>
      <c r="CK137" s="5" t="str">
        <f t="shared" ref="CK137:CK200" si="200">IF(CJ137&lt;&gt;"", 7.14/10^(CJ137/2.5), "")</f>
        <v/>
      </c>
      <c r="CL137" s="5" t="str">
        <f t="shared" ref="CL137:CL200" si="201">IF(CJ137&lt;&gt;"", CK137*10^-23, "")</f>
        <v/>
      </c>
      <c r="CM137" s="5" t="str">
        <f t="shared" ref="CM137:CM200" si="202">IF(CJ137&lt;&gt;"", CL137*(3*10^10)/(24*10^(-4))^2, "")</f>
        <v/>
      </c>
      <c r="CN137" s="5" t="str">
        <f t="shared" ref="CN137:CN200" si="203">IF(CJ137&lt;&gt;"", CM137*(24*10^(-4)), "")</f>
        <v/>
      </c>
      <c r="CO137" s="5" t="str">
        <f t="shared" ref="CO137:CO200" si="204">IF(CJ137&lt;&gt;"", LOG(CN137), "")</f>
        <v/>
      </c>
      <c r="CS137" s="5" t="str">
        <f t="shared" ref="CS137:CS200" si="205">IF(CR137&lt;&gt;"", 309.54/10^(CR137/2.5), "")</f>
        <v/>
      </c>
      <c r="CT137" s="5" t="str">
        <f t="shared" ref="CT137:CT200" si="206">IF(CR137&lt;&gt;"", CS137*10^-23, "")</f>
        <v/>
      </c>
      <c r="CU137" s="5" t="str">
        <f t="shared" ref="CU137:CU200" si="207">IF(CR137&lt;&gt;"", CT137*(3*10^10)/(3.4*10^(-4))^2, "")</f>
        <v/>
      </c>
      <c r="CV137" s="5" t="str">
        <f t="shared" ref="CV137:CV200" si="208">IF(CR137&lt;&gt;"", CU137*(3.4*10^(-4)), "")</f>
        <v/>
      </c>
      <c r="CW137" s="5" t="str">
        <f t="shared" ref="CW137:CW200" si="209">IF(CR137&lt;&gt;"", LOG(CV137), "")</f>
        <v/>
      </c>
      <c r="DA137" s="5" t="str">
        <f t="shared" ref="DA137:DA200" si="210">IF(CZ137&lt;&gt;"", 171.79/10^(CZ137/2.5), "")</f>
        <v/>
      </c>
      <c r="DB137" s="5" t="str">
        <f t="shared" ref="DB137:DB200" si="211">IF(CZ137&lt;&gt;"", DA137*10^-23, "")</f>
        <v/>
      </c>
      <c r="DC137" s="5" t="str">
        <f t="shared" ref="DC137:DC200" si="212">IF(CZ137&lt;&gt;"", DB137*(3*10^10)/(4.6*10^(-4))^2, "")</f>
        <v/>
      </c>
      <c r="DD137" s="5" t="str">
        <f t="shared" ref="DD137:DD200" si="213">IF(CZ137&lt;&gt;"", DC137*(4.6*10^(-4)), "")</f>
        <v/>
      </c>
      <c r="DE137" s="5" t="str">
        <f t="shared" ref="DE137:DE200" si="214">IF(CZ137&lt;&gt;"", LOG(DD137), "")</f>
        <v/>
      </c>
      <c r="DI137" s="5" t="str">
        <f t="shared" ref="DI137:DI200" si="215">IF(DH137&lt;&gt;"", 31.676/10^(DH137/2.5), "")</f>
        <v/>
      </c>
      <c r="DJ137" s="5" t="str">
        <f t="shared" ref="DJ137:DJ200" si="216">IF(DH137&lt;&gt;"", DI137*10^-23, "")</f>
        <v/>
      </c>
      <c r="DK137" s="5" t="str">
        <f t="shared" ref="DK137:DK200" si="217">IF(DH137&lt;&gt;"", DJ137*(3*10^10)/(12*10^(-4))^2, "")</f>
        <v/>
      </c>
      <c r="DL137" s="5" t="str">
        <f t="shared" ref="DL137:DL200" si="218">IF(DH137&lt;&gt;"", DK137*(12*10^(-4)), "")</f>
        <v/>
      </c>
      <c r="DM137" s="5" t="str">
        <f t="shared" ref="DM137:DM200" si="219">IF(DH137&lt;&gt;"", LOG(DL137), "")</f>
        <v/>
      </c>
      <c r="DQ137" s="5" t="str">
        <f t="shared" ref="DQ137:DQ200" si="220">IF(DP137&lt;&gt;"", 8.3635/10^(DP137/2.5), "")</f>
        <v/>
      </c>
      <c r="DR137" s="5" t="str">
        <f t="shared" ref="DR137:DR200" si="221">IF(DP137&lt;&gt;"", DQ137*10^-23, "")</f>
        <v/>
      </c>
      <c r="DS137" s="5" t="str">
        <f t="shared" ref="DS137:DS200" si="222">IF(DP137&lt;&gt;"", DR137*(3*10^10)/(22*10^(-4))^2, "")</f>
        <v/>
      </c>
      <c r="DT137" s="5" t="str">
        <f t="shared" ref="DT137:DT200" si="223">IF(DP137&lt;&gt;"", DS137*(22*10^(-4)), "")</f>
        <v/>
      </c>
      <c r="DU137" s="5" t="str">
        <f t="shared" ref="DU137:DU200" si="224">IF(DP137&lt;&gt;"", LOG(DT137), "")</f>
        <v/>
      </c>
    </row>
    <row r="138" spans="1:126" hidden="1" x14ac:dyDescent="0.25">
      <c r="A138">
        <v>131</v>
      </c>
      <c r="B138" t="s">
        <v>170</v>
      </c>
      <c r="C138">
        <v>324.00685499999997</v>
      </c>
      <c r="D138">
        <v>57.577198000000003</v>
      </c>
      <c r="E138" s="1" t="s">
        <v>91</v>
      </c>
      <c r="F138" s="13"/>
      <c r="J138" s="2">
        <v>21.05</v>
      </c>
      <c r="K138" s="5">
        <f t="shared" si="150"/>
        <v>1.2064550113440354E-5</v>
      </c>
      <c r="L138" s="5">
        <f t="shared" si="151"/>
        <v>1.2064550113440356E-28</v>
      </c>
      <c r="M138" s="5">
        <f t="shared" si="152"/>
        <v>9.2952956372044178E-10</v>
      </c>
      <c r="N138" s="5">
        <f t="shared" si="153"/>
        <v>5.8002644776155571E-14</v>
      </c>
      <c r="O138" s="5">
        <f t="shared" si="154"/>
        <v>-13.236552203238736</v>
      </c>
      <c r="P138">
        <v>0.08</v>
      </c>
      <c r="Q138" s="2">
        <v>19.12</v>
      </c>
      <c r="R138" s="5">
        <f t="shared" si="155"/>
        <v>5.6579466719010534E-5</v>
      </c>
      <c r="S138" s="5">
        <f t="shared" si="156"/>
        <v>5.6579466719010536E-28</v>
      </c>
      <c r="T138" s="5">
        <f t="shared" si="157"/>
        <v>2.8333366744291468E-9</v>
      </c>
      <c r="U138" s="5">
        <f t="shared" si="158"/>
        <v>2.1930025860081598E-13</v>
      </c>
      <c r="V138" s="5">
        <f t="shared" si="159"/>
        <v>-12.658960856198258</v>
      </c>
      <c r="W138">
        <v>0.05</v>
      </c>
      <c r="X138" s="2">
        <v>19.920000000000002</v>
      </c>
      <c r="Y138" s="5">
        <f t="shared" si="160"/>
        <v>3.2018381314205672E-5</v>
      </c>
      <c r="Z138" s="5">
        <f t="shared" si="161"/>
        <v>3.2018381314205674E-28</v>
      </c>
      <c r="AA138" s="5">
        <f t="shared" si="162"/>
        <v>2.2320964070544178E-9</v>
      </c>
      <c r="AB138" s="5">
        <f t="shared" si="163"/>
        <v>1.4642552430276982E-13</v>
      </c>
      <c r="AC138" s="5">
        <f t="shared" si="164"/>
        <v>-12.834383212228177</v>
      </c>
      <c r="AD138">
        <v>0.11</v>
      </c>
      <c r="AF138" s="4">
        <v>17.09</v>
      </c>
      <c r="AG138" s="5">
        <f t="shared" si="165"/>
        <v>2.3253499308788987E-4</v>
      </c>
      <c r="AH138" s="5">
        <f t="shared" si="166"/>
        <v>2.3253499308788989E-27</v>
      </c>
      <c r="AI138" s="5">
        <f t="shared" si="167"/>
        <v>4.5737840598185155E-9</v>
      </c>
      <c r="AJ138" s="5">
        <f t="shared" si="168"/>
        <v>5.6486233138758674E-13</v>
      </c>
      <c r="AK138" s="5">
        <f t="shared" si="169"/>
        <v>-12.24805738581593</v>
      </c>
      <c r="AL138">
        <v>0.11</v>
      </c>
      <c r="AN138" s="4">
        <v>16.23</v>
      </c>
      <c r="AO138" s="5">
        <f t="shared" si="170"/>
        <v>3.2983744422742316E-4</v>
      </c>
      <c r="AP138" s="5">
        <f t="shared" si="171"/>
        <v>3.2983744422742319E-27</v>
      </c>
      <c r="AQ138" s="5">
        <f t="shared" si="172"/>
        <v>3.5822770641633025E-9</v>
      </c>
      <c r="AR138" s="5">
        <f t="shared" si="173"/>
        <v>5.9537444806394092E-13</v>
      </c>
      <c r="AS138" s="5">
        <f t="shared" si="174"/>
        <v>-12.225209808088618</v>
      </c>
      <c r="AT138">
        <v>0.11</v>
      </c>
      <c r="AV138" s="4">
        <v>16.05</v>
      </c>
      <c r="AW138" s="5">
        <f t="shared" si="175"/>
        <v>2.5347227052691795E-4</v>
      </c>
      <c r="AX138" s="5">
        <f t="shared" si="176"/>
        <v>2.5347227052691799E-27</v>
      </c>
      <c r="AY138" s="5">
        <f t="shared" si="177"/>
        <v>1.6313472875390995E-9</v>
      </c>
      <c r="AZ138" s="5">
        <f t="shared" si="178"/>
        <v>3.5220787937969158E-13</v>
      </c>
      <c r="BA138" s="5">
        <f t="shared" si="179"/>
        <v>-12.453200932489004</v>
      </c>
      <c r="BB138">
        <v>0.14000000000000001</v>
      </c>
      <c r="BD138" s="3">
        <v>15.38</v>
      </c>
      <c r="BE138" s="5">
        <f t="shared" si="180"/>
        <v>1.9794828307287131E-4</v>
      </c>
      <c r="BF138" s="5">
        <f t="shared" si="181"/>
        <v>1.9794828307287133E-27</v>
      </c>
      <c r="BG138" s="5">
        <f t="shared" si="182"/>
        <v>4.5821361822423912E-10</v>
      </c>
      <c r="BH138" s="5">
        <f t="shared" si="183"/>
        <v>1.6495690256072609E-13</v>
      </c>
      <c r="BI138" s="5">
        <f t="shared" si="184"/>
        <v>-12.782629506846048</v>
      </c>
      <c r="BJ138">
        <v>0.06</v>
      </c>
      <c r="BL138" s="3">
        <v>15.22</v>
      </c>
      <c r="BM138" s="5">
        <f t="shared" si="185"/>
        <v>1.4673985213313893E-4</v>
      </c>
      <c r="BN138" s="5">
        <f t="shared" si="186"/>
        <v>1.4673985213313895E-27</v>
      </c>
      <c r="BO138" s="5">
        <f t="shared" si="187"/>
        <v>2.1739237353057616E-10</v>
      </c>
      <c r="BP138" s="5">
        <f t="shared" si="188"/>
        <v>9.7826568088759282E-14</v>
      </c>
      <c r="BQ138" s="5">
        <f t="shared" si="189"/>
        <v>-13.009543181946707</v>
      </c>
      <c r="BR138">
        <v>0.09</v>
      </c>
      <c r="BU138" s="5" t="str">
        <f t="shared" si="190"/>
        <v/>
      </c>
      <c r="BV138" s="5" t="str">
        <f t="shared" si="191"/>
        <v/>
      </c>
      <c r="BW138" s="5" t="str">
        <f t="shared" si="192"/>
        <v/>
      </c>
      <c r="BX138" s="5" t="str">
        <f t="shared" si="193"/>
        <v/>
      </c>
      <c r="BY138" s="5" t="str">
        <f t="shared" si="194"/>
        <v/>
      </c>
      <c r="CC138" s="5" t="str">
        <f t="shared" si="195"/>
        <v/>
      </c>
      <c r="CD138" s="5" t="str">
        <f t="shared" si="196"/>
        <v/>
      </c>
      <c r="CE138" s="5" t="str">
        <f t="shared" si="197"/>
        <v/>
      </c>
      <c r="CF138" s="5" t="str">
        <f t="shared" si="198"/>
        <v/>
      </c>
      <c r="CG138" s="5" t="str">
        <f t="shared" si="199"/>
        <v/>
      </c>
      <c r="CK138" s="5" t="str">
        <f t="shared" si="200"/>
        <v/>
      </c>
      <c r="CL138" s="5" t="str">
        <f t="shared" si="201"/>
        <v/>
      </c>
      <c r="CM138" s="5" t="str">
        <f t="shared" si="202"/>
        <v/>
      </c>
      <c r="CN138" s="5" t="str">
        <f t="shared" si="203"/>
        <v/>
      </c>
      <c r="CO138" s="5" t="str">
        <f t="shared" si="204"/>
        <v/>
      </c>
      <c r="CS138" s="5" t="str">
        <f t="shared" si="205"/>
        <v/>
      </c>
      <c r="CT138" s="5" t="str">
        <f t="shared" si="206"/>
        <v/>
      </c>
      <c r="CU138" s="5" t="str">
        <f t="shared" si="207"/>
        <v/>
      </c>
      <c r="CV138" s="5" t="str">
        <f t="shared" si="208"/>
        <v/>
      </c>
      <c r="CW138" s="5" t="str">
        <f t="shared" si="209"/>
        <v/>
      </c>
      <c r="DA138" s="5" t="str">
        <f t="shared" si="210"/>
        <v/>
      </c>
      <c r="DB138" s="5" t="str">
        <f t="shared" si="211"/>
        <v/>
      </c>
      <c r="DC138" s="5" t="str">
        <f t="shared" si="212"/>
        <v/>
      </c>
      <c r="DD138" s="5" t="str">
        <f t="shared" si="213"/>
        <v/>
      </c>
      <c r="DE138" s="5" t="str">
        <f t="shared" si="214"/>
        <v/>
      </c>
      <c r="DI138" s="5" t="str">
        <f t="shared" si="215"/>
        <v/>
      </c>
      <c r="DJ138" s="5" t="str">
        <f t="shared" si="216"/>
        <v/>
      </c>
      <c r="DK138" s="5" t="str">
        <f t="shared" si="217"/>
        <v/>
      </c>
      <c r="DL138" s="5" t="str">
        <f t="shared" si="218"/>
        <v/>
      </c>
      <c r="DM138" s="5" t="str">
        <f t="shared" si="219"/>
        <v/>
      </c>
      <c r="DQ138" s="5" t="str">
        <f t="shared" si="220"/>
        <v/>
      </c>
      <c r="DR138" s="5" t="str">
        <f t="shared" si="221"/>
        <v/>
      </c>
      <c r="DS138" s="5" t="str">
        <f t="shared" si="222"/>
        <v/>
      </c>
      <c r="DT138" s="5" t="str">
        <f t="shared" si="223"/>
        <v/>
      </c>
      <c r="DU138" s="5" t="str">
        <f t="shared" si="224"/>
        <v/>
      </c>
    </row>
    <row r="139" spans="1:126" hidden="1" x14ac:dyDescent="0.25">
      <c r="A139">
        <v>132</v>
      </c>
      <c r="B139" t="s">
        <v>171</v>
      </c>
      <c r="C139">
        <v>324.00895100000002</v>
      </c>
      <c r="D139">
        <v>57.582768000000002</v>
      </c>
      <c r="E139" s="1" t="s">
        <v>31</v>
      </c>
      <c r="F139" s="13"/>
      <c r="K139" s="5" t="str">
        <f t="shared" si="150"/>
        <v/>
      </c>
      <c r="L139" s="5" t="str">
        <f t="shared" si="151"/>
        <v/>
      </c>
      <c r="M139" s="5" t="str">
        <f t="shared" si="152"/>
        <v/>
      </c>
      <c r="N139" s="5" t="str">
        <f t="shared" si="153"/>
        <v/>
      </c>
      <c r="O139" s="5" t="str">
        <f t="shared" si="154"/>
        <v/>
      </c>
      <c r="R139" s="5" t="str">
        <f t="shared" si="155"/>
        <v/>
      </c>
      <c r="S139" s="5" t="str">
        <f t="shared" si="156"/>
        <v/>
      </c>
      <c r="T139" s="5" t="str">
        <f t="shared" si="157"/>
        <v/>
      </c>
      <c r="U139" s="5" t="str">
        <f t="shared" si="158"/>
        <v/>
      </c>
      <c r="V139" s="5" t="str">
        <f t="shared" si="159"/>
        <v/>
      </c>
      <c r="Y139" s="5" t="str">
        <f t="shared" si="160"/>
        <v/>
      </c>
      <c r="Z139" s="5" t="str">
        <f t="shared" si="161"/>
        <v/>
      </c>
      <c r="AA139" s="5" t="str">
        <f t="shared" si="162"/>
        <v/>
      </c>
      <c r="AB139" s="5" t="str">
        <f t="shared" si="163"/>
        <v/>
      </c>
      <c r="AC139" s="5" t="str">
        <f t="shared" si="164"/>
        <v/>
      </c>
      <c r="AF139" s="4">
        <v>9.0500000000000007</v>
      </c>
      <c r="AG139" s="5">
        <f t="shared" si="165"/>
        <v>0.38237396729170636</v>
      </c>
      <c r="AH139" s="5">
        <f t="shared" si="166"/>
        <v>3.8237396729170637E-24</v>
      </c>
      <c r="AI139" s="5">
        <f t="shared" si="167"/>
        <v>7.5210011760567704E-6</v>
      </c>
      <c r="AJ139" s="5">
        <f t="shared" si="168"/>
        <v>9.2884364524301126E-10</v>
      </c>
      <c r="AK139" s="5">
        <f t="shared" si="169"/>
        <v>-9.0320573858159285</v>
      </c>
      <c r="AL139">
        <v>0.02</v>
      </c>
      <c r="AN139" s="4">
        <v>8.43</v>
      </c>
      <c r="AO139" s="5">
        <f t="shared" si="170"/>
        <v>0.43481043348102427</v>
      </c>
      <c r="AP139" s="5">
        <f t="shared" si="171"/>
        <v>4.3481043348102432E-24</v>
      </c>
      <c r="AQ139" s="5">
        <f t="shared" si="172"/>
        <v>4.7223608792093425E-6</v>
      </c>
      <c r="AR139" s="5">
        <f t="shared" si="173"/>
        <v>7.8485637812459277E-10</v>
      </c>
      <c r="AS139" s="5">
        <f t="shared" si="174"/>
        <v>-9.1052098080886186</v>
      </c>
      <c r="AT139">
        <v>0.03</v>
      </c>
      <c r="AV139" s="4">
        <v>8.1999999999999993</v>
      </c>
      <c r="AW139" s="5">
        <f t="shared" si="175"/>
        <v>0.34988913374852315</v>
      </c>
      <c r="AX139" s="5">
        <f t="shared" si="176"/>
        <v>3.4988913374852317E-24</v>
      </c>
      <c r="AY139" s="5">
        <f t="shared" si="177"/>
        <v>2.2518861258215707E-6</v>
      </c>
      <c r="AZ139" s="5">
        <f t="shared" si="178"/>
        <v>4.8618221456487706E-10</v>
      </c>
      <c r="BA139" s="5">
        <f t="shared" si="179"/>
        <v>-9.3132009324890053</v>
      </c>
      <c r="BB139">
        <v>0.02</v>
      </c>
      <c r="BD139" s="3">
        <v>8.07</v>
      </c>
      <c r="BE139" s="5">
        <f t="shared" si="180"/>
        <v>0.16616966303989039</v>
      </c>
      <c r="BF139" s="5">
        <f t="shared" si="181"/>
        <v>1.6616966303989042E-24</v>
      </c>
      <c r="BG139" s="5">
        <f t="shared" si="182"/>
        <v>3.8465199777752408E-7</v>
      </c>
      <c r="BH139" s="5">
        <f t="shared" si="183"/>
        <v>1.3847471919990867E-10</v>
      </c>
      <c r="BI139" s="5">
        <f t="shared" si="184"/>
        <v>-9.8586295068460466</v>
      </c>
      <c r="BJ139">
        <v>0</v>
      </c>
      <c r="BL139" s="3">
        <v>8.1</v>
      </c>
      <c r="BM139" s="5">
        <f t="shared" si="185"/>
        <v>0.10340655673948708</v>
      </c>
      <c r="BN139" s="5">
        <f t="shared" si="186"/>
        <v>1.0340655673948709E-24</v>
      </c>
      <c r="BO139" s="5">
        <f t="shared" si="187"/>
        <v>1.5319489887331417E-7</v>
      </c>
      <c r="BP139" s="5">
        <f t="shared" si="188"/>
        <v>6.8937704492991389E-11</v>
      </c>
      <c r="BQ139" s="5">
        <f t="shared" si="189"/>
        <v>-10.161543181946708</v>
      </c>
      <c r="BR139">
        <v>0</v>
      </c>
      <c r="BT139" s="3">
        <v>8.07</v>
      </c>
      <c r="BU139" s="5">
        <f t="shared" si="190"/>
        <v>6.8029587930179408E-2</v>
      </c>
      <c r="BV139" s="5">
        <f t="shared" si="191"/>
        <v>6.8029587930179418E-25</v>
      </c>
      <c r="BW139" s="5">
        <f t="shared" si="192"/>
        <v>6.0668479129173082E-8</v>
      </c>
      <c r="BX139" s="5">
        <f t="shared" si="193"/>
        <v>3.5187717894920388E-11</v>
      </c>
      <c r="BY139" s="5">
        <f t="shared" si="194"/>
        <v>-10.453608898489664</v>
      </c>
      <c r="BZ139">
        <v>0</v>
      </c>
      <c r="CB139" s="3">
        <v>7.96</v>
      </c>
      <c r="CC139" s="5">
        <f t="shared" si="195"/>
        <v>4.1981817842934303E-2</v>
      </c>
      <c r="CD139" s="5">
        <f t="shared" si="196"/>
        <v>4.1981817842934312E-25</v>
      </c>
      <c r="CE139" s="5">
        <f t="shared" si="197"/>
        <v>1.967897711387546E-8</v>
      </c>
      <c r="CF139" s="5">
        <f t="shared" si="198"/>
        <v>1.5743181691100367E-11</v>
      </c>
      <c r="CG139" s="5">
        <f t="shared" si="199"/>
        <v>-10.802907492355043</v>
      </c>
      <c r="CH139">
        <v>0</v>
      </c>
      <c r="CJ139" s="2">
        <v>8.1999999999999993</v>
      </c>
      <c r="CK139" s="5">
        <f t="shared" si="200"/>
        <v>3.7471252661833735E-3</v>
      </c>
      <c r="CL139" s="5">
        <f t="shared" si="201"/>
        <v>3.747125266183374E-26</v>
      </c>
      <c r="CM139" s="5">
        <f t="shared" si="202"/>
        <v>1.9516277428038402E-10</v>
      </c>
      <c r="CN139" s="5">
        <f t="shared" si="203"/>
        <v>4.6839065827292175E-13</v>
      </c>
      <c r="CO139" s="5">
        <f t="shared" si="204"/>
        <v>-12.32939177521577</v>
      </c>
      <c r="CP139">
        <v>0.08</v>
      </c>
      <c r="CR139" s="4">
        <v>7.99</v>
      </c>
      <c r="CS139" s="5">
        <f t="shared" si="205"/>
        <v>0.197113685541836</v>
      </c>
      <c r="CT139" s="5">
        <f t="shared" si="206"/>
        <v>1.9711368554183601E-24</v>
      </c>
      <c r="CU139" s="5">
        <f t="shared" si="207"/>
        <v>5.1154070642344983E-7</v>
      </c>
      <c r="CV139" s="5">
        <f t="shared" si="208"/>
        <v>1.7392384018397295E-10</v>
      </c>
      <c r="CW139" s="5">
        <f t="shared" si="209"/>
        <v>-9.7596408840656412</v>
      </c>
      <c r="CX139">
        <v>0.02</v>
      </c>
      <c r="CZ139" s="4">
        <v>8.02</v>
      </c>
      <c r="DA139" s="5">
        <f t="shared" si="210"/>
        <v>0.10641378228744028</v>
      </c>
      <c r="DB139" s="5">
        <f t="shared" si="211"/>
        <v>1.0641378228744029E-24</v>
      </c>
      <c r="DC139" s="5">
        <f t="shared" si="212"/>
        <v>1.5087020173077549E-7</v>
      </c>
      <c r="DD139" s="5">
        <f t="shared" si="213"/>
        <v>6.9400292796156727E-11</v>
      </c>
      <c r="DE139" s="5">
        <f t="shared" si="214"/>
        <v>-10.158638697275881</v>
      </c>
      <c r="DF139">
        <v>0.02</v>
      </c>
      <c r="DH139" s="4">
        <v>8.02</v>
      </c>
      <c r="DI139" s="5">
        <f t="shared" si="215"/>
        <v>1.9621415494132127E-2</v>
      </c>
      <c r="DJ139" s="5">
        <f t="shared" si="216"/>
        <v>1.9621415494132129E-25</v>
      </c>
      <c r="DK139" s="5">
        <f t="shared" si="217"/>
        <v>4.0877948946108595E-9</v>
      </c>
      <c r="DL139" s="5">
        <f t="shared" si="218"/>
        <v>4.905353873533032E-12</v>
      </c>
      <c r="DM139" s="5">
        <f t="shared" si="219"/>
        <v>-11.309329657034469</v>
      </c>
      <c r="DN139">
        <v>0.03</v>
      </c>
      <c r="DP139" s="4">
        <v>8.07</v>
      </c>
      <c r="DQ139" s="5">
        <f t="shared" si="220"/>
        <v>4.947525727426569E-3</v>
      </c>
      <c r="DR139" s="5">
        <f t="shared" si="221"/>
        <v>4.9475257274265697E-26</v>
      </c>
      <c r="DS139" s="5">
        <f t="shared" si="222"/>
        <v>3.0666481781569644E-10</v>
      </c>
      <c r="DT139" s="5">
        <f t="shared" si="223"/>
        <v>6.7466259919453223E-13</v>
      </c>
      <c r="DU139" s="5">
        <f t="shared" si="224"/>
        <v>-12.170913364861232</v>
      </c>
      <c r="DV139">
        <v>0.22</v>
      </c>
    </row>
    <row r="140" spans="1:126" hidden="1" x14ac:dyDescent="0.25">
      <c r="A140">
        <v>133</v>
      </c>
      <c r="B140" t="s">
        <v>172</v>
      </c>
      <c r="C140">
        <v>324.01045299999998</v>
      </c>
      <c r="D140">
        <v>57.559472</v>
      </c>
      <c r="E140" s="1" t="s">
        <v>120</v>
      </c>
      <c r="F140" s="13"/>
      <c r="J140" s="2">
        <v>16.079999999999998</v>
      </c>
      <c r="K140" s="5">
        <f t="shared" si="150"/>
        <v>1.1735757628967185E-3</v>
      </c>
      <c r="L140" s="5">
        <f t="shared" si="151"/>
        <v>1.1735757628967187E-26</v>
      </c>
      <c r="M140" s="5">
        <f t="shared" si="152"/>
        <v>9.0419730252767415E-8</v>
      </c>
      <c r="N140" s="5">
        <f t="shared" si="153"/>
        <v>5.6421911677726864E-12</v>
      </c>
      <c r="O140" s="5">
        <f t="shared" si="154"/>
        <v>-11.248552203238736</v>
      </c>
      <c r="P140">
        <v>0</v>
      </c>
      <c r="Q140" s="2">
        <v>15.18</v>
      </c>
      <c r="R140" s="5">
        <f t="shared" si="155"/>
        <v>2.1313700057534941E-3</v>
      </c>
      <c r="S140" s="5">
        <f t="shared" si="156"/>
        <v>2.1313700057534943E-26</v>
      </c>
      <c r="T140" s="5">
        <f t="shared" si="157"/>
        <v>1.0673286890578959E-7</v>
      </c>
      <c r="U140" s="5">
        <f t="shared" si="158"/>
        <v>8.2611240533081151E-12</v>
      </c>
      <c r="V140" s="5">
        <f t="shared" si="159"/>
        <v>-11.082960856198257</v>
      </c>
      <c r="W140">
        <v>0</v>
      </c>
      <c r="X140" s="2">
        <v>15.71</v>
      </c>
      <c r="Y140" s="5">
        <f t="shared" si="160"/>
        <v>1.5466760920892851E-3</v>
      </c>
      <c r="Z140" s="5">
        <f t="shared" si="161"/>
        <v>1.5466760920892851E-26</v>
      </c>
      <c r="AA140" s="5">
        <f t="shared" si="162"/>
        <v>1.0782338164289891E-7</v>
      </c>
      <c r="AB140" s="5">
        <f t="shared" si="163"/>
        <v>7.0732138357741697E-12</v>
      </c>
      <c r="AC140" s="5">
        <f t="shared" si="164"/>
        <v>-11.150383212228176</v>
      </c>
      <c r="AD140">
        <v>0.01</v>
      </c>
      <c r="AG140" s="5" t="str">
        <f t="shared" si="165"/>
        <v/>
      </c>
      <c r="AH140" s="5" t="str">
        <f t="shared" si="166"/>
        <v/>
      </c>
      <c r="AI140" s="5" t="str">
        <f t="shared" si="167"/>
        <v/>
      </c>
      <c r="AJ140" s="5" t="str">
        <f t="shared" si="168"/>
        <v/>
      </c>
      <c r="AK140" s="5" t="str">
        <f t="shared" si="169"/>
        <v/>
      </c>
      <c r="AO140" s="5" t="str">
        <f t="shared" si="170"/>
        <v/>
      </c>
      <c r="AP140" s="5" t="str">
        <f t="shared" si="171"/>
        <v/>
      </c>
      <c r="AQ140" s="5" t="str">
        <f t="shared" si="172"/>
        <v/>
      </c>
      <c r="AR140" s="5" t="str">
        <f t="shared" si="173"/>
        <v/>
      </c>
      <c r="AS140" s="5" t="str">
        <f t="shared" si="174"/>
        <v/>
      </c>
      <c r="AW140" s="5" t="str">
        <f t="shared" si="175"/>
        <v/>
      </c>
      <c r="AX140" s="5" t="str">
        <f t="shared" si="176"/>
        <v/>
      </c>
      <c r="AY140" s="5" t="str">
        <f t="shared" si="177"/>
        <v/>
      </c>
      <c r="AZ140" s="5" t="str">
        <f t="shared" si="178"/>
        <v/>
      </c>
      <c r="BA140" s="5" t="str">
        <f t="shared" si="179"/>
        <v/>
      </c>
      <c r="BD140" s="3">
        <v>12.48</v>
      </c>
      <c r="BE140" s="5">
        <f t="shared" si="180"/>
        <v>2.8612232090440091E-3</v>
      </c>
      <c r="BF140" s="5">
        <f t="shared" si="181"/>
        <v>2.8612232090440092E-26</v>
      </c>
      <c r="BG140" s="5">
        <f t="shared" si="182"/>
        <v>6.6232018727870572E-9</v>
      </c>
      <c r="BH140" s="5">
        <f t="shared" si="183"/>
        <v>2.3843526742033406E-12</v>
      </c>
      <c r="BI140" s="5">
        <f t="shared" si="184"/>
        <v>-11.622629506846048</v>
      </c>
      <c r="BJ140">
        <v>0.01</v>
      </c>
      <c r="BL140" s="3">
        <v>12.28</v>
      </c>
      <c r="BM140" s="5">
        <f t="shared" si="185"/>
        <v>2.2006353100792911E-3</v>
      </c>
      <c r="BN140" s="5">
        <f t="shared" si="186"/>
        <v>2.2006353100792914E-26</v>
      </c>
      <c r="BO140" s="5">
        <f t="shared" si="187"/>
        <v>3.2602004593767272E-9</v>
      </c>
      <c r="BP140" s="5">
        <f t="shared" si="188"/>
        <v>1.4670902067195275E-12</v>
      </c>
      <c r="BQ140" s="5">
        <f t="shared" si="189"/>
        <v>-11.833543181946707</v>
      </c>
      <c r="BR140">
        <v>0.01</v>
      </c>
      <c r="BT140" s="3">
        <v>11.75</v>
      </c>
      <c r="BU140" s="5">
        <f t="shared" si="190"/>
        <v>2.2945516622142085E-3</v>
      </c>
      <c r="BV140" s="5">
        <f t="shared" si="191"/>
        <v>2.2945516622142087E-26</v>
      </c>
      <c r="BW140" s="5">
        <f t="shared" si="192"/>
        <v>2.0462708045905543E-9</v>
      </c>
      <c r="BX140" s="5">
        <f t="shared" si="193"/>
        <v>1.1868370666625214E-12</v>
      </c>
      <c r="BY140" s="5">
        <f t="shared" si="194"/>
        <v>-11.925608898489664</v>
      </c>
      <c r="BZ140">
        <v>0.03</v>
      </c>
      <c r="CB140" s="3">
        <v>12.33</v>
      </c>
      <c r="CC140" s="5">
        <f t="shared" si="195"/>
        <v>7.4999995946104154E-4</v>
      </c>
      <c r="CD140" s="5">
        <f t="shared" si="196"/>
        <v>7.4999995946104161E-27</v>
      </c>
      <c r="CE140" s="5">
        <f t="shared" si="197"/>
        <v>3.5156248099736326E-10</v>
      </c>
      <c r="CF140" s="5">
        <f t="shared" si="198"/>
        <v>2.8124998479789061E-13</v>
      </c>
      <c r="CG140" s="5">
        <f t="shared" si="199"/>
        <v>-12.550907492355043</v>
      </c>
      <c r="CH140">
        <v>0.2</v>
      </c>
      <c r="CK140" s="5" t="str">
        <f t="shared" si="200"/>
        <v/>
      </c>
      <c r="CL140" s="5" t="str">
        <f t="shared" si="201"/>
        <v/>
      </c>
      <c r="CM140" s="5" t="str">
        <f t="shared" si="202"/>
        <v/>
      </c>
      <c r="CN140" s="5" t="str">
        <f t="shared" si="203"/>
        <v/>
      </c>
      <c r="CO140" s="5" t="str">
        <f t="shared" si="204"/>
        <v/>
      </c>
      <c r="CS140" s="5" t="str">
        <f t="shared" si="205"/>
        <v/>
      </c>
      <c r="CT140" s="5" t="str">
        <f t="shared" si="206"/>
        <v/>
      </c>
      <c r="CU140" s="5" t="str">
        <f t="shared" si="207"/>
        <v/>
      </c>
      <c r="CV140" s="5" t="str">
        <f t="shared" si="208"/>
        <v/>
      </c>
      <c r="CW140" s="5" t="str">
        <f t="shared" si="209"/>
        <v/>
      </c>
      <c r="DA140" s="5" t="str">
        <f t="shared" si="210"/>
        <v/>
      </c>
      <c r="DB140" s="5" t="str">
        <f t="shared" si="211"/>
        <v/>
      </c>
      <c r="DC140" s="5" t="str">
        <f t="shared" si="212"/>
        <v/>
      </c>
      <c r="DD140" s="5" t="str">
        <f t="shared" si="213"/>
        <v/>
      </c>
      <c r="DE140" s="5" t="str">
        <f t="shared" si="214"/>
        <v/>
      </c>
      <c r="DI140" s="5" t="str">
        <f t="shared" si="215"/>
        <v/>
      </c>
      <c r="DJ140" s="5" t="str">
        <f t="shared" si="216"/>
        <v/>
      </c>
      <c r="DK140" s="5" t="str">
        <f t="shared" si="217"/>
        <v/>
      </c>
      <c r="DL140" s="5" t="str">
        <f t="shared" si="218"/>
        <v/>
      </c>
      <c r="DM140" s="5" t="str">
        <f t="shared" si="219"/>
        <v/>
      </c>
      <c r="DQ140" s="5" t="str">
        <f t="shared" si="220"/>
        <v/>
      </c>
      <c r="DR140" s="5" t="str">
        <f t="shared" si="221"/>
        <v/>
      </c>
      <c r="DS140" s="5" t="str">
        <f t="shared" si="222"/>
        <v/>
      </c>
      <c r="DT140" s="5" t="str">
        <f t="shared" si="223"/>
        <v/>
      </c>
      <c r="DU140" s="5" t="str">
        <f t="shared" si="224"/>
        <v/>
      </c>
    </row>
    <row r="141" spans="1:126" hidden="1" x14ac:dyDescent="0.25">
      <c r="A141">
        <v>134</v>
      </c>
      <c r="B141" t="s">
        <v>173</v>
      </c>
      <c r="C141">
        <v>324.011009</v>
      </c>
      <c r="D141">
        <v>57.506568999999999</v>
      </c>
      <c r="E141" s="1" t="s">
        <v>120</v>
      </c>
      <c r="F141" s="13"/>
      <c r="J141" s="2">
        <v>20</v>
      </c>
      <c r="K141" s="5">
        <f t="shared" si="150"/>
        <v>3.1733000000000003E-5</v>
      </c>
      <c r="L141" s="5">
        <f t="shared" si="151"/>
        <v>3.1733000000000006E-28</v>
      </c>
      <c r="M141" s="5">
        <f t="shared" si="152"/>
        <v>2.4449118589743597E-9</v>
      </c>
      <c r="N141" s="5">
        <f t="shared" si="153"/>
        <v>1.5256250000000004E-13</v>
      </c>
      <c r="O141" s="5">
        <f t="shared" si="154"/>
        <v>-12.816552203238736</v>
      </c>
      <c r="P141">
        <v>0.03</v>
      </c>
      <c r="Q141" s="2">
        <v>18.78</v>
      </c>
      <c r="R141" s="5">
        <f t="shared" si="155"/>
        <v>7.7385367568431657E-5</v>
      </c>
      <c r="S141" s="5">
        <f t="shared" si="156"/>
        <v>7.7385367568431662E-28</v>
      </c>
      <c r="T141" s="5">
        <f t="shared" si="157"/>
        <v>3.8752362422346236E-9</v>
      </c>
      <c r="U141" s="5">
        <f t="shared" si="158"/>
        <v>2.999432851489599E-13</v>
      </c>
      <c r="V141" s="5">
        <f t="shared" si="159"/>
        <v>-12.522960856198258</v>
      </c>
      <c r="W141">
        <v>0.04</v>
      </c>
      <c r="X141" s="2">
        <v>19.63</v>
      </c>
      <c r="Y141" s="5">
        <f t="shared" si="160"/>
        <v>4.1821477557720119E-5</v>
      </c>
      <c r="Z141" s="5">
        <f t="shared" si="161"/>
        <v>4.1821477557720121E-28</v>
      </c>
      <c r="AA141" s="5">
        <f t="shared" si="162"/>
        <v>2.915499346398171E-9</v>
      </c>
      <c r="AB141" s="5">
        <f t="shared" si="163"/>
        <v>1.9125675712372005E-13</v>
      </c>
      <c r="AC141" s="5">
        <f t="shared" si="164"/>
        <v>-12.718383212228176</v>
      </c>
      <c r="AD141">
        <v>0.09</v>
      </c>
      <c r="AG141" s="5" t="str">
        <f t="shared" si="165"/>
        <v/>
      </c>
      <c r="AH141" s="5" t="str">
        <f t="shared" si="166"/>
        <v/>
      </c>
      <c r="AI141" s="5" t="str">
        <f t="shared" si="167"/>
        <v/>
      </c>
      <c r="AJ141" s="5" t="str">
        <f t="shared" si="168"/>
        <v/>
      </c>
      <c r="AK141" s="5" t="str">
        <f t="shared" si="169"/>
        <v/>
      </c>
      <c r="AO141" s="5" t="str">
        <f t="shared" si="170"/>
        <v/>
      </c>
      <c r="AP141" s="5" t="str">
        <f t="shared" si="171"/>
        <v/>
      </c>
      <c r="AQ141" s="5" t="str">
        <f t="shared" si="172"/>
        <v/>
      </c>
      <c r="AR141" s="5" t="str">
        <f t="shared" si="173"/>
        <v/>
      </c>
      <c r="AS141" s="5" t="str">
        <f t="shared" si="174"/>
        <v/>
      </c>
      <c r="AW141" s="5" t="str">
        <f t="shared" si="175"/>
        <v/>
      </c>
      <c r="AX141" s="5" t="str">
        <f t="shared" si="176"/>
        <v/>
      </c>
      <c r="AY141" s="5" t="str">
        <f t="shared" si="177"/>
        <v/>
      </c>
      <c r="AZ141" s="5" t="str">
        <f t="shared" si="178"/>
        <v/>
      </c>
      <c r="BA141" s="5" t="str">
        <f t="shared" si="179"/>
        <v/>
      </c>
      <c r="BD141" s="3">
        <v>15.18</v>
      </c>
      <c r="BE141" s="5">
        <f t="shared" si="180"/>
        <v>2.3798618063209303E-4</v>
      </c>
      <c r="BF141" s="5">
        <f t="shared" si="181"/>
        <v>2.3798618063209307E-27</v>
      </c>
      <c r="BG141" s="5">
        <f t="shared" si="182"/>
        <v>5.5089393664836355E-10</v>
      </c>
      <c r="BH141" s="5">
        <f t="shared" si="183"/>
        <v>1.983218171934109E-13</v>
      </c>
      <c r="BI141" s="5">
        <f t="shared" si="184"/>
        <v>-12.702629506846048</v>
      </c>
      <c r="BJ141">
        <v>0.02</v>
      </c>
      <c r="BL141" s="3">
        <v>15.13</v>
      </c>
      <c r="BM141" s="5">
        <f t="shared" si="185"/>
        <v>1.5942193536322121E-4</v>
      </c>
      <c r="BN141" s="5">
        <f t="shared" si="186"/>
        <v>1.5942193536322123E-27</v>
      </c>
      <c r="BO141" s="5">
        <f t="shared" si="187"/>
        <v>2.3618064498254994E-10</v>
      </c>
      <c r="BP141" s="5">
        <f t="shared" si="188"/>
        <v>1.0628129024214748E-13</v>
      </c>
      <c r="BQ141" s="5">
        <f t="shared" si="189"/>
        <v>-12.973543181946708</v>
      </c>
      <c r="BR141">
        <v>0.02</v>
      </c>
      <c r="BU141" s="5" t="str">
        <f t="shared" si="190"/>
        <v/>
      </c>
      <c r="BV141" s="5" t="str">
        <f t="shared" si="191"/>
        <v/>
      </c>
      <c r="BW141" s="5" t="str">
        <f t="shared" si="192"/>
        <v/>
      </c>
      <c r="BX141" s="5" t="str">
        <f t="shared" si="193"/>
        <v/>
      </c>
      <c r="BY141" s="5" t="str">
        <f t="shared" si="194"/>
        <v/>
      </c>
      <c r="CC141" s="5" t="str">
        <f t="shared" si="195"/>
        <v/>
      </c>
      <c r="CD141" s="5" t="str">
        <f t="shared" si="196"/>
        <v/>
      </c>
      <c r="CE141" s="5" t="str">
        <f t="shared" si="197"/>
        <v/>
      </c>
      <c r="CF141" s="5" t="str">
        <f t="shared" si="198"/>
        <v/>
      </c>
      <c r="CG141" s="5" t="str">
        <f t="shared" si="199"/>
        <v/>
      </c>
      <c r="CK141" s="5" t="str">
        <f t="shared" si="200"/>
        <v/>
      </c>
      <c r="CL141" s="5" t="str">
        <f t="shared" si="201"/>
        <v/>
      </c>
      <c r="CM141" s="5" t="str">
        <f t="shared" si="202"/>
        <v/>
      </c>
      <c r="CN141" s="5" t="str">
        <f t="shared" si="203"/>
        <v/>
      </c>
      <c r="CO141" s="5" t="str">
        <f t="shared" si="204"/>
        <v/>
      </c>
      <c r="CS141" s="5" t="str">
        <f t="shared" si="205"/>
        <v/>
      </c>
      <c r="CT141" s="5" t="str">
        <f t="shared" si="206"/>
        <v/>
      </c>
      <c r="CU141" s="5" t="str">
        <f t="shared" si="207"/>
        <v/>
      </c>
      <c r="CV141" s="5" t="str">
        <f t="shared" si="208"/>
        <v/>
      </c>
      <c r="CW141" s="5" t="str">
        <f t="shared" si="209"/>
        <v/>
      </c>
      <c r="DA141" s="5" t="str">
        <f t="shared" si="210"/>
        <v/>
      </c>
      <c r="DB141" s="5" t="str">
        <f t="shared" si="211"/>
        <v/>
      </c>
      <c r="DC141" s="5" t="str">
        <f t="shared" si="212"/>
        <v/>
      </c>
      <c r="DD141" s="5" t="str">
        <f t="shared" si="213"/>
        <v/>
      </c>
      <c r="DE141" s="5" t="str">
        <f t="shared" si="214"/>
        <v/>
      </c>
      <c r="DI141" s="5" t="str">
        <f t="shared" si="215"/>
        <v/>
      </c>
      <c r="DJ141" s="5" t="str">
        <f t="shared" si="216"/>
        <v/>
      </c>
      <c r="DK141" s="5" t="str">
        <f t="shared" si="217"/>
        <v/>
      </c>
      <c r="DL141" s="5" t="str">
        <f t="shared" si="218"/>
        <v/>
      </c>
      <c r="DM141" s="5" t="str">
        <f t="shared" si="219"/>
        <v/>
      </c>
      <c r="DQ141" s="5" t="str">
        <f t="shared" si="220"/>
        <v/>
      </c>
      <c r="DR141" s="5" t="str">
        <f t="shared" si="221"/>
        <v/>
      </c>
      <c r="DS141" s="5" t="str">
        <f t="shared" si="222"/>
        <v/>
      </c>
      <c r="DT141" s="5" t="str">
        <f t="shared" si="223"/>
        <v/>
      </c>
      <c r="DU141" s="5" t="str">
        <f t="shared" si="224"/>
        <v/>
      </c>
    </row>
    <row r="142" spans="1:126" hidden="1" x14ac:dyDescent="0.25">
      <c r="A142">
        <v>135</v>
      </c>
      <c r="B142" t="s">
        <v>174</v>
      </c>
      <c r="C142">
        <v>324.011098</v>
      </c>
      <c r="D142">
        <v>57.575490000000002</v>
      </c>
      <c r="E142" s="1" t="s">
        <v>91</v>
      </c>
      <c r="F142" s="13"/>
      <c r="J142" s="2">
        <v>20.079999999999998</v>
      </c>
      <c r="K142" s="5">
        <f t="shared" si="150"/>
        <v>2.9478890351687638E-5</v>
      </c>
      <c r="L142" s="5">
        <f t="shared" si="151"/>
        <v>2.9478890351687642E-28</v>
      </c>
      <c r="M142" s="5">
        <f t="shared" si="152"/>
        <v>2.2712409356268216E-9</v>
      </c>
      <c r="N142" s="5">
        <f t="shared" si="153"/>
        <v>1.4172543438311366E-13</v>
      </c>
      <c r="O142" s="5">
        <f t="shared" si="154"/>
        <v>-12.848552203238738</v>
      </c>
      <c r="P142">
        <v>0.03</v>
      </c>
      <c r="Q142" s="2">
        <v>18.920000000000002</v>
      </c>
      <c r="R142" s="5">
        <f t="shared" si="155"/>
        <v>6.8023480565885882E-5</v>
      </c>
      <c r="S142" s="5">
        <f t="shared" si="156"/>
        <v>6.8023480565885894E-28</v>
      </c>
      <c r="T142" s="5">
        <f t="shared" si="157"/>
        <v>3.4064199149633373E-9</v>
      </c>
      <c r="U142" s="5">
        <f t="shared" si="158"/>
        <v>2.6365690141816232E-13</v>
      </c>
      <c r="V142" s="5">
        <f t="shared" si="159"/>
        <v>-12.578960856198259</v>
      </c>
      <c r="W142">
        <v>0.04</v>
      </c>
      <c r="X142" s="2">
        <v>19.46</v>
      </c>
      <c r="Y142" s="5">
        <f t="shared" si="160"/>
        <v>4.8910192535304781E-5</v>
      </c>
      <c r="Z142" s="5">
        <f t="shared" si="161"/>
        <v>4.8910192535304789E-28</v>
      </c>
      <c r="AA142" s="5">
        <f t="shared" si="162"/>
        <v>3.4096747101314865E-9</v>
      </c>
      <c r="AB142" s="5">
        <f t="shared" si="163"/>
        <v>2.2367466098462555E-13</v>
      </c>
      <c r="AC142" s="5">
        <f t="shared" si="164"/>
        <v>-12.650383212228176</v>
      </c>
      <c r="AD142">
        <v>0.08</v>
      </c>
      <c r="AF142" s="4">
        <v>16.760000000000002</v>
      </c>
      <c r="AG142" s="5">
        <f t="shared" si="165"/>
        <v>3.1512896063382972E-4</v>
      </c>
      <c r="AH142" s="5">
        <f t="shared" si="166"/>
        <v>3.1512896063382976E-27</v>
      </c>
      <c r="AI142" s="5">
        <f t="shared" si="167"/>
        <v>6.1983437322459908E-9</v>
      </c>
      <c r="AJ142" s="5">
        <f t="shared" si="168"/>
        <v>7.6549545093237999E-13</v>
      </c>
      <c r="AK142" s="5">
        <f t="shared" si="169"/>
        <v>-12.11605738581593</v>
      </c>
      <c r="AL142">
        <v>0.1</v>
      </c>
      <c r="AM142" t="s">
        <v>36</v>
      </c>
      <c r="AN142" s="4">
        <v>13.55</v>
      </c>
      <c r="AO142" s="5">
        <f t="shared" si="170"/>
        <v>3.893139418322541E-3</v>
      </c>
      <c r="AP142" s="5">
        <f t="shared" si="171"/>
        <v>3.8931394183225415E-26</v>
      </c>
      <c r="AQ142" s="5">
        <f t="shared" si="172"/>
        <v>4.2282355414538412E-8</v>
      </c>
      <c r="AR142" s="5">
        <f t="shared" si="173"/>
        <v>7.0273274698962842E-12</v>
      </c>
      <c r="AS142" s="5">
        <f t="shared" si="174"/>
        <v>-11.153209808088619</v>
      </c>
      <c r="AV142" s="4">
        <v>15.38</v>
      </c>
      <c r="AW142" s="5">
        <f t="shared" si="175"/>
        <v>4.6981886908039629E-4</v>
      </c>
      <c r="AX142" s="5">
        <f t="shared" si="176"/>
        <v>4.6981886908039633E-27</v>
      </c>
      <c r="AY142" s="5">
        <f t="shared" si="177"/>
        <v>3.0237537862256941E-9</v>
      </c>
      <c r="AZ142" s="5">
        <f t="shared" si="178"/>
        <v>6.5282844244612734E-13</v>
      </c>
      <c r="BA142" s="5">
        <f t="shared" si="179"/>
        <v>-12.185200932489005</v>
      </c>
      <c r="BB142">
        <v>0.1</v>
      </c>
      <c r="BD142" s="3">
        <v>14.79</v>
      </c>
      <c r="BE142" s="5">
        <f t="shared" si="180"/>
        <v>3.4084092809561232E-4</v>
      </c>
      <c r="BF142" s="5">
        <f t="shared" si="181"/>
        <v>3.4084092809561236E-27</v>
      </c>
      <c r="BG142" s="5">
        <f t="shared" si="182"/>
        <v>7.889836298509544E-10</v>
      </c>
      <c r="BH142" s="5">
        <f t="shared" si="183"/>
        <v>2.8403410674634361E-13</v>
      </c>
      <c r="BI142" s="5">
        <f t="shared" si="184"/>
        <v>-12.546629506846047</v>
      </c>
      <c r="BJ142">
        <v>7.0000000000000007E-2</v>
      </c>
      <c r="BL142" s="3">
        <v>14.8</v>
      </c>
      <c r="BM142" s="5">
        <f t="shared" si="185"/>
        <v>2.1604691890074901E-4</v>
      </c>
      <c r="BN142" s="5">
        <f t="shared" si="186"/>
        <v>2.1604691890074905E-27</v>
      </c>
      <c r="BO142" s="5">
        <f t="shared" si="187"/>
        <v>3.2006950948259108E-10</v>
      </c>
      <c r="BP142" s="5">
        <f t="shared" si="188"/>
        <v>1.4403127926716601E-13</v>
      </c>
      <c r="BQ142" s="5">
        <f t="shared" si="189"/>
        <v>-12.841543181946708</v>
      </c>
      <c r="BR142">
        <v>0.05</v>
      </c>
      <c r="BU142" s="5" t="str">
        <f t="shared" si="190"/>
        <v/>
      </c>
      <c r="BV142" s="5" t="str">
        <f t="shared" si="191"/>
        <v/>
      </c>
      <c r="BW142" s="5" t="str">
        <f t="shared" si="192"/>
        <v/>
      </c>
      <c r="BX142" s="5" t="str">
        <f t="shared" si="193"/>
        <v/>
      </c>
      <c r="BY142" s="5" t="str">
        <f t="shared" si="194"/>
        <v/>
      </c>
      <c r="CC142" s="5" t="str">
        <f t="shared" si="195"/>
        <v/>
      </c>
      <c r="CD142" s="5" t="str">
        <f t="shared" si="196"/>
        <v/>
      </c>
      <c r="CE142" s="5" t="str">
        <f t="shared" si="197"/>
        <v/>
      </c>
      <c r="CF142" s="5" t="str">
        <f t="shared" si="198"/>
        <v/>
      </c>
      <c r="CG142" s="5" t="str">
        <f t="shared" si="199"/>
        <v/>
      </c>
      <c r="CK142" s="5" t="str">
        <f t="shared" si="200"/>
        <v/>
      </c>
      <c r="CL142" s="5" t="str">
        <f t="shared" si="201"/>
        <v/>
      </c>
      <c r="CM142" s="5" t="str">
        <f t="shared" si="202"/>
        <v/>
      </c>
      <c r="CN142" s="5" t="str">
        <f t="shared" si="203"/>
        <v/>
      </c>
      <c r="CO142" s="5" t="str">
        <f t="shared" si="204"/>
        <v/>
      </c>
      <c r="CS142" s="5" t="str">
        <f t="shared" si="205"/>
        <v/>
      </c>
      <c r="CT142" s="5" t="str">
        <f t="shared" si="206"/>
        <v/>
      </c>
      <c r="CU142" s="5" t="str">
        <f t="shared" si="207"/>
        <v/>
      </c>
      <c r="CV142" s="5" t="str">
        <f t="shared" si="208"/>
        <v/>
      </c>
      <c r="CW142" s="5" t="str">
        <f t="shared" si="209"/>
        <v/>
      </c>
      <c r="DA142" s="5" t="str">
        <f t="shared" si="210"/>
        <v/>
      </c>
      <c r="DB142" s="5" t="str">
        <f t="shared" si="211"/>
        <v/>
      </c>
      <c r="DC142" s="5" t="str">
        <f t="shared" si="212"/>
        <v/>
      </c>
      <c r="DD142" s="5" t="str">
        <f t="shared" si="213"/>
        <v/>
      </c>
      <c r="DE142" s="5" t="str">
        <f t="shared" si="214"/>
        <v/>
      </c>
      <c r="DI142" s="5" t="str">
        <f t="shared" si="215"/>
        <v/>
      </c>
      <c r="DJ142" s="5" t="str">
        <f t="shared" si="216"/>
        <v/>
      </c>
      <c r="DK142" s="5" t="str">
        <f t="shared" si="217"/>
        <v/>
      </c>
      <c r="DL142" s="5" t="str">
        <f t="shared" si="218"/>
        <v/>
      </c>
      <c r="DM142" s="5" t="str">
        <f t="shared" si="219"/>
        <v/>
      </c>
      <c r="DQ142" s="5" t="str">
        <f t="shared" si="220"/>
        <v/>
      </c>
      <c r="DR142" s="5" t="str">
        <f t="shared" si="221"/>
        <v/>
      </c>
      <c r="DS142" s="5" t="str">
        <f t="shared" si="222"/>
        <v/>
      </c>
      <c r="DT142" s="5" t="str">
        <f t="shared" si="223"/>
        <v/>
      </c>
      <c r="DU142" s="5" t="str">
        <f t="shared" si="224"/>
        <v/>
      </c>
    </row>
    <row r="143" spans="1:126" hidden="1" x14ac:dyDescent="0.25">
      <c r="A143">
        <v>136</v>
      </c>
      <c r="B143" t="s">
        <v>175</v>
      </c>
      <c r="C143">
        <v>324.01122400000003</v>
      </c>
      <c r="D143">
        <v>57.488472000000002</v>
      </c>
      <c r="E143" s="1" t="s">
        <v>91</v>
      </c>
      <c r="F143" s="13"/>
      <c r="J143" s="2">
        <v>20.82</v>
      </c>
      <c r="K143" s="5">
        <f t="shared" si="150"/>
        <v>1.4911149748369292E-5</v>
      </c>
      <c r="L143" s="5">
        <f t="shared" si="151"/>
        <v>1.4911149748369294E-28</v>
      </c>
      <c r="M143" s="5">
        <f t="shared" si="152"/>
        <v>1.1488496785910761E-9</v>
      </c>
      <c r="N143" s="5">
        <f t="shared" si="153"/>
        <v>7.1688219944083154E-14</v>
      </c>
      <c r="O143" s="5">
        <f t="shared" si="154"/>
        <v>-13.144552203238737</v>
      </c>
      <c r="P143">
        <v>7.0000000000000007E-2</v>
      </c>
      <c r="Q143" s="2">
        <v>18.68</v>
      </c>
      <c r="R143" s="5">
        <f t="shared" si="155"/>
        <v>8.4851368239311539E-5</v>
      </c>
      <c r="S143" s="5">
        <f t="shared" si="156"/>
        <v>8.4851368239311547E-28</v>
      </c>
      <c r="T143" s="5">
        <f t="shared" si="157"/>
        <v>4.2491120445141281E-9</v>
      </c>
      <c r="U143" s="5">
        <f t="shared" si="158"/>
        <v>3.2888127224539358E-13</v>
      </c>
      <c r="V143" s="5">
        <f t="shared" si="159"/>
        <v>-12.482960856198257</v>
      </c>
      <c r="W143">
        <v>0.03</v>
      </c>
      <c r="X143" s="2">
        <v>20.010000000000002</v>
      </c>
      <c r="Y143" s="5">
        <f t="shared" si="160"/>
        <v>2.9471305368890344E-5</v>
      </c>
      <c r="Z143" s="5">
        <f t="shared" si="161"/>
        <v>2.9471305368890348E-28</v>
      </c>
      <c r="AA143" s="5">
        <f t="shared" si="162"/>
        <v>2.0545321819850305E-9</v>
      </c>
      <c r="AB143" s="5">
        <f t="shared" si="163"/>
        <v>1.3477731113821802E-13</v>
      </c>
      <c r="AC143" s="5">
        <f t="shared" si="164"/>
        <v>-12.870383212228177</v>
      </c>
      <c r="AD143">
        <v>0.12</v>
      </c>
      <c r="AF143" s="4">
        <v>16.57</v>
      </c>
      <c r="AG143" s="5">
        <f t="shared" si="165"/>
        <v>3.7539485585302352E-4</v>
      </c>
      <c r="AH143" s="5">
        <f t="shared" si="166"/>
        <v>3.7539485585302359E-27</v>
      </c>
      <c r="AI143" s="5">
        <f t="shared" si="167"/>
        <v>7.38372743404462E-9</v>
      </c>
      <c r="AJ143" s="5">
        <f t="shared" si="168"/>
        <v>9.1189033810451076E-13</v>
      </c>
      <c r="AK143" s="5">
        <f t="shared" si="169"/>
        <v>-12.040057385815929</v>
      </c>
      <c r="AL143">
        <v>0.06</v>
      </c>
      <c r="AN143" s="4">
        <v>15.86</v>
      </c>
      <c r="AO143" s="5">
        <f t="shared" si="170"/>
        <v>4.6376712182130729E-4</v>
      </c>
      <c r="AP143" s="5">
        <f t="shared" si="171"/>
        <v>4.6376712182130735E-27</v>
      </c>
      <c r="AQ143" s="5">
        <f t="shared" si="172"/>
        <v>5.0368517968141922E-9</v>
      </c>
      <c r="AR143" s="5">
        <f t="shared" si="173"/>
        <v>8.3712476863051875E-13</v>
      </c>
      <c r="AS143" s="5">
        <f t="shared" si="174"/>
        <v>-12.077209808088618</v>
      </c>
      <c r="AT143">
        <v>0.08</v>
      </c>
      <c r="AV143" s="4">
        <v>15.58</v>
      </c>
      <c r="AW143" s="5">
        <f t="shared" si="175"/>
        <v>3.9077831428150213E-4</v>
      </c>
      <c r="AX143" s="5">
        <f t="shared" si="176"/>
        <v>3.9077831428150219E-27</v>
      </c>
      <c r="AY143" s="5">
        <f t="shared" si="177"/>
        <v>2.5150488521170608E-9</v>
      </c>
      <c r="AZ143" s="5">
        <f t="shared" si="178"/>
        <v>5.4299904717207342E-13</v>
      </c>
      <c r="BA143" s="5">
        <f t="shared" si="179"/>
        <v>-12.265200932489005</v>
      </c>
      <c r="BB143">
        <v>0.09</v>
      </c>
      <c r="BD143" s="3">
        <v>15.5</v>
      </c>
      <c r="BE143" s="5">
        <f t="shared" si="180"/>
        <v>1.7723591806448607E-4</v>
      </c>
      <c r="BF143" s="5">
        <f t="shared" si="181"/>
        <v>1.7723591806448609E-27</v>
      </c>
      <c r="BG143" s="5">
        <f t="shared" si="182"/>
        <v>4.10268328852977E-10</v>
      </c>
      <c r="BH143" s="5">
        <f t="shared" si="183"/>
        <v>1.4769659838707174E-13</v>
      </c>
      <c r="BI143" s="5">
        <f t="shared" si="184"/>
        <v>-12.830629506846048</v>
      </c>
      <c r="BJ143">
        <v>0.16</v>
      </c>
      <c r="BL143" s="3">
        <v>15.44</v>
      </c>
      <c r="BM143" s="5">
        <f t="shared" si="185"/>
        <v>1.1982517642768764E-4</v>
      </c>
      <c r="BN143" s="5">
        <f t="shared" si="186"/>
        <v>1.1982517642768766E-27</v>
      </c>
      <c r="BO143" s="5">
        <f t="shared" si="187"/>
        <v>1.7751877989287056E-10</v>
      </c>
      <c r="BP143" s="5">
        <f t="shared" si="188"/>
        <v>7.9883450951791763E-14</v>
      </c>
      <c r="BQ143" s="5">
        <f t="shared" si="189"/>
        <v>-13.097543181946708</v>
      </c>
      <c r="BR143">
        <v>0.13</v>
      </c>
      <c r="BU143" s="5" t="str">
        <f t="shared" si="190"/>
        <v/>
      </c>
      <c r="BV143" s="5" t="str">
        <f t="shared" si="191"/>
        <v/>
      </c>
      <c r="BW143" s="5" t="str">
        <f t="shared" si="192"/>
        <v/>
      </c>
      <c r="BX143" s="5" t="str">
        <f t="shared" si="193"/>
        <v/>
      </c>
      <c r="BY143" s="5" t="str">
        <f t="shared" si="194"/>
        <v/>
      </c>
      <c r="CC143" s="5" t="str">
        <f t="shared" si="195"/>
        <v/>
      </c>
      <c r="CD143" s="5" t="str">
        <f t="shared" si="196"/>
        <v/>
      </c>
      <c r="CE143" s="5" t="str">
        <f t="shared" si="197"/>
        <v/>
      </c>
      <c r="CF143" s="5" t="str">
        <f t="shared" si="198"/>
        <v/>
      </c>
      <c r="CG143" s="5" t="str">
        <f t="shared" si="199"/>
        <v/>
      </c>
      <c r="CK143" s="5" t="str">
        <f t="shared" si="200"/>
        <v/>
      </c>
      <c r="CL143" s="5" t="str">
        <f t="shared" si="201"/>
        <v/>
      </c>
      <c r="CM143" s="5" t="str">
        <f t="shared" si="202"/>
        <v/>
      </c>
      <c r="CN143" s="5" t="str">
        <f t="shared" si="203"/>
        <v/>
      </c>
      <c r="CO143" s="5" t="str">
        <f t="shared" si="204"/>
        <v/>
      </c>
      <c r="CS143" s="5" t="str">
        <f t="shared" si="205"/>
        <v/>
      </c>
      <c r="CT143" s="5" t="str">
        <f t="shared" si="206"/>
        <v/>
      </c>
      <c r="CU143" s="5" t="str">
        <f t="shared" si="207"/>
        <v/>
      </c>
      <c r="CV143" s="5" t="str">
        <f t="shared" si="208"/>
        <v/>
      </c>
      <c r="CW143" s="5" t="str">
        <f t="shared" si="209"/>
        <v/>
      </c>
      <c r="DA143" s="5" t="str">
        <f t="shared" si="210"/>
        <v/>
      </c>
      <c r="DB143" s="5" t="str">
        <f t="shared" si="211"/>
        <v/>
      </c>
      <c r="DC143" s="5" t="str">
        <f t="shared" si="212"/>
        <v/>
      </c>
      <c r="DD143" s="5" t="str">
        <f t="shared" si="213"/>
        <v/>
      </c>
      <c r="DE143" s="5" t="str">
        <f t="shared" si="214"/>
        <v/>
      </c>
      <c r="DI143" s="5" t="str">
        <f t="shared" si="215"/>
        <v/>
      </c>
      <c r="DJ143" s="5" t="str">
        <f t="shared" si="216"/>
        <v/>
      </c>
      <c r="DK143" s="5" t="str">
        <f t="shared" si="217"/>
        <v/>
      </c>
      <c r="DL143" s="5" t="str">
        <f t="shared" si="218"/>
        <v/>
      </c>
      <c r="DM143" s="5" t="str">
        <f t="shared" si="219"/>
        <v/>
      </c>
      <c r="DQ143" s="5" t="str">
        <f t="shared" si="220"/>
        <v/>
      </c>
      <c r="DR143" s="5" t="str">
        <f t="shared" si="221"/>
        <v/>
      </c>
      <c r="DS143" s="5" t="str">
        <f t="shared" si="222"/>
        <v/>
      </c>
      <c r="DT143" s="5" t="str">
        <f t="shared" si="223"/>
        <v/>
      </c>
      <c r="DU143" s="5" t="str">
        <f t="shared" si="224"/>
        <v/>
      </c>
    </row>
    <row r="144" spans="1:126" hidden="1" x14ac:dyDescent="0.25">
      <c r="A144">
        <v>137</v>
      </c>
      <c r="B144" t="s">
        <v>176</v>
      </c>
      <c r="C144">
        <v>324.01226400000002</v>
      </c>
      <c r="D144">
        <v>57.549548999999999</v>
      </c>
      <c r="E144" s="1" t="s">
        <v>91</v>
      </c>
      <c r="F144" s="13"/>
      <c r="J144" s="2">
        <v>19.21</v>
      </c>
      <c r="K144" s="5">
        <f t="shared" si="150"/>
        <v>6.5691795421186116E-5</v>
      </c>
      <c r="L144" s="5">
        <f t="shared" si="151"/>
        <v>6.5691795421186123E-28</v>
      </c>
      <c r="M144" s="5">
        <f t="shared" si="152"/>
        <v>5.0613131334123928E-9</v>
      </c>
      <c r="N144" s="5">
        <f t="shared" si="153"/>
        <v>3.158259395249333E-13</v>
      </c>
      <c r="O144" s="5">
        <f t="shared" si="154"/>
        <v>-12.500552203238737</v>
      </c>
      <c r="P144">
        <v>0.02</v>
      </c>
      <c r="Q144" s="2">
        <v>18.29</v>
      </c>
      <c r="R144" s="5">
        <f t="shared" si="155"/>
        <v>1.2152310282914537E-4</v>
      </c>
      <c r="S144" s="5">
        <f t="shared" si="156"/>
        <v>1.2152310282914539E-27</v>
      </c>
      <c r="T144" s="5">
        <f t="shared" si="157"/>
        <v>6.0855268528105964E-9</v>
      </c>
      <c r="U144" s="5">
        <f t="shared" si="158"/>
        <v>4.7101977840754026E-13</v>
      </c>
      <c r="V144" s="5">
        <f t="shared" si="159"/>
        <v>-12.326960856198257</v>
      </c>
      <c r="W144">
        <v>0.03</v>
      </c>
      <c r="X144" s="2">
        <v>18.95</v>
      </c>
      <c r="Y144" s="5">
        <f t="shared" si="160"/>
        <v>7.8234691150936067E-5</v>
      </c>
      <c r="Z144" s="5">
        <f t="shared" si="161"/>
        <v>7.8234691150936079E-28</v>
      </c>
      <c r="AA144" s="5">
        <f t="shared" si="162"/>
        <v>5.453972557555217E-9</v>
      </c>
      <c r="AB144" s="5">
        <f t="shared" si="163"/>
        <v>3.5778059977562227E-13</v>
      </c>
      <c r="AC144" s="5">
        <f t="shared" si="164"/>
        <v>-12.446383212228175</v>
      </c>
      <c r="AD144">
        <v>0.05</v>
      </c>
      <c r="AF144" s="4">
        <v>16.399999999999999</v>
      </c>
      <c r="AG144" s="5">
        <f t="shared" si="165"/>
        <v>4.3902405531210319E-4</v>
      </c>
      <c r="AH144" s="5">
        <f t="shared" si="166"/>
        <v>4.3902405531210323E-27</v>
      </c>
      <c r="AI144" s="5">
        <f t="shared" si="167"/>
        <v>8.6352647375718959E-9</v>
      </c>
      <c r="AJ144" s="5">
        <f t="shared" si="168"/>
        <v>1.0664551950901293E-12</v>
      </c>
      <c r="AK144" s="5">
        <f t="shared" si="169"/>
        <v>-11.97205738581593</v>
      </c>
      <c r="AL144">
        <v>0.14000000000000001</v>
      </c>
      <c r="AN144" s="4">
        <v>15.91</v>
      </c>
      <c r="AO144" s="5">
        <f t="shared" si="170"/>
        <v>4.4289416297984863E-4</v>
      </c>
      <c r="AP144" s="5">
        <f t="shared" si="171"/>
        <v>4.4289416297984866E-27</v>
      </c>
      <c r="AQ144" s="5">
        <f t="shared" si="172"/>
        <v>4.8101561228463015E-9</v>
      </c>
      <c r="AR144" s="5">
        <f t="shared" si="173"/>
        <v>7.9944794761705534E-13</v>
      </c>
      <c r="AS144" s="5">
        <f t="shared" si="174"/>
        <v>-12.097209808088618</v>
      </c>
      <c r="AT144">
        <v>0.21</v>
      </c>
      <c r="AV144" s="4">
        <v>15.45</v>
      </c>
      <c r="AW144" s="5">
        <f t="shared" si="175"/>
        <v>4.4048432178666371E-4</v>
      </c>
      <c r="AX144" s="5">
        <f t="shared" si="176"/>
        <v>4.4048432178666377E-27</v>
      </c>
      <c r="AY144" s="5">
        <f t="shared" si="177"/>
        <v>2.8349566682634912E-9</v>
      </c>
      <c r="AZ144" s="5">
        <f t="shared" si="178"/>
        <v>6.1206714467808776E-13</v>
      </c>
      <c r="BA144" s="5">
        <f t="shared" si="179"/>
        <v>-12.213200932489006</v>
      </c>
      <c r="BB144">
        <v>0.2</v>
      </c>
      <c r="BD144" s="3">
        <v>15.37</v>
      </c>
      <c r="BE144" s="5">
        <f t="shared" si="180"/>
        <v>1.9977987598522007E-4</v>
      </c>
      <c r="BF144" s="5">
        <f t="shared" si="181"/>
        <v>1.9977987598522008E-27</v>
      </c>
      <c r="BG144" s="5">
        <f t="shared" si="182"/>
        <v>4.6245341663245382E-10</v>
      </c>
      <c r="BH144" s="5">
        <f t="shared" si="183"/>
        <v>1.6648322998768339E-13</v>
      </c>
      <c r="BI144" s="5">
        <f t="shared" si="184"/>
        <v>-12.778629506846046</v>
      </c>
      <c r="BJ144">
        <v>0.06</v>
      </c>
      <c r="BL144" s="3">
        <v>15.52</v>
      </c>
      <c r="BM144" s="5">
        <f t="shared" si="185"/>
        <v>1.1131356119129746E-4</v>
      </c>
      <c r="BN144" s="5">
        <f t="shared" si="186"/>
        <v>1.1131356119129748E-27</v>
      </c>
      <c r="BO144" s="5">
        <f t="shared" si="187"/>
        <v>1.6490897954266291E-10</v>
      </c>
      <c r="BP144" s="5">
        <f t="shared" si="188"/>
        <v>7.4209040794198315E-14</v>
      </c>
      <c r="BQ144" s="5">
        <f t="shared" si="189"/>
        <v>-13.129543181946708</v>
      </c>
      <c r="BR144">
        <v>0.06</v>
      </c>
      <c r="BU144" s="5" t="str">
        <f t="shared" si="190"/>
        <v/>
      </c>
      <c r="BV144" s="5" t="str">
        <f t="shared" si="191"/>
        <v/>
      </c>
      <c r="BW144" s="5" t="str">
        <f t="shared" si="192"/>
        <v/>
      </c>
      <c r="BX144" s="5" t="str">
        <f t="shared" si="193"/>
        <v/>
      </c>
      <c r="BY144" s="5" t="str">
        <f t="shared" si="194"/>
        <v/>
      </c>
      <c r="CC144" s="5" t="str">
        <f t="shared" si="195"/>
        <v/>
      </c>
      <c r="CD144" s="5" t="str">
        <f t="shared" si="196"/>
        <v/>
      </c>
      <c r="CE144" s="5" t="str">
        <f t="shared" si="197"/>
        <v/>
      </c>
      <c r="CF144" s="5" t="str">
        <f t="shared" si="198"/>
        <v/>
      </c>
      <c r="CG144" s="5" t="str">
        <f t="shared" si="199"/>
        <v/>
      </c>
      <c r="CK144" s="5" t="str">
        <f t="shared" si="200"/>
        <v/>
      </c>
      <c r="CL144" s="5" t="str">
        <f t="shared" si="201"/>
        <v/>
      </c>
      <c r="CM144" s="5" t="str">
        <f t="shared" si="202"/>
        <v/>
      </c>
      <c r="CN144" s="5" t="str">
        <f t="shared" si="203"/>
        <v/>
      </c>
      <c r="CO144" s="5" t="str">
        <f t="shared" si="204"/>
        <v/>
      </c>
      <c r="CS144" s="5" t="str">
        <f t="shared" si="205"/>
        <v/>
      </c>
      <c r="CT144" s="5" t="str">
        <f t="shared" si="206"/>
        <v/>
      </c>
      <c r="CU144" s="5" t="str">
        <f t="shared" si="207"/>
        <v/>
      </c>
      <c r="CV144" s="5" t="str">
        <f t="shared" si="208"/>
        <v/>
      </c>
      <c r="CW144" s="5" t="str">
        <f t="shared" si="209"/>
        <v/>
      </c>
      <c r="DA144" s="5" t="str">
        <f t="shared" si="210"/>
        <v/>
      </c>
      <c r="DB144" s="5" t="str">
        <f t="shared" si="211"/>
        <v/>
      </c>
      <c r="DC144" s="5" t="str">
        <f t="shared" si="212"/>
        <v/>
      </c>
      <c r="DD144" s="5" t="str">
        <f t="shared" si="213"/>
        <v/>
      </c>
      <c r="DE144" s="5" t="str">
        <f t="shared" si="214"/>
        <v/>
      </c>
      <c r="DI144" s="5" t="str">
        <f t="shared" si="215"/>
        <v/>
      </c>
      <c r="DJ144" s="5" t="str">
        <f t="shared" si="216"/>
        <v/>
      </c>
      <c r="DK144" s="5" t="str">
        <f t="shared" si="217"/>
        <v/>
      </c>
      <c r="DL144" s="5" t="str">
        <f t="shared" si="218"/>
        <v/>
      </c>
      <c r="DM144" s="5" t="str">
        <f t="shared" si="219"/>
        <v/>
      </c>
      <c r="DQ144" s="5" t="str">
        <f t="shared" si="220"/>
        <v/>
      </c>
      <c r="DR144" s="5" t="str">
        <f t="shared" si="221"/>
        <v/>
      </c>
      <c r="DS144" s="5" t="str">
        <f t="shared" si="222"/>
        <v/>
      </c>
      <c r="DT144" s="5" t="str">
        <f t="shared" si="223"/>
        <v/>
      </c>
      <c r="DU144" s="5" t="str">
        <f t="shared" si="224"/>
        <v/>
      </c>
    </row>
    <row r="145" spans="1:126" hidden="1" x14ac:dyDescent="0.25">
      <c r="A145">
        <v>138</v>
      </c>
      <c r="B145" t="s">
        <v>177</v>
      </c>
      <c r="C145">
        <v>324.01243399999998</v>
      </c>
      <c r="D145">
        <v>57.588388000000002</v>
      </c>
      <c r="E145" s="1" t="s">
        <v>91</v>
      </c>
      <c r="F145" s="13"/>
      <c r="J145" s="2">
        <v>17.559999999999999</v>
      </c>
      <c r="K145" s="5">
        <f t="shared" si="150"/>
        <v>3.0026943841620724E-4</v>
      </c>
      <c r="L145" s="5">
        <f t="shared" si="151"/>
        <v>3.0026943841620726E-27</v>
      </c>
      <c r="M145" s="5">
        <f t="shared" si="152"/>
        <v>2.3134664572254629E-8</v>
      </c>
      <c r="N145" s="5">
        <f t="shared" si="153"/>
        <v>1.4436030693086888E-12</v>
      </c>
      <c r="O145" s="5">
        <f t="shared" si="154"/>
        <v>-11.840552203238737</v>
      </c>
      <c r="P145">
        <v>0.01</v>
      </c>
      <c r="Q145" s="2">
        <v>16.809999999999999</v>
      </c>
      <c r="R145" s="5">
        <f t="shared" si="155"/>
        <v>4.7496198369215495E-4</v>
      </c>
      <c r="S145" s="5">
        <f t="shared" si="156"/>
        <v>4.7496198369215503E-27</v>
      </c>
      <c r="T145" s="5">
        <f t="shared" si="157"/>
        <v>2.378472766521217E-8</v>
      </c>
      <c r="U145" s="5">
        <f t="shared" si="158"/>
        <v>1.8409379212874224E-12</v>
      </c>
      <c r="V145" s="5">
        <f t="shared" si="159"/>
        <v>-11.734960856198256</v>
      </c>
      <c r="W145">
        <v>0.01</v>
      </c>
      <c r="X145" s="2">
        <v>17.25</v>
      </c>
      <c r="Y145" s="5">
        <f t="shared" si="160"/>
        <v>3.7445477448405651E-4</v>
      </c>
      <c r="Z145" s="5">
        <f t="shared" si="161"/>
        <v>3.7445477448405658E-27</v>
      </c>
      <c r="AA145" s="5">
        <f t="shared" si="162"/>
        <v>2.6104353887477914E-8</v>
      </c>
      <c r="AB145" s="5">
        <f t="shared" si="163"/>
        <v>1.7124456150185514E-12</v>
      </c>
      <c r="AC145" s="5">
        <f t="shared" si="164"/>
        <v>-11.766383212228176</v>
      </c>
      <c r="AD145">
        <v>0.01</v>
      </c>
      <c r="AF145" s="4">
        <v>15.6</v>
      </c>
      <c r="AG145" s="5">
        <f t="shared" si="165"/>
        <v>9.1725126011542584E-4</v>
      </c>
      <c r="AH145" s="5">
        <f t="shared" si="166"/>
        <v>9.1725126011542591E-27</v>
      </c>
      <c r="AI145" s="5">
        <f t="shared" si="167"/>
        <v>1.804162520510926E-8</v>
      </c>
      <c r="AJ145" s="5">
        <f t="shared" si="168"/>
        <v>2.2281407128309941E-12</v>
      </c>
      <c r="AK145" s="5">
        <f t="shared" si="169"/>
        <v>-11.65205738581593</v>
      </c>
      <c r="AL145">
        <v>7.0000000000000007E-2</v>
      </c>
      <c r="AN145" s="4">
        <v>15.19</v>
      </c>
      <c r="AO145" s="5">
        <f t="shared" si="170"/>
        <v>8.5960702619586186E-4</v>
      </c>
      <c r="AP145" s="5">
        <f t="shared" si="171"/>
        <v>8.5960702619586199E-27</v>
      </c>
      <c r="AQ145" s="5">
        <f t="shared" si="172"/>
        <v>9.3359640878488146E-9</v>
      </c>
      <c r="AR145" s="5">
        <f t="shared" si="173"/>
        <v>1.551637231400473E-12</v>
      </c>
      <c r="AS145" s="5">
        <f t="shared" si="174"/>
        <v>-11.809209808088617</v>
      </c>
      <c r="AT145">
        <v>0.11</v>
      </c>
      <c r="AV145" s="4">
        <v>15.1</v>
      </c>
      <c r="AW145" s="5">
        <f t="shared" si="175"/>
        <v>6.0803762659858451E-4</v>
      </c>
      <c r="AX145" s="5">
        <f t="shared" si="176"/>
        <v>6.0803762659858457E-27</v>
      </c>
      <c r="AY145" s="5">
        <f t="shared" si="177"/>
        <v>3.9133295757019451E-9</v>
      </c>
      <c r="AZ145" s="5">
        <f t="shared" si="178"/>
        <v>8.4488785539404994E-13</v>
      </c>
      <c r="BA145" s="5">
        <f t="shared" si="179"/>
        <v>-12.073200932489005</v>
      </c>
      <c r="BB145">
        <v>0.14000000000000001</v>
      </c>
      <c r="BD145" s="3">
        <v>14.62</v>
      </c>
      <c r="BE145" s="5">
        <f t="shared" si="180"/>
        <v>3.9861325784246545E-4</v>
      </c>
      <c r="BF145" s="5">
        <f t="shared" si="181"/>
        <v>3.9861325784246547E-27</v>
      </c>
      <c r="BG145" s="5">
        <f t="shared" si="182"/>
        <v>9.2271587463533662E-10</v>
      </c>
      <c r="BH145" s="5">
        <f t="shared" si="183"/>
        <v>3.3217771486872119E-13</v>
      </c>
      <c r="BI145" s="5">
        <f t="shared" si="184"/>
        <v>-12.478629506846048</v>
      </c>
      <c r="BJ145">
        <v>0.02</v>
      </c>
      <c r="BL145" s="3">
        <v>14.52</v>
      </c>
      <c r="BM145" s="5">
        <f t="shared" si="185"/>
        <v>2.7960702399943137E-4</v>
      </c>
      <c r="BN145" s="5">
        <f t="shared" si="186"/>
        <v>2.7960702399943141E-27</v>
      </c>
      <c r="BO145" s="5">
        <f t="shared" si="187"/>
        <v>4.1423262814730569E-10</v>
      </c>
      <c r="BP145" s="5">
        <f t="shared" si="188"/>
        <v>1.8640468266628757E-13</v>
      </c>
      <c r="BQ145" s="5">
        <f t="shared" si="189"/>
        <v>-12.729543181946708</v>
      </c>
      <c r="BR145">
        <v>0.02</v>
      </c>
      <c r="BT145" s="3">
        <v>14.67</v>
      </c>
      <c r="BU145" s="5">
        <f t="shared" si="190"/>
        <v>1.5584678242036898E-4</v>
      </c>
      <c r="BV145" s="5">
        <f t="shared" si="191"/>
        <v>1.55846782420369E-27</v>
      </c>
      <c r="BW145" s="5">
        <f t="shared" si="192"/>
        <v>1.389834563796394E-10</v>
      </c>
      <c r="BX145" s="5">
        <f t="shared" si="193"/>
        <v>8.0610404700190857E-14</v>
      </c>
      <c r="BY145" s="5">
        <f t="shared" si="194"/>
        <v>-13.093608898489663</v>
      </c>
      <c r="BZ145">
        <v>0.13</v>
      </c>
      <c r="CC145" s="5" t="str">
        <f t="shared" si="195"/>
        <v/>
      </c>
      <c r="CD145" s="5" t="str">
        <f t="shared" si="196"/>
        <v/>
      </c>
      <c r="CE145" s="5" t="str">
        <f t="shared" si="197"/>
        <v/>
      </c>
      <c r="CF145" s="5" t="str">
        <f t="shared" si="198"/>
        <v/>
      </c>
      <c r="CG145" s="5" t="str">
        <f t="shared" si="199"/>
        <v/>
      </c>
      <c r="CK145" s="5" t="str">
        <f t="shared" si="200"/>
        <v/>
      </c>
      <c r="CL145" s="5" t="str">
        <f t="shared" si="201"/>
        <v/>
      </c>
      <c r="CM145" s="5" t="str">
        <f t="shared" si="202"/>
        <v/>
      </c>
      <c r="CN145" s="5" t="str">
        <f t="shared" si="203"/>
        <v/>
      </c>
      <c r="CO145" s="5" t="str">
        <f t="shared" si="204"/>
        <v/>
      </c>
      <c r="CS145" s="5" t="str">
        <f t="shared" si="205"/>
        <v/>
      </c>
      <c r="CT145" s="5" t="str">
        <f t="shared" si="206"/>
        <v/>
      </c>
      <c r="CU145" s="5" t="str">
        <f t="shared" si="207"/>
        <v/>
      </c>
      <c r="CV145" s="5" t="str">
        <f t="shared" si="208"/>
        <v/>
      </c>
      <c r="CW145" s="5" t="str">
        <f t="shared" si="209"/>
        <v/>
      </c>
      <c r="DA145" s="5" t="str">
        <f t="shared" si="210"/>
        <v/>
      </c>
      <c r="DB145" s="5" t="str">
        <f t="shared" si="211"/>
        <v/>
      </c>
      <c r="DC145" s="5" t="str">
        <f t="shared" si="212"/>
        <v/>
      </c>
      <c r="DD145" s="5" t="str">
        <f t="shared" si="213"/>
        <v/>
      </c>
      <c r="DE145" s="5" t="str">
        <f t="shared" si="214"/>
        <v/>
      </c>
      <c r="DI145" s="5" t="str">
        <f t="shared" si="215"/>
        <v/>
      </c>
      <c r="DJ145" s="5" t="str">
        <f t="shared" si="216"/>
        <v/>
      </c>
      <c r="DK145" s="5" t="str">
        <f t="shared" si="217"/>
        <v/>
      </c>
      <c r="DL145" s="5" t="str">
        <f t="shared" si="218"/>
        <v/>
      </c>
      <c r="DM145" s="5" t="str">
        <f t="shared" si="219"/>
        <v/>
      </c>
      <c r="DQ145" s="5" t="str">
        <f t="shared" si="220"/>
        <v/>
      </c>
      <c r="DR145" s="5" t="str">
        <f t="shared" si="221"/>
        <v/>
      </c>
      <c r="DS145" s="5" t="str">
        <f t="shared" si="222"/>
        <v/>
      </c>
      <c r="DT145" s="5" t="str">
        <f t="shared" si="223"/>
        <v/>
      </c>
      <c r="DU145" s="5" t="str">
        <f t="shared" si="224"/>
        <v/>
      </c>
    </row>
    <row r="146" spans="1:126" hidden="1" x14ac:dyDescent="0.25">
      <c r="A146">
        <v>139</v>
      </c>
      <c r="B146" t="s">
        <v>178</v>
      </c>
      <c r="C146">
        <v>324.013192</v>
      </c>
      <c r="D146">
        <v>57.365748000000004</v>
      </c>
      <c r="E146" s="1" t="s">
        <v>31</v>
      </c>
      <c r="F146" s="13"/>
      <c r="J146" s="2">
        <v>19.350000000000001</v>
      </c>
      <c r="K146" s="5">
        <f t="shared" si="150"/>
        <v>5.7744567346270571E-5</v>
      </c>
      <c r="L146" s="5">
        <f t="shared" si="151"/>
        <v>5.7744567346270578E-28</v>
      </c>
      <c r="M146" s="5">
        <f t="shared" si="152"/>
        <v>4.4490082090013703E-9</v>
      </c>
      <c r="N146" s="5">
        <f t="shared" si="153"/>
        <v>2.7761811224168549E-13</v>
      </c>
      <c r="O146" s="5">
        <f t="shared" si="154"/>
        <v>-12.556552203238736</v>
      </c>
      <c r="P146">
        <v>0.02</v>
      </c>
      <c r="Q146" s="2">
        <v>18.079999999999998</v>
      </c>
      <c r="R146" s="5">
        <f t="shared" si="155"/>
        <v>1.4745477804679422E-4</v>
      </c>
      <c r="S146" s="5">
        <f t="shared" si="156"/>
        <v>1.4745477804679423E-27</v>
      </c>
      <c r="T146" s="5">
        <f t="shared" si="157"/>
        <v>7.3841104324056142E-9</v>
      </c>
      <c r="U146" s="5">
        <f t="shared" si="158"/>
        <v>5.715301474681946E-13</v>
      </c>
      <c r="V146" s="5">
        <f t="shared" si="159"/>
        <v>-12.242960856198257</v>
      </c>
      <c r="W146">
        <v>0.02</v>
      </c>
      <c r="X146" s="2">
        <v>18.89</v>
      </c>
      <c r="Y146" s="5">
        <f t="shared" si="160"/>
        <v>8.267979143623202E-5</v>
      </c>
      <c r="Z146" s="5">
        <f t="shared" si="161"/>
        <v>8.2679791436232031E-28</v>
      </c>
      <c r="AA146" s="5">
        <f t="shared" si="162"/>
        <v>5.7638536935951447E-9</v>
      </c>
      <c r="AB146" s="5">
        <f t="shared" si="163"/>
        <v>3.7810880229984155E-13</v>
      </c>
      <c r="AC146" s="5">
        <f t="shared" si="164"/>
        <v>-12.422383212228176</v>
      </c>
      <c r="AD146">
        <v>0.05</v>
      </c>
      <c r="AF146" s="4">
        <v>16.04</v>
      </c>
      <c r="AG146" s="5">
        <f t="shared" si="165"/>
        <v>6.1162934931469255E-4</v>
      </c>
      <c r="AH146" s="5">
        <f t="shared" si="166"/>
        <v>6.1162934931469259E-27</v>
      </c>
      <c r="AI146" s="5">
        <f t="shared" si="167"/>
        <v>1.2030277814381993E-8</v>
      </c>
      <c r="AJ146" s="5">
        <f t="shared" si="168"/>
        <v>1.4857393100761763E-12</v>
      </c>
      <c r="AK146" s="5">
        <f t="shared" si="169"/>
        <v>-11.828057385815928</v>
      </c>
      <c r="AL146">
        <v>0.12</v>
      </c>
      <c r="AN146" s="4">
        <v>15.22</v>
      </c>
      <c r="AO146" s="5">
        <f t="shared" si="170"/>
        <v>8.3618034827119786E-4</v>
      </c>
      <c r="AP146" s="5">
        <f t="shared" si="171"/>
        <v>8.3618034827119797E-27</v>
      </c>
      <c r="AQ146" s="5">
        <f t="shared" si="172"/>
        <v>9.081533147736383E-9</v>
      </c>
      <c r="AR146" s="5">
        <f t="shared" si="173"/>
        <v>1.5093508091537869E-12</v>
      </c>
      <c r="AS146" s="5">
        <f t="shared" si="174"/>
        <v>-11.821209808088618</v>
      </c>
      <c r="AT146">
        <v>0.1</v>
      </c>
      <c r="AV146" s="4">
        <v>14.93</v>
      </c>
      <c r="AW146" s="5">
        <f t="shared" si="175"/>
        <v>7.1109963402421331E-4</v>
      </c>
      <c r="AX146" s="5">
        <f t="shared" si="176"/>
        <v>7.1109963402421346E-27</v>
      </c>
      <c r="AY146" s="5">
        <f t="shared" si="177"/>
        <v>4.5766365556434821E-9</v>
      </c>
      <c r="AZ146" s="5">
        <f t="shared" si="178"/>
        <v>9.8809583236342773E-13</v>
      </c>
      <c r="BA146" s="5">
        <f t="shared" si="179"/>
        <v>-12.005200932489004</v>
      </c>
      <c r="BB146">
        <v>0.12</v>
      </c>
      <c r="BE146" s="5" t="str">
        <f t="shared" si="180"/>
        <v/>
      </c>
      <c r="BF146" s="5" t="str">
        <f t="shared" si="181"/>
        <v/>
      </c>
      <c r="BG146" s="5" t="str">
        <f t="shared" si="182"/>
        <v/>
      </c>
      <c r="BH146" s="5" t="str">
        <f t="shared" si="183"/>
        <v/>
      </c>
      <c r="BI146" s="5" t="str">
        <f t="shared" si="184"/>
        <v/>
      </c>
      <c r="BM146" s="5" t="str">
        <f t="shared" si="185"/>
        <v/>
      </c>
      <c r="BN146" s="5" t="str">
        <f t="shared" si="186"/>
        <v/>
      </c>
      <c r="BO146" s="5" t="str">
        <f t="shared" si="187"/>
        <v/>
      </c>
      <c r="BP146" s="5" t="str">
        <f t="shared" si="188"/>
        <v/>
      </c>
      <c r="BQ146" s="5" t="str">
        <f t="shared" si="189"/>
        <v/>
      </c>
      <c r="BU146" s="5" t="str">
        <f t="shared" si="190"/>
        <v/>
      </c>
      <c r="BV146" s="5" t="str">
        <f t="shared" si="191"/>
        <v/>
      </c>
      <c r="BW146" s="5" t="str">
        <f t="shared" si="192"/>
        <v/>
      </c>
      <c r="BX146" s="5" t="str">
        <f t="shared" si="193"/>
        <v/>
      </c>
      <c r="BY146" s="5" t="str">
        <f t="shared" si="194"/>
        <v/>
      </c>
      <c r="CC146" s="5" t="str">
        <f t="shared" si="195"/>
        <v/>
      </c>
      <c r="CD146" s="5" t="str">
        <f t="shared" si="196"/>
        <v/>
      </c>
      <c r="CE146" s="5" t="str">
        <f t="shared" si="197"/>
        <v/>
      </c>
      <c r="CF146" s="5" t="str">
        <f t="shared" si="198"/>
        <v/>
      </c>
      <c r="CG146" s="5" t="str">
        <f t="shared" si="199"/>
        <v/>
      </c>
      <c r="CK146" s="5" t="str">
        <f t="shared" si="200"/>
        <v/>
      </c>
      <c r="CL146" s="5" t="str">
        <f t="shared" si="201"/>
        <v/>
      </c>
      <c r="CM146" s="5" t="str">
        <f t="shared" si="202"/>
        <v/>
      </c>
      <c r="CN146" s="5" t="str">
        <f t="shared" si="203"/>
        <v/>
      </c>
      <c r="CO146" s="5" t="str">
        <f t="shared" si="204"/>
        <v/>
      </c>
      <c r="CS146" s="5" t="str">
        <f t="shared" si="205"/>
        <v/>
      </c>
      <c r="CT146" s="5" t="str">
        <f t="shared" si="206"/>
        <v/>
      </c>
      <c r="CU146" s="5" t="str">
        <f t="shared" si="207"/>
        <v/>
      </c>
      <c r="CV146" s="5" t="str">
        <f t="shared" si="208"/>
        <v/>
      </c>
      <c r="CW146" s="5" t="str">
        <f t="shared" si="209"/>
        <v/>
      </c>
      <c r="DA146" s="5" t="str">
        <f t="shared" si="210"/>
        <v/>
      </c>
      <c r="DB146" s="5" t="str">
        <f t="shared" si="211"/>
        <v/>
      </c>
      <c r="DC146" s="5" t="str">
        <f t="shared" si="212"/>
        <v/>
      </c>
      <c r="DD146" s="5" t="str">
        <f t="shared" si="213"/>
        <v/>
      </c>
      <c r="DE146" s="5" t="str">
        <f t="shared" si="214"/>
        <v/>
      </c>
      <c r="DI146" s="5" t="str">
        <f t="shared" si="215"/>
        <v/>
      </c>
      <c r="DJ146" s="5" t="str">
        <f t="shared" si="216"/>
        <v/>
      </c>
      <c r="DK146" s="5" t="str">
        <f t="shared" si="217"/>
        <v/>
      </c>
      <c r="DL146" s="5" t="str">
        <f t="shared" si="218"/>
        <v/>
      </c>
      <c r="DM146" s="5" t="str">
        <f t="shared" si="219"/>
        <v/>
      </c>
      <c r="DQ146" s="5" t="str">
        <f t="shared" si="220"/>
        <v/>
      </c>
      <c r="DR146" s="5" t="str">
        <f t="shared" si="221"/>
        <v/>
      </c>
      <c r="DS146" s="5" t="str">
        <f t="shared" si="222"/>
        <v/>
      </c>
      <c r="DT146" s="5" t="str">
        <f t="shared" si="223"/>
        <v/>
      </c>
      <c r="DU146" s="5" t="str">
        <f t="shared" si="224"/>
        <v/>
      </c>
    </row>
    <row r="147" spans="1:126" hidden="1" x14ac:dyDescent="0.25">
      <c r="A147">
        <v>140</v>
      </c>
      <c r="B147" t="s">
        <v>179</v>
      </c>
      <c r="C147">
        <v>324.01354099999998</v>
      </c>
      <c r="D147">
        <v>57.477823999999998</v>
      </c>
      <c r="E147" s="1" t="s">
        <v>91</v>
      </c>
      <c r="F147" s="13"/>
      <c r="J147" s="2">
        <v>19.77</v>
      </c>
      <c r="K147" s="5">
        <f t="shared" si="150"/>
        <v>3.9220319905494612E-5</v>
      </c>
      <c r="L147" s="5">
        <f t="shared" si="151"/>
        <v>3.9220319905494617E-28</v>
      </c>
      <c r="M147" s="5">
        <f t="shared" si="152"/>
        <v>3.0217825370974038E-9</v>
      </c>
      <c r="N147" s="5">
        <f t="shared" si="153"/>
        <v>1.8855923031487799E-13</v>
      </c>
      <c r="O147" s="5">
        <f t="shared" si="154"/>
        <v>-12.724552203238737</v>
      </c>
      <c r="P147">
        <v>0.03</v>
      </c>
      <c r="Q147" s="2">
        <v>18.649999999999999</v>
      </c>
      <c r="R147" s="5">
        <f t="shared" si="155"/>
        <v>8.7228589468343399E-5</v>
      </c>
      <c r="S147" s="5">
        <f t="shared" si="156"/>
        <v>8.7228589468343402E-28</v>
      </c>
      <c r="T147" s="5">
        <f t="shared" si="157"/>
        <v>4.3681564343260309E-9</v>
      </c>
      <c r="U147" s="5">
        <f t="shared" si="158"/>
        <v>3.3809530801683483E-13</v>
      </c>
      <c r="V147" s="5">
        <f t="shared" si="159"/>
        <v>-12.470960856198257</v>
      </c>
      <c r="W147">
        <v>0.03</v>
      </c>
      <c r="X147" s="2">
        <v>19.399999999999999</v>
      </c>
      <c r="Y147" s="5">
        <f t="shared" si="160"/>
        <v>5.1689147850321402E-5</v>
      </c>
      <c r="Z147" s="5">
        <f t="shared" si="161"/>
        <v>5.1689147850321407E-28</v>
      </c>
      <c r="AA147" s="5">
        <f t="shared" si="162"/>
        <v>3.6034039343899692E-9</v>
      </c>
      <c r="AB147" s="5">
        <f t="shared" si="163"/>
        <v>2.3638329809598203E-13</v>
      </c>
      <c r="AC147" s="5">
        <f t="shared" si="164"/>
        <v>-12.626383212228175</v>
      </c>
      <c r="AD147">
        <v>7.0000000000000007E-2</v>
      </c>
      <c r="AF147" s="4">
        <v>16.72</v>
      </c>
      <c r="AG147" s="5">
        <f t="shared" si="165"/>
        <v>3.2695525130479498E-4</v>
      </c>
      <c r="AH147" s="5">
        <f t="shared" si="166"/>
        <v>3.2695525130479502E-27</v>
      </c>
      <c r="AI147" s="5">
        <f t="shared" si="167"/>
        <v>6.4309577532127054E-9</v>
      </c>
      <c r="AJ147" s="5">
        <f t="shared" si="168"/>
        <v>7.9422328252176929E-13</v>
      </c>
      <c r="AK147" s="5">
        <f t="shared" si="169"/>
        <v>-12.100057385815928</v>
      </c>
      <c r="AL147">
        <v>7.0000000000000007E-2</v>
      </c>
      <c r="AN147" s="4">
        <v>15.96</v>
      </c>
      <c r="AO147" s="5">
        <f t="shared" si="170"/>
        <v>4.2296064203792429E-4</v>
      </c>
      <c r="AP147" s="5">
        <f t="shared" si="171"/>
        <v>4.2296064203792432E-27</v>
      </c>
      <c r="AQ147" s="5">
        <f t="shared" si="172"/>
        <v>4.5936634349238267E-9</v>
      </c>
      <c r="AR147" s="5">
        <f t="shared" si="173"/>
        <v>7.6346686288433998E-13</v>
      </c>
      <c r="AS147" s="5">
        <f t="shared" si="174"/>
        <v>-12.117209808088619</v>
      </c>
      <c r="AT147">
        <v>0.09</v>
      </c>
      <c r="AV147" s="4">
        <v>15.74</v>
      </c>
      <c r="AW147" s="5">
        <f t="shared" si="175"/>
        <v>3.3723330215747524E-4</v>
      </c>
      <c r="AX147" s="5">
        <f t="shared" si="176"/>
        <v>3.3723330215747529E-27</v>
      </c>
      <c r="AY147" s="5">
        <f t="shared" si="177"/>
        <v>2.1704332059629661E-9</v>
      </c>
      <c r="AZ147" s="5">
        <f t="shared" si="178"/>
        <v>4.6859652916740434E-13</v>
      </c>
      <c r="BA147" s="5">
        <f t="shared" si="179"/>
        <v>-12.329200932489005</v>
      </c>
      <c r="BB147">
        <v>0.1</v>
      </c>
      <c r="BD147" s="3">
        <v>15.33</v>
      </c>
      <c r="BE147" s="5">
        <f t="shared" si="180"/>
        <v>2.0727729824326414E-4</v>
      </c>
      <c r="BF147" s="5">
        <f t="shared" si="181"/>
        <v>2.0727729824326414E-27</v>
      </c>
      <c r="BG147" s="5">
        <f t="shared" si="182"/>
        <v>4.7980856074829655E-10</v>
      </c>
      <c r="BH147" s="5">
        <f t="shared" si="183"/>
        <v>1.7273108186938678E-13</v>
      </c>
      <c r="BI147" s="5">
        <f t="shared" si="184"/>
        <v>-12.762629506846048</v>
      </c>
      <c r="BJ147">
        <v>0.08</v>
      </c>
      <c r="BL147" s="3">
        <v>15.38</v>
      </c>
      <c r="BM147" s="5">
        <f t="shared" si="185"/>
        <v>1.2663334449339615E-4</v>
      </c>
      <c r="BN147" s="5">
        <f t="shared" si="186"/>
        <v>1.2663334449339616E-27</v>
      </c>
      <c r="BO147" s="5">
        <f t="shared" si="187"/>
        <v>1.8760495480503131E-10</v>
      </c>
      <c r="BP147" s="5">
        <f t="shared" si="188"/>
        <v>8.4422229662264095E-14</v>
      </c>
      <c r="BQ147" s="5">
        <f t="shared" si="189"/>
        <v>-13.073543181946707</v>
      </c>
      <c r="BR147">
        <v>0.09</v>
      </c>
      <c r="BU147" s="5" t="str">
        <f t="shared" si="190"/>
        <v/>
      </c>
      <c r="BV147" s="5" t="str">
        <f t="shared" si="191"/>
        <v/>
      </c>
      <c r="BW147" s="5" t="str">
        <f t="shared" si="192"/>
        <v/>
      </c>
      <c r="BX147" s="5" t="str">
        <f t="shared" si="193"/>
        <v/>
      </c>
      <c r="BY147" s="5" t="str">
        <f t="shared" si="194"/>
        <v/>
      </c>
      <c r="CC147" s="5" t="str">
        <f t="shared" si="195"/>
        <v/>
      </c>
      <c r="CD147" s="5" t="str">
        <f t="shared" si="196"/>
        <v/>
      </c>
      <c r="CE147" s="5" t="str">
        <f t="shared" si="197"/>
        <v/>
      </c>
      <c r="CF147" s="5" t="str">
        <f t="shared" si="198"/>
        <v/>
      </c>
      <c r="CG147" s="5" t="str">
        <f t="shared" si="199"/>
        <v/>
      </c>
      <c r="CK147" s="5" t="str">
        <f t="shared" si="200"/>
        <v/>
      </c>
      <c r="CL147" s="5" t="str">
        <f t="shared" si="201"/>
        <v/>
      </c>
      <c r="CM147" s="5" t="str">
        <f t="shared" si="202"/>
        <v/>
      </c>
      <c r="CN147" s="5" t="str">
        <f t="shared" si="203"/>
        <v/>
      </c>
      <c r="CO147" s="5" t="str">
        <f t="shared" si="204"/>
        <v/>
      </c>
      <c r="CS147" s="5" t="str">
        <f t="shared" si="205"/>
        <v/>
      </c>
      <c r="CT147" s="5" t="str">
        <f t="shared" si="206"/>
        <v/>
      </c>
      <c r="CU147" s="5" t="str">
        <f t="shared" si="207"/>
        <v/>
      </c>
      <c r="CV147" s="5" t="str">
        <f t="shared" si="208"/>
        <v/>
      </c>
      <c r="CW147" s="5" t="str">
        <f t="shared" si="209"/>
        <v/>
      </c>
      <c r="DA147" s="5" t="str">
        <f t="shared" si="210"/>
        <v/>
      </c>
      <c r="DB147" s="5" t="str">
        <f t="shared" si="211"/>
        <v/>
      </c>
      <c r="DC147" s="5" t="str">
        <f t="shared" si="212"/>
        <v/>
      </c>
      <c r="DD147" s="5" t="str">
        <f t="shared" si="213"/>
        <v/>
      </c>
      <c r="DE147" s="5" t="str">
        <f t="shared" si="214"/>
        <v/>
      </c>
      <c r="DI147" s="5" t="str">
        <f t="shared" si="215"/>
        <v/>
      </c>
      <c r="DJ147" s="5" t="str">
        <f t="shared" si="216"/>
        <v/>
      </c>
      <c r="DK147" s="5" t="str">
        <f t="shared" si="217"/>
        <v/>
      </c>
      <c r="DL147" s="5" t="str">
        <f t="shared" si="218"/>
        <v/>
      </c>
      <c r="DM147" s="5" t="str">
        <f t="shared" si="219"/>
        <v/>
      </c>
      <c r="DQ147" s="5" t="str">
        <f t="shared" si="220"/>
        <v/>
      </c>
      <c r="DR147" s="5" t="str">
        <f t="shared" si="221"/>
        <v/>
      </c>
      <c r="DS147" s="5" t="str">
        <f t="shared" si="222"/>
        <v/>
      </c>
      <c r="DT147" s="5" t="str">
        <f t="shared" si="223"/>
        <v/>
      </c>
      <c r="DU147" s="5" t="str">
        <f t="shared" si="224"/>
        <v/>
      </c>
    </row>
    <row r="148" spans="1:126" hidden="1" x14ac:dyDescent="0.25">
      <c r="A148">
        <v>141</v>
      </c>
      <c r="B148" t="s">
        <v>180</v>
      </c>
      <c r="C148">
        <v>324.01624900000002</v>
      </c>
      <c r="D148">
        <v>57.453381999999998</v>
      </c>
      <c r="E148" s="1" t="s">
        <v>31</v>
      </c>
      <c r="F148" s="13"/>
      <c r="J148" s="2">
        <v>20.69</v>
      </c>
      <c r="K148" s="5">
        <f t="shared" si="150"/>
        <v>1.6807810065013983E-5</v>
      </c>
      <c r="L148" s="5">
        <f t="shared" si="151"/>
        <v>1.6807810065013985E-28</v>
      </c>
      <c r="M148" s="5">
        <f t="shared" si="152"/>
        <v>1.294980435235915E-9</v>
      </c>
      <c r="N148" s="5">
        <f t="shared" si="153"/>
        <v>8.080677915872109E-14</v>
      </c>
      <c r="O148" s="5">
        <f t="shared" si="154"/>
        <v>-13.092552203238736</v>
      </c>
      <c r="P148">
        <v>0.06</v>
      </c>
      <c r="Q148" s="2">
        <v>18.59</v>
      </c>
      <c r="R148" s="5">
        <f t="shared" si="155"/>
        <v>9.2184700654155351E-5</v>
      </c>
      <c r="S148" s="5">
        <f t="shared" si="156"/>
        <v>9.2184700654155363E-28</v>
      </c>
      <c r="T148" s="5">
        <f t="shared" si="157"/>
        <v>4.6163442027800485E-9</v>
      </c>
      <c r="U148" s="5">
        <f t="shared" si="158"/>
        <v>3.5730504129517582E-13</v>
      </c>
      <c r="V148" s="5">
        <f t="shared" si="159"/>
        <v>-12.446960856198256</v>
      </c>
      <c r="W148">
        <v>0.03</v>
      </c>
      <c r="X148" s="2">
        <v>20.059999999999999</v>
      </c>
      <c r="Y148" s="5">
        <f t="shared" si="160"/>
        <v>2.8144878127664127E-5</v>
      </c>
      <c r="Z148" s="5">
        <f t="shared" si="161"/>
        <v>2.814487812766413E-28</v>
      </c>
      <c r="AA148" s="5">
        <f t="shared" si="162"/>
        <v>1.9620630015381554E-9</v>
      </c>
      <c r="AB148" s="5">
        <f t="shared" si="163"/>
        <v>1.2871133290090301E-13</v>
      </c>
      <c r="AC148" s="5">
        <f t="shared" si="164"/>
        <v>-12.890383212228175</v>
      </c>
      <c r="AD148">
        <v>0.13</v>
      </c>
      <c r="AF148" s="4">
        <v>14.7</v>
      </c>
      <c r="AG148" s="5">
        <f t="shared" si="165"/>
        <v>2.1013012412589116E-3</v>
      </c>
      <c r="AH148" s="5">
        <f t="shared" si="166"/>
        <v>2.1013012412589118E-26</v>
      </c>
      <c r="AI148" s="5">
        <f t="shared" si="167"/>
        <v>4.1330975585744621E-8</v>
      </c>
      <c r="AJ148" s="5">
        <f t="shared" si="168"/>
        <v>5.1043754848394615E-12</v>
      </c>
      <c r="AK148" s="5">
        <f t="shared" si="169"/>
        <v>-11.292057385815928</v>
      </c>
      <c r="AL148">
        <v>0.04</v>
      </c>
      <c r="AN148" s="4">
        <v>13.08</v>
      </c>
      <c r="AO148" s="5">
        <f t="shared" si="170"/>
        <v>6.0020548046236478E-3</v>
      </c>
      <c r="AP148" s="5">
        <f t="shared" si="171"/>
        <v>6.0020548046236479E-26</v>
      </c>
      <c r="AQ148" s="5">
        <f t="shared" si="172"/>
        <v>6.5186726494368145E-8</v>
      </c>
      <c r="AR148" s="5">
        <f t="shared" si="173"/>
        <v>1.0834033943363986E-11</v>
      </c>
      <c r="AS148" s="5">
        <f t="shared" si="174"/>
        <v>-10.965209808088618</v>
      </c>
      <c r="AT148">
        <v>0.04</v>
      </c>
      <c r="AV148" s="4">
        <v>12.3</v>
      </c>
      <c r="AW148" s="5">
        <f t="shared" si="175"/>
        <v>8.0154969855942854E-3</v>
      </c>
      <c r="AX148" s="5">
        <f t="shared" si="176"/>
        <v>8.0154969855942862E-26</v>
      </c>
      <c r="AY148" s="5">
        <f t="shared" si="177"/>
        <v>5.1587730833611748E-8</v>
      </c>
      <c r="AZ148" s="5">
        <f t="shared" si="178"/>
        <v>1.1137791086976776E-11</v>
      </c>
      <c r="BA148" s="5">
        <f t="shared" si="179"/>
        <v>-10.953200932489004</v>
      </c>
      <c r="BB148">
        <v>0.02</v>
      </c>
      <c r="BD148" s="3">
        <v>11.73</v>
      </c>
      <c r="BE148" s="5">
        <f t="shared" si="180"/>
        <v>5.70889084371984E-3</v>
      </c>
      <c r="BF148" s="5">
        <f t="shared" si="181"/>
        <v>5.7088908437198411E-26</v>
      </c>
      <c r="BG148" s="5">
        <f t="shared" si="182"/>
        <v>1.3215025101203334E-8</v>
      </c>
      <c r="BH148" s="5">
        <f t="shared" si="183"/>
        <v>4.7574090364332002E-12</v>
      </c>
      <c r="BI148" s="5">
        <f t="shared" si="184"/>
        <v>-11.322629506846047</v>
      </c>
      <c r="BJ148">
        <v>0.01</v>
      </c>
      <c r="BL148" s="3">
        <v>11.7</v>
      </c>
      <c r="BM148" s="5">
        <f t="shared" si="185"/>
        <v>3.7544651471447094E-3</v>
      </c>
      <c r="BN148" s="5">
        <f t="shared" si="186"/>
        <v>3.7544651471447096E-26</v>
      </c>
      <c r="BO148" s="5">
        <f t="shared" si="187"/>
        <v>5.562170588362531E-9</v>
      </c>
      <c r="BP148" s="5">
        <f t="shared" si="188"/>
        <v>2.5029767647631391E-12</v>
      </c>
      <c r="BQ148" s="5">
        <f t="shared" si="189"/>
        <v>-11.601543181946708</v>
      </c>
      <c r="BR148">
        <v>0.01</v>
      </c>
      <c r="BT148" s="3">
        <v>11.39</v>
      </c>
      <c r="BU148" s="5">
        <f t="shared" si="190"/>
        <v>3.1966702579231767E-3</v>
      </c>
      <c r="BV148" s="5">
        <f t="shared" si="191"/>
        <v>3.1966702579231773E-26</v>
      </c>
      <c r="BW148" s="5">
        <f t="shared" si="192"/>
        <v>2.8507760920836896E-9</v>
      </c>
      <c r="BX148" s="5">
        <f t="shared" si="193"/>
        <v>1.65345013340854E-12</v>
      </c>
      <c r="BY148" s="5">
        <f t="shared" si="194"/>
        <v>-11.781608898489663</v>
      </c>
      <c r="BZ148">
        <v>7.0000000000000007E-2</v>
      </c>
      <c r="CB148" s="3">
        <v>10.65</v>
      </c>
      <c r="CC148" s="5">
        <f t="shared" si="195"/>
        <v>3.5242056240489456E-3</v>
      </c>
      <c r="CD148" s="5">
        <f t="shared" si="196"/>
        <v>3.5242056240489461E-26</v>
      </c>
      <c r="CE148" s="5">
        <f t="shared" si="197"/>
        <v>1.6519713862729434E-9</v>
      </c>
      <c r="CF148" s="5">
        <f t="shared" si="198"/>
        <v>1.3215771090183549E-12</v>
      </c>
      <c r="CG148" s="5">
        <f t="shared" si="199"/>
        <v>-11.878907492355042</v>
      </c>
      <c r="CH148">
        <v>0.16</v>
      </c>
      <c r="CK148" s="5" t="str">
        <f t="shared" si="200"/>
        <v/>
      </c>
      <c r="CL148" s="5" t="str">
        <f t="shared" si="201"/>
        <v/>
      </c>
      <c r="CM148" s="5" t="str">
        <f t="shared" si="202"/>
        <v/>
      </c>
      <c r="CN148" s="5" t="str">
        <f t="shared" si="203"/>
        <v/>
      </c>
      <c r="CO148" s="5" t="str">
        <f t="shared" si="204"/>
        <v/>
      </c>
      <c r="CR148" s="4">
        <v>11.54</v>
      </c>
      <c r="CS148" s="5">
        <f t="shared" si="205"/>
        <v>7.4940533112671593E-3</v>
      </c>
      <c r="CT148" s="5">
        <f t="shared" si="206"/>
        <v>7.4940533112671598E-26</v>
      </c>
      <c r="CU148" s="5">
        <f t="shared" si="207"/>
        <v>1.9448235236852487E-8</v>
      </c>
      <c r="CV148" s="5">
        <f t="shared" si="208"/>
        <v>6.6123999805298457E-12</v>
      </c>
      <c r="CW148" s="5">
        <f t="shared" si="209"/>
        <v>-11.179640884065641</v>
      </c>
      <c r="CX148">
        <v>0.02</v>
      </c>
      <c r="CZ148" s="4">
        <v>11.53</v>
      </c>
      <c r="DA148" s="5">
        <f t="shared" si="210"/>
        <v>4.1975693464729666E-3</v>
      </c>
      <c r="DB148" s="5">
        <f t="shared" si="211"/>
        <v>4.197569346472967E-26</v>
      </c>
      <c r="DC148" s="5">
        <f t="shared" si="212"/>
        <v>5.9511852738274588E-9</v>
      </c>
      <c r="DD148" s="5">
        <f t="shared" si="213"/>
        <v>2.7375452259606308E-12</v>
      </c>
      <c r="DE148" s="5">
        <f t="shared" si="214"/>
        <v>-11.562638697275881</v>
      </c>
      <c r="DF148">
        <v>0.02</v>
      </c>
      <c r="DH148" s="4">
        <v>8.61</v>
      </c>
      <c r="DI148" s="5">
        <f t="shared" si="215"/>
        <v>1.1395419940393281E-2</v>
      </c>
      <c r="DJ148" s="5">
        <f t="shared" si="216"/>
        <v>1.1395419940393283E-25</v>
      </c>
      <c r="DK148" s="5">
        <f t="shared" si="217"/>
        <v>2.3740458209152672E-9</v>
      </c>
      <c r="DL148" s="5">
        <f t="shared" si="218"/>
        <v>2.8488549850983211E-12</v>
      </c>
      <c r="DM148" s="5">
        <f t="shared" si="219"/>
        <v>-11.54532965703447</v>
      </c>
      <c r="DN148">
        <v>0.03</v>
      </c>
      <c r="DP148" s="4">
        <v>5.53</v>
      </c>
      <c r="DQ148" s="5">
        <f t="shared" si="220"/>
        <v>5.1331985301957525E-2</v>
      </c>
      <c r="DR148" s="5">
        <f t="shared" si="221"/>
        <v>5.1331985301957527E-25</v>
      </c>
      <c r="DS148" s="5">
        <f t="shared" si="222"/>
        <v>3.1817346261543919E-9</v>
      </c>
      <c r="DT148" s="5">
        <f t="shared" si="223"/>
        <v>6.9998161775396624E-12</v>
      </c>
      <c r="DU148" s="5">
        <f t="shared" si="224"/>
        <v>-11.154913364861232</v>
      </c>
      <c r="DV148">
        <v>7.0000000000000007E-2</v>
      </c>
    </row>
    <row r="149" spans="1:126" hidden="1" x14ac:dyDescent="0.25">
      <c r="A149">
        <v>142</v>
      </c>
      <c r="B149" t="s">
        <v>181</v>
      </c>
      <c r="C149">
        <v>324.01684899999998</v>
      </c>
      <c r="D149">
        <v>57.508913</v>
      </c>
      <c r="E149" s="1" t="s">
        <v>31</v>
      </c>
      <c r="F149" s="13"/>
      <c r="J149" s="2">
        <v>19.18</v>
      </c>
      <c r="K149" s="5">
        <f t="shared" si="150"/>
        <v>6.7532236346169215E-5</v>
      </c>
      <c r="L149" s="5">
        <f t="shared" si="151"/>
        <v>6.7532236346169226E-28</v>
      </c>
      <c r="M149" s="5">
        <f t="shared" si="152"/>
        <v>5.2031123910694981E-9</v>
      </c>
      <c r="N149" s="5">
        <f t="shared" si="153"/>
        <v>3.2467421320273666E-13</v>
      </c>
      <c r="O149" s="5">
        <f t="shared" si="154"/>
        <v>-12.488552203238738</v>
      </c>
      <c r="P149">
        <v>0.02</v>
      </c>
      <c r="Q149" s="2">
        <v>17.66</v>
      </c>
      <c r="R149" s="5">
        <f t="shared" si="155"/>
        <v>2.1709951326173609E-4</v>
      </c>
      <c r="S149" s="5">
        <f t="shared" si="156"/>
        <v>2.1709951326173611E-27</v>
      </c>
      <c r="T149" s="5">
        <f t="shared" si="157"/>
        <v>1.0871718108974623E-8</v>
      </c>
      <c r="U149" s="5">
        <f t="shared" si="158"/>
        <v>8.4147098163463586E-13</v>
      </c>
      <c r="V149" s="5">
        <f t="shared" si="159"/>
        <v>-12.074960856198258</v>
      </c>
      <c r="W149">
        <v>0.02</v>
      </c>
      <c r="X149" s="2">
        <v>18.399999999999999</v>
      </c>
      <c r="Y149" s="5">
        <f t="shared" si="160"/>
        <v>1.2983726914151487E-4</v>
      </c>
      <c r="Z149" s="5">
        <f t="shared" si="161"/>
        <v>1.2983726914151489E-27</v>
      </c>
      <c r="AA149" s="5">
        <f t="shared" si="162"/>
        <v>9.0513414500423996E-9</v>
      </c>
      <c r="AB149" s="5">
        <f t="shared" si="163"/>
        <v>5.9376799912278148E-13</v>
      </c>
      <c r="AC149" s="5">
        <f t="shared" si="164"/>
        <v>-12.226383212228175</v>
      </c>
      <c r="AD149">
        <v>0.03</v>
      </c>
      <c r="AF149" s="4">
        <v>15.63</v>
      </c>
      <c r="AG149" s="5">
        <f t="shared" si="165"/>
        <v>8.9225361678320369E-4</v>
      </c>
      <c r="AH149" s="5">
        <f t="shared" si="166"/>
        <v>8.9225361678320386E-27</v>
      </c>
      <c r="AI149" s="5">
        <f t="shared" si="167"/>
        <v>1.7549940830694558E-8</v>
      </c>
      <c r="AJ149" s="5">
        <f t="shared" si="168"/>
        <v>2.1674176925907784E-12</v>
      </c>
      <c r="AK149" s="5">
        <f t="shared" si="169"/>
        <v>-11.66405738581593</v>
      </c>
      <c r="AL149">
        <v>0.08</v>
      </c>
      <c r="AN149" s="4">
        <v>14.87</v>
      </c>
      <c r="AO149" s="5">
        <f t="shared" si="170"/>
        <v>1.1542501951237222E-3</v>
      </c>
      <c r="AP149" s="5">
        <f t="shared" si="171"/>
        <v>1.1542501951237223E-26</v>
      </c>
      <c r="AQ149" s="5">
        <f t="shared" si="172"/>
        <v>1.2536005455604817E-8</v>
      </c>
      <c r="AR149" s="5">
        <f t="shared" si="173"/>
        <v>2.0834841067215205E-12</v>
      </c>
      <c r="AS149" s="5">
        <f t="shared" si="174"/>
        <v>-11.681209808088617</v>
      </c>
      <c r="AT149">
        <v>0.08</v>
      </c>
      <c r="AV149" s="4">
        <v>14.71</v>
      </c>
      <c r="AW149" s="5">
        <f t="shared" si="175"/>
        <v>8.7082413111749736E-4</v>
      </c>
      <c r="AX149" s="5">
        <f t="shared" si="176"/>
        <v>8.7082413111749744E-27</v>
      </c>
      <c r="AY149" s="5">
        <f t="shared" si="177"/>
        <v>5.6046232641895913E-9</v>
      </c>
      <c r="AZ149" s="5">
        <f t="shared" si="178"/>
        <v>1.2100381627385327E-12</v>
      </c>
      <c r="BA149" s="5">
        <f t="shared" si="179"/>
        <v>-11.917200932489004</v>
      </c>
      <c r="BB149">
        <v>0.1</v>
      </c>
      <c r="BD149" s="3">
        <v>14.22</v>
      </c>
      <c r="BE149" s="5">
        <f t="shared" si="180"/>
        <v>5.7617145603209956E-4</v>
      </c>
      <c r="BF149" s="5">
        <f t="shared" si="181"/>
        <v>5.761714560320996E-27</v>
      </c>
      <c r="BG149" s="5">
        <f t="shared" si="182"/>
        <v>1.3337302222965266E-9</v>
      </c>
      <c r="BH149" s="5">
        <f t="shared" si="183"/>
        <v>4.8014288002674958E-13</v>
      </c>
      <c r="BI149" s="5">
        <f t="shared" si="184"/>
        <v>-12.318629506846047</v>
      </c>
      <c r="BJ149">
        <v>0.01</v>
      </c>
      <c r="BL149" s="3">
        <v>14.24</v>
      </c>
      <c r="BM149" s="5">
        <f t="shared" si="185"/>
        <v>3.6186624770027064E-4</v>
      </c>
      <c r="BN149" s="5">
        <f t="shared" si="186"/>
        <v>3.6186624770027066E-27</v>
      </c>
      <c r="BO149" s="5">
        <f t="shared" si="187"/>
        <v>5.3609814474114163E-10</v>
      </c>
      <c r="BP149" s="5">
        <f t="shared" si="188"/>
        <v>2.4124416513351378E-13</v>
      </c>
      <c r="BQ149" s="5">
        <f t="shared" si="189"/>
        <v>-12.617543181946708</v>
      </c>
      <c r="BR149">
        <v>0.01</v>
      </c>
      <c r="BT149" s="3">
        <v>14.1</v>
      </c>
      <c r="BU149" s="5">
        <f t="shared" si="190"/>
        <v>2.6344978006829356E-4</v>
      </c>
      <c r="BV149" s="5">
        <f t="shared" si="191"/>
        <v>2.634497800682936E-27</v>
      </c>
      <c r="BW149" s="5">
        <f t="shared" si="192"/>
        <v>2.3494332348539853E-10</v>
      </c>
      <c r="BX149" s="5">
        <f t="shared" si="193"/>
        <v>1.3626712762153114E-13</v>
      </c>
      <c r="BY149" s="5">
        <f t="shared" si="194"/>
        <v>-12.865608898489663</v>
      </c>
      <c r="BZ149">
        <v>7.0000000000000007E-2</v>
      </c>
      <c r="CB149" s="3">
        <v>14.65</v>
      </c>
      <c r="CC149" s="5">
        <f t="shared" si="195"/>
        <v>8.8524042888982765E-5</v>
      </c>
      <c r="CD149" s="5">
        <f t="shared" si="196"/>
        <v>8.8524042888982776E-28</v>
      </c>
      <c r="CE149" s="5">
        <f t="shared" si="197"/>
        <v>4.1495645104210674E-11</v>
      </c>
      <c r="CF149" s="5">
        <f t="shared" si="198"/>
        <v>3.3196516083368539E-14</v>
      </c>
      <c r="CG149" s="5">
        <f t="shared" si="199"/>
        <v>-13.478907492355043</v>
      </c>
      <c r="CH149">
        <v>0.52</v>
      </c>
      <c r="CK149" s="5" t="str">
        <f t="shared" si="200"/>
        <v/>
      </c>
      <c r="CL149" s="5" t="str">
        <f t="shared" si="201"/>
        <v/>
      </c>
      <c r="CM149" s="5" t="str">
        <f t="shared" si="202"/>
        <v/>
      </c>
      <c r="CN149" s="5" t="str">
        <f t="shared" si="203"/>
        <v/>
      </c>
      <c r="CO149" s="5" t="str">
        <f t="shared" si="204"/>
        <v/>
      </c>
      <c r="CS149" s="5" t="str">
        <f t="shared" si="205"/>
        <v/>
      </c>
      <c r="CT149" s="5" t="str">
        <f t="shared" si="206"/>
        <v/>
      </c>
      <c r="CU149" s="5" t="str">
        <f t="shared" si="207"/>
        <v/>
      </c>
      <c r="CV149" s="5" t="str">
        <f t="shared" si="208"/>
        <v/>
      </c>
      <c r="CW149" s="5" t="str">
        <f t="shared" si="209"/>
        <v/>
      </c>
      <c r="DA149" s="5" t="str">
        <f t="shared" si="210"/>
        <v/>
      </c>
      <c r="DB149" s="5" t="str">
        <f t="shared" si="211"/>
        <v/>
      </c>
      <c r="DC149" s="5" t="str">
        <f t="shared" si="212"/>
        <v/>
      </c>
      <c r="DD149" s="5" t="str">
        <f t="shared" si="213"/>
        <v/>
      </c>
      <c r="DE149" s="5" t="str">
        <f t="shared" si="214"/>
        <v/>
      </c>
      <c r="DI149" s="5" t="str">
        <f t="shared" si="215"/>
        <v/>
      </c>
      <c r="DJ149" s="5" t="str">
        <f t="shared" si="216"/>
        <v/>
      </c>
      <c r="DK149" s="5" t="str">
        <f t="shared" si="217"/>
        <v/>
      </c>
      <c r="DL149" s="5" t="str">
        <f t="shared" si="218"/>
        <v/>
      </c>
      <c r="DM149" s="5" t="str">
        <f t="shared" si="219"/>
        <v/>
      </c>
      <c r="DQ149" s="5" t="str">
        <f t="shared" si="220"/>
        <v/>
      </c>
      <c r="DR149" s="5" t="str">
        <f t="shared" si="221"/>
        <v/>
      </c>
      <c r="DS149" s="5" t="str">
        <f t="shared" si="222"/>
        <v/>
      </c>
      <c r="DT149" s="5" t="str">
        <f t="shared" si="223"/>
        <v/>
      </c>
      <c r="DU149" s="5" t="str">
        <f t="shared" si="224"/>
        <v/>
      </c>
    </row>
    <row r="150" spans="1:126" hidden="1" x14ac:dyDescent="0.25">
      <c r="A150">
        <v>143</v>
      </c>
      <c r="B150" t="s">
        <v>182</v>
      </c>
      <c r="C150">
        <v>324.01926700000001</v>
      </c>
      <c r="D150">
        <v>57.531047999999998</v>
      </c>
      <c r="E150" s="1" t="s">
        <v>91</v>
      </c>
      <c r="F150" s="13"/>
      <c r="J150" s="2">
        <v>21.58</v>
      </c>
      <c r="K150" s="5">
        <f t="shared" si="150"/>
        <v>7.4047624690363012E-6</v>
      </c>
      <c r="L150" s="5">
        <f t="shared" si="151"/>
        <v>7.4047624690363021E-29</v>
      </c>
      <c r="M150" s="5">
        <f t="shared" si="152"/>
        <v>5.7050992888901499E-10</v>
      </c>
      <c r="N150" s="5">
        <f t="shared" si="153"/>
        <v>3.5599819562674537E-14</v>
      </c>
      <c r="O150" s="5">
        <f t="shared" si="154"/>
        <v>-13.448552203238735</v>
      </c>
      <c r="P150">
        <v>0.13</v>
      </c>
      <c r="Q150" s="2">
        <v>19.399999999999999</v>
      </c>
      <c r="R150" s="5">
        <f t="shared" si="155"/>
        <v>4.3717855448848018E-5</v>
      </c>
      <c r="S150" s="5">
        <f t="shared" si="156"/>
        <v>4.3717855448848023E-28</v>
      </c>
      <c r="T150" s="5">
        <f t="shared" si="157"/>
        <v>2.1892642393710319E-9</v>
      </c>
      <c r="U150" s="5">
        <f t="shared" si="158"/>
        <v>1.694490521273179E-13</v>
      </c>
      <c r="V150" s="5">
        <f t="shared" si="159"/>
        <v>-12.770960856198258</v>
      </c>
      <c r="W150">
        <v>0.06</v>
      </c>
      <c r="Y150" s="5" t="str">
        <f t="shared" si="160"/>
        <v/>
      </c>
      <c r="Z150" s="5" t="str">
        <f t="shared" si="161"/>
        <v/>
      </c>
      <c r="AA150" s="5" t="str">
        <f t="shared" si="162"/>
        <v/>
      </c>
      <c r="AB150" s="5" t="str">
        <f t="shared" si="163"/>
        <v/>
      </c>
      <c r="AC150" s="5" t="str">
        <f t="shared" si="164"/>
        <v/>
      </c>
      <c r="AF150" s="4">
        <v>17.190000000000001</v>
      </c>
      <c r="AG150" s="5">
        <f t="shared" si="165"/>
        <v>2.1207443422570718E-4</v>
      </c>
      <c r="AH150" s="5">
        <f t="shared" si="166"/>
        <v>2.120744342257072E-27</v>
      </c>
      <c r="AI150" s="5">
        <f t="shared" si="167"/>
        <v>4.1713406394277665E-9</v>
      </c>
      <c r="AJ150" s="5">
        <f t="shared" si="168"/>
        <v>5.151605689693292E-13</v>
      </c>
      <c r="AK150" s="5">
        <f t="shared" si="169"/>
        <v>-12.288057385815929</v>
      </c>
      <c r="AL150">
        <v>0.1</v>
      </c>
      <c r="AN150" s="4">
        <v>16.34</v>
      </c>
      <c r="AO150" s="5">
        <f t="shared" si="170"/>
        <v>2.9805743289002028E-4</v>
      </c>
      <c r="AP150" s="5">
        <f t="shared" si="171"/>
        <v>2.9805743289002032E-27</v>
      </c>
      <c r="AQ150" s="5">
        <f t="shared" si="172"/>
        <v>3.2371227837586434E-9</v>
      </c>
      <c r="AR150" s="5">
        <f t="shared" si="173"/>
        <v>5.3800980666068653E-13</v>
      </c>
      <c r="AS150" s="5">
        <f t="shared" si="174"/>
        <v>-12.269209808088618</v>
      </c>
      <c r="AT150">
        <v>0.11</v>
      </c>
      <c r="AV150" s="4">
        <v>16.03</v>
      </c>
      <c r="AW150" s="5">
        <f t="shared" si="175"/>
        <v>2.5818467186924113E-4</v>
      </c>
      <c r="AX150" s="5">
        <f t="shared" si="176"/>
        <v>2.5818467186924115E-27</v>
      </c>
      <c r="AY150" s="5">
        <f t="shared" si="177"/>
        <v>1.6616762980127642E-9</v>
      </c>
      <c r="AZ150" s="5">
        <f t="shared" si="178"/>
        <v>3.5875591274095577E-13</v>
      </c>
      <c r="BA150" s="5">
        <f t="shared" si="179"/>
        <v>-12.445200932489007</v>
      </c>
      <c r="BB150">
        <v>0.12</v>
      </c>
      <c r="BD150" s="3">
        <v>15.59</v>
      </c>
      <c r="BE150" s="5">
        <f t="shared" si="180"/>
        <v>1.6313672488173629E-4</v>
      </c>
      <c r="BF150" s="5">
        <f t="shared" si="181"/>
        <v>1.631367248817363E-27</v>
      </c>
      <c r="BG150" s="5">
        <f t="shared" si="182"/>
        <v>3.7763130759661175E-10</v>
      </c>
      <c r="BH150" s="5">
        <f t="shared" si="183"/>
        <v>1.3594727073478023E-13</v>
      </c>
      <c r="BI150" s="5">
        <f t="shared" si="184"/>
        <v>-12.866629506846047</v>
      </c>
      <c r="BJ150">
        <v>0.03</v>
      </c>
      <c r="BL150" s="3">
        <v>15.43</v>
      </c>
      <c r="BM150" s="5">
        <f t="shared" si="185"/>
        <v>1.2093390513429177E-4</v>
      </c>
      <c r="BN150" s="5">
        <f t="shared" si="186"/>
        <v>1.2093390513429178E-27</v>
      </c>
      <c r="BO150" s="5">
        <f t="shared" si="187"/>
        <v>1.7916134093969147E-10</v>
      </c>
      <c r="BP150" s="5">
        <f t="shared" si="188"/>
        <v>8.062260342286117E-14</v>
      </c>
      <c r="BQ150" s="5">
        <f t="shared" si="189"/>
        <v>-13.093543181946709</v>
      </c>
      <c r="BR150">
        <v>0.05</v>
      </c>
      <c r="BU150" s="5" t="str">
        <f t="shared" si="190"/>
        <v/>
      </c>
      <c r="BV150" s="5" t="str">
        <f t="shared" si="191"/>
        <v/>
      </c>
      <c r="BW150" s="5" t="str">
        <f t="shared" si="192"/>
        <v/>
      </c>
      <c r="BX150" s="5" t="str">
        <f t="shared" si="193"/>
        <v/>
      </c>
      <c r="BY150" s="5" t="str">
        <f t="shared" si="194"/>
        <v/>
      </c>
      <c r="CC150" s="5" t="str">
        <f t="shared" si="195"/>
        <v/>
      </c>
      <c r="CD150" s="5" t="str">
        <f t="shared" si="196"/>
        <v/>
      </c>
      <c r="CE150" s="5" t="str">
        <f t="shared" si="197"/>
        <v/>
      </c>
      <c r="CF150" s="5" t="str">
        <f t="shared" si="198"/>
        <v/>
      </c>
      <c r="CG150" s="5" t="str">
        <f t="shared" si="199"/>
        <v/>
      </c>
      <c r="CK150" s="5" t="str">
        <f t="shared" si="200"/>
        <v/>
      </c>
      <c r="CL150" s="5" t="str">
        <f t="shared" si="201"/>
        <v/>
      </c>
      <c r="CM150" s="5" t="str">
        <f t="shared" si="202"/>
        <v/>
      </c>
      <c r="CN150" s="5" t="str">
        <f t="shared" si="203"/>
        <v/>
      </c>
      <c r="CO150" s="5" t="str">
        <f t="shared" si="204"/>
        <v/>
      </c>
      <c r="CS150" s="5" t="str">
        <f t="shared" si="205"/>
        <v/>
      </c>
      <c r="CT150" s="5" t="str">
        <f t="shared" si="206"/>
        <v/>
      </c>
      <c r="CU150" s="5" t="str">
        <f t="shared" si="207"/>
        <v/>
      </c>
      <c r="CV150" s="5" t="str">
        <f t="shared" si="208"/>
        <v/>
      </c>
      <c r="CW150" s="5" t="str">
        <f t="shared" si="209"/>
        <v/>
      </c>
      <c r="DA150" s="5" t="str">
        <f t="shared" si="210"/>
        <v/>
      </c>
      <c r="DB150" s="5" t="str">
        <f t="shared" si="211"/>
        <v/>
      </c>
      <c r="DC150" s="5" t="str">
        <f t="shared" si="212"/>
        <v/>
      </c>
      <c r="DD150" s="5" t="str">
        <f t="shared" si="213"/>
        <v/>
      </c>
      <c r="DE150" s="5" t="str">
        <f t="shared" si="214"/>
        <v/>
      </c>
      <c r="DI150" s="5" t="str">
        <f t="shared" si="215"/>
        <v/>
      </c>
      <c r="DJ150" s="5" t="str">
        <f t="shared" si="216"/>
        <v/>
      </c>
      <c r="DK150" s="5" t="str">
        <f t="shared" si="217"/>
        <v/>
      </c>
      <c r="DL150" s="5" t="str">
        <f t="shared" si="218"/>
        <v/>
      </c>
      <c r="DM150" s="5" t="str">
        <f t="shared" si="219"/>
        <v/>
      </c>
      <c r="DQ150" s="5" t="str">
        <f t="shared" si="220"/>
        <v/>
      </c>
      <c r="DR150" s="5" t="str">
        <f t="shared" si="221"/>
        <v/>
      </c>
      <c r="DS150" s="5" t="str">
        <f t="shared" si="222"/>
        <v/>
      </c>
      <c r="DT150" s="5" t="str">
        <f t="shared" si="223"/>
        <v/>
      </c>
      <c r="DU150" s="5" t="str">
        <f t="shared" si="224"/>
        <v/>
      </c>
    </row>
    <row r="151" spans="1:126" hidden="1" x14ac:dyDescent="0.25">
      <c r="A151">
        <v>144</v>
      </c>
      <c r="B151" t="s">
        <v>183</v>
      </c>
      <c r="C151">
        <v>324.019473</v>
      </c>
      <c r="D151">
        <v>57.481836999999999</v>
      </c>
      <c r="E151" s="1" t="s">
        <v>91</v>
      </c>
      <c r="F151" s="13"/>
      <c r="J151" s="2">
        <v>21.25</v>
      </c>
      <c r="K151" s="5">
        <f t="shared" si="150"/>
        <v>1.0034855699012315E-5</v>
      </c>
      <c r="L151" s="5">
        <f t="shared" si="151"/>
        <v>1.0034855699012316E-28</v>
      </c>
      <c r="M151" s="5">
        <f t="shared" si="152"/>
        <v>7.7314901527153581E-10</v>
      </c>
      <c r="N151" s="5">
        <f t="shared" si="153"/>
        <v>4.8244498552943831E-14</v>
      </c>
      <c r="O151" s="5">
        <f t="shared" si="154"/>
        <v>-13.316552203238736</v>
      </c>
      <c r="P151">
        <v>0.09</v>
      </c>
      <c r="Q151" s="2">
        <v>19.89</v>
      </c>
      <c r="R151" s="5">
        <f t="shared" si="155"/>
        <v>2.783933453352607E-5</v>
      </c>
      <c r="S151" s="5">
        <f t="shared" si="156"/>
        <v>2.7839334533526071E-28</v>
      </c>
      <c r="T151" s="5">
        <f t="shared" si="157"/>
        <v>1.3941136617153449E-9</v>
      </c>
      <c r="U151" s="5">
        <f t="shared" si="158"/>
        <v>1.0790439741676771E-13</v>
      </c>
      <c r="V151" s="5">
        <f t="shared" si="159"/>
        <v>-12.966960856198257</v>
      </c>
      <c r="W151">
        <v>0.09</v>
      </c>
      <c r="X151" s="2">
        <v>21.14</v>
      </c>
      <c r="Y151" s="5">
        <f t="shared" si="160"/>
        <v>1.0408769048091442E-5</v>
      </c>
      <c r="Z151" s="5">
        <f t="shared" si="161"/>
        <v>1.0408769048091442E-28</v>
      </c>
      <c r="AA151" s="5">
        <f t="shared" si="162"/>
        <v>7.2562618847306108E-10</v>
      </c>
      <c r="AB151" s="5">
        <f t="shared" si="163"/>
        <v>4.7601077963832812E-14</v>
      </c>
      <c r="AC151" s="5">
        <f t="shared" si="164"/>
        <v>-13.322383212228175</v>
      </c>
      <c r="AD151">
        <v>0.34</v>
      </c>
      <c r="AF151" s="4">
        <v>17.09</v>
      </c>
      <c r="AG151" s="5">
        <f t="shared" si="165"/>
        <v>2.3253499308788987E-4</v>
      </c>
      <c r="AH151" s="5">
        <f t="shared" si="166"/>
        <v>2.3253499308788989E-27</v>
      </c>
      <c r="AI151" s="5">
        <f t="shared" si="167"/>
        <v>4.5737840598185155E-9</v>
      </c>
      <c r="AJ151" s="5">
        <f t="shared" si="168"/>
        <v>5.6486233138758674E-13</v>
      </c>
      <c r="AK151" s="5">
        <f t="shared" si="169"/>
        <v>-12.24805738581593</v>
      </c>
      <c r="AL151">
        <v>0.1</v>
      </c>
      <c r="AN151" s="4">
        <v>16.09</v>
      </c>
      <c r="AO151" s="5">
        <f t="shared" si="170"/>
        <v>3.7523207643938079E-4</v>
      </c>
      <c r="AP151" s="5">
        <f t="shared" si="171"/>
        <v>3.7523207643938086E-27</v>
      </c>
      <c r="AQ151" s="5">
        <f t="shared" si="172"/>
        <v>4.0752961335716274E-9</v>
      </c>
      <c r="AR151" s="5">
        <f t="shared" si="173"/>
        <v>6.7731421739960451E-13</v>
      </c>
      <c r="AS151" s="5">
        <f t="shared" si="174"/>
        <v>-12.169209808088619</v>
      </c>
      <c r="AT151">
        <v>0.1</v>
      </c>
      <c r="AV151" s="4">
        <v>15.77</v>
      </c>
      <c r="AW151" s="5">
        <f t="shared" si="175"/>
        <v>3.2804275843882321E-4</v>
      </c>
      <c r="AX151" s="5">
        <f t="shared" si="176"/>
        <v>3.2804275843882322E-27</v>
      </c>
      <c r="AY151" s="5">
        <f t="shared" si="177"/>
        <v>2.1112828754938176E-9</v>
      </c>
      <c r="AZ151" s="5">
        <f t="shared" si="178"/>
        <v>4.5582597281911518E-13</v>
      </c>
      <c r="BA151" s="5">
        <f t="shared" si="179"/>
        <v>-12.341200932489004</v>
      </c>
      <c r="BB151">
        <v>0.1</v>
      </c>
      <c r="BD151" s="3">
        <v>15.26</v>
      </c>
      <c r="BE151" s="5">
        <f t="shared" si="180"/>
        <v>2.210811623253529E-4</v>
      </c>
      <c r="BF151" s="5">
        <f t="shared" si="181"/>
        <v>2.2108116232535291E-27</v>
      </c>
      <c r="BG151" s="5">
        <f t="shared" si="182"/>
        <v>5.1176194982720569E-10</v>
      </c>
      <c r="BH151" s="5">
        <f t="shared" si="183"/>
        <v>1.8423430193779407E-13</v>
      </c>
      <c r="BI151" s="5">
        <f t="shared" si="184"/>
        <v>-12.734629506846048</v>
      </c>
      <c r="BJ151">
        <v>0.13</v>
      </c>
      <c r="BL151" s="3">
        <v>15.5</v>
      </c>
      <c r="BM151" s="5">
        <f t="shared" si="185"/>
        <v>1.1338303480309059E-4</v>
      </c>
      <c r="BN151" s="5">
        <f t="shared" si="186"/>
        <v>1.133830348030906E-27</v>
      </c>
      <c r="BO151" s="5">
        <f t="shared" si="187"/>
        <v>1.67974866374949E-10</v>
      </c>
      <c r="BP151" s="5">
        <f t="shared" si="188"/>
        <v>7.558868986872705E-14</v>
      </c>
      <c r="BQ151" s="5">
        <f t="shared" si="189"/>
        <v>-13.121543181946707</v>
      </c>
      <c r="BR151">
        <v>0.11</v>
      </c>
      <c r="BU151" s="5" t="str">
        <f t="shared" si="190"/>
        <v/>
      </c>
      <c r="BV151" s="5" t="str">
        <f t="shared" si="191"/>
        <v/>
      </c>
      <c r="BW151" s="5" t="str">
        <f t="shared" si="192"/>
        <v/>
      </c>
      <c r="BX151" s="5" t="str">
        <f t="shared" si="193"/>
        <v/>
      </c>
      <c r="BY151" s="5" t="str">
        <f t="shared" si="194"/>
        <v/>
      </c>
      <c r="CC151" s="5" t="str">
        <f t="shared" si="195"/>
        <v/>
      </c>
      <c r="CD151" s="5" t="str">
        <f t="shared" si="196"/>
        <v/>
      </c>
      <c r="CE151" s="5" t="str">
        <f t="shared" si="197"/>
        <v/>
      </c>
      <c r="CF151" s="5" t="str">
        <f t="shared" si="198"/>
        <v/>
      </c>
      <c r="CG151" s="5" t="str">
        <f t="shared" si="199"/>
        <v/>
      </c>
      <c r="CK151" s="5" t="str">
        <f t="shared" si="200"/>
        <v/>
      </c>
      <c r="CL151" s="5" t="str">
        <f t="shared" si="201"/>
        <v/>
      </c>
      <c r="CM151" s="5" t="str">
        <f t="shared" si="202"/>
        <v/>
      </c>
      <c r="CN151" s="5" t="str">
        <f t="shared" si="203"/>
        <v/>
      </c>
      <c r="CO151" s="5" t="str">
        <f t="shared" si="204"/>
        <v/>
      </c>
      <c r="CS151" s="5" t="str">
        <f t="shared" si="205"/>
        <v/>
      </c>
      <c r="CT151" s="5" t="str">
        <f t="shared" si="206"/>
        <v/>
      </c>
      <c r="CU151" s="5" t="str">
        <f t="shared" si="207"/>
        <v/>
      </c>
      <c r="CV151" s="5" t="str">
        <f t="shared" si="208"/>
        <v/>
      </c>
      <c r="CW151" s="5" t="str">
        <f t="shared" si="209"/>
        <v/>
      </c>
      <c r="DA151" s="5" t="str">
        <f t="shared" si="210"/>
        <v/>
      </c>
      <c r="DB151" s="5" t="str">
        <f t="shared" si="211"/>
        <v/>
      </c>
      <c r="DC151" s="5" t="str">
        <f t="shared" si="212"/>
        <v/>
      </c>
      <c r="DD151" s="5" t="str">
        <f t="shared" si="213"/>
        <v/>
      </c>
      <c r="DE151" s="5" t="str">
        <f t="shared" si="214"/>
        <v/>
      </c>
      <c r="DI151" s="5" t="str">
        <f t="shared" si="215"/>
        <v/>
      </c>
      <c r="DJ151" s="5" t="str">
        <f t="shared" si="216"/>
        <v/>
      </c>
      <c r="DK151" s="5" t="str">
        <f t="shared" si="217"/>
        <v/>
      </c>
      <c r="DL151" s="5" t="str">
        <f t="shared" si="218"/>
        <v/>
      </c>
      <c r="DM151" s="5" t="str">
        <f t="shared" si="219"/>
        <v/>
      </c>
      <c r="DQ151" s="5" t="str">
        <f t="shared" si="220"/>
        <v/>
      </c>
      <c r="DR151" s="5" t="str">
        <f t="shared" si="221"/>
        <v/>
      </c>
      <c r="DS151" s="5" t="str">
        <f t="shared" si="222"/>
        <v/>
      </c>
      <c r="DT151" s="5" t="str">
        <f t="shared" si="223"/>
        <v/>
      </c>
      <c r="DU151" s="5" t="str">
        <f t="shared" si="224"/>
        <v/>
      </c>
    </row>
    <row r="152" spans="1:126" hidden="1" x14ac:dyDescent="0.25">
      <c r="A152">
        <v>145</v>
      </c>
      <c r="B152" t="s">
        <v>184</v>
      </c>
      <c r="C152">
        <v>324.02085599999998</v>
      </c>
      <c r="D152">
        <v>57.546349999999997</v>
      </c>
      <c r="E152" s="1" t="s">
        <v>31</v>
      </c>
      <c r="F152" s="13"/>
      <c r="J152" s="2">
        <v>22.11</v>
      </c>
      <c r="K152" s="5">
        <f t="shared" si="150"/>
        <v>4.5447618607647355E-6</v>
      </c>
      <c r="L152" s="5">
        <f t="shared" si="151"/>
        <v>4.544761860764736E-29</v>
      </c>
      <c r="M152" s="5">
        <f t="shared" si="152"/>
        <v>3.5015731792134621E-10</v>
      </c>
      <c r="N152" s="5">
        <f t="shared" si="153"/>
        <v>2.1849816638292004E-14</v>
      </c>
      <c r="O152" s="5">
        <f t="shared" si="154"/>
        <v>-13.660552203238735</v>
      </c>
      <c r="P152">
        <v>0.2</v>
      </c>
      <c r="Q152" s="2">
        <v>20.420000000000002</v>
      </c>
      <c r="R152" s="5">
        <f t="shared" si="155"/>
        <v>1.708672578575041E-5</v>
      </c>
      <c r="S152" s="5">
        <f t="shared" si="156"/>
        <v>1.7086725785750412E-28</v>
      </c>
      <c r="T152" s="5">
        <f t="shared" si="157"/>
        <v>8.5565399644204118E-10</v>
      </c>
      <c r="U152" s="5">
        <f t="shared" si="158"/>
        <v>6.6227619324613995E-14</v>
      </c>
      <c r="V152" s="5">
        <f t="shared" si="159"/>
        <v>-13.178960856198259</v>
      </c>
      <c r="W152">
        <v>0.15</v>
      </c>
      <c r="X152" s="2">
        <v>20.78</v>
      </c>
      <c r="Y152" s="5">
        <f t="shared" si="160"/>
        <v>1.450104740963507E-5</v>
      </c>
      <c r="Z152" s="5">
        <f t="shared" si="161"/>
        <v>1.4501047409635071E-28</v>
      </c>
      <c r="AA152" s="5">
        <f t="shared" si="162"/>
        <v>1.0109110608665138E-9</v>
      </c>
      <c r="AB152" s="5">
        <f t="shared" si="163"/>
        <v>6.6315765592843322E-14</v>
      </c>
      <c r="AC152" s="5">
        <f t="shared" si="164"/>
        <v>-13.178383212228177</v>
      </c>
      <c r="AD152">
        <v>0.24</v>
      </c>
      <c r="AG152" s="5" t="str">
        <f t="shared" si="165"/>
        <v/>
      </c>
      <c r="AH152" s="5" t="str">
        <f t="shared" si="166"/>
        <v/>
      </c>
      <c r="AI152" s="5" t="str">
        <f t="shared" si="167"/>
        <v/>
      </c>
      <c r="AJ152" s="5" t="str">
        <f t="shared" si="168"/>
        <v/>
      </c>
      <c r="AK152" s="5" t="str">
        <f t="shared" si="169"/>
        <v/>
      </c>
      <c r="AO152" s="5" t="str">
        <f t="shared" si="170"/>
        <v/>
      </c>
      <c r="AP152" s="5" t="str">
        <f t="shared" si="171"/>
        <v/>
      </c>
      <c r="AQ152" s="5" t="str">
        <f t="shared" si="172"/>
        <v/>
      </c>
      <c r="AR152" s="5" t="str">
        <f t="shared" si="173"/>
        <v/>
      </c>
      <c r="AS152" s="5" t="str">
        <f t="shared" si="174"/>
        <v/>
      </c>
      <c r="AW152" s="5" t="str">
        <f t="shared" si="175"/>
        <v/>
      </c>
      <c r="AX152" s="5" t="str">
        <f t="shared" si="176"/>
        <v/>
      </c>
      <c r="AY152" s="5" t="str">
        <f t="shared" si="177"/>
        <v/>
      </c>
      <c r="AZ152" s="5" t="str">
        <f t="shared" si="178"/>
        <v/>
      </c>
      <c r="BA152" s="5" t="str">
        <f t="shared" si="179"/>
        <v/>
      </c>
      <c r="BE152" s="5" t="str">
        <f t="shared" si="180"/>
        <v/>
      </c>
      <c r="BF152" s="5" t="str">
        <f t="shared" si="181"/>
        <v/>
      </c>
      <c r="BG152" s="5" t="str">
        <f t="shared" si="182"/>
        <v/>
      </c>
      <c r="BH152" s="5" t="str">
        <f t="shared" si="183"/>
        <v/>
      </c>
      <c r="BI152" s="5" t="str">
        <f t="shared" si="184"/>
        <v/>
      </c>
      <c r="BL152" s="3">
        <v>16</v>
      </c>
      <c r="BM152" s="5">
        <f t="shared" si="185"/>
        <v>7.153985854846326E-5</v>
      </c>
      <c r="BN152" s="5">
        <f t="shared" si="186"/>
        <v>7.1539858548463269E-28</v>
      </c>
      <c r="BO152" s="5">
        <f t="shared" si="187"/>
        <v>1.0598497562735297E-10</v>
      </c>
      <c r="BP152" s="5">
        <f t="shared" si="188"/>
        <v>4.769323903230884E-14</v>
      </c>
      <c r="BQ152" s="5">
        <f t="shared" si="189"/>
        <v>-13.321543181946709</v>
      </c>
      <c r="BR152">
        <v>0.06</v>
      </c>
      <c r="BU152" s="5" t="str">
        <f t="shared" si="190"/>
        <v/>
      </c>
      <c r="BV152" s="5" t="str">
        <f t="shared" si="191"/>
        <v/>
      </c>
      <c r="BW152" s="5" t="str">
        <f t="shared" si="192"/>
        <v/>
      </c>
      <c r="BX152" s="5" t="str">
        <f t="shared" si="193"/>
        <v/>
      </c>
      <c r="BY152" s="5" t="str">
        <f t="shared" si="194"/>
        <v/>
      </c>
      <c r="CC152" s="5" t="str">
        <f t="shared" si="195"/>
        <v/>
      </c>
      <c r="CD152" s="5" t="str">
        <f t="shared" si="196"/>
        <v/>
      </c>
      <c r="CE152" s="5" t="str">
        <f t="shared" si="197"/>
        <v/>
      </c>
      <c r="CF152" s="5" t="str">
        <f t="shared" si="198"/>
        <v/>
      </c>
      <c r="CG152" s="5" t="str">
        <f t="shared" si="199"/>
        <v/>
      </c>
      <c r="CK152" s="5" t="str">
        <f t="shared" si="200"/>
        <v/>
      </c>
      <c r="CL152" s="5" t="str">
        <f t="shared" si="201"/>
        <v/>
      </c>
      <c r="CM152" s="5" t="str">
        <f t="shared" si="202"/>
        <v/>
      </c>
      <c r="CN152" s="5" t="str">
        <f t="shared" si="203"/>
        <v/>
      </c>
      <c r="CO152" s="5" t="str">
        <f t="shared" si="204"/>
        <v/>
      </c>
      <c r="CS152" s="5" t="str">
        <f t="shared" si="205"/>
        <v/>
      </c>
      <c r="CT152" s="5" t="str">
        <f t="shared" si="206"/>
        <v/>
      </c>
      <c r="CU152" s="5" t="str">
        <f t="shared" si="207"/>
        <v/>
      </c>
      <c r="CV152" s="5" t="str">
        <f t="shared" si="208"/>
        <v/>
      </c>
      <c r="CW152" s="5" t="str">
        <f t="shared" si="209"/>
        <v/>
      </c>
      <c r="DA152" s="5" t="str">
        <f t="shared" si="210"/>
        <v/>
      </c>
      <c r="DB152" s="5" t="str">
        <f t="shared" si="211"/>
        <v/>
      </c>
      <c r="DC152" s="5" t="str">
        <f t="shared" si="212"/>
        <v/>
      </c>
      <c r="DD152" s="5" t="str">
        <f t="shared" si="213"/>
        <v/>
      </c>
      <c r="DE152" s="5" t="str">
        <f t="shared" si="214"/>
        <v/>
      </c>
      <c r="DI152" s="5" t="str">
        <f t="shared" si="215"/>
        <v/>
      </c>
      <c r="DJ152" s="5" t="str">
        <f t="shared" si="216"/>
        <v/>
      </c>
      <c r="DK152" s="5" t="str">
        <f t="shared" si="217"/>
        <v/>
      </c>
      <c r="DL152" s="5" t="str">
        <f t="shared" si="218"/>
        <v/>
      </c>
      <c r="DM152" s="5" t="str">
        <f t="shared" si="219"/>
        <v/>
      </c>
      <c r="DQ152" s="5" t="str">
        <f t="shared" si="220"/>
        <v/>
      </c>
      <c r="DR152" s="5" t="str">
        <f t="shared" si="221"/>
        <v/>
      </c>
      <c r="DS152" s="5" t="str">
        <f t="shared" si="222"/>
        <v/>
      </c>
      <c r="DT152" s="5" t="str">
        <f t="shared" si="223"/>
        <v/>
      </c>
      <c r="DU152" s="5" t="str">
        <f t="shared" si="224"/>
        <v/>
      </c>
    </row>
    <row r="153" spans="1:126" hidden="1" x14ac:dyDescent="0.25">
      <c r="A153">
        <v>146</v>
      </c>
      <c r="B153" t="s">
        <v>185</v>
      </c>
      <c r="C153">
        <v>324.02106099999997</v>
      </c>
      <c r="D153">
        <v>57.469355999999998</v>
      </c>
      <c r="E153" s="1" t="s">
        <v>31</v>
      </c>
      <c r="F153" s="13"/>
      <c r="J153" s="2">
        <v>20.5</v>
      </c>
      <c r="K153" s="5">
        <f t="shared" si="150"/>
        <v>2.0022169412389976E-5</v>
      </c>
      <c r="L153" s="5">
        <f t="shared" si="151"/>
        <v>2.0022169412389978E-28</v>
      </c>
      <c r="M153" s="5">
        <f t="shared" si="152"/>
        <v>1.5426350940265949E-9</v>
      </c>
      <c r="N153" s="5">
        <f t="shared" si="153"/>
        <v>9.6260429867259521E-14</v>
      </c>
      <c r="O153" s="5">
        <f t="shared" si="154"/>
        <v>-13.016552203238737</v>
      </c>
      <c r="P153">
        <v>0.05</v>
      </c>
      <c r="Q153" s="2">
        <v>19.690000000000001</v>
      </c>
      <c r="R153" s="5">
        <f t="shared" si="155"/>
        <v>3.3470241793074715E-5</v>
      </c>
      <c r="S153" s="5">
        <f t="shared" si="156"/>
        <v>3.3470241793074717E-28</v>
      </c>
      <c r="T153" s="5">
        <f t="shared" si="157"/>
        <v>1.6760932732946091E-9</v>
      </c>
      <c r="U153" s="5">
        <f t="shared" si="158"/>
        <v>1.2972961935300278E-13</v>
      </c>
      <c r="V153" s="5">
        <f t="shared" si="159"/>
        <v>-12.886960856198257</v>
      </c>
      <c r="W153">
        <v>0.08</v>
      </c>
      <c r="X153" s="2">
        <v>19.2</v>
      </c>
      <c r="Y153" s="5">
        <f t="shared" si="160"/>
        <v>6.2144024116122477E-5</v>
      </c>
      <c r="Z153" s="5">
        <f t="shared" si="161"/>
        <v>6.2144024116122487E-28</v>
      </c>
      <c r="AA153" s="5">
        <f t="shared" si="162"/>
        <v>4.3322443938775148E-9</v>
      </c>
      <c r="AB153" s="5">
        <f t="shared" si="163"/>
        <v>2.8419523223836503E-13</v>
      </c>
      <c r="AC153" s="5">
        <f t="shared" si="164"/>
        <v>-12.546383212228175</v>
      </c>
      <c r="AD153">
        <v>0.06</v>
      </c>
      <c r="AF153" s="4">
        <v>17.68</v>
      </c>
      <c r="AG153" s="5">
        <f t="shared" si="165"/>
        <v>1.3504804981401088E-4</v>
      </c>
      <c r="AH153" s="5">
        <f t="shared" si="166"/>
        <v>1.350480498140109E-27</v>
      </c>
      <c r="AI153" s="5">
        <f t="shared" si="167"/>
        <v>2.6562910353687657E-9</v>
      </c>
      <c r="AJ153" s="5">
        <f t="shared" si="168"/>
        <v>3.2805194286804261E-13</v>
      </c>
      <c r="AK153" s="5">
        <f t="shared" si="169"/>
        <v>-12.484057385815928</v>
      </c>
      <c r="AL153">
        <v>0.16</v>
      </c>
      <c r="AN153" s="4">
        <v>16.61</v>
      </c>
      <c r="AO153" s="5">
        <f t="shared" si="170"/>
        <v>2.3243416083290302E-4</v>
      </c>
      <c r="AP153" s="5">
        <f t="shared" si="171"/>
        <v>2.3243416083290303E-27</v>
      </c>
      <c r="AQ153" s="5">
        <f t="shared" si="172"/>
        <v>2.5244058182358586E-9</v>
      </c>
      <c r="AR153" s="5">
        <f t="shared" si="173"/>
        <v>4.1955624699079972E-13</v>
      </c>
      <c r="AS153" s="5">
        <f t="shared" si="174"/>
        <v>-12.377209808088619</v>
      </c>
      <c r="AT153">
        <v>0.16</v>
      </c>
      <c r="AV153" s="4">
        <v>16.03</v>
      </c>
      <c r="AW153" s="5">
        <f t="shared" si="175"/>
        <v>2.5818467186924113E-4</v>
      </c>
      <c r="AX153" s="5">
        <f t="shared" si="176"/>
        <v>2.5818467186924115E-27</v>
      </c>
      <c r="AY153" s="5">
        <f t="shared" si="177"/>
        <v>1.6616762980127642E-9</v>
      </c>
      <c r="AZ153" s="5">
        <f t="shared" si="178"/>
        <v>3.5875591274095577E-13</v>
      </c>
      <c r="BA153" s="5">
        <f t="shared" si="179"/>
        <v>-12.445200932489007</v>
      </c>
      <c r="BB153">
        <v>0.12</v>
      </c>
      <c r="BD153" s="3">
        <v>15.91</v>
      </c>
      <c r="BE153" s="5">
        <f t="shared" si="180"/>
        <v>1.2149313513773385E-4</v>
      </c>
      <c r="BF153" s="5">
        <f t="shared" si="181"/>
        <v>1.2149313513773385E-27</v>
      </c>
      <c r="BG153" s="5">
        <f t="shared" si="182"/>
        <v>2.812341091151246E-10</v>
      </c>
      <c r="BH153" s="5">
        <f t="shared" si="183"/>
        <v>1.0124427928144486E-13</v>
      </c>
      <c r="BI153" s="5">
        <f t="shared" si="184"/>
        <v>-12.994629506846048</v>
      </c>
      <c r="BJ153">
        <v>0.13</v>
      </c>
      <c r="BL153" s="3">
        <v>15.92</v>
      </c>
      <c r="BM153" s="5">
        <f t="shared" si="185"/>
        <v>7.7010169115419757E-5</v>
      </c>
      <c r="BN153" s="5">
        <f t="shared" si="186"/>
        <v>7.7010169115419765E-28</v>
      </c>
      <c r="BO153" s="5">
        <f t="shared" si="187"/>
        <v>1.1408913943025149E-10</v>
      </c>
      <c r="BP153" s="5">
        <f t="shared" si="188"/>
        <v>5.1340112743613173E-14</v>
      </c>
      <c r="BQ153" s="5">
        <f t="shared" si="189"/>
        <v>-13.289543181946708</v>
      </c>
      <c r="BR153">
        <v>0.13</v>
      </c>
      <c r="BU153" s="5" t="str">
        <f t="shared" si="190"/>
        <v/>
      </c>
      <c r="BV153" s="5" t="str">
        <f t="shared" si="191"/>
        <v/>
      </c>
      <c r="BW153" s="5" t="str">
        <f t="shared" si="192"/>
        <v/>
      </c>
      <c r="BX153" s="5" t="str">
        <f t="shared" si="193"/>
        <v/>
      </c>
      <c r="BY153" s="5" t="str">
        <f t="shared" si="194"/>
        <v/>
      </c>
      <c r="CC153" s="5" t="str">
        <f t="shared" si="195"/>
        <v/>
      </c>
      <c r="CD153" s="5" t="str">
        <f t="shared" si="196"/>
        <v/>
      </c>
      <c r="CE153" s="5" t="str">
        <f t="shared" si="197"/>
        <v/>
      </c>
      <c r="CF153" s="5" t="str">
        <f t="shared" si="198"/>
        <v/>
      </c>
      <c r="CG153" s="5" t="str">
        <f t="shared" si="199"/>
        <v/>
      </c>
      <c r="CK153" s="5" t="str">
        <f t="shared" si="200"/>
        <v/>
      </c>
      <c r="CL153" s="5" t="str">
        <f t="shared" si="201"/>
        <v/>
      </c>
      <c r="CM153" s="5" t="str">
        <f t="shared" si="202"/>
        <v/>
      </c>
      <c r="CN153" s="5" t="str">
        <f t="shared" si="203"/>
        <v/>
      </c>
      <c r="CO153" s="5" t="str">
        <f t="shared" si="204"/>
        <v/>
      </c>
      <c r="CS153" s="5" t="str">
        <f t="shared" si="205"/>
        <v/>
      </c>
      <c r="CT153" s="5" t="str">
        <f t="shared" si="206"/>
        <v/>
      </c>
      <c r="CU153" s="5" t="str">
        <f t="shared" si="207"/>
        <v/>
      </c>
      <c r="CV153" s="5" t="str">
        <f t="shared" si="208"/>
        <v/>
      </c>
      <c r="CW153" s="5" t="str">
        <f t="shared" si="209"/>
        <v/>
      </c>
      <c r="DA153" s="5" t="str">
        <f t="shared" si="210"/>
        <v/>
      </c>
      <c r="DB153" s="5" t="str">
        <f t="shared" si="211"/>
        <v/>
      </c>
      <c r="DC153" s="5" t="str">
        <f t="shared" si="212"/>
        <v/>
      </c>
      <c r="DD153" s="5" t="str">
        <f t="shared" si="213"/>
        <v/>
      </c>
      <c r="DE153" s="5" t="str">
        <f t="shared" si="214"/>
        <v/>
      </c>
      <c r="DI153" s="5" t="str">
        <f t="shared" si="215"/>
        <v/>
      </c>
      <c r="DJ153" s="5" t="str">
        <f t="shared" si="216"/>
        <v/>
      </c>
      <c r="DK153" s="5" t="str">
        <f t="shared" si="217"/>
        <v/>
      </c>
      <c r="DL153" s="5" t="str">
        <f t="shared" si="218"/>
        <v/>
      </c>
      <c r="DM153" s="5" t="str">
        <f t="shared" si="219"/>
        <v/>
      </c>
      <c r="DQ153" s="5" t="str">
        <f t="shared" si="220"/>
        <v/>
      </c>
      <c r="DR153" s="5" t="str">
        <f t="shared" si="221"/>
        <v/>
      </c>
      <c r="DS153" s="5" t="str">
        <f t="shared" si="222"/>
        <v/>
      </c>
      <c r="DT153" s="5" t="str">
        <f t="shared" si="223"/>
        <v/>
      </c>
      <c r="DU153" s="5" t="str">
        <f t="shared" si="224"/>
        <v/>
      </c>
    </row>
    <row r="154" spans="1:126" hidden="1" x14ac:dyDescent="0.25">
      <c r="A154">
        <v>147</v>
      </c>
      <c r="B154" t="s">
        <v>186</v>
      </c>
      <c r="C154">
        <v>324.02234900000002</v>
      </c>
      <c r="D154">
        <v>57.528534000000001</v>
      </c>
      <c r="E154" s="1" t="s">
        <v>31</v>
      </c>
      <c r="F154" s="13"/>
      <c r="J154" s="2">
        <v>19.71</v>
      </c>
      <c r="K154" s="5">
        <f t="shared" si="150"/>
        <v>4.1448720793087638E-5</v>
      </c>
      <c r="L154" s="5">
        <f t="shared" si="151"/>
        <v>4.144872079308764E-28</v>
      </c>
      <c r="M154" s="5">
        <f t="shared" si="152"/>
        <v>3.1934726942406038E-9</v>
      </c>
      <c r="N154" s="5">
        <f t="shared" si="153"/>
        <v>1.9927269612061366E-13</v>
      </c>
      <c r="O154" s="5">
        <f t="shared" si="154"/>
        <v>-12.700552203238738</v>
      </c>
      <c r="P154">
        <v>0.03</v>
      </c>
      <c r="Q154" s="2">
        <v>18.079999999999998</v>
      </c>
      <c r="R154" s="5">
        <f t="shared" si="155"/>
        <v>1.4745477804679422E-4</v>
      </c>
      <c r="S154" s="5">
        <f t="shared" si="156"/>
        <v>1.4745477804679423E-27</v>
      </c>
      <c r="T154" s="5">
        <f t="shared" si="157"/>
        <v>7.3841104324056142E-9</v>
      </c>
      <c r="U154" s="5">
        <f t="shared" si="158"/>
        <v>5.715301474681946E-13</v>
      </c>
      <c r="V154" s="5">
        <f t="shared" si="159"/>
        <v>-12.242960856198257</v>
      </c>
      <c r="W154">
        <v>0.02</v>
      </c>
      <c r="X154" s="2">
        <v>19.149999999999999</v>
      </c>
      <c r="Y154" s="5">
        <f t="shared" si="160"/>
        <v>6.5072781742755398E-5</v>
      </c>
      <c r="Z154" s="5">
        <f t="shared" si="161"/>
        <v>6.5072781742755405E-28</v>
      </c>
      <c r="AA154" s="5">
        <f t="shared" si="162"/>
        <v>4.5364167819626093E-9</v>
      </c>
      <c r="AB154" s="5">
        <f t="shared" si="163"/>
        <v>2.975889408967472E-13</v>
      </c>
      <c r="AC154" s="5">
        <f t="shared" si="164"/>
        <v>-12.526383212228176</v>
      </c>
      <c r="AD154">
        <v>0.06</v>
      </c>
      <c r="AF154" s="4">
        <v>16.03</v>
      </c>
      <c r="AG154" s="5">
        <f t="shared" si="165"/>
        <v>6.172886860050553E-4</v>
      </c>
      <c r="AH154" s="5">
        <f t="shared" si="166"/>
        <v>6.1728868600505533E-27</v>
      </c>
      <c r="AI154" s="5">
        <f t="shared" si="167"/>
        <v>1.214159260446928E-8</v>
      </c>
      <c r="AJ154" s="5">
        <f t="shared" si="168"/>
        <v>1.4994866866519563E-12</v>
      </c>
      <c r="AK154" s="5">
        <f t="shared" si="169"/>
        <v>-11.82405738581593</v>
      </c>
      <c r="AL154">
        <v>0.12</v>
      </c>
      <c r="AN154" s="4">
        <v>15.07</v>
      </c>
      <c r="AO154" s="5">
        <f t="shared" si="170"/>
        <v>9.6006349509209833E-4</v>
      </c>
      <c r="AP154" s="5">
        <f t="shared" si="171"/>
        <v>9.6006349509209839E-27</v>
      </c>
      <c r="AQ154" s="5">
        <f t="shared" si="172"/>
        <v>1.0426995172317489E-8</v>
      </c>
      <c r="AR154" s="5">
        <f t="shared" si="173"/>
        <v>1.7329665976391666E-12</v>
      </c>
      <c r="AS154" s="5">
        <f t="shared" si="174"/>
        <v>-11.761209808088619</v>
      </c>
      <c r="AT154">
        <v>0.11</v>
      </c>
      <c r="AV154" s="4">
        <v>15.21</v>
      </c>
      <c r="AW154" s="5">
        <f t="shared" si="175"/>
        <v>5.494528812791668E-4</v>
      </c>
      <c r="AX154" s="5">
        <f t="shared" si="176"/>
        <v>5.4945288127916686E-27</v>
      </c>
      <c r="AY154" s="5">
        <f t="shared" si="177"/>
        <v>3.5362782115849717E-9</v>
      </c>
      <c r="AZ154" s="5">
        <f t="shared" si="178"/>
        <v>7.6348246588119537E-13</v>
      </c>
      <c r="BA154" s="5">
        <f t="shared" si="179"/>
        <v>-12.117200932489006</v>
      </c>
      <c r="BB154">
        <v>0.17</v>
      </c>
      <c r="BD154" s="3">
        <v>14.47</v>
      </c>
      <c r="BE154" s="5">
        <f t="shared" si="180"/>
        <v>4.5766925556849715E-4</v>
      </c>
      <c r="BF154" s="5">
        <f t="shared" si="181"/>
        <v>4.5766925556849717E-27</v>
      </c>
      <c r="BG154" s="5">
        <f t="shared" si="182"/>
        <v>1.0594195730752249E-9</v>
      </c>
      <c r="BH154" s="5">
        <f t="shared" si="183"/>
        <v>3.8139104630708099E-13</v>
      </c>
      <c r="BI154" s="5">
        <f t="shared" si="184"/>
        <v>-12.418629506846047</v>
      </c>
      <c r="BJ154">
        <v>0.04</v>
      </c>
      <c r="BL154" s="3">
        <v>14.55</v>
      </c>
      <c r="BM154" s="5">
        <f t="shared" si="185"/>
        <v>2.7198695634398626E-4</v>
      </c>
      <c r="BN154" s="5">
        <f t="shared" si="186"/>
        <v>2.7198695634398629E-27</v>
      </c>
      <c r="BO154" s="5">
        <f t="shared" si="187"/>
        <v>4.0294363902812775E-10</v>
      </c>
      <c r="BP154" s="5">
        <f t="shared" si="188"/>
        <v>1.813246375626575E-13</v>
      </c>
      <c r="BQ154" s="5">
        <f t="shared" si="189"/>
        <v>-12.741543181946708</v>
      </c>
      <c r="BR154">
        <v>0.05</v>
      </c>
      <c r="BT154" s="3">
        <v>13.68</v>
      </c>
      <c r="BU154" s="5">
        <f t="shared" si="190"/>
        <v>3.8788040495769889E-4</v>
      </c>
      <c r="BV154" s="5">
        <f t="shared" si="191"/>
        <v>3.8788040495769894E-27</v>
      </c>
      <c r="BW154" s="5">
        <f t="shared" si="192"/>
        <v>3.4590999253064706E-10</v>
      </c>
      <c r="BX154" s="5">
        <f t="shared" si="193"/>
        <v>2.006277956677753E-13</v>
      </c>
      <c r="BY154" s="5">
        <f t="shared" si="194"/>
        <v>-12.697608898489664</v>
      </c>
      <c r="BZ154">
        <v>0.23</v>
      </c>
      <c r="CC154" s="5" t="str">
        <f t="shared" si="195"/>
        <v/>
      </c>
      <c r="CD154" s="5" t="str">
        <f t="shared" si="196"/>
        <v/>
      </c>
      <c r="CE154" s="5" t="str">
        <f t="shared" si="197"/>
        <v/>
      </c>
      <c r="CF154" s="5" t="str">
        <f t="shared" si="198"/>
        <v/>
      </c>
      <c r="CG154" s="5" t="str">
        <f t="shared" si="199"/>
        <v/>
      </c>
      <c r="CK154" s="5" t="str">
        <f t="shared" si="200"/>
        <v/>
      </c>
      <c r="CL154" s="5" t="str">
        <f t="shared" si="201"/>
        <v/>
      </c>
      <c r="CM154" s="5" t="str">
        <f t="shared" si="202"/>
        <v/>
      </c>
      <c r="CN154" s="5" t="str">
        <f t="shared" si="203"/>
        <v/>
      </c>
      <c r="CO154" s="5" t="str">
        <f t="shared" si="204"/>
        <v/>
      </c>
      <c r="CS154" s="5" t="str">
        <f t="shared" si="205"/>
        <v/>
      </c>
      <c r="CT154" s="5" t="str">
        <f t="shared" si="206"/>
        <v/>
      </c>
      <c r="CU154" s="5" t="str">
        <f t="shared" si="207"/>
        <v/>
      </c>
      <c r="CV154" s="5" t="str">
        <f t="shared" si="208"/>
        <v/>
      </c>
      <c r="CW154" s="5" t="str">
        <f t="shared" si="209"/>
        <v/>
      </c>
      <c r="DA154" s="5" t="str">
        <f t="shared" si="210"/>
        <v/>
      </c>
      <c r="DB154" s="5" t="str">
        <f t="shared" si="211"/>
        <v/>
      </c>
      <c r="DC154" s="5" t="str">
        <f t="shared" si="212"/>
        <v/>
      </c>
      <c r="DD154" s="5" t="str">
        <f t="shared" si="213"/>
        <v/>
      </c>
      <c r="DE154" s="5" t="str">
        <f t="shared" si="214"/>
        <v/>
      </c>
      <c r="DI154" s="5" t="str">
        <f t="shared" si="215"/>
        <v/>
      </c>
      <c r="DJ154" s="5" t="str">
        <f t="shared" si="216"/>
        <v/>
      </c>
      <c r="DK154" s="5" t="str">
        <f t="shared" si="217"/>
        <v/>
      </c>
      <c r="DL154" s="5" t="str">
        <f t="shared" si="218"/>
        <v/>
      </c>
      <c r="DM154" s="5" t="str">
        <f t="shared" si="219"/>
        <v/>
      </c>
      <c r="DQ154" s="5" t="str">
        <f t="shared" si="220"/>
        <v/>
      </c>
      <c r="DR154" s="5" t="str">
        <f t="shared" si="221"/>
        <v/>
      </c>
      <c r="DS154" s="5" t="str">
        <f t="shared" si="222"/>
        <v/>
      </c>
      <c r="DT154" s="5" t="str">
        <f t="shared" si="223"/>
        <v/>
      </c>
      <c r="DU154" s="5" t="str">
        <f t="shared" si="224"/>
        <v/>
      </c>
    </row>
    <row r="155" spans="1:126" hidden="1" x14ac:dyDescent="0.25">
      <c r="A155">
        <v>148</v>
      </c>
      <c r="B155" t="s">
        <v>187</v>
      </c>
      <c r="C155">
        <v>324.02268199999997</v>
      </c>
      <c r="D155">
        <v>57.546675</v>
      </c>
      <c r="E155" s="1" t="s">
        <v>31</v>
      </c>
      <c r="F155" s="13"/>
      <c r="J155" s="2">
        <v>20.12</v>
      </c>
      <c r="K155" s="5">
        <f t="shared" si="150"/>
        <v>2.8412610105185165E-5</v>
      </c>
      <c r="L155" s="5">
        <f t="shared" si="151"/>
        <v>2.8412610105185168E-28</v>
      </c>
      <c r="M155" s="5">
        <f t="shared" si="152"/>
        <v>2.1890879333999915E-9</v>
      </c>
      <c r="N155" s="5">
        <f t="shared" si="153"/>
        <v>1.3659908704415946E-13</v>
      </c>
      <c r="O155" s="5">
        <f t="shared" si="154"/>
        <v>-12.864552203238738</v>
      </c>
      <c r="P155">
        <v>0.04</v>
      </c>
      <c r="Q155" s="2">
        <v>19.059999999999999</v>
      </c>
      <c r="R155" s="5">
        <f t="shared" si="155"/>
        <v>5.9794171090621946E-5</v>
      </c>
      <c r="S155" s="5">
        <f t="shared" si="156"/>
        <v>5.9794171090621948E-28</v>
      </c>
      <c r="T155" s="5">
        <f t="shared" si="157"/>
        <v>2.9943198070339287E-9</v>
      </c>
      <c r="U155" s="5">
        <f t="shared" si="158"/>
        <v>2.317603530644261E-13</v>
      </c>
      <c r="V155" s="5">
        <f t="shared" si="159"/>
        <v>-12.634960856198257</v>
      </c>
      <c r="W155">
        <v>0.05</v>
      </c>
      <c r="X155" s="2">
        <v>19.559999999999999</v>
      </c>
      <c r="Y155" s="5">
        <f t="shared" si="160"/>
        <v>4.4606625747182477E-5</v>
      </c>
      <c r="Z155" s="5">
        <f t="shared" si="161"/>
        <v>4.4606625747182482E-28</v>
      </c>
      <c r="AA155" s="5">
        <f t="shared" si="162"/>
        <v>3.1096602943176355E-9</v>
      </c>
      <c r="AB155" s="5">
        <f t="shared" si="163"/>
        <v>2.0399371530723693E-13</v>
      </c>
      <c r="AC155" s="5">
        <f t="shared" si="164"/>
        <v>-12.690383212228175</v>
      </c>
      <c r="AD155">
        <v>0.08</v>
      </c>
      <c r="AF155" s="4">
        <v>17.47</v>
      </c>
      <c r="AG155" s="5">
        <f t="shared" si="165"/>
        <v>1.6386579792136E-4</v>
      </c>
      <c r="AH155" s="5">
        <f t="shared" si="166"/>
        <v>1.6386579792136E-27</v>
      </c>
      <c r="AI155" s="5">
        <f t="shared" si="167"/>
        <v>3.2231139259065375E-9</v>
      </c>
      <c r="AJ155" s="5">
        <f t="shared" si="168"/>
        <v>3.9805456984945745E-13</v>
      </c>
      <c r="AK155" s="5">
        <f t="shared" si="169"/>
        <v>-12.400057385815929</v>
      </c>
      <c r="AL155">
        <v>0.12</v>
      </c>
      <c r="AN155" s="4">
        <v>16.329999999999998</v>
      </c>
      <c r="AO155" s="5">
        <f t="shared" si="170"/>
        <v>3.0081532436086094E-4</v>
      </c>
      <c r="AP155" s="5">
        <f t="shared" si="171"/>
        <v>3.0081532436086098E-27</v>
      </c>
      <c r="AQ155" s="5">
        <f t="shared" si="172"/>
        <v>3.2670755120930047E-9</v>
      </c>
      <c r="AR155" s="5">
        <f t="shared" si="173"/>
        <v>5.4298795010985742E-13</v>
      </c>
      <c r="AS155" s="5">
        <f t="shared" si="174"/>
        <v>-12.265209808088617</v>
      </c>
      <c r="AT155">
        <v>0.13</v>
      </c>
      <c r="AV155" s="4">
        <v>16.27</v>
      </c>
      <c r="AW155" s="5">
        <f t="shared" si="175"/>
        <v>2.0698098774051706E-4</v>
      </c>
      <c r="AX155" s="5">
        <f t="shared" si="176"/>
        <v>2.069809877405171E-27</v>
      </c>
      <c r="AY155" s="5">
        <f t="shared" si="177"/>
        <v>1.3321294365680837E-9</v>
      </c>
      <c r="AZ155" s="5">
        <f t="shared" si="178"/>
        <v>2.8760674535504928E-13</v>
      </c>
      <c r="BA155" s="5">
        <f t="shared" si="179"/>
        <v>-12.541200932489005</v>
      </c>
      <c r="BB155">
        <v>0.16</v>
      </c>
      <c r="BD155" s="3">
        <v>16.02</v>
      </c>
      <c r="BE155" s="5">
        <f t="shared" si="180"/>
        <v>1.0978720762808577E-4</v>
      </c>
      <c r="BF155" s="5">
        <f t="shared" si="181"/>
        <v>1.0978720762808577E-27</v>
      </c>
      <c r="BG155" s="5">
        <f t="shared" si="182"/>
        <v>2.5413705469464294E-10</v>
      </c>
      <c r="BH155" s="5">
        <f t="shared" si="183"/>
        <v>9.1489339690071471E-14</v>
      </c>
      <c r="BI155" s="5">
        <f t="shared" si="184"/>
        <v>-13.038629506846046</v>
      </c>
      <c r="BJ155">
        <v>0.05</v>
      </c>
      <c r="BL155" s="3">
        <v>16.05</v>
      </c>
      <c r="BM155" s="5">
        <f t="shared" si="185"/>
        <v>6.832003451880479E-5</v>
      </c>
      <c r="BN155" s="5">
        <f t="shared" si="186"/>
        <v>6.8320034518804801E-28</v>
      </c>
      <c r="BO155" s="5">
        <f t="shared" si="187"/>
        <v>1.0121486595378487E-10</v>
      </c>
      <c r="BP155" s="5">
        <f t="shared" si="188"/>
        <v>4.5546689679203195E-14</v>
      </c>
      <c r="BQ155" s="5">
        <f t="shared" si="189"/>
        <v>-13.341543181946708</v>
      </c>
      <c r="BR155">
        <v>7.0000000000000007E-2</v>
      </c>
      <c r="BU155" s="5" t="str">
        <f t="shared" si="190"/>
        <v/>
      </c>
      <c r="BV155" s="5" t="str">
        <f t="shared" si="191"/>
        <v/>
      </c>
      <c r="BW155" s="5" t="str">
        <f t="shared" si="192"/>
        <v/>
      </c>
      <c r="BX155" s="5" t="str">
        <f t="shared" si="193"/>
        <v/>
      </c>
      <c r="BY155" s="5" t="str">
        <f t="shared" si="194"/>
        <v/>
      </c>
      <c r="CC155" s="5" t="str">
        <f t="shared" si="195"/>
        <v/>
      </c>
      <c r="CD155" s="5" t="str">
        <f t="shared" si="196"/>
        <v/>
      </c>
      <c r="CE155" s="5" t="str">
        <f t="shared" si="197"/>
        <v/>
      </c>
      <c r="CF155" s="5" t="str">
        <f t="shared" si="198"/>
        <v/>
      </c>
      <c r="CG155" s="5" t="str">
        <f t="shared" si="199"/>
        <v/>
      </c>
      <c r="CK155" s="5" t="str">
        <f t="shared" si="200"/>
        <v/>
      </c>
      <c r="CL155" s="5" t="str">
        <f t="shared" si="201"/>
        <v/>
      </c>
      <c r="CM155" s="5" t="str">
        <f t="shared" si="202"/>
        <v/>
      </c>
      <c r="CN155" s="5" t="str">
        <f t="shared" si="203"/>
        <v/>
      </c>
      <c r="CO155" s="5" t="str">
        <f t="shared" si="204"/>
        <v/>
      </c>
      <c r="CS155" s="5" t="str">
        <f t="shared" si="205"/>
        <v/>
      </c>
      <c r="CT155" s="5" t="str">
        <f t="shared" si="206"/>
        <v/>
      </c>
      <c r="CU155" s="5" t="str">
        <f t="shared" si="207"/>
        <v/>
      </c>
      <c r="CV155" s="5" t="str">
        <f t="shared" si="208"/>
        <v/>
      </c>
      <c r="CW155" s="5" t="str">
        <f t="shared" si="209"/>
        <v/>
      </c>
      <c r="DA155" s="5" t="str">
        <f t="shared" si="210"/>
        <v/>
      </c>
      <c r="DB155" s="5" t="str">
        <f t="shared" si="211"/>
        <v/>
      </c>
      <c r="DC155" s="5" t="str">
        <f t="shared" si="212"/>
        <v/>
      </c>
      <c r="DD155" s="5" t="str">
        <f t="shared" si="213"/>
        <v/>
      </c>
      <c r="DE155" s="5" t="str">
        <f t="shared" si="214"/>
        <v/>
      </c>
      <c r="DI155" s="5" t="str">
        <f t="shared" si="215"/>
        <v/>
      </c>
      <c r="DJ155" s="5" t="str">
        <f t="shared" si="216"/>
        <v/>
      </c>
      <c r="DK155" s="5" t="str">
        <f t="shared" si="217"/>
        <v/>
      </c>
      <c r="DL155" s="5" t="str">
        <f t="shared" si="218"/>
        <v/>
      </c>
      <c r="DM155" s="5" t="str">
        <f t="shared" si="219"/>
        <v/>
      </c>
      <c r="DQ155" s="5" t="str">
        <f t="shared" si="220"/>
        <v/>
      </c>
      <c r="DR155" s="5" t="str">
        <f t="shared" si="221"/>
        <v/>
      </c>
      <c r="DS155" s="5" t="str">
        <f t="shared" si="222"/>
        <v/>
      </c>
      <c r="DT155" s="5" t="str">
        <f t="shared" si="223"/>
        <v/>
      </c>
      <c r="DU155" s="5" t="str">
        <f t="shared" si="224"/>
        <v/>
      </c>
    </row>
    <row r="156" spans="1:126" hidden="1" x14ac:dyDescent="0.25">
      <c r="A156">
        <v>149</v>
      </c>
      <c r="B156" t="s">
        <v>188</v>
      </c>
      <c r="C156">
        <v>324.02541000000002</v>
      </c>
      <c r="D156">
        <v>57.44276</v>
      </c>
      <c r="E156" s="1" t="s">
        <v>82</v>
      </c>
      <c r="F156" s="13"/>
      <c r="K156" s="5" t="str">
        <f t="shared" si="150"/>
        <v/>
      </c>
      <c r="L156" s="5" t="str">
        <f t="shared" si="151"/>
        <v/>
      </c>
      <c r="M156" s="5" t="str">
        <f t="shared" si="152"/>
        <v/>
      </c>
      <c r="N156" s="5" t="str">
        <f t="shared" si="153"/>
        <v/>
      </c>
      <c r="O156" s="5" t="str">
        <f t="shared" si="154"/>
        <v/>
      </c>
      <c r="R156" s="5" t="str">
        <f t="shared" si="155"/>
        <v/>
      </c>
      <c r="S156" s="5" t="str">
        <f t="shared" si="156"/>
        <v/>
      </c>
      <c r="T156" s="5" t="str">
        <f t="shared" si="157"/>
        <v/>
      </c>
      <c r="U156" s="5" t="str">
        <f t="shared" si="158"/>
        <v/>
      </c>
      <c r="V156" s="5" t="str">
        <f t="shared" si="159"/>
        <v/>
      </c>
      <c r="Y156" s="5" t="str">
        <f t="shared" si="160"/>
        <v/>
      </c>
      <c r="Z156" s="5" t="str">
        <f t="shared" si="161"/>
        <v/>
      </c>
      <c r="AA156" s="5" t="str">
        <f t="shared" si="162"/>
        <v/>
      </c>
      <c r="AB156" s="5" t="str">
        <f t="shared" si="163"/>
        <v/>
      </c>
      <c r="AC156" s="5" t="str">
        <f t="shared" si="164"/>
        <v/>
      </c>
      <c r="AE156" t="s">
        <v>36</v>
      </c>
      <c r="AF156" s="4">
        <v>17.600000000000001</v>
      </c>
      <c r="AG156" s="5">
        <f t="shared" si="165"/>
        <v>1.4537452779333145E-4</v>
      </c>
      <c r="AH156" s="5">
        <f t="shared" si="166"/>
        <v>1.4537452779333146E-27</v>
      </c>
      <c r="AI156" s="5">
        <f t="shared" si="167"/>
        <v>2.8594048968512466E-9</v>
      </c>
      <c r="AJ156" s="5">
        <f t="shared" si="168"/>
        <v>3.5313650476112902E-13</v>
      </c>
      <c r="AK156" s="5">
        <f t="shared" si="169"/>
        <v>-12.45205738581593</v>
      </c>
      <c r="AM156" t="s">
        <v>36</v>
      </c>
      <c r="AN156" s="4">
        <v>16.3</v>
      </c>
      <c r="AO156" s="5">
        <f t="shared" si="170"/>
        <v>3.0924305616916595E-4</v>
      </c>
      <c r="AP156" s="5">
        <f t="shared" si="171"/>
        <v>3.0924305616916598E-27</v>
      </c>
      <c r="AQ156" s="5">
        <f t="shared" si="172"/>
        <v>3.3586068736414957E-9</v>
      </c>
      <c r="AR156" s="5">
        <f t="shared" si="173"/>
        <v>5.5820046239921659E-13</v>
      </c>
      <c r="AS156" s="5">
        <f t="shared" si="174"/>
        <v>-12.253209808088618</v>
      </c>
      <c r="AV156" s="4">
        <v>14.45</v>
      </c>
      <c r="AW156" s="5">
        <f t="shared" si="175"/>
        <v>1.106446591188622E-3</v>
      </c>
      <c r="AX156" s="5">
        <f t="shared" si="176"/>
        <v>1.1064465911886221E-26</v>
      </c>
      <c r="AY156" s="5">
        <f t="shared" si="177"/>
        <v>7.1210891889286805E-9</v>
      </c>
      <c r="AZ156" s="5">
        <f t="shared" si="178"/>
        <v>1.537443155889702E-12</v>
      </c>
      <c r="BA156" s="5">
        <f t="shared" si="179"/>
        <v>-11.813200932489003</v>
      </c>
      <c r="BB156">
        <v>0.08</v>
      </c>
      <c r="BD156" s="3">
        <v>13.04</v>
      </c>
      <c r="BE156" s="5">
        <f t="shared" si="180"/>
        <v>1.7082512185919204E-3</v>
      </c>
      <c r="BF156" s="5">
        <f t="shared" si="181"/>
        <v>1.7082512185919207E-26</v>
      </c>
      <c r="BG156" s="5">
        <f t="shared" si="182"/>
        <v>3.9542852282220378E-9</v>
      </c>
      <c r="BH156" s="5">
        <f t="shared" si="183"/>
        <v>1.4235426821599338E-12</v>
      </c>
      <c r="BI156" s="5">
        <f t="shared" si="184"/>
        <v>-11.846629506846046</v>
      </c>
      <c r="BJ156">
        <v>0.02</v>
      </c>
      <c r="BL156" s="3">
        <v>12.6</v>
      </c>
      <c r="BM156" s="5">
        <f t="shared" si="185"/>
        <v>1.6388834783225669E-3</v>
      </c>
      <c r="BN156" s="5">
        <f t="shared" si="186"/>
        <v>1.638883478322567E-26</v>
      </c>
      <c r="BO156" s="5">
        <f t="shared" si="187"/>
        <v>2.4279755234408393E-9</v>
      </c>
      <c r="BP156" s="5">
        <f t="shared" si="188"/>
        <v>1.0925889855483777E-12</v>
      </c>
      <c r="BQ156" s="5">
        <f t="shared" si="189"/>
        <v>-11.961543181946709</v>
      </c>
      <c r="BR156">
        <v>0.02</v>
      </c>
      <c r="BT156" s="3">
        <v>11.89</v>
      </c>
      <c r="BU156" s="5">
        <f t="shared" si="190"/>
        <v>2.0169625771180224E-3</v>
      </c>
      <c r="BV156" s="5">
        <f t="shared" si="191"/>
        <v>2.0169625771180225E-26</v>
      </c>
      <c r="BW156" s="5">
        <f t="shared" si="192"/>
        <v>1.7987181127687475E-9</v>
      </c>
      <c r="BX156" s="5">
        <f t="shared" si="193"/>
        <v>1.0432565054058734E-12</v>
      </c>
      <c r="BY156" s="5">
        <f t="shared" si="194"/>
        <v>-11.981608898489664</v>
      </c>
      <c r="BZ156">
        <v>0.06</v>
      </c>
      <c r="CB156" s="3">
        <v>10.77</v>
      </c>
      <c r="CC156" s="5">
        <f t="shared" si="195"/>
        <v>3.1554495423251443E-3</v>
      </c>
      <c r="CD156" s="5">
        <f t="shared" si="196"/>
        <v>3.1554495423251446E-26</v>
      </c>
      <c r="CE156" s="5">
        <f t="shared" si="197"/>
        <v>1.4791169729649116E-9</v>
      </c>
      <c r="CF156" s="5">
        <f t="shared" si="198"/>
        <v>1.1832935783719292E-12</v>
      </c>
      <c r="CG156" s="5">
        <f t="shared" si="199"/>
        <v>-11.926907492355042</v>
      </c>
      <c r="CH156">
        <v>0.11</v>
      </c>
      <c r="CK156" s="5" t="str">
        <f t="shared" si="200"/>
        <v/>
      </c>
      <c r="CL156" s="5" t="str">
        <f t="shared" si="201"/>
        <v/>
      </c>
      <c r="CM156" s="5" t="str">
        <f t="shared" si="202"/>
        <v/>
      </c>
      <c r="CN156" s="5" t="str">
        <f t="shared" si="203"/>
        <v/>
      </c>
      <c r="CO156" s="5" t="str">
        <f t="shared" si="204"/>
        <v/>
      </c>
      <c r="CS156" s="5" t="str">
        <f t="shared" si="205"/>
        <v/>
      </c>
      <c r="CT156" s="5" t="str">
        <f t="shared" si="206"/>
        <v/>
      </c>
      <c r="CU156" s="5" t="str">
        <f t="shared" si="207"/>
        <v/>
      </c>
      <c r="CV156" s="5" t="str">
        <f t="shared" si="208"/>
        <v/>
      </c>
      <c r="CW156" s="5" t="str">
        <f t="shared" si="209"/>
        <v/>
      </c>
      <c r="DA156" s="5" t="str">
        <f t="shared" si="210"/>
        <v/>
      </c>
      <c r="DB156" s="5" t="str">
        <f t="shared" si="211"/>
        <v/>
      </c>
      <c r="DC156" s="5" t="str">
        <f t="shared" si="212"/>
        <v/>
      </c>
      <c r="DD156" s="5" t="str">
        <f t="shared" si="213"/>
        <v/>
      </c>
      <c r="DE156" s="5" t="str">
        <f t="shared" si="214"/>
        <v/>
      </c>
      <c r="DI156" s="5" t="str">
        <f t="shared" si="215"/>
        <v/>
      </c>
      <c r="DJ156" s="5" t="str">
        <f t="shared" si="216"/>
        <v/>
      </c>
      <c r="DK156" s="5" t="str">
        <f t="shared" si="217"/>
        <v/>
      </c>
      <c r="DL156" s="5" t="str">
        <f t="shared" si="218"/>
        <v/>
      </c>
      <c r="DM156" s="5" t="str">
        <f t="shared" si="219"/>
        <v/>
      </c>
      <c r="DQ156" s="5" t="str">
        <f t="shared" si="220"/>
        <v/>
      </c>
      <c r="DR156" s="5" t="str">
        <f t="shared" si="221"/>
        <v/>
      </c>
      <c r="DS156" s="5" t="str">
        <f t="shared" si="222"/>
        <v/>
      </c>
      <c r="DT156" s="5" t="str">
        <f t="shared" si="223"/>
        <v/>
      </c>
      <c r="DU156" s="5" t="str">
        <f t="shared" si="224"/>
        <v/>
      </c>
    </row>
    <row r="157" spans="1:126" hidden="1" x14ac:dyDescent="0.25">
      <c r="A157">
        <v>150</v>
      </c>
      <c r="B157" t="s">
        <v>189</v>
      </c>
      <c r="C157">
        <v>324.029177</v>
      </c>
      <c r="D157">
        <v>57.479185000000001</v>
      </c>
      <c r="E157" s="1" t="s">
        <v>91</v>
      </c>
      <c r="F157" s="13"/>
      <c r="K157" s="5" t="str">
        <f t="shared" si="150"/>
        <v/>
      </c>
      <c r="L157" s="5" t="str">
        <f t="shared" si="151"/>
        <v/>
      </c>
      <c r="M157" s="5" t="str">
        <f t="shared" si="152"/>
        <v/>
      </c>
      <c r="N157" s="5" t="str">
        <f t="shared" si="153"/>
        <v/>
      </c>
      <c r="O157" s="5" t="str">
        <f t="shared" si="154"/>
        <v/>
      </c>
      <c r="R157" s="5" t="str">
        <f t="shared" si="155"/>
        <v/>
      </c>
      <c r="S157" s="5" t="str">
        <f t="shared" si="156"/>
        <v/>
      </c>
      <c r="T157" s="5" t="str">
        <f t="shared" si="157"/>
        <v/>
      </c>
      <c r="U157" s="5" t="str">
        <f t="shared" si="158"/>
        <v/>
      </c>
      <c r="V157" s="5" t="str">
        <f t="shared" si="159"/>
        <v/>
      </c>
      <c r="Y157" s="5" t="str">
        <f t="shared" si="160"/>
        <v/>
      </c>
      <c r="Z157" s="5" t="str">
        <f t="shared" si="161"/>
        <v/>
      </c>
      <c r="AA157" s="5" t="str">
        <f t="shared" si="162"/>
        <v/>
      </c>
      <c r="AB157" s="5" t="str">
        <f t="shared" si="163"/>
        <v/>
      </c>
      <c r="AC157" s="5" t="str">
        <f t="shared" si="164"/>
        <v/>
      </c>
      <c r="AE157" t="s">
        <v>36</v>
      </c>
      <c r="AF157" s="4">
        <v>18.29</v>
      </c>
      <c r="AG157" s="5">
        <f t="shared" si="165"/>
        <v>7.6999573045139619E-5</v>
      </c>
      <c r="AH157" s="5">
        <f t="shared" si="166"/>
        <v>7.699957304513963E-28</v>
      </c>
      <c r="AI157" s="5">
        <f t="shared" si="167"/>
        <v>1.514522245146905E-9</v>
      </c>
      <c r="AJ157" s="5">
        <f t="shared" si="168"/>
        <v>1.8704349727564279E-13</v>
      </c>
      <c r="AK157" s="5">
        <f t="shared" si="169"/>
        <v>-12.72805738581593</v>
      </c>
      <c r="AN157" s="4">
        <v>16.73</v>
      </c>
      <c r="AO157" s="5">
        <f t="shared" si="170"/>
        <v>2.081133579198688E-4</v>
      </c>
      <c r="AP157" s="5">
        <f t="shared" si="171"/>
        <v>2.081133579198688E-27</v>
      </c>
      <c r="AQ157" s="5">
        <f t="shared" si="172"/>
        <v>2.2602640235967802E-9</v>
      </c>
      <c r="AR157" s="5">
        <f t="shared" si="173"/>
        <v>3.7565588072178488E-13</v>
      </c>
      <c r="AS157" s="5">
        <f t="shared" si="174"/>
        <v>-12.425209808088619</v>
      </c>
      <c r="AT157">
        <v>0.16</v>
      </c>
      <c r="AV157" s="4">
        <v>16.02</v>
      </c>
      <c r="AW157" s="5">
        <f t="shared" si="175"/>
        <v>2.6057362522479457E-4</v>
      </c>
      <c r="AX157" s="5">
        <f t="shared" si="176"/>
        <v>2.6057362522479459E-27</v>
      </c>
      <c r="AY157" s="5">
        <f t="shared" si="177"/>
        <v>1.6770515994946109E-9</v>
      </c>
      <c r="AZ157" s="5">
        <f t="shared" si="178"/>
        <v>3.6207544033088645E-13</v>
      </c>
      <c r="BA157" s="5">
        <f t="shared" si="179"/>
        <v>-12.441200932489004</v>
      </c>
      <c r="BB157">
        <v>0.13</v>
      </c>
      <c r="BD157" s="3">
        <v>15.4</v>
      </c>
      <c r="BE157" s="5">
        <f t="shared" si="180"/>
        <v>1.9433531973112893E-4</v>
      </c>
      <c r="BF157" s="5">
        <f t="shared" si="181"/>
        <v>1.9433531973112894E-27</v>
      </c>
      <c r="BG157" s="5">
        <f t="shared" si="182"/>
        <v>4.4985027715539097E-10</v>
      </c>
      <c r="BH157" s="5">
        <f t="shared" si="183"/>
        <v>1.6194609977594076E-13</v>
      </c>
      <c r="BI157" s="5">
        <f t="shared" si="184"/>
        <v>-12.790629506846047</v>
      </c>
      <c r="BJ157">
        <v>0.09</v>
      </c>
      <c r="BL157" s="3">
        <v>15.34</v>
      </c>
      <c r="BM157" s="5">
        <f t="shared" si="185"/>
        <v>1.3138569330196979E-4</v>
      </c>
      <c r="BN157" s="5">
        <f t="shared" si="186"/>
        <v>1.3138569330196981E-27</v>
      </c>
      <c r="BO157" s="5">
        <f t="shared" si="187"/>
        <v>1.9464547155847375E-10</v>
      </c>
      <c r="BP157" s="5">
        <f t="shared" si="188"/>
        <v>8.7590462201313202E-14</v>
      </c>
      <c r="BQ157" s="5">
        <f t="shared" si="189"/>
        <v>-13.057543181946709</v>
      </c>
      <c r="BR157">
        <v>7.0000000000000007E-2</v>
      </c>
      <c r="BU157" s="5" t="str">
        <f t="shared" si="190"/>
        <v/>
      </c>
      <c r="BV157" s="5" t="str">
        <f t="shared" si="191"/>
        <v/>
      </c>
      <c r="BW157" s="5" t="str">
        <f t="shared" si="192"/>
        <v/>
      </c>
      <c r="BX157" s="5" t="str">
        <f t="shared" si="193"/>
        <v/>
      </c>
      <c r="BY157" s="5" t="str">
        <f t="shared" si="194"/>
        <v/>
      </c>
      <c r="CC157" s="5" t="str">
        <f t="shared" si="195"/>
        <v/>
      </c>
      <c r="CD157" s="5" t="str">
        <f t="shared" si="196"/>
        <v/>
      </c>
      <c r="CE157" s="5" t="str">
        <f t="shared" si="197"/>
        <v/>
      </c>
      <c r="CF157" s="5" t="str">
        <f t="shared" si="198"/>
        <v/>
      </c>
      <c r="CG157" s="5" t="str">
        <f t="shared" si="199"/>
        <v/>
      </c>
      <c r="CK157" s="5" t="str">
        <f t="shared" si="200"/>
        <v/>
      </c>
      <c r="CL157" s="5" t="str">
        <f t="shared" si="201"/>
        <v/>
      </c>
      <c r="CM157" s="5" t="str">
        <f t="shared" si="202"/>
        <v/>
      </c>
      <c r="CN157" s="5" t="str">
        <f t="shared" si="203"/>
        <v/>
      </c>
      <c r="CO157" s="5" t="str">
        <f t="shared" si="204"/>
        <v/>
      </c>
      <c r="CS157" s="5" t="str">
        <f t="shared" si="205"/>
        <v/>
      </c>
      <c r="CT157" s="5" t="str">
        <f t="shared" si="206"/>
        <v/>
      </c>
      <c r="CU157" s="5" t="str">
        <f t="shared" si="207"/>
        <v/>
      </c>
      <c r="CV157" s="5" t="str">
        <f t="shared" si="208"/>
        <v/>
      </c>
      <c r="CW157" s="5" t="str">
        <f t="shared" si="209"/>
        <v/>
      </c>
      <c r="DA157" s="5" t="str">
        <f t="shared" si="210"/>
        <v/>
      </c>
      <c r="DB157" s="5" t="str">
        <f t="shared" si="211"/>
        <v/>
      </c>
      <c r="DC157" s="5" t="str">
        <f t="shared" si="212"/>
        <v/>
      </c>
      <c r="DD157" s="5" t="str">
        <f t="shared" si="213"/>
        <v/>
      </c>
      <c r="DE157" s="5" t="str">
        <f t="shared" si="214"/>
        <v/>
      </c>
      <c r="DI157" s="5" t="str">
        <f t="shared" si="215"/>
        <v/>
      </c>
      <c r="DJ157" s="5" t="str">
        <f t="shared" si="216"/>
        <v/>
      </c>
      <c r="DK157" s="5" t="str">
        <f t="shared" si="217"/>
        <v/>
      </c>
      <c r="DL157" s="5" t="str">
        <f t="shared" si="218"/>
        <v/>
      </c>
      <c r="DM157" s="5" t="str">
        <f t="shared" si="219"/>
        <v/>
      </c>
      <c r="DQ157" s="5" t="str">
        <f t="shared" si="220"/>
        <v/>
      </c>
      <c r="DR157" s="5" t="str">
        <f t="shared" si="221"/>
        <v/>
      </c>
      <c r="DS157" s="5" t="str">
        <f t="shared" si="222"/>
        <v/>
      </c>
      <c r="DT157" s="5" t="str">
        <f t="shared" si="223"/>
        <v/>
      </c>
      <c r="DU157" s="5" t="str">
        <f t="shared" si="224"/>
        <v/>
      </c>
    </row>
    <row r="158" spans="1:126" ht="75" x14ac:dyDescent="0.25">
      <c r="A158" s="29">
        <v>151</v>
      </c>
      <c r="B158" t="s">
        <v>190</v>
      </c>
      <c r="C158">
        <v>324.02956399999999</v>
      </c>
      <c r="D158">
        <v>57.475679</v>
      </c>
      <c r="E158" s="1" t="s">
        <v>31</v>
      </c>
      <c r="F158" s="12" t="s">
        <v>913</v>
      </c>
      <c r="G158" s="13" t="s">
        <v>929</v>
      </c>
      <c r="H158" s="13" t="s">
        <v>930</v>
      </c>
      <c r="I158" s="13" t="s">
        <v>874</v>
      </c>
      <c r="K158" s="5" t="str">
        <f t="shared" si="150"/>
        <v/>
      </c>
      <c r="L158" s="5" t="str">
        <f t="shared" si="151"/>
        <v/>
      </c>
      <c r="M158" s="5" t="str">
        <f t="shared" si="152"/>
        <v/>
      </c>
      <c r="N158" s="5" t="str">
        <f t="shared" si="153"/>
        <v/>
      </c>
      <c r="O158" s="5" t="str">
        <f t="shared" si="154"/>
        <v/>
      </c>
      <c r="R158" s="5" t="str">
        <f t="shared" si="155"/>
        <v/>
      </c>
      <c r="S158" s="5" t="str">
        <f t="shared" si="156"/>
        <v/>
      </c>
      <c r="T158" s="5" t="str">
        <f t="shared" si="157"/>
        <v/>
      </c>
      <c r="U158" s="5" t="str">
        <f t="shared" si="158"/>
        <v/>
      </c>
      <c r="V158" s="5" t="str">
        <f t="shared" si="159"/>
        <v/>
      </c>
      <c r="Y158" s="5" t="str">
        <f t="shared" si="160"/>
        <v/>
      </c>
      <c r="Z158" s="5" t="str">
        <f t="shared" si="161"/>
        <v/>
      </c>
      <c r="AA158" s="5" t="str">
        <f t="shared" si="162"/>
        <v/>
      </c>
      <c r="AB158" s="5" t="str">
        <f t="shared" si="163"/>
        <v/>
      </c>
      <c r="AC158" s="5" t="str">
        <f t="shared" si="164"/>
        <v/>
      </c>
      <c r="AF158" s="4">
        <v>13.676</v>
      </c>
      <c r="AG158" s="5">
        <f t="shared" si="165"/>
        <v>5.396203472276739E-3</v>
      </c>
      <c r="AH158" s="5">
        <f t="shared" si="166"/>
        <v>5.3962034722767394E-26</v>
      </c>
      <c r="AI158" s="5">
        <f t="shared" si="167"/>
        <v>1.0613916252900532E-7</v>
      </c>
      <c r="AJ158" s="5">
        <f t="shared" si="168"/>
        <v>1.310818657233216E-11</v>
      </c>
      <c r="AK158" s="5">
        <f t="shared" si="169"/>
        <v>-10.882457385815929</v>
      </c>
      <c r="AN158" s="4">
        <v>12.867000000000001</v>
      </c>
      <c r="AO158" s="5">
        <f t="shared" si="170"/>
        <v>7.3029773996005102E-3</v>
      </c>
      <c r="AP158" s="5">
        <f t="shared" si="171"/>
        <v>7.3029773996005107E-26</v>
      </c>
      <c r="AQ158" s="5">
        <f t="shared" si="172"/>
        <v>7.9315702011848096E-8</v>
      </c>
      <c r="AR158" s="5">
        <f t="shared" si="173"/>
        <v>1.3182269674369154E-11</v>
      </c>
      <c r="AS158" s="5">
        <f t="shared" si="174"/>
        <v>-10.880009808088619</v>
      </c>
      <c r="AV158" s="4">
        <v>12.634</v>
      </c>
      <c r="AW158" s="5">
        <f t="shared" si="175"/>
        <v>5.8929187761366094E-3</v>
      </c>
      <c r="AX158" s="5">
        <f t="shared" si="176"/>
        <v>5.8929187761366098E-26</v>
      </c>
      <c r="AY158" s="5">
        <f t="shared" si="177"/>
        <v>3.7926819533964658E-8</v>
      </c>
      <c r="AZ158" s="5">
        <f t="shared" si="178"/>
        <v>8.1884003373829692E-12</v>
      </c>
      <c r="BA158" s="5">
        <f t="shared" si="179"/>
        <v>-11.086800932489005</v>
      </c>
      <c r="BD158" s="3">
        <v>16.07</v>
      </c>
      <c r="BE158" s="5">
        <f t="shared" si="180"/>
        <v>1.0484596932481778E-4</v>
      </c>
      <c r="BF158" s="5">
        <f t="shared" si="181"/>
        <v>1.0484596932481778E-27</v>
      </c>
      <c r="BG158" s="5">
        <f t="shared" si="182"/>
        <v>2.4269900306670775E-10</v>
      </c>
      <c r="BH158" s="5">
        <f t="shared" si="183"/>
        <v>8.7371641104014793E-14</v>
      </c>
      <c r="BI158" s="5">
        <f t="shared" si="184"/>
        <v>-13.058629506846048</v>
      </c>
      <c r="BJ158">
        <v>0.11</v>
      </c>
      <c r="BL158" s="3">
        <v>16.09</v>
      </c>
      <c r="BM158" s="5">
        <f t="shared" si="185"/>
        <v>6.5848832164215544E-5</v>
      </c>
      <c r="BN158" s="5">
        <f t="shared" si="186"/>
        <v>6.5848832164215551E-28</v>
      </c>
      <c r="BO158" s="5">
        <f t="shared" si="187"/>
        <v>9.7553825428467466E-11</v>
      </c>
      <c r="BP158" s="5">
        <f t="shared" si="188"/>
        <v>4.3899221442810367E-14</v>
      </c>
      <c r="BQ158" s="5">
        <f t="shared" si="189"/>
        <v>-13.357543181946708</v>
      </c>
      <c r="BR158">
        <v>0.09</v>
      </c>
      <c r="BU158" s="5" t="str">
        <f t="shared" si="190"/>
        <v/>
      </c>
      <c r="BV158" s="5" t="str">
        <f t="shared" si="191"/>
        <v/>
      </c>
      <c r="BW158" s="5" t="str">
        <f t="shared" si="192"/>
        <v/>
      </c>
      <c r="BX158" s="5" t="str">
        <f t="shared" si="193"/>
        <v/>
      </c>
      <c r="BY158" s="5" t="str">
        <f t="shared" si="194"/>
        <v/>
      </c>
      <c r="CC158" s="5" t="str">
        <f t="shared" si="195"/>
        <v/>
      </c>
      <c r="CD158" s="5" t="str">
        <f t="shared" si="196"/>
        <v/>
      </c>
      <c r="CE158" s="5" t="str">
        <f t="shared" si="197"/>
        <v/>
      </c>
      <c r="CF158" s="5" t="str">
        <f t="shared" si="198"/>
        <v/>
      </c>
      <c r="CG158" s="5" t="str">
        <f t="shared" si="199"/>
        <v/>
      </c>
      <c r="CK158" s="5" t="str">
        <f t="shared" si="200"/>
        <v/>
      </c>
      <c r="CL158" s="5" t="str">
        <f t="shared" si="201"/>
        <v/>
      </c>
      <c r="CM158" s="5" t="str">
        <f t="shared" si="202"/>
        <v/>
      </c>
      <c r="CN158" s="5" t="str">
        <f t="shared" si="203"/>
        <v/>
      </c>
      <c r="CO158" s="5" t="str">
        <f t="shared" si="204"/>
        <v/>
      </c>
      <c r="CR158" s="4">
        <v>12.394</v>
      </c>
      <c r="CS158" s="5">
        <f t="shared" si="205"/>
        <v>3.4128466795892141E-3</v>
      </c>
      <c r="CT158" s="5">
        <f t="shared" si="206"/>
        <v>3.4128466795892145E-26</v>
      </c>
      <c r="CU158" s="5">
        <f t="shared" si="207"/>
        <v>8.8568685456467501E-9</v>
      </c>
      <c r="CV158" s="5">
        <f t="shared" si="208"/>
        <v>3.0113353055198951E-12</v>
      </c>
      <c r="CW158" s="5">
        <f t="shared" si="209"/>
        <v>-11.521240884065643</v>
      </c>
      <c r="CZ158" s="4">
        <v>12.477</v>
      </c>
      <c r="DA158" s="5">
        <f t="shared" si="210"/>
        <v>1.7546798129433607E-3</v>
      </c>
      <c r="DB158" s="5">
        <f t="shared" si="211"/>
        <v>1.754679812943361E-26</v>
      </c>
      <c r="DC158" s="5">
        <f t="shared" si="212"/>
        <v>2.4877313037949355E-9</v>
      </c>
      <c r="DD158" s="5">
        <f t="shared" si="213"/>
        <v>1.1443563997456702E-12</v>
      </c>
      <c r="DE158" s="5">
        <f t="shared" si="214"/>
        <v>-11.941438697275881</v>
      </c>
      <c r="DI158" s="5" t="str">
        <f t="shared" si="215"/>
        <v/>
      </c>
      <c r="DJ158" s="5" t="str">
        <f t="shared" si="216"/>
        <v/>
      </c>
      <c r="DK158" s="5" t="str">
        <f t="shared" si="217"/>
        <v/>
      </c>
      <c r="DL158" s="5" t="str">
        <f t="shared" si="218"/>
        <v/>
      </c>
      <c r="DM158" s="5" t="str">
        <f t="shared" si="219"/>
        <v/>
      </c>
      <c r="DQ158" s="5" t="str">
        <f t="shared" si="220"/>
        <v/>
      </c>
      <c r="DR158" s="5" t="str">
        <f t="shared" si="221"/>
        <v/>
      </c>
      <c r="DS158" s="5" t="str">
        <f t="shared" si="222"/>
        <v/>
      </c>
      <c r="DT158" s="5" t="str">
        <f t="shared" si="223"/>
        <v/>
      </c>
      <c r="DU158" s="5" t="str">
        <f t="shared" si="224"/>
        <v/>
      </c>
    </row>
    <row r="159" spans="1:126" ht="30" hidden="1" x14ac:dyDescent="0.25">
      <c r="A159" s="29">
        <v>152</v>
      </c>
      <c r="B159" t="s">
        <v>191</v>
      </c>
      <c r="C159">
        <v>324.03056199999997</v>
      </c>
      <c r="D159">
        <v>57.449955000000003</v>
      </c>
      <c r="E159" s="1" t="s">
        <v>91</v>
      </c>
      <c r="F159" s="12" t="s">
        <v>913</v>
      </c>
      <c r="G159" s="13" t="s">
        <v>915</v>
      </c>
      <c r="H159" s="13" t="s">
        <v>927</v>
      </c>
      <c r="I159" s="13" t="s">
        <v>875</v>
      </c>
      <c r="K159" s="5" t="str">
        <f t="shared" si="150"/>
        <v/>
      </c>
      <c r="L159" s="5" t="str">
        <f t="shared" si="151"/>
        <v/>
      </c>
      <c r="M159" s="5" t="str">
        <f t="shared" si="152"/>
        <v/>
      </c>
      <c r="N159" s="5" t="str">
        <f t="shared" si="153"/>
        <v/>
      </c>
      <c r="O159" s="5" t="str">
        <f t="shared" si="154"/>
        <v/>
      </c>
      <c r="R159" s="5" t="str">
        <f t="shared" si="155"/>
        <v/>
      </c>
      <c r="S159" s="5" t="str">
        <f t="shared" si="156"/>
        <v/>
      </c>
      <c r="T159" s="5" t="str">
        <f t="shared" si="157"/>
        <v/>
      </c>
      <c r="U159" s="5" t="str">
        <f t="shared" si="158"/>
        <v/>
      </c>
      <c r="V159" s="5" t="str">
        <f t="shared" si="159"/>
        <v/>
      </c>
      <c r="Y159" s="5" t="str">
        <f t="shared" si="160"/>
        <v/>
      </c>
      <c r="Z159" s="5" t="str">
        <f t="shared" si="161"/>
        <v/>
      </c>
      <c r="AA159" s="5" t="str">
        <f t="shared" si="162"/>
        <v/>
      </c>
      <c r="AB159" s="5" t="str">
        <f t="shared" si="163"/>
        <v/>
      </c>
      <c r="AC159" s="5" t="str">
        <f t="shared" si="164"/>
        <v/>
      </c>
      <c r="AF159" s="4">
        <v>16.760000000000002</v>
      </c>
      <c r="AG159" s="5">
        <f t="shared" si="165"/>
        <v>3.1512896063382972E-4</v>
      </c>
      <c r="AH159" s="5">
        <f t="shared" si="166"/>
        <v>3.1512896063382976E-27</v>
      </c>
      <c r="AI159" s="5">
        <f t="shared" si="167"/>
        <v>6.1983437322459908E-9</v>
      </c>
      <c r="AJ159" s="5">
        <f t="shared" si="168"/>
        <v>7.6549545093237999E-13</v>
      </c>
      <c r="AK159" s="5">
        <f t="shared" si="169"/>
        <v>-12.11605738581593</v>
      </c>
      <c r="AL159">
        <v>0.17</v>
      </c>
      <c r="AN159" s="4">
        <v>15.61</v>
      </c>
      <c r="AO159" s="5">
        <f t="shared" si="170"/>
        <v>5.8384821481548548E-4</v>
      </c>
      <c r="AP159" s="5">
        <f t="shared" si="171"/>
        <v>5.8384821481548555E-27</v>
      </c>
      <c r="AQ159" s="5">
        <f t="shared" si="172"/>
        <v>6.3410207224505035E-9</v>
      </c>
      <c r="AR159" s="5">
        <f t="shared" si="173"/>
        <v>1.0538776440712736E-12</v>
      </c>
      <c r="AS159" s="5">
        <f t="shared" si="174"/>
        <v>-11.977209808088618</v>
      </c>
      <c r="AT159">
        <v>0.15</v>
      </c>
      <c r="AV159" s="4">
        <v>14.51</v>
      </c>
      <c r="AW159" s="5">
        <f t="shared" si="175"/>
        <v>1.0469608816491768E-3</v>
      </c>
      <c r="AX159" s="5">
        <f t="shared" si="176"/>
        <v>1.0469608816491769E-26</v>
      </c>
      <c r="AY159" s="5">
        <f t="shared" si="177"/>
        <v>6.7382392199644928E-9</v>
      </c>
      <c r="AZ159" s="5">
        <f t="shared" si="178"/>
        <v>1.4547858475903339E-12</v>
      </c>
      <c r="BA159" s="5">
        <f t="shared" si="179"/>
        <v>-11.837200932489006</v>
      </c>
      <c r="BB159">
        <v>0.08</v>
      </c>
      <c r="BD159" s="3">
        <v>13.36</v>
      </c>
      <c r="BE159" s="5">
        <f t="shared" si="180"/>
        <v>1.2721893019492709E-3</v>
      </c>
      <c r="BF159" s="5">
        <f t="shared" si="181"/>
        <v>1.2721893019492711E-26</v>
      </c>
      <c r="BG159" s="5">
        <f t="shared" si="182"/>
        <v>2.94488264340109E-9</v>
      </c>
      <c r="BH159" s="5">
        <f t="shared" si="183"/>
        <v>1.0601577516243924E-12</v>
      </c>
      <c r="BI159" s="5">
        <f t="shared" si="184"/>
        <v>-11.974629506846046</v>
      </c>
      <c r="BJ159">
        <v>0.03</v>
      </c>
      <c r="BL159" s="3">
        <v>12.71</v>
      </c>
      <c r="BM159" s="5">
        <f t="shared" si="185"/>
        <v>1.4809761926783617E-3</v>
      </c>
      <c r="BN159" s="5">
        <f t="shared" si="186"/>
        <v>1.480976192678362E-26</v>
      </c>
      <c r="BO159" s="5">
        <f t="shared" si="187"/>
        <v>2.1940388039679428E-9</v>
      </c>
      <c r="BP159" s="5">
        <f t="shared" si="188"/>
        <v>9.8731746178557427E-13</v>
      </c>
      <c r="BQ159" s="5">
        <f t="shared" si="189"/>
        <v>-12.005543181946708</v>
      </c>
      <c r="BR159">
        <v>0</v>
      </c>
      <c r="BT159" s="3">
        <v>12.24</v>
      </c>
      <c r="BU159" s="5">
        <f t="shared" si="190"/>
        <v>1.4611602209898226E-3</v>
      </c>
      <c r="BV159" s="5">
        <f t="shared" si="191"/>
        <v>1.4611602209898227E-26</v>
      </c>
      <c r="BW159" s="5">
        <f t="shared" si="192"/>
        <v>1.3030560829279035E-9</v>
      </c>
      <c r="BX159" s="5">
        <f t="shared" si="193"/>
        <v>7.5577252809818405E-13</v>
      </c>
      <c r="BY159" s="5">
        <f t="shared" si="194"/>
        <v>-12.121608898489663</v>
      </c>
      <c r="BZ159">
        <v>0.15</v>
      </c>
      <c r="CB159" s="3">
        <v>11.2</v>
      </c>
      <c r="CC159" s="5">
        <f t="shared" si="195"/>
        <v>2.123543882067857E-3</v>
      </c>
      <c r="CD159" s="5">
        <f t="shared" si="196"/>
        <v>2.1235438820678573E-26</v>
      </c>
      <c r="CE159" s="5">
        <f t="shared" si="197"/>
        <v>9.9541119471930807E-10</v>
      </c>
      <c r="CF159" s="5">
        <f t="shared" si="198"/>
        <v>7.9632895577544653E-13</v>
      </c>
      <c r="CG159" s="5">
        <f t="shared" si="199"/>
        <v>-12.098907492355043</v>
      </c>
      <c r="CH159">
        <v>0.39</v>
      </c>
      <c r="CK159" s="5" t="str">
        <f t="shared" si="200"/>
        <v/>
      </c>
      <c r="CL159" s="5" t="str">
        <f t="shared" si="201"/>
        <v/>
      </c>
      <c r="CM159" s="5" t="str">
        <f t="shared" si="202"/>
        <v/>
      </c>
      <c r="CN159" s="5" t="str">
        <f t="shared" si="203"/>
        <v/>
      </c>
      <c r="CO159" s="5" t="str">
        <f t="shared" si="204"/>
        <v/>
      </c>
      <c r="CS159" s="5" t="str">
        <f t="shared" si="205"/>
        <v/>
      </c>
      <c r="CT159" s="5" t="str">
        <f t="shared" si="206"/>
        <v/>
      </c>
      <c r="CU159" s="5" t="str">
        <f t="shared" si="207"/>
        <v/>
      </c>
      <c r="CV159" s="5" t="str">
        <f t="shared" si="208"/>
        <v/>
      </c>
      <c r="CW159" s="5" t="str">
        <f t="shared" si="209"/>
        <v/>
      </c>
      <c r="DA159" s="5" t="str">
        <f t="shared" si="210"/>
        <v/>
      </c>
      <c r="DB159" s="5" t="str">
        <f t="shared" si="211"/>
        <v/>
      </c>
      <c r="DC159" s="5" t="str">
        <f t="shared" si="212"/>
        <v/>
      </c>
      <c r="DD159" s="5" t="str">
        <f t="shared" si="213"/>
        <v/>
      </c>
      <c r="DE159" s="5" t="str">
        <f t="shared" si="214"/>
        <v/>
      </c>
      <c r="DI159" s="5" t="str">
        <f t="shared" si="215"/>
        <v/>
      </c>
      <c r="DJ159" s="5" t="str">
        <f t="shared" si="216"/>
        <v/>
      </c>
      <c r="DK159" s="5" t="str">
        <f t="shared" si="217"/>
        <v/>
      </c>
      <c r="DL159" s="5" t="str">
        <f t="shared" si="218"/>
        <v/>
      </c>
      <c r="DM159" s="5" t="str">
        <f t="shared" si="219"/>
        <v/>
      </c>
      <c r="DQ159" s="5" t="str">
        <f t="shared" si="220"/>
        <v/>
      </c>
      <c r="DR159" s="5" t="str">
        <f t="shared" si="221"/>
        <v/>
      </c>
      <c r="DS159" s="5" t="str">
        <f t="shared" si="222"/>
        <v/>
      </c>
      <c r="DT159" s="5" t="str">
        <f t="shared" si="223"/>
        <v/>
      </c>
      <c r="DU159" s="5" t="str">
        <f t="shared" si="224"/>
        <v/>
      </c>
    </row>
    <row r="160" spans="1:126" ht="45" x14ac:dyDescent="0.25">
      <c r="A160" s="29">
        <v>153</v>
      </c>
      <c r="B160" s="32" t="s">
        <v>192</v>
      </c>
      <c r="C160" s="32">
        <v>324.03071</v>
      </c>
      <c r="D160" s="32">
        <v>57.555241000000002</v>
      </c>
      <c r="E160" s="33" t="s">
        <v>31</v>
      </c>
      <c r="F160" s="34" t="s">
        <v>913</v>
      </c>
      <c r="G160" s="31" t="s">
        <v>933</v>
      </c>
      <c r="H160" s="31"/>
      <c r="I160" s="31" t="s">
        <v>932</v>
      </c>
      <c r="J160" s="2">
        <v>16.77</v>
      </c>
      <c r="K160" s="5">
        <f t="shared" si="150"/>
        <v>6.2160018024365446E-4</v>
      </c>
      <c r="L160" s="5">
        <f t="shared" si="151"/>
        <v>6.216001802436545E-27</v>
      </c>
      <c r="M160" s="5">
        <f t="shared" si="152"/>
        <v>4.7892025721435412E-8</v>
      </c>
      <c r="N160" s="5">
        <f t="shared" si="153"/>
        <v>2.9884624050175695E-12</v>
      </c>
      <c r="O160" s="5">
        <f t="shared" si="154"/>
        <v>-11.524552203238738</v>
      </c>
      <c r="P160">
        <v>0</v>
      </c>
      <c r="Q160" s="2">
        <v>15.59</v>
      </c>
      <c r="R160" s="5">
        <f t="shared" si="155"/>
        <v>1.4610290451583625E-3</v>
      </c>
      <c r="S160" s="5">
        <f t="shared" si="156"/>
        <v>1.4610290451583628E-26</v>
      </c>
      <c r="T160" s="5">
        <f t="shared" si="157"/>
        <v>7.3164125010434185E-8</v>
      </c>
      <c r="U160" s="5">
        <f t="shared" si="158"/>
        <v>5.6629032758076065E-12</v>
      </c>
      <c r="V160" s="5">
        <f t="shared" si="159"/>
        <v>-11.246960856198257</v>
      </c>
      <c r="W160">
        <v>0</v>
      </c>
      <c r="X160" s="2">
        <v>16.27</v>
      </c>
      <c r="Y160" s="5">
        <f t="shared" si="160"/>
        <v>9.2342020389289626E-4</v>
      </c>
      <c r="Z160" s="5">
        <f t="shared" si="161"/>
        <v>9.234202038928964E-27</v>
      </c>
      <c r="AA160" s="5">
        <f t="shared" si="162"/>
        <v>6.4374363559606648E-8</v>
      </c>
      <c r="AB160" s="5">
        <f t="shared" si="163"/>
        <v>4.222958249510197E-12</v>
      </c>
      <c r="AC160" s="5">
        <f t="shared" si="164"/>
        <v>-11.374383212228175</v>
      </c>
      <c r="AD160">
        <v>0.01</v>
      </c>
      <c r="AF160" s="4">
        <v>13.5</v>
      </c>
      <c r="AG160" s="5">
        <f t="shared" si="165"/>
        <v>6.3458282986227355E-3</v>
      </c>
      <c r="AH160" s="5">
        <f t="shared" si="166"/>
        <v>6.3458282986227357E-26</v>
      </c>
      <c r="AI160" s="5">
        <f t="shared" si="167"/>
        <v>1.2481755082606307E-7</v>
      </c>
      <c r="AJ160" s="5">
        <f t="shared" si="168"/>
        <v>1.5414967527018792E-11</v>
      </c>
      <c r="AK160" s="5">
        <f t="shared" si="169"/>
        <v>-10.81205738581593</v>
      </c>
      <c r="AL160">
        <v>0.03</v>
      </c>
      <c r="AN160" s="4">
        <v>12.59</v>
      </c>
      <c r="AO160" s="5">
        <f t="shared" si="170"/>
        <v>9.4254036147524683E-3</v>
      </c>
      <c r="AP160" s="5">
        <f t="shared" si="171"/>
        <v>9.4254036147524692E-26</v>
      </c>
      <c r="AQ160" s="5">
        <f t="shared" si="172"/>
        <v>1.0236681062302029E-7</v>
      </c>
      <c r="AR160" s="5">
        <f t="shared" si="173"/>
        <v>1.7013363925545972E-11</v>
      </c>
      <c r="AS160" s="5">
        <f t="shared" si="174"/>
        <v>-10.769209808088618</v>
      </c>
      <c r="AT160">
        <v>0.03</v>
      </c>
      <c r="AV160" s="4">
        <v>12.33</v>
      </c>
      <c r="AW160" s="5">
        <f t="shared" si="175"/>
        <v>7.7970524399294623E-3</v>
      </c>
      <c r="AX160" s="5">
        <f t="shared" si="176"/>
        <v>7.7970524399294634E-26</v>
      </c>
      <c r="AY160" s="5">
        <f t="shared" si="177"/>
        <v>5.0181821949349106E-8</v>
      </c>
      <c r="AZ160" s="5">
        <f t="shared" si="178"/>
        <v>1.0834255358864472E-11</v>
      </c>
      <c r="BA160" s="5">
        <f t="shared" si="179"/>
        <v>-10.965200932489005</v>
      </c>
      <c r="BB160">
        <v>0.02</v>
      </c>
      <c r="BD160" s="3">
        <v>12.1</v>
      </c>
      <c r="BE160" s="5">
        <f t="shared" si="180"/>
        <v>4.0602403160253098E-3</v>
      </c>
      <c r="BF160" s="5">
        <f t="shared" si="181"/>
        <v>4.0602403160253101E-26</v>
      </c>
      <c r="BG160" s="5">
        <f t="shared" si="182"/>
        <v>9.3987044352437708E-9</v>
      </c>
      <c r="BH160" s="5">
        <f t="shared" si="183"/>
        <v>3.3835335966877579E-12</v>
      </c>
      <c r="BI160" s="5">
        <f t="shared" si="184"/>
        <v>-11.470629506846047</v>
      </c>
      <c r="BJ160">
        <v>0</v>
      </c>
      <c r="BL160" s="3">
        <v>12.13</v>
      </c>
      <c r="BM160" s="5">
        <f t="shared" si="185"/>
        <v>2.5266674008614523E-3</v>
      </c>
      <c r="BN160" s="5">
        <f t="shared" si="186"/>
        <v>2.5266674008614527E-26</v>
      </c>
      <c r="BO160" s="5">
        <f t="shared" si="187"/>
        <v>3.7432109642391882E-9</v>
      </c>
      <c r="BP160" s="5">
        <f t="shared" si="188"/>
        <v>1.6844449339076348E-12</v>
      </c>
      <c r="BQ160" s="5">
        <f t="shared" si="189"/>
        <v>-11.773543181946708</v>
      </c>
      <c r="BR160">
        <v>0</v>
      </c>
      <c r="BT160" s="3">
        <v>12.04</v>
      </c>
      <c r="BU160" s="5">
        <f t="shared" si="190"/>
        <v>1.756700966973782E-3</v>
      </c>
      <c r="BV160" s="5">
        <f t="shared" si="191"/>
        <v>1.7567009669737822E-26</v>
      </c>
      <c r="BW160" s="5">
        <f t="shared" si="192"/>
        <v>1.5666179848160958E-9</v>
      </c>
      <c r="BX160" s="5">
        <f t="shared" si="193"/>
        <v>9.0863843119333556E-13</v>
      </c>
      <c r="BY160" s="5">
        <f t="shared" si="194"/>
        <v>-12.041608898489663</v>
      </c>
      <c r="BZ160">
        <v>0.03</v>
      </c>
      <c r="CB160" s="3">
        <v>12.01</v>
      </c>
      <c r="CC160" s="5">
        <f t="shared" si="195"/>
        <v>1.0070736664191057E-3</v>
      </c>
      <c r="CD160" s="5">
        <f t="shared" si="196"/>
        <v>1.0070736664191059E-26</v>
      </c>
      <c r="CE160" s="5">
        <f t="shared" si="197"/>
        <v>4.7206578113395587E-10</v>
      </c>
      <c r="CF160" s="5">
        <f t="shared" si="198"/>
        <v>3.7765262490716469E-13</v>
      </c>
      <c r="CG160" s="5">
        <f t="shared" si="199"/>
        <v>-12.422907492355042</v>
      </c>
      <c r="CH160">
        <v>0.13</v>
      </c>
      <c r="CK160" s="5" t="str">
        <f t="shared" si="200"/>
        <v/>
      </c>
      <c r="CL160" s="5" t="str">
        <f t="shared" si="201"/>
        <v/>
      </c>
      <c r="CM160" s="5" t="str">
        <f t="shared" si="202"/>
        <v/>
      </c>
      <c r="CN160" s="5" t="str">
        <f t="shared" si="203"/>
        <v/>
      </c>
      <c r="CO160" s="5" t="str">
        <f t="shared" si="204"/>
        <v/>
      </c>
      <c r="CR160" s="4">
        <v>12.03</v>
      </c>
      <c r="CS160" s="5">
        <f t="shared" si="205"/>
        <v>4.7721795820600673E-3</v>
      </c>
      <c r="CT160" s="5">
        <f t="shared" si="206"/>
        <v>4.7721795820600679E-26</v>
      </c>
      <c r="CU160" s="5">
        <f t="shared" si="207"/>
        <v>1.2384549088391177E-8</v>
      </c>
      <c r="CV160" s="5">
        <f t="shared" si="208"/>
        <v>4.2107466900530002E-12</v>
      </c>
      <c r="CW160" s="5">
        <f t="shared" si="209"/>
        <v>-11.375640884065641</v>
      </c>
      <c r="CX160">
        <v>0.03</v>
      </c>
      <c r="CZ160" s="4">
        <v>12.08</v>
      </c>
      <c r="DA160" s="5">
        <f t="shared" si="210"/>
        <v>2.5292856479291639E-3</v>
      </c>
      <c r="DB160" s="5">
        <f t="shared" si="211"/>
        <v>2.5292856479291641E-26</v>
      </c>
      <c r="DC160" s="5">
        <f t="shared" si="212"/>
        <v>3.5859437352492877E-9</v>
      </c>
      <c r="DD160" s="5">
        <f t="shared" si="213"/>
        <v>1.6495341182146723E-12</v>
      </c>
      <c r="DE160" s="5">
        <f t="shared" si="214"/>
        <v>-11.782638697275882</v>
      </c>
      <c r="DF160">
        <v>0.02</v>
      </c>
      <c r="DH160" s="4">
        <v>9.11</v>
      </c>
      <c r="DI160" s="5">
        <f t="shared" si="215"/>
        <v>7.1900239048271943E-3</v>
      </c>
      <c r="DJ160" s="5">
        <f t="shared" si="216"/>
        <v>7.1900239048271946E-26</v>
      </c>
      <c r="DK160" s="5">
        <f t="shared" si="217"/>
        <v>1.4979216468389988E-9</v>
      </c>
      <c r="DL160" s="5">
        <f t="shared" si="218"/>
        <v>1.7975059762067987E-12</v>
      </c>
      <c r="DM160" s="5">
        <f t="shared" si="219"/>
        <v>-11.745329657034469</v>
      </c>
      <c r="DN160">
        <v>0.15</v>
      </c>
      <c r="DP160" s="4">
        <v>6.51</v>
      </c>
      <c r="DQ160" s="5">
        <f t="shared" si="220"/>
        <v>2.0815558181454755E-2</v>
      </c>
      <c r="DR160" s="5">
        <f t="shared" si="221"/>
        <v>2.0815558181454755E-25</v>
      </c>
      <c r="DS160" s="5">
        <f t="shared" si="222"/>
        <v>1.2902205484372783E-9</v>
      </c>
      <c r="DT160" s="5">
        <f t="shared" si="223"/>
        <v>2.8384852065620125E-12</v>
      </c>
      <c r="DU160" s="5">
        <f t="shared" si="224"/>
        <v>-11.546913364861231</v>
      </c>
      <c r="DV160">
        <v>0.09</v>
      </c>
    </row>
    <row r="161" spans="1:126" ht="45" x14ac:dyDescent="0.25">
      <c r="A161" s="29">
        <v>154</v>
      </c>
      <c r="B161" t="s">
        <v>193</v>
      </c>
      <c r="C161">
        <v>324.030911</v>
      </c>
      <c r="D161">
        <v>57.445425999999998</v>
      </c>
      <c r="E161" s="1" t="s">
        <v>120</v>
      </c>
      <c r="F161" s="12" t="s">
        <v>913</v>
      </c>
      <c r="G161" s="13" t="s">
        <v>931</v>
      </c>
      <c r="H161" s="13" t="s">
        <v>930</v>
      </c>
      <c r="I161" s="13" t="s">
        <v>874</v>
      </c>
      <c r="K161" s="5" t="str">
        <f t="shared" si="150"/>
        <v/>
      </c>
      <c r="L161" s="5" t="str">
        <f t="shared" si="151"/>
        <v/>
      </c>
      <c r="M161" s="5" t="str">
        <f t="shared" si="152"/>
        <v/>
      </c>
      <c r="N161" s="5" t="str">
        <f t="shared" si="153"/>
        <v/>
      </c>
      <c r="O161" s="5" t="str">
        <f t="shared" si="154"/>
        <v/>
      </c>
      <c r="R161" s="5" t="str">
        <f t="shared" si="155"/>
        <v/>
      </c>
      <c r="S161" s="5" t="str">
        <f t="shared" si="156"/>
        <v/>
      </c>
      <c r="T161" s="5" t="str">
        <f t="shared" si="157"/>
        <v/>
      </c>
      <c r="U161" s="5" t="str">
        <f t="shared" si="158"/>
        <v/>
      </c>
      <c r="V161" s="5" t="str">
        <f t="shared" si="159"/>
        <v/>
      </c>
      <c r="Y161" s="5" t="str">
        <f t="shared" si="160"/>
        <v/>
      </c>
      <c r="Z161" s="5" t="str">
        <f t="shared" si="161"/>
        <v/>
      </c>
      <c r="AA161" s="5" t="str">
        <f t="shared" si="162"/>
        <v/>
      </c>
      <c r="AB161" s="5" t="str">
        <f t="shared" si="163"/>
        <v/>
      </c>
      <c r="AC161" s="5" t="str">
        <f t="shared" si="164"/>
        <v/>
      </c>
      <c r="AF161" s="4">
        <v>11.943</v>
      </c>
      <c r="AG161" s="5">
        <f t="shared" si="165"/>
        <v>2.6624920339491764E-2</v>
      </c>
      <c r="AH161" s="5">
        <f t="shared" si="166"/>
        <v>2.6624920339491768E-25</v>
      </c>
      <c r="AI161" s="5">
        <f t="shared" si="167"/>
        <v>5.2369165872887797E-7</v>
      </c>
      <c r="AJ161" s="5">
        <f t="shared" si="168"/>
        <v>6.4675919853016442E-11</v>
      </c>
      <c r="AK161" s="5">
        <f t="shared" si="169"/>
        <v>-10.189257385815928</v>
      </c>
      <c r="AN161" s="4">
        <v>11.115</v>
      </c>
      <c r="AO161" s="5">
        <f t="shared" si="170"/>
        <v>3.6669075159309894E-2</v>
      </c>
      <c r="AP161" s="5">
        <f t="shared" si="171"/>
        <v>3.6669075159309899E-25</v>
      </c>
      <c r="AQ161" s="5">
        <f t="shared" si="172"/>
        <v>3.9825310681434981E-7</v>
      </c>
      <c r="AR161" s="5">
        <f t="shared" si="173"/>
        <v>6.618966635254494E-11</v>
      </c>
      <c r="AS161" s="5">
        <f t="shared" si="174"/>
        <v>-10.179209808088618</v>
      </c>
      <c r="AV161" s="4">
        <v>10.903</v>
      </c>
      <c r="AW161" s="5">
        <f t="shared" si="175"/>
        <v>2.9022208319839905E-2</v>
      </c>
      <c r="AX161" s="5">
        <f t="shared" si="176"/>
        <v>2.9022208319839908E-25</v>
      </c>
      <c r="AY161" s="5">
        <f t="shared" si="177"/>
        <v>1.8678690462883431E-7</v>
      </c>
      <c r="AZ161" s="5">
        <f t="shared" si="178"/>
        <v>4.0327292709365328E-11</v>
      </c>
      <c r="BA161" s="5">
        <f t="shared" si="179"/>
        <v>-10.394400932489004</v>
      </c>
      <c r="BD161" s="3">
        <v>13.56</v>
      </c>
      <c r="BE161" s="5">
        <f t="shared" si="180"/>
        <v>1.0581609713457972E-3</v>
      </c>
      <c r="BF161" s="5">
        <f t="shared" si="181"/>
        <v>1.0581609713457974E-26</v>
      </c>
      <c r="BG161" s="5">
        <f t="shared" si="182"/>
        <v>2.4494466929300859E-9</v>
      </c>
      <c r="BH161" s="5">
        <f t="shared" si="183"/>
        <v>8.8180080945483101E-13</v>
      </c>
      <c r="BI161" s="5">
        <f t="shared" si="184"/>
        <v>-12.054629506846048</v>
      </c>
      <c r="BJ161">
        <v>0.05</v>
      </c>
      <c r="BL161" s="3">
        <v>11.88</v>
      </c>
      <c r="BM161" s="5">
        <f t="shared" si="185"/>
        <v>3.1808857980963985E-3</v>
      </c>
      <c r="BN161" s="5">
        <f t="shared" si="186"/>
        <v>3.180885798096399E-26</v>
      </c>
      <c r="BO161" s="5">
        <f t="shared" si="187"/>
        <v>4.7124234045872571E-9</v>
      </c>
      <c r="BP161" s="5">
        <f t="shared" si="188"/>
        <v>2.1205905320642661E-12</v>
      </c>
      <c r="BQ161" s="5">
        <f t="shared" si="189"/>
        <v>-11.673543181946709</v>
      </c>
      <c r="BR161">
        <v>0.03</v>
      </c>
      <c r="BU161" s="5" t="str">
        <f t="shared" si="190"/>
        <v/>
      </c>
      <c r="BV161" s="5" t="str">
        <f t="shared" si="191"/>
        <v/>
      </c>
      <c r="BW161" s="5" t="str">
        <f t="shared" si="192"/>
        <v/>
      </c>
      <c r="BX161" s="5" t="str">
        <f t="shared" si="193"/>
        <v/>
      </c>
      <c r="BY161" s="5" t="str">
        <f t="shared" si="194"/>
        <v/>
      </c>
      <c r="CC161" s="5" t="str">
        <f t="shared" si="195"/>
        <v/>
      </c>
      <c r="CD161" s="5" t="str">
        <f t="shared" si="196"/>
        <v/>
      </c>
      <c r="CE161" s="5" t="str">
        <f t="shared" si="197"/>
        <v/>
      </c>
      <c r="CF161" s="5" t="str">
        <f t="shared" si="198"/>
        <v/>
      </c>
      <c r="CG161" s="5" t="str">
        <f t="shared" si="199"/>
        <v/>
      </c>
      <c r="CK161" s="5" t="str">
        <f t="shared" si="200"/>
        <v/>
      </c>
      <c r="CL161" s="5" t="str">
        <f t="shared" si="201"/>
        <v/>
      </c>
      <c r="CM161" s="5" t="str">
        <f t="shared" si="202"/>
        <v/>
      </c>
      <c r="CN161" s="5" t="str">
        <f t="shared" si="203"/>
        <v/>
      </c>
      <c r="CO161" s="5" t="str">
        <f t="shared" si="204"/>
        <v/>
      </c>
      <c r="CR161" s="4">
        <v>10.387</v>
      </c>
      <c r="CS161" s="5">
        <f t="shared" si="205"/>
        <v>2.1672887580031039E-2</v>
      </c>
      <c r="CT161" s="5">
        <f t="shared" si="206"/>
        <v>2.1672887580031043E-25</v>
      </c>
      <c r="CU161" s="5">
        <f t="shared" si="207"/>
        <v>5.6244517941257025E-8</v>
      </c>
      <c r="CV161" s="5">
        <f t="shared" si="208"/>
        <v>1.9123136100027389E-11</v>
      </c>
      <c r="CW161" s="5">
        <f t="shared" si="209"/>
        <v>-10.718440884065641</v>
      </c>
      <c r="CZ161" s="4">
        <v>10.318</v>
      </c>
      <c r="DA161" s="5">
        <f t="shared" si="210"/>
        <v>1.2817339258531615E-2</v>
      </c>
      <c r="DB161" s="5">
        <f t="shared" si="211"/>
        <v>1.2817339258531616E-25</v>
      </c>
      <c r="DC161" s="5">
        <f t="shared" si="212"/>
        <v>1.8172031084874695E-8</v>
      </c>
      <c r="DD161" s="5">
        <f t="shared" si="213"/>
        <v>8.3591342990423593E-12</v>
      </c>
      <c r="DE161" s="5">
        <f t="shared" si="214"/>
        <v>-11.077838697275881</v>
      </c>
      <c r="DH161" s="4">
        <v>9.4369999999999994</v>
      </c>
      <c r="DI161" s="5">
        <f t="shared" si="215"/>
        <v>5.3202290997886505E-3</v>
      </c>
      <c r="DJ161" s="5">
        <f t="shared" si="216"/>
        <v>5.3202290997886512E-26</v>
      </c>
      <c r="DK161" s="5">
        <f t="shared" si="217"/>
        <v>1.1083810624559689E-9</v>
      </c>
      <c r="DL161" s="5">
        <f t="shared" si="218"/>
        <v>1.330057274947163E-12</v>
      </c>
      <c r="DM161" s="5">
        <f t="shared" si="219"/>
        <v>-11.87612965703447</v>
      </c>
      <c r="DQ161" s="5" t="str">
        <f t="shared" si="220"/>
        <v/>
      </c>
      <c r="DR161" s="5" t="str">
        <f t="shared" si="221"/>
        <v/>
      </c>
      <c r="DS161" s="5" t="str">
        <f t="shared" si="222"/>
        <v/>
      </c>
      <c r="DT161" s="5" t="str">
        <f t="shared" si="223"/>
        <v/>
      </c>
      <c r="DU161" s="5" t="str">
        <f t="shared" si="224"/>
        <v/>
      </c>
    </row>
    <row r="162" spans="1:126" ht="60" hidden="1" x14ac:dyDescent="0.25">
      <c r="A162" s="29">
        <v>155</v>
      </c>
      <c r="B162" t="s">
        <v>194</v>
      </c>
      <c r="C162">
        <v>324.03113100000002</v>
      </c>
      <c r="D162">
        <v>57.500714000000002</v>
      </c>
      <c r="E162" s="1" t="s">
        <v>31</v>
      </c>
      <c r="F162" s="12" t="s">
        <v>913</v>
      </c>
      <c r="G162" s="13" t="s">
        <v>934</v>
      </c>
      <c r="I162" s="13" t="s">
        <v>875</v>
      </c>
      <c r="J162" s="2">
        <v>19.68</v>
      </c>
      <c r="K162" s="5">
        <f t="shared" si="150"/>
        <v>4.2609960511787801E-5</v>
      </c>
      <c r="L162" s="5">
        <f t="shared" si="151"/>
        <v>4.2609960511787807E-28</v>
      </c>
      <c r="M162" s="5">
        <f t="shared" si="152"/>
        <v>3.2829419773012058E-9</v>
      </c>
      <c r="N162" s="5">
        <f t="shared" si="153"/>
        <v>2.0485557938359523E-13</v>
      </c>
      <c r="O162" s="5">
        <f t="shared" si="154"/>
        <v>-12.688552203238736</v>
      </c>
      <c r="P162">
        <v>0.02</v>
      </c>
      <c r="Q162" s="2">
        <v>18.88</v>
      </c>
      <c r="R162" s="5">
        <f t="shared" si="155"/>
        <v>7.0576294029951235E-5</v>
      </c>
      <c r="S162" s="5">
        <f t="shared" si="156"/>
        <v>7.057629402995124E-28</v>
      </c>
      <c r="T162" s="5">
        <f t="shared" si="157"/>
        <v>3.5342574579828547E-9</v>
      </c>
      <c r="U162" s="5">
        <f t="shared" si="158"/>
        <v>2.7355152724787301E-13</v>
      </c>
      <c r="V162" s="5">
        <f t="shared" si="159"/>
        <v>-12.562960856198258</v>
      </c>
      <c r="W162">
        <v>0.04</v>
      </c>
      <c r="X162" s="2">
        <v>19.27</v>
      </c>
      <c r="Y162" s="5">
        <f t="shared" si="160"/>
        <v>5.8263875968761978E-5</v>
      </c>
      <c r="Z162" s="5">
        <f t="shared" si="161"/>
        <v>5.8263875968761985E-28</v>
      </c>
      <c r="AA162" s="5">
        <f t="shared" si="162"/>
        <v>4.0617477484171883E-9</v>
      </c>
      <c r="AB162" s="5">
        <f t="shared" si="163"/>
        <v>2.6645065229616756E-13</v>
      </c>
      <c r="AC162" s="5">
        <f t="shared" si="164"/>
        <v>-12.574383212228176</v>
      </c>
      <c r="AD162">
        <v>7.0000000000000007E-2</v>
      </c>
      <c r="AF162" s="4">
        <v>17.12</v>
      </c>
      <c r="AG162" s="5">
        <f t="shared" si="165"/>
        <v>2.2619776895724074E-4</v>
      </c>
      <c r="AH162" s="5">
        <f t="shared" si="166"/>
        <v>2.2619776895724077E-27</v>
      </c>
      <c r="AI162" s="5">
        <f t="shared" si="167"/>
        <v>4.4491357463437989E-9</v>
      </c>
      <c r="AJ162" s="5">
        <f t="shared" si="168"/>
        <v>5.4946826467345925E-13</v>
      </c>
      <c r="AK162" s="5">
        <f t="shared" si="169"/>
        <v>-12.26005738581593</v>
      </c>
      <c r="AL162">
        <v>0.09</v>
      </c>
      <c r="AN162" s="4">
        <v>16.38</v>
      </c>
      <c r="AO162" s="5">
        <f t="shared" si="170"/>
        <v>2.8727640452625515E-4</v>
      </c>
      <c r="AP162" s="5">
        <f t="shared" si="171"/>
        <v>2.8727640452625519E-27</v>
      </c>
      <c r="AQ162" s="5">
        <f t="shared" si="172"/>
        <v>3.1200328920210006E-9</v>
      </c>
      <c r="AR162" s="5">
        <f t="shared" si="173"/>
        <v>5.1854946665389034E-13</v>
      </c>
      <c r="AS162" s="5">
        <f t="shared" si="174"/>
        <v>-12.285209808088618</v>
      </c>
      <c r="AT162">
        <v>0.12</v>
      </c>
      <c r="AV162" s="4">
        <v>16.28</v>
      </c>
      <c r="AW162" s="5">
        <f t="shared" si="175"/>
        <v>2.0508337463876237E-4</v>
      </c>
      <c r="AX162" s="5">
        <f t="shared" si="176"/>
        <v>2.050833746387624E-27</v>
      </c>
      <c r="AY162" s="5">
        <f t="shared" si="177"/>
        <v>1.3199164004836596E-9</v>
      </c>
      <c r="AZ162" s="5">
        <f t="shared" si="178"/>
        <v>2.8496995086442208E-13</v>
      </c>
      <c r="BA162" s="5">
        <f t="shared" si="179"/>
        <v>-12.545200932489006</v>
      </c>
      <c r="BB162">
        <v>0.16</v>
      </c>
      <c r="BD162" s="3">
        <v>15.92</v>
      </c>
      <c r="BE162" s="5">
        <f t="shared" si="180"/>
        <v>1.2037927937964056E-4</v>
      </c>
      <c r="BF162" s="5">
        <f t="shared" si="181"/>
        <v>1.2037927937964057E-27</v>
      </c>
      <c r="BG162" s="5">
        <f t="shared" si="182"/>
        <v>2.7865573930472351E-10</v>
      </c>
      <c r="BH162" s="5">
        <f t="shared" si="183"/>
        <v>1.0031606614970048E-13</v>
      </c>
      <c r="BI162" s="5">
        <f t="shared" si="184"/>
        <v>-12.998629506846047</v>
      </c>
      <c r="BJ162">
        <v>0.05</v>
      </c>
      <c r="BL162" s="3">
        <v>15.96</v>
      </c>
      <c r="BM162" s="5">
        <f t="shared" si="185"/>
        <v>7.4224636107631819E-5</v>
      </c>
      <c r="BN162" s="5">
        <f t="shared" si="186"/>
        <v>7.4224636107631828E-28</v>
      </c>
      <c r="BO162" s="5">
        <f t="shared" si="187"/>
        <v>1.0996242386315824E-10</v>
      </c>
      <c r="BP162" s="5">
        <f t="shared" si="188"/>
        <v>4.9483090738421208E-14</v>
      </c>
      <c r="BQ162" s="5">
        <f t="shared" si="189"/>
        <v>-13.305543181946708</v>
      </c>
      <c r="BR162">
        <v>0.05</v>
      </c>
      <c r="BU162" s="5" t="str">
        <f t="shared" si="190"/>
        <v/>
      </c>
      <c r="BV162" s="5" t="str">
        <f t="shared" si="191"/>
        <v/>
      </c>
      <c r="BW162" s="5" t="str">
        <f t="shared" si="192"/>
        <v/>
      </c>
      <c r="BX162" s="5" t="str">
        <f t="shared" si="193"/>
        <v/>
      </c>
      <c r="BY162" s="5" t="str">
        <f t="shared" si="194"/>
        <v/>
      </c>
      <c r="CC162" s="5" t="str">
        <f t="shared" si="195"/>
        <v/>
      </c>
      <c r="CD162" s="5" t="str">
        <f t="shared" si="196"/>
        <v/>
      </c>
      <c r="CE162" s="5" t="str">
        <f t="shared" si="197"/>
        <v/>
      </c>
      <c r="CF162" s="5" t="str">
        <f t="shared" si="198"/>
        <v/>
      </c>
      <c r="CG162" s="5" t="str">
        <f t="shared" si="199"/>
        <v/>
      </c>
      <c r="CK162" s="5" t="str">
        <f t="shared" si="200"/>
        <v/>
      </c>
      <c r="CL162" s="5" t="str">
        <f t="shared" si="201"/>
        <v/>
      </c>
      <c r="CM162" s="5" t="str">
        <f t="shared" si="202"/>
        <v/>
      </c>
      <c r="CN162" s="5" t="str">
        <f t="shared" si="203"/>
        <v/>
      </c>
      <c r="CO162" s="5" t="str">
        <f t="shared" si="204"/>
        <v/>
      </c>
      <c r="CS162" s="5" t="str">
        <f t="shared" si="205"/>
        <v/>
      </c>
      <c r="CT162" s="5" t="str">
        <f t="shared" si="206"/>
        <v/>
      </c>
      <c r="CU162" s="5" t="str">
        <f t="shared" si="207"/>
        <v/>
      </c>
      <c r="CV162" s="5" t="str">
        <f t="shared" si="208"/>
        <v/>
      </c>
      <c r="CW162" s="5" t="str">
        <f t="shared" si="209"/>
        <v/>
      </c>
      <c r="DA162" s="5" t="str">
        <f t="shared" si="210"/>
        <v/>
      </c>
      <c r="DB162" s="5" t="str">
        <f t="shared" si="211"/>
        <v/>
      </c>
      <c r="DC162" s="5" t="str">
        <f t="shared" si="212"/>
        <v/>
      </c>
      <c r="DD162" s="5" t="str">
        <f t="shared" si="213"/>
        <v/>
      </c>
      <c r="DE162" s="5" t="str">
        <f t="shared" si="214"/>
        <v/>
      </c>
      <c r="DI162" s="5" t="str">
        <f t="shared" si="215"/>
        <v/>
      </c>
      <c r="DJ162" s="5" t="str">
        <f t="shared" si="216"/>
        <v/>
      </c>
      <c r="DK162" s="5" t="str">
        <f t="shared" si="217"/>
        <v/>
      </c>
      <c r="DL162" s="5" t="str">
        <f t="shared" si="218"/>
        <v/>
      </c>
      <c r="DM162" s="5" t="str">
        <f t="shared" si="219"/>
        <v/>
      </c>
      <c r="DQ162" s="5" t="str">
        <f t="shared" si="220"/>
        <v/>
      </c>
      <c r="DR162" s="5" t="str">
        <f t="shared" si="221"/>
        <v/>
      </c>
      <c r="DS162" s="5" t="str">
        <f t="shared" si="222"/>
        <v/>
      </c>
      <c r="DT162" s="5" t="str">
        <f t="shared" si="223"/>
        <v/>
      </c>
      <c r="DU162" s="5" t="str">
        <f t="shared" si="224"/>
        <v/>
      </c>
    </row>
    <row r="163" spans="1:126" ht="45" hidden="1" x14ac:dyDescent="0.25">
      <c r="A163" s="29">
        <v>156</v>
      </c>
      <c r="B163" t="s">
        <v>195</v>
      </c>
      <c r="C163">
        <v>324.031204</v>
      </c>
      <c r="D163">
        <v>57.574781000000002</v>
      </c>
      <c r="E163" s="1" t="s">
        <v>91</v>
      </c>
      <c r="F163" s="12" t="s">
        <v>913</v>
      </c>
      <c r="G163" s="13" t="s">
        <v>916</v>
      </c>
      <c r="H163" s="13" t="s">
        <v>927</v>
      </c>
      <c r="I163" s="13" t="s">
        <v>875</v>
      </c>
      <c r="J163" s="2">
        <v>17.11</v>
      </c>
      <c r="K163" s="5">
        <f t="shared" si="150"/>
        <v>4.5447618607647372E-4</v>
      </c>
      <c r="L163" s="5">
        <f t="shared" si="151"/>
        <v>4.5447618607647375E-27</v>
      </c>
      <c r="M163" s="5">
        <f t="shared" si="152"/>
        <v>3.5015731792134629E-8</v>
      </c>
      <c r="N163" s="5">
        <f t="shared" si="153"/>
        <v>2.1849816638292009E-12</v>
      </c>
      <c r="O163" s="5">
        <f t="shared" si="154"/>
        <v>-11.660552203238735</v>
      </c>
      <c r="P163">
        <v>0</v>
      </c>
      <c r="Q163" s="2">
        <v>16.25</v>
      </c>
      <c r="R163" s="5">
        <f t="shared" si="155"/>
        <v>7.9553419096855768E-4</v>
      </c>
      <c r="S163" s="5">
        <f t="shared" si="156"/>
        <v>7.9553419096855775E-27</v>
      </c>
      <c r="T163" s="5">
        <f t="shared" si="157"/>
        <v>3.9838060161075929E-8</v>
      </c>
      <c r="U163" s="5">
        <f t="shared" si="158"/>
        <v>3.0834658564672773E-12</v>
      </c>
      <c r="V163" s="5">
        <f t="shared" si="159"/>
        <v>-11.510960856198258</v>
      </c>
      <c r="W163">
        <v>0.01</v>
      </c>
      <c r="X163" s="2">
        <v>16.71</v>
      </c>
      <c r="Y163" s="5">
        <f t="shared" si="160"/>
        <v>6.1574284278440689E-4</v>
      </c>
      <c r="Z163" s="5">
        <f t="shared" si="161"/>
        <v>6.1574284278440697E-27</v>
      </c>
      <c r="AA163" s="5">
        <f t="shared" si="162"/>
        <v>4.2925261385364471E-8</v>
      </c>
      <c r="AB163" s="5">
        <f t="shared" si="163"/>
        <v>2.8158971468799096E-12</v>
      </c>
      <c r="AC163" s="5">
        <f t="shared" si="164"/>
        <v>-11.550383212228175</v>
      </c>
      <c r="AD163">
        <v>0.01</v>
      </c>
      <c r="AF163" s="4">
        <v>14.81</v>
      </c>
      <c r="AG163" s="5">
        <f t="shared" si="165"/>
        <v>1.8988397607956331E-3</v>
      </c>
      <c r="AH163" s="5">
        <f t="shared" si="166"/>
        <v>1.8988397607956334E-26</v>
      </c>
      <c r="AI163" s="5">
        <f t="shared" si="167"/>
        <v>3.7348714336487392E-8</v>
      </c>
      <c r="AJ163" s="5">
        <f t="shared" si="168"/>
        <v>4.6125662205561933E-12</v>
      </c>
      <c r="AK163" s="5">
        <f t="shared" si="169"/>
        <v>-11.336057385815929</v>
      </c>
      <c r="AL163">
        <v>0.04</v>
      </c>
      <c r="AN163" s="4">
        <v>13.83</v>
      </c>
      <c r="AO163" s="5">
        <f t="shared" si="170"/>
        <v>3.008153243608602E-3</v>
      </c>
      <c r="AP163" s="5">
        <f t="shared" si="171"/>
        <v>3.0081532436086023E-26</v>
      </c>
      <c r="AQ163" s="5">
        <f t="shared" si="172"/>
        <v>3.2670755120929967E-8</v>
      </c>
      <c r="AR163" s="5">
        <f t="shared" si="173"/>
        <v>5.4298795010985605E-12</v>
      </c>
      <c r="AS163" s="5">
        <f t="shared" si="174"/>
        <v>-11.265209808088619</v>
      </c>
      <c r="AT163">
        <v>0.09</v>
      </c>
      <c r="AU163" t="s">
        <v>36</v>
      </c>
      <c r="AV163" s="4">
        <v>12.91</v>
      </c>
      <c r="AW163" s="5">
        <f t="shared" si="175"/>
        <v>4.5701500057598963E-3</v>
      </c>
      <c r="AX163" s="5">
        <f t="shared" si="176"/>
        <v>4.5701500057598966E-26</v>
      </c>
      <c r="AY163" s="5">
        <f t="shared" si="177"/>
        <v>2.9413481009361356E-8</v>
      </c>
      <c r="AZ163" s="5">
        <f t="shared" si="178"/>
        <v>6.3503705499211166E-12</v>
      </c>
      <c r="BA163" s="5">
        <f t="shared" si="179"/>
        <v>-11.197200932489004</v>
      </c>
      <c r="BD163" s="3">
        <v>13.59</v>
      </c>
      <c r="BE163" s="5">
        <f t="shared" si="180"/>
        <v>1.0293231471857633E-3</v>
      </c>
      <c r="BF163" s="5">
        <f t="shared" si="181"/>
        <v>1.0293231471857634E-26</v>
      </c>
      <c r="BG163" s="5">
        <f t="shared" si="182"/>
        <v>2.382692470337415E-9</v>
      </c>
      <c r="BH163" s="5">
        <f t="shared" si="183"/>
        <v>8.5776928932146946E-13</v>
      </c>
      <c r="BI163" s="5">
        <f t="shared" si="184"/>
        <v>-12.066629506846047</v>
      </c>
      <c r="BJ163">
        <v>0.01</v>
      </c>
      <c r="BL163" s="3">
        <v>13.68</v>
      </c>
      <c r="BM163" s="5">
        <f t="shared" si="185"/>
        <v>6.0610529365998686E-4</v>
      </c>
      <c r="BN163" s="5">
        <f t="shared" si="186"/>
        <v>6.0610529365998694E-27</v>
      </c>
      <c r="BO163" s="5">
        <f t="shared" si="187"/>
        <v>8.9793376838516566E-10</v>
      </c>
      <c r="BP163" s="5">
        <f t="shared" si="188"/>
        <v>4.040701957733246E-13</v>
      </c>
      <c r="BQ163" s="5">
        <f t="shared" si="189"/>
        <v>-12.393543181946708</v>
      </c>
      <c r="BR163">
        <v>0.01</v>
      </c>
      <c r="BT163" s="3">
        <v>13.51</v>
      </c>
      <c r="BU163" s="5">
        <f t="shared" si="190"/>
        <v>4.5362589738656977E-4</v>
      </c>
      <c r="BV163" s="5">
        <f t="shared" si="191"/>
        <v>4.5362589738656978E-27</v>
      </c>
      <c r="BW163" s="5">
        <f t="shared" si="192"/>
        <v>4.0454152561227981E-10</v>
      </c>
      <c r="BX163" s="5">
        <f t="shared" si="193"/>
        <v>2.3463408485512227E-13</v>
      </c>
      <c r="BY163" s="5">
        <f t="shared" si="194"/>
        <v>-12.629608898489664</v>
      </c>
      <c r="BZ163">
        <v>0.08</v>
      </c>
      <c r="CB163" s="3">
        <v>13.69</v>
      </c>
      <c r="CC163" s="5">
        <f t="shared" si="195"/>
        <v>2.1431927916874672E-4</v>
      </c>
      <c r="CD163" s="5">
        <f t="shared" si="196"/>
        <v>2.1431927916874673E-27</v>
      </c>
      <c r="CE163" s="5">
        <f t="shared" si="197"/>
        <v>1.0046216211035002E-10</v>
      </c>
      <c r="CF163" s="5">
        <f t="shared" si="198"/>
        <v>8.0369729688280023E-14</v>
      </c>
      <c r="CG163" s="5">
        <f t="shared" si="199"/>
        <v>-13.094907492355043</v>
      </c>
      <c r="CH163">
        <v>0.56999999999999995</v>
      </c>
      <c r="CK163" s="5" t="str">
        <f t="shared" si="200"/>
        <v/>
      </c>
      <c r="CL163" s="5" t="str">
        <f t="shared" si="201"/>
        <v/>
      </c>
      <c r="CM163" s="5" t="str">
        <f t="shared" si="202"/>
        <v/>
      </c>
      <c r="CN163" s="5" t="str">
        <f t="shared" si="203"/>
        <v/>
      </c>
      <c r="CO163" s="5" t="str">
        <f t="shared" si="204"/>
        <v/>
      </c>
      <c r="CS163" s="5" t="str">
        <f t="shared" si="205"/>
        <v/>
      </c>
      <c r="CT163" s="5" t="str">
        <f t="shared" si="206"/>
        <v/>
      </c>
      <c r="CU163" s="5" t="str">
        <f t="shared" si="207"/>
        <v/>
      </c>
      <c r="CV163" s="5" t="str">
        <f t="shared" si="208"/>
        <v/>
      </c>
      <c r="CW163" s="5" t="str">
        <f t="shared" si="209"/>
        <v/>
      </c>
      <c r="DA163" s="5" t="str">
        <f t="shared" si="210"/>
        <v/>
      </c>
      <c r="DB163" s="5" t="str">
        <f t="shared" si="211"/>
        <v/>
      </c>
      <c r="DC163" s="5" t="str">
        <f t="shared" si="212"/>
        <v/>
      </c>
      <c r="DD163" s="5" t="str">
        <f t="shared" si="213"/>
        <v/>
      </c>
      <c r="DE163" s="5" t="str">
        <f t="shared" si="214"/>
        <v/>
      </c>
      <c r="DI163" s="5" t="str">
        <f t="shared" si="215"/>
        <v/>
      </c>
      <c r="DJ163" s="5" t="str">
        <f t="shared" si="216"/>
        <v/>
      </c>
      <c r="DK163" s="5" t="str">
        <f t="shared" si="217"/>
        <v/>
      </c>
      <c r="DL163" s="5" t="str">
        <f t="shared" si="218"/>
        <v/>
      </c>
      <c r="DM163" s="5" t="str">
        <f t="shared" si="219"/>
        <v/>
      </c>
      <c r="DQ163" s="5" t="str">
        <f t="shared" si="220"/>
        <v/>
      </c>
      <c r="DR163" s="5" t="str">
        <f t="shared" si="221"/>
        <v/>
      </c>
      <c r="DS163" s="5" t="str">
        <f t="shared" si="222"/>
        <v/>
      </c>
      <c r="DT163" s="5" t="str">
        <f t="shared" si="223"/>
        <v/>
      </c>
      <c r="DU163" s="5" t="str">
        <f t="shared" si="224"/>
        <v/>
      </c>
    </row>
    <row r="164" spans="1:126" ht="30" hidden="1" x14ac:dyDescent="0.25">
      <c r="A164" s="29">
        <v>157</v>
      </c>
      <c r="B164" t="s">
        <v>196</v>
      </c>
      <c r="C164">
        <v>324.031564</v>
      </c>
      <c r="D164">
        <v>57.564957</v>
      </c>
      <c r="E164" s="1" t="s">
        <v>31</v>
      </c>
      <c r="F164" s="12" t="s">
        <v>913</v>
      </c>
      <c r="G164" s="13" t="s">
        <v>935</v>
      </c>
      <c r="H164" s="13" t="s">
        <v>928</v>
      </c>
      <c r="I164" s="13" t="s">
        <v>875</v>
      </c>
      <c r="J164" s="2">
        <v>19.11</v>
      </c>
      <c r="K164" s="5">
        <f t="shared" si="150"/>
        <v>7.2029621344829264E-5</v>
      </c>
      <c r="L164" s="5">
        <f t="shared" si="151"/>
        <v>7.2029621344829269E-28</v>
      </c>
      <c r="M164" s="5">
        <f t="shared" si="152"/>
        <v>5.5496194946398295E-9</v>
      </c>
      <c r="N164" s="5">
        <f t="shared" si="153"/>
        <v>3.4629625646552534E-13</v>
      </c>
      <c r="O164" s="5">
        <f t="shared" si="154"/>
        <v>-12.460552203238736</v>
      </c>
      <c r="P164">
        <v>0.02</v>
      </c>
      <c r="Q164" s="2">
        <v>18.32</v>
      </c>
      <c r="R164" s="5">
        <f t="shared" si="155"/>
        <v>1.1821126090181366E-4</v>
      </c>
      <c r="S164" s="5">
        <f t="shared" si="156"/>
        <v>1.1821126090181367E-27</v>
      </c>
      <c r="T164" s="5">
        <f t="shared" si="157"/>
        <v>5.9196793512916704E-9</v>
      </c>
      <c r="U164" s="5">
        <f t="shared" si="158"/>
        <v>4.5818318178997536E-13</v>
      </c>
      <c r="V164" s="5">
        <f t="shared" si="159"/>
        <v>-12.338960856198257</v>
      </c>
      <c r="W164">
        <v>0.03</v>
      </c>
      <c r="X164" s="2">
        <v>18.54</v>
      </c>
      <c r="Y164" s="5">
        <f t="shared" si="160"/>
        <v>1.1412988309922328E-4</v>
      </c>
      <c r="Z164" s="5">
        <f t="shared" si="161"/>
        <v>1.1412988309922329E-27</v>
      </c>
      <c r="AA164" s="5">
        <f t="shared" si="162"/>
        <v>7.9563329421119739E-9</v>
      </c>
      <c r="AB164" s="5">
        <f t="shared" si="163"/>
        <v>5.2193544100254554E-13</v>
      </c>
      <c r="AC164" s="5">
        <f t="shared" si="164"/>
        <v>-12.282383212228176</v>
      </c>
      <c r="AD164">
        <v>0.04</v>
      </c>
      <c r="AF164" s="4">
        <v>16.62</v>
      </c>
      <c r="AG164" s="5">
        <f t="shared" si="165"/>
        <v>3.5849930417022256E-4</v>
      </c>
      <c r="AH164" s="5">
        <f t="shared" si="166"/>
        <v>3.5849930417022259E-27</v>
      </c>
      <c r="AI164" s="5">
        <f t="shared" si="167"/>
        <v>7.0514049567156815E-9</v>
      </c>
      <c r="AJ164" s="5">
        <f t="shared" si="168"/>
        <v>8.7084851215438685E-13</v>
      </c>
      <c r="AK164" s="5">
        <f t="shared" si="169"/>
        <v>-12.060057385815929</v>
      </c>
      <c r="AL164">
        <v>7.0000000000000007E-2</v>
      </c>
      <c r="AN164" s="4">
        <v>16.03</v>
      </c>
      <c r="AO164" s="5">
        <f t="shared" si="170"/>
        <v>3.9655182839973437E-4</v>
      </c>
      <c r="AP164" s="5">
        <f t="shared" si="171"/>
        <v>3.9655182839973441E-27</v>
      </c>
      <c r="AQ164" s="5">
        <f t="shared" si="172"/>
        <v>4.3068443091892066E-9</v>
      </c>
      <c r="AR164" s="5">
        <f t="shared" si="173"/>
        <v>7.157975241872461E-13</v>
      </c>
      <c r="AS164" s="5">
        <f t="shared" si="174"/>
        <v>-12.145209808088619</v>
      </c>
      <c r="AT164">
        <v>0.09</v>
      </c>
      <c r="AV164" s="4">
        <v>15.68</v>
      </c>
      <c r="AW164" s="5">
        <f t="shared" si="175"/>
        <v>3.5639405840996036E-4</v>
      </c>
      <c r="AX164" s="5">
        <f t="shared" si="176"/>
        <v>3.5639405840996038E-27</v>
      </c>
      <c r="AY164" s="5">
        <f t="shared" si="177"/>
        <v>2.2937518146403987E-9</v>
      </c>
      <c r="AZ164" s="5">
        <f t="shared" si="178"/>
        <v>4.9522101678086209E-13</v>
      </c>
      <c r="BA164" s="5">
        <f t="shared" si="179"/>
        <v>-12.305200932489004</v>
      </c>
      <c r="BB164">
        <v>0.09</v>
      </c>
      <c r="BE164" s="5" t="str">
        <f t="shared" si="180"/>
        <v/>
      </c>
      <c r="BF164" s="5" t="str">
        <f t="shared" si="181"/>
        <v/>
      </c>
      <c r="BG164" s="5" t="str">
        <f t="shared" si="182"/>
        <v/>
      </c>
      <c r="BH164" s="5" t="str">
        <f t="shared" si="183"/>
        <v/>
      </c>
      <c r="BI164" s="5" t="str">
        <f t="shared" si="184"/>
        <v/>
      </c>
      <c r="BM164" s="5" t="str">
        <f t="shared" si="185"/>
        <v/>
      </c>
      <c r="BN164" s="5" t="str">
        <f t="shared" si="186"/>
        <v/>
      </c>
      <c r="BO164" s="5" t="str">
        <f t="shared" si="187"/>
        <v/>
      </c>
      <c r="BP164" s="5" t="str">
        <f t="shared" si="188"/>
        <v/>
      </c>
      <c r="BQ164" s="5" t="str">
        <f t="shared" si="189"/>
        <v/>
      </c>
      <c r="BU164" s="5" t="str">
        <f t="shared" si="190"/>
        <v/>
      </c>
      <c r="BV164" s="5" t="str">
        <f t="shared" si="191"/>
        <v/>
      </c>
      <c r="BW164" s="5" t="str">
        <f t="shared" si="192"/>
        <v/>
      </c>
      <c r="BX164" s="5" t="str">
        <f t="shared" si="193"/>
        <v/>
      </c>
      <c r="BY164" s="5" t="str">
        <f t="shared" si="194"/>
        <v/>
      </c>
      <c r="CC164" s="5" t="str">
        <f t="shared" si="195"/>
        <v/>
      </c>
      <c r="CD164" s="5" t="str">
        <f t="shared" si="196"/>
        <v/>
      </c>
      <c r="CE164" s="5" t="str">
        <f t="shared" si="197"/>
        <v/>
      </c>
      <c r="CF164" s="5" t="str">
        <f t="shared" si="198"/>
        <v/>
      </c>
      <c r="CG164" s="5" t="str">
        <f t="shared" si="199"/>
        <v/>
      </c>
      <c r="CK164" s="5" t="str">
        <f t="shared" si="200"/>
        <v/>
      </c>
      <c r="CL164" s="5" t="str">
        <f t="shared" si="201"/>
        <v/>
      </c>
      <c r="CM164" s="5" t="str">
        <f t="shared" si="202"/>
        <v/>
      </c>
      <c r="CN164" s="5" t="str">
        <f t="shared" si="203"/>
        <v/>
      </c>
      <c r="CO164" s="5" t="str">
        <f t="shared" si="204"/>
        <v/>
      </c>
      <c r="CS164" s="5" t="str">
        <f t="shared" si="205"/>
        <v/>
      </c>
      <c r="CT164" s="5" t="str">
        <f t="shared" si="206"/>
        <v/>
      </c>
      <c r="CU164" s="5" t="str">
        <f t="shared" si="207"/>
        <v/>
      </c>
      <c r="CV164" s="5" t="str">
        <f t="shared" si="208"/>
        <v/>
      </c>
      <c r="CW164" s="5" t="str">
        <f t="shared" si="209"/>
        <v/>
      </c>
      <c r="DA164" s="5" t="str">
        <f t="shared" si="210"/>
        <v/>
      </c>
      <c r="DB164" s="5" t="str">
        <f t="shared" si="211"/>
        <v/>
      </c>
      <c r="DC164" s="5" t="str">
        <f t="shared" si="212"/>
        <v/>
      </c>
      <c r="DD164" s="5" t="str">
        <f t="shared" si="213"/>
        <v/>
      </c>
      <c r="DE164" s="5" t="str">
        <f t="shared" si="214"/>
        <v/>
      </c>
      <c r="DI164" s="5" t="str">
        <f t="shared" si="215"/>
        <v/>
      </c>
      <c r="DJ164" s="5" t="str">
        <f t="shared" si="216"/>
        <v/>
      </c>
      <c r="DK164" s="5" t="str">
        <f t="shared" si="217"/>
        <v/>
      </c>
      <c r="DL164" s="5" t="str">
        <f t="shared" si="218"/>
        <v/>
      </c>
      <c r="DM164" s="5" t="str">
        <f t="shared" si="219"/>
        <v/>
      </c>
      <c r="DQ164" s="5" t="str">
        <f t="shared" si="220"/>
        <v/>
      </c>
      <c r="DR164" s="5" t="str">
        <f t="shared" si="221"/>
        <v/>
      </c>
      <c r="DS164" s="5" t="str">
        <f t="shared" si="222"/>
        <v/>
      </c>
      <c r="DT164" s="5" t="str">
        <f t="shared" si="223"/>
        <v/>
      </c>
      <c r="DU164" s="5" t="str">
        <f t="shared" si="224"/>
        <v/>
      </c>
    </row>
    <row r="165" spans="1:126" ht="30" hidden="1" x14ac:dyDescent="0.25">
      <c r="A165" s="29">
        <v>158</v>
      </c>
      <c r="B165" t="s">
        <v>197</v>
      </c>
      <c r="C165">
        <v>324.03315099999998</v>
      </c>
      <c r="D165">
        <v>57.445425</v>
      </c>
      <c r="E165" s="1" t="s">
        <v>120</v>
      </c>
      <c r="F165" s="12" t="s">
        <v>913</v>
      </c>
      <c r="G165" s="13" t="s">
        <v>939</v>
      </c>
      <c r="H165" s="13" t="s">
        <v>938</v>
      </c>
      <c r="I165" s="13" t="s">
        <v>875</v>
      </c>
      <c r="K165" s="5" t="str">
        <f t="shared" si="150"/>
        <v/>
      </c>
      <c r="L165" s="5" t="str">
        <f t="shared" si="151"/>
        <v/>
      </c>
      <c r="M165" s="5" t="str">
        <f t="shared" si="152"/>
        <v/>
      </c>
      <c r="N165" s="5" t="str">
        <f t="shared" si="153"/>
        <v/>
      </c>
      <c r="O165" s="5" t="str">
        <f t="shared" si="154"/>
        <v/>
      </c>
      <c r="R165" s="5" t="str">
        <f t="shared" si="155"/>
        <v/>
      </c>
      <c r="S165" s="5" t="str">
        <f t="shared" si="156"/>
        <v/>
      </c>
      <c r="T165" s="5" t="str">
        <f t="shared" si="157"/>
        <v/>
      </c>
      <c r="U165" s="5" t="str">
        <f t="shared" si="158"/>
        <v/>
      </c>
      <c r="V165" s="5" t="str">
        <f t="shared" si="159"/>
        <v/>
      </c>
      <c r="Y165" s="5" t="str">
        <f t="shared" si="160"/>
        <v/>
      </c>
      <c r="Z165" s="5" t="str">
        <f t="shared" si="161"/>
        <v/>
      </c>
      <c r="AA165" s="5" t="str">
        <f t="shared" si="162"/>
        <v/>
      </c>
      <c r="AB165" s="5" t="str">
        <f t="shared" si="163"/>
        <v/>
      </c>
      <c r="AC165" s="5" t="str">
        <f t="shared" si="164"/>
        <v/>
      </c>
      <c r="AG165" s="5" t="str">
        <f t="shared" si="165"/>
        <v/>
      </c>
      <c r="AH165" s="5" t="str">
        <f t="shared" si="166"/>
        <v/>
      </c>
      <c r="AI165" s="5" t="str">
        <f t="shared" si="167"/>
        <v/>
      </c>
      <c r="AJ165" s="5" t="str">
        <f t="shared" si="168"/>
        <v/>
      </c>
      <c r="AK165" s="5" t="str">
        <f t="shared" si="169"/>
        <v/>
      </c>
      <c r="AO165" s="5" t="str">
        <f t="shared" si="170"/>
        <v/>
      </c>
      <c r="AP165" s="5" t="str">
        <f t="shared" si="171"/>
        <v/>
      </c>
      <c r="AQ165" s="5" t="str">
        <f t="shared" si="172"/>
        <v/>
      </c>
      <c r="AR165" s="5" t="str">
        <f t="shared" si="173"/>
        <v/>
      </c>
      <c r="AS165" s="5" t="str">
        <f t="shared" si="174"/>
        <v/>
      </c>
      <c r="AW165" s="5" t="str">
        <f t="shared" si="175"/>
        <v/>
      </c>
      <c r="AX165" s="5" t="str">
        <f t="shared" si="176"/>
        <v/>
      </c>
      <c r="AY165" s="5" t="str">
        <f t="shared" si="177"/>
        <v/>
      </c>
      <c r="AZ165" s="5" t="str">
        <f t="shared" si="178"/>
        <v/>
      </c>
      <c r="BA165" s="5" t="str">
        <f t="shared" si="179"/>
        <v/>
      </c>
      <c r="BE165" s="5" t="str">
        <f t="shared" si="180"/>
        <v/>
      </c>
      <c r="BF165" s="5" t="str">
        <f t="shared" si="181"/>
        <v/>
      </c>
      <c r="BG165" s="5" t="str">
        <f t="shared" si="182"/>
        <v/>
      </c>
      <c r="BH165" s="5" t="str">
        <f t="shared" si="183"/>
        <v/>
      </c>
      <c r="BI165" s="5" t="str">
        <f t="shared" si="184"/>
        <v/>
      </c>
      <c r="BL165" s="3">
        <v>11.97</v>
      </c>
      <c r="BM165" s="5">
        <f t="shared" si="185"/>
        <v>2.9278449706535785E-3</v>
      </c>
      <c r="BN165" s="5">
        <f t="shared" si="186"/>
        <v>2.9278449706535789E-26</v>
      </c>
      <c r="BO165" s="5">
        <f t="shared" si="187"/>
        <v>4.3375481046719678E-9</v>
      </c>
      <c r="BP165" s="5">
        <f t="shared" si="188"/>
        <v>1.9518966471023858E-12</v>
      </c>
      <c r="BQ165" s="5">
        <f t="shared" si="189"/>
        <v>-11.709543181946708</v>
      </c>
      <c r="BR165">
        <v>0.1</v>
      </c>
      <c r="BT165" s="3">
        <v>10.39</v>
      </c>
      <c r="BU165" s="5">
        <f t="shared" si="190"/>
        <v>8.0296726468874566E-3</v>
      </c>
      <c r="BV165" s="5">
        <f t="shared" si="191"/>
        <v>8.0296726468874572E-26</v>
      </c>
      <c r="BW165" s="5">
        <f t="shared" si="192"/>
        <v>7.160825784976923E-9</v>
      </c>
      <c r="BX165" s="5">
        <f t="shared" si="193"/>
        <v>4.1532789552866155E-12</v>
      </c>
      <c r="BY165" s="5">
        <f t="shared" si="194"/>
        <v>-11.381608898489663</v>
      </c>
      <c r="BZ165">
        <v>0.09</v>
      </c>
      <c r="CC165" s="5" t="str">
        <f t="shared" si="195"/>
        <v/>
      </c>
      <c r="CD165" s="5" t="str">
        <f t="shared" si="196"/>
        <v/>
      </c>
      <c r="CE165" s="5" t="str">
        <f t="shared" si="197"/>
        <v/>
      </c>
      <c r="CF165" s="5" t="str">
        <f t="shared" si="198"/>
        <v/>
      </c>
      <c r="CG165" s="5" t="str">
        <f t="shared" si="199"/>
        <v/>
      </c>
      <c r="CK165" s="5" t="str">
        <f t="shared" si="200"/>
        <v/>
      </c>
      <c r="CL165" s="5" t="str">
        <f t="shared" si="201"/>
        <v/>
      </c>
      <c r="CM165" s="5" t="str">
        <f t="shared" si="202"/>
        <v/>
      </c>
      <c r="CN165" s="5" t="str">
        <f t="shared" si="203"/>
        <v/>
      </c>
      <c r="CO165" s="5" t="str">
        <f t="shared" si="204"/>
        <v/>
      </c>
      <c r="CS165" s="5" t="str">
        <f t="shared" si="205"/>
        <v/>
      </c>
      <c r="CT165" s="5" t="str">
        <f t="shared" si="206"/>
        <v/>
      </c>
      <c r="CU165" s="5" t="str">
        <f t="shared" si="207"/>
        <v/>
      </c>
      <c r="CV165" s="5" t="str">
        <f t="shared" si="208"/>
        <v/>
      </c>
      <c r="CW165" s="5" t="str">
        <f t="shared" si="209"/>
        <v/>
      </c>
      <c r="DA165" s="5" t="str">
        <f t="shared" si="210"/>
        <v/>
      </c>
      <c r="DB165" s="5" t="str">
        <f t="shared" si="211"/>
        <v/>
      </c>
      <c r="DC165" s="5" t="str">
        <f t="shared" si="212"/>
        <v/>
      </c>
      <c r="DD165" s="5" t="str">
        <f t="shared" si="213"/>
        <v/>
      </c>
      <c r="DE165" s="5" t="str">
        <f t="shared" si="214"/>
        <v/>
      </c>
      <c r="DI165" s="5" t="str">
        <f t="shared" si="215"/>
        <v/>
      </c>
      <c r="DJ165" s="5" t="str">
        <f t="shared" si="216"/>
        <v/>
      </c>
      <c r="DK165" s="5" t="str">
        <f t="shared" si="217"/>
        <v/>
      </c>
      <c r="DL165" s="5" t="str">
        <f t="shared" si="218"/>
        <v/>
      </c>
      <c r="DM165" s="5" t="str">
        <f t="shared" si="219"/>
        <v/>
      </c>
      <c r="DQ165" s="5" t="str">
        <f t="shared" si="220"/>
        <v/>
      </c>
      <c r="DR165" s="5" t="str">
        <f t="shared" si="221"/>
        <v/>
      </c>
      <c r="DS165" s="5" t="str">
        <f t="shared" si="222"/>
        <v/>
      </c>
      <c r="DT165" s="5" t="str">
        <f t="shared" si="223"/>
        <v/>
      </c>
      <c r="DU165" s="5" t="str">
        <f t="shared" si="224"/>
        <v/>
      </c>
    </row>
    <row r="166" spans="1:126" ht="60" hidden="1" x14ac:dyDescent="0.25">
      <c r="A166" s="29">
        <v>159</v>
      </c>
      <c r="B166" t="s">
        <v>198</v>
      </c>
      <c r="C166">
        <v>324.033231</v>
      </c>
      <c r="D166">
        <v>57.443607999999998</v>
      </c>
      <c r="E166" s="1" t="s">
        <v>157</v>
      </c>
      <c r="F166" s="12" t="s">
        <v>913</v>
      </c>
      <c r="G166" s="13" t="s">
        <v>937</v>
      </c>
      <c r="H166" s="13" t="s">
        <v>936</v>
      </c>
      <c r="I166" s="13" t="s">
        <v>875</v>
      </c>
      <c r="K166" s="5" t="str">
        <f t="shared" si="150"/>
        <v/>
      </c>
      <c r="L166" s="5" t="str">
        <f t="shared" si="151"/>
        <v/>
      </c>
      <c r="M166" s="5" t="str">
        <f t="shared" si="152"/>
        <v/>
      </c>
      <c r="N166" s="5" t="str">
        <f t="shared" si="153"/>
        <v/>
      </c>
      <c r="O166" s="5" t="str">
        <f t="shared" si="154"/>
        <v/>
      </c>
      <c r="R166" s="5" t="str">
        <f t="shared" si="155"/>
        <v/>
      </c>
      <c r="S166" s="5" t="str">
        <f t="shared" si="156"/>
        <v/>
      </c>
      <c r="T166" s="5" t="str">
        <f t="shared" si="157"/>
        <v/>
      </c>
      <c r="U166" s="5" t="str">
        <f t="shared" si="158"/>
        <v/>
      </c>
      <c r="V166" s="5" t="str">
        <f t="shared" si="159"/>
        <v/>
      </c>
      <c r="Y166" s="5" t="str">
        <f t="shared" si="160"/>
        <v/>
      </c>
      <c r="Z166" s="5" t="str">
        <f t="shared" si="161"/>
        <v/>
      </c>
      <c r="AA166" s="5" t="str">
        <f t="shared" si="162"/>
        <v/>
      </c>
      <c r="AB166" s="5" t="str">
        <f t="shared" si="163"/>
        <v/>
      </c>
      <c r="AC166" s="5" t="str">
        <f t="shared" si="164"/>
        <v/>
      </c>
      <c r="AE166" t="s">
        <v>36</v>
      </c>
      <c r="AF166" s="4">
        <v>18.850000000000001</v>
      </c>
      <c r="AG166" s="5">
        <f t="shared" si="165"/>
        <v>4.5971462159837978E-5</v>
      </c>
      <c r="AH166" s="5">
        <f t="shared" si="166"/>
        <v>4.5971462159837986E-28</v>
      </c>
      <c r="AI166" s="5">
        <f t="shared" si="167"/>
        <v>9.0422322266887786E-10</v>
      </c>
      <c r="AJ166" s="5">
        <f t="shared" si="168"/>
        <v>1.1167156799960643E-13</v>
      </c>
      <c r="AK166" s="5">
        <f t="shared" si="169"/>
        <v>-12.95205738581593</v>
      </c>
      <c r="AM166" t="s">
        <v>36</v>
      </c>
      <c r="AN166" s="4">
        <v>18.14</v>
      </c>
      <c r="AO166" s="5">
        <f t="shared" si="170"/>
        <v>5.6793673006889926E-5</v>
      </c>
      <c r="AP166" s="5">
        <f t="shared" si="171"/>
        <v>5.6793673006889936E-28</v>
      </c>
      <c r="AQ166" s="5">
        <f t="shared" si="172"/>
        <v>6.1682103036759181E-10</v>
      </c>
      <c r="AR166" s="5">
        <f t="shared" si="173"/>
        <v>1.0251565524709376E-13</v>
      </c>
      <c r="AS166" s="5">
        <f t="shared" si="174"/>
        <v>-12.989209808088619</v>
      </c>
      <c r="AV166" s="4">
        <v>14.51</v>
      </c>
      <c r="AW166" s="5">
        <f t="shared" si="175"/>
        <v>1.0469608816491768E-3</v>
      </c>
      <c r="AX166" s="5">
        <f t="shared" si="176"/>
        <v>1.0469608816491769E-26</v>
      </c>
      <c r="AY166" s="5">
        <f t="shared" si="177"/>
        <v>6.7382392199644928E-9</v>
      </c>
      <c r="AZ166" s="5">
        <f t="shared" si="178"/>
        <v>1.4547858475903339E-12</v>
      </c>
      <c r="BA166" s="5">
        <f t="shared" si="179"/>
        <v>-11.837200932489006</v>
      </c>
      <c r="BB166">
        <v>0.09</v>
      </c>
      <c r="BD166" s="3">
        <v>10.44</v>
      </c>
      <c r="BE166" s="5">
        <f t="shared" si="180"/>
        <v>1.8730602147210614E-2</v>
      </c>
      <c r="BF166" s="5">
        <f t="shared" si="181"/>
        <v>1.8730602147210616E-25</v>
      </c>
      <c r="BG166" s="5">
        <f t="shared" si="182"/>
        <v>4.3357875340765305E-8</v>
      </c>
      <c r="BH166" s="5">
        <f t="shared" si="183"/>
        <v>1.560883512267551E-11</v>
      </c>
      <c r="BI166" s="5">
        <f t="shared" si="184"/>
        <v>-10.806629506846047</v>
      </c>
      <c r="BJ166">
        <v>0</v>
      </c>
      <c r="BL166" s="3">
        <v>8.9700000000000006</v>
      </c>
      <c r="BM166" s="5">
        <f t="shared" si="185"/>
        <v>4.6403215625703612E-2</v>
      </c>
      <c r="BN166" s="5">
        <f t="shared" si="186"/>
        <v>4.6403215625703616E-25</v>
      </c>
      <c r="BO166" s="5">
        <f t="shared" si="187"/>
        <v>6.8745504630671999E-8</v>
      </c>
      <c r="BP166" s="5">
        <f t="shared" si="188"/>
        <v>3.0935477083802403E-11</v>
      </c>
      <c r="BQ166" s="5">
        <f t="shared" si="189"/>
        <v>-10.509543181946709</v>
      </c>
      <c r="BR166">
        <v>0</v>
      </c>
      <c r="BT166" s="3">
        <v>7.63</v>
      </c>
      <c r="BU166" s="5">
        <f t="shared" si="190"/>
        <v>0.10202294138436543</v>
      </c>
      <c r="BV166" s="5">
        <f t="shared" si="191"/>
        <v>1.0202294138436544E-24</v>
      </c>
      <c r="BW166" s="5">
        <f t="shared" si="192"/>
        <v>9.0983598143013175E-8</v>
      </c>
      <c r="BX166" s="5">
        <f t="shared" si="193"/>
        <v>5.277048692294764E-11</v>
      </c>
      <c r="BY166" s="5">
        <f t="shared" si="194"/>
        <v>-10.277608898489664</v>
      </c>
      <c r="BZ166">
        <v>0.01</v>
      </c>
      <c r="CB166" s="3">
        <v>6.51</v>
      </c>
      <c r="CC166" s="5">
        <f t="shared" si="195"/>
        <v>0.15961041982144955</v>
      </c>
      <c r="CD166" s="5">
        <f t="shared" si="196"/>
        <v>1.5961041982144957E-24</v>
      </c>
      <c r="CE166" s="5">
        <f t="shared" si="197"/>
        <v>7.4817384291304481E-8</v>
      </c>
      <c r="CF166" s="5">
        <f t="shared" si="198"/>
        <v>5.9853907433043583E-11</v>
      </c>
      <c r="CG166" s="5">
        <f t="shared" si="199"/>
        <v>-10.222907492355043</v>
      </c>
      <c r="CH166">
        <v>0.01</v>
      </c>
      <c r="CJ166" s="2">
        <v>2.19</v>
      </c>
      <c r="CK166" s="5">
        <f t="shared" si="200"/>
        <v>0.94994445443635667</v>
      </c>
      <c r="CL166" s="5">
        <f t="shared" si="201"/>
        <v>9.4994445443635673E-24</v>
      </c>
      <c r="CM166" s="5">
        <f t="shared" si="202"/>
        <v>4.9476273668560237E-8</v>
      </c>
      <c r="CN166" s="5">
        <f t="shared" si="203"/>
        <v>1.1874305680454458E-10</v>
      </c>
      <c r="CO166" s="5">
        <f t="shared" si="204"/>
        <v>-9.9253917752157701</v>
      </c>
      <c r="CP166">
        <v>0.02</v>
      </c>
      <c r="CR166" s="4">
        <v>11.03</v>
      </c>
      <c r="CS166" s="5">
        <f t="shared" si="205"/>
        <v>1.1987173140903739E-2</v>
      </c>
      <c r="CT166" s="5">
        <f t="shared" si="206"/>
        <v>1.198717314090374E-25</v>
      </c>
      <c r="CU166" s="5">
        <f t="shared" si="207"/>
        <v>3.1108580815494135E-8</v>
      </c>
      <c r="CV166" s="5">
        <f t="shared" si="208"/>
        <v>1.0576917477268007E-11</v>
      </c>
      <c r="CW166" s="5">
        <f t="shared" si="209"/>
        <v>-10.975640884065641</v>
      </c>
      <c r="CX166">
        <v>0.02</v>
      </c>
      <c r="CZ166" s="4">
        <v>8.43</v>
      </c>
      <c r="DA166" s="5">
        <f t="shared" si="210"/>
        <v>7.2945394890337065E-2</v>
      </c>
      <c r="DB166" s="5">
        <f t="shared" si="211"/>
        <v>7.2945394890337069E-25</v>
      </c>
      <c r="DC166" s="5">
        <f t="shared" si="212"/>
        <v>1.0341974700898452E-7</v>
      </c>
      <c r="DD166" s="5">
        <f t="shared" si="213"/>
        <v>4.7573083624132878E-11</v>
      </c>
      <c r="DE166" s="5">
        <f t="shared" si="214"/>
        <v>-10.322638697275881</v>
      </c>
      <c r="DF166">
        <v>0.02</v>
      </c>
      <c r="DH166" s="4">
        <v>4.8099999999999996</v>
      </c>
      <c r="DI166" s="5">
        <f t="shared" si="215"/>
        <v>0.37733781846275111</v>
      </c>
      <c r="DJ166" s="5">
        <f t="shared" si="216"/>
        <v>3.7733781846275114E-24</v>
      </c>
      <c r="DK166" s="5">
        <f t="shared" si="217"/>
        <v>7.8612045513073142E-8</v>
      </c>
      <c r="DL166" s="5">
        <f t="shared" si="218"/>
        <v>9.4334454615687782E-11</v>
      </c>
      <c r="DM166" s="5">
        <f t="shared" si="219"/>
        <v>-10.025329657034471</v>
      </c>
      <c r="DN166">
        <v>0.01</v>
      </c>
      <c r="DP166" s="4">
        <v>1.97</v>
      </c>
      <c r="DQ166" s="5">
        <f t="shared" si="220"/>
        <v>1.3626617368982317</v>
      </c>
      <c r="DR166" s="5">
        <f t="shared" si="221"/>
        <v>1.3626617368982317E-23</v>
      </c>
      <c r="DS166" s="5">
        <f t="shared" si="222"/>
        <v>8.4462504353196176E-8</v>
      </c>
      <c r="DT166" s="5">
        <f t="shared" si="223"/>
        <v>1.8581750957703159E-10</v>
      </c>
      <c r="DU166" s="5">
        <f t="shared" si="224"/>
        <v>-9.7309133648612303</v>
      </c>
      <c r="DV166">
        <v>0.02</v>
      </c>
    </row>
    <row r="167" spans="1:126" ht="30" hidden="1" x14ac:dyDescent="0.25">
      <c r="A167" s="29">
        <v>160</v>
      </c>
      <c r="B167" t="s">
        <v>199</v>
      </c>
      <c r="C167">
        <v>324.03629599999999</v>
      </c>
      <c r="D167">
        <v>57.464559000000001</v>
      </c>
      <c r="E167" s="1" t="s">
        <v>31</v>
      </c>
      <c r="F167" s="12" t="s">
        <v>913</v>
      </c>
      <c r="G167" s="13" t="s">
        <v>917</v>
      </c>
      <c r="H167" s="13" t="s">
        <v>927</v>
      </c>
      <c r="I167" s="13" t="s">
        <v>875</v>
      </c>
      <c r="K167" s="5" t="str">
        <f t="shared" si="150"/>
        <v/>
      </c>
      <c r="L167" s="5" t="str">
        <f t="shared" si="151"/>
        <v/>
      </c>
      <c r="M167" s="5" t="str">
        <f t="shared" si="152"/>
        <v/>
      </c>
      <c r="N167" s="5" t="str">
        <f t="shared" si="153"/>
        <v/>
      </c>
      <c r="O167" s="5" t="str">
        <f t="shared" si="154"/>
        <v/>
      </c>
      <c r="R167" s="5" t="str">
        <f t="shared" si="155"/>
        <v/>
      </c>
      <c r="S167" s="5" t="str">
        <f t="shared" si="156"/>
        <v/>
      </c>
      <c r="T167" s="5" t="str">
        <f t="shared" si="157"/>
        <v/>
      </c>
      <c r="U167" s="5" t="str">
        <f t="shared" si="158"/>
        <v/>
      </c>
      <c r="V167" s="5" t="str">
        <f t="shared" si="159"/>
        <v/>
      </c>
      <c r="Y167" s="5" t="str">
        <f t="shared" si="160"/>
        <v/>
      </c>
      <c r="Z167" s="5" t="str">
        <f t="shared" si="161"/>
        <v/>
      </c>
      <c r="AA167" s="5" t="str">
        <f t="shared" si="162"/>
        <v/>
      </c>
      <c r="AB167" s="5" t="str">
        <f t="shared" si="163"/>
        <v/>
      </c>
      <c r="AC167" s="5" t="str">
        <f t="shared" si="164"/>
        <v/>
      </c>
      <c r="AE167" t="s">
        <v>36</v>
      </c>
      <c r="AF167" s="4">
        <v>17.97</v>
      </c>
      <c r="AG167" s="5">
        <f t="shared" si="165"/>
        <v>1.033923287075891E-4</v>
      </c>
      <c r="AH167" s="5">
        <f t="shared" si="166"/>
        <v>1.0339232870758912E-27</v>
      </c>
      <c r="AI167" s="5">
        <f t="shared" si="167"/>
        <v>2.0336474036471161E-9</v>
      </c>
      <c r="AJ167" s="5">
        <f t="shared" si="168"/>
        <v>2.5115545435041887E-13</v>
      </c>
      <c r="AK167" s="5">
        <f t="shared" si="169"/>
        <v>-12.600057385815928</v>
      </c>
      <c r="AN167" s="4">
        <v>16.489999999999998</v>
      </c>
      <c r="AO167" s="5">
        <f t="shared" si="170"/>
        <v>2.5959717176298581E-4</v>
      </c>
      <c r="AP167" s="5">
        <f t="shared" si="171"/>
        <v>2.5959717176298584E-27</v>
      </c>
      <c r="AQ167" s="5">
        <f t="shared" si="172"/>
        <v>2.8194160808710515E-9</v>
      </c>
      <c r="AR167" s="5">
        <f t="shared" si="173"/>
        <v>4.6858695264076874E-13</v>
      </c>
      <c r="AS167" s="5">
        <f t="shared" si="174"/>
        <v>-12.329209808088617</v>
      </c>
      <c r="AT167">
        <v>0.13</v>
      </c>
      <c r="AV167" s="4">
        <v>15.96</v>
      </c>
      <c r="AW167" s="5">
        <f t="shared" si="175"/>
        <v>2.7537876957683998E-4</v>
      </c>
      <c r="AX167" s="5">
        <f t="shared" si="176"/>
        <v>2.7537876957684001E-27</v>
      </c>
      <c r="AY167" s="5">
        <f t="shared" si="177"/>
        <v>1.7723374942006716E-9</v>
      </c>
      <c r="AZ167" s="5">
        <f t="shared" si="178"/>
        <v>3.8264766499792496E-13</v>
      </c>
      <c r="BA167" s="5">
        <f t="shared" si="179"/>
        <v>-12.417200932489006</v>
      </c>
      <c r="BB167">
        <v>0.12</v>
      </c>
      <c r="BD167" s="3">
        <v>15.74</v>
      </c>
      <c r="BE167" s="5">
        <f t="shared" si="180"/>
        <v>1.4208614755667433E-4</v>
      </c>
      <c r="BF167" s="5">
        <f t="shared" si="181"/>
        <v>1.4208614755667433E-27</v>
      </c>
      <c r="BG167" s="5">
        <f t="shared" si="182"/>
        <v>3.2890311934415353E-10</v>
      </c>
      <c r="BH167" s="5">
        <f t="shared" si="183"/>
        <v>1.1840512296389529E-13</v>
      </c>
      <c r="BI167" s="5">
        <f t="shared" si="184"/>
        <v>-12.926629506846048</v>
      </c>
      <c r="BJ167">
        <v>0.14000000000000001</v>
      </c>
      <c r="BL167" s="3">
        <v>15.52</v>
      </c>
      <c r="BM167" s="5">
        <f t="shared" si="185"/>
        <v>1.1131356119129746E-4</v>
      </c>
      <c r="BN167" s="5">
        <f t="shared" si="186"/>
        <v>1.1131356119129748E-27</v>
      </c>
      <c r="BO167" s="5">
        <f t="shared" si="187"/>
        <v>1.6490897954266291E-10</v>
      </c>
      <c r="BP167" s="5">
        <f t="shared" si="188"/>
        <v>7.4209040794198315E-14</v>
      </c>
      <c r="BQ167" s="5">
        <f t="shared" si="189"/>
        <v>-13.129543181946708</v>
      </c>
      <c r="BR167">
        <v>0.09</v>
      </c>
      <c r="BU167" s="5" t="str">
        <f t="shared" si="190"/>
        <v/>
      </c>
      <c r="BV167" s="5" t="str">
        <f t="shared" si="191"/>
        <v/>
      </c>
      <c r="BW167" s="5" t="str">
        <f t="shared" si="192"/>
        <v/>
      </c>
      <c r="BX167" s="5" t="str">
        <f t="shared" si="193"/>
        <v/>
      </c>
      <c r="BY167" s="5" t="str">
        <f t="shared" si="194"/>
        <v/>
      </c>
      <c r="CC167" s="5" t="str">
        <f t="shared" si="195"/>
        <v/>
      </c>
      <c r="CD167" s="5" t="str">
        <f t="shared" si="196"/>
        <v/>
      </c>
      <c r="CE167" s="5" t="str">
        <f t="shared" si="197"/>
        <v/>
      </c>
      <c r="CF167" s="5" t="str">
        <f t="shared" si="198"/>
        <v/>
      </c>
      <c r="CG167" s="5" t="str">
        <f t="shared" si="199"/>
        <v/>
      </c>
      <c r="CK167" s="5" t="str">
        <f t="shared" si="200"/>
        <v/>
      </c>
      <c r="CL167" s="5" t="str">
        <f t="shared" si="201"/>
        <v/>
      </c>
      <c r="CM167" s="5" t="str">
        <f t="shared" si="202"/>
        <v/>
      </c>
      <c r="CN167" s="5" t="str">
        <f t="shared" si="203"/>
        <v/>
      </c>
      <c r="CO167" s="5" t="str">
        <f t="shared" si="204"/>
        <v/>
      </c>
      <c r="CS167" s="5" t="str">
        <f t="shared" si="205"/>
        <v/>
      </c>
      <c r="CT167" s="5" t="str">
        <f t="shared" si="206"/>
        <v/>
      </c>
      <c r="CU167" s="5" t="str">
        <f t="shared" si="207"/>
        <v/>
      </c>
      <c r="CV167" s="5" t="str">
        <f t="shared" si="208"/>
        <v/>
      </c>
      <c r="CW167" s="5" t="str">
        <f t="shared" si="209"/>
        <v/>
      </c>
      <c r="DA167" s="5" t="str">
        <f t="shared" si="210"/>
        <v/>
      </c>
      <c r="DB167" s="5" t="str">
        <f t="shared" si="211"/>
        <v/>
      </c>
      <c r="DC167" s="5" t="str">
        <f t="shared" si="212"/>
        <v/>
      </c>
      <c r="DD167" s="5" t="str">
        <f t="shared" si="213"/>
        <v/>
      </c>
      <c r="DE167" s="5" t="str">
        <f t="shared" si="214"/>
        <v/>
      </c>
      <c r="DI167" s="5" t="str">
        <f t="shared" si="215"/>
        <v/>
      </c>
      <c r="DJ167" s="5" t="str">
        <f t="shared" si="216"/>
        <v/>
      </c>
      <c r="DK167" s="5" t="str">
        <f t="shared" si="217"/>
        <v/>
      </c>
      <c r="DL167" s="5" t="str">
        <f t="shared" si="218"/>
        <v/>
      </c>
      <c r="DM167" s="5" t="str">
        <f t="shared" si="219"/>
        <v/>
      </c>
      <c r="DQ167" s="5" t="str">
        <f t="shared" si="220"/>
        <v/>
      </c>
      <c r="DR167" s="5" t="str">
        <f t="shared" si="221"/>
        <v/>
      </c>
      <c r="DS167" s="5" t="str">
        <f t="shared" si="222"/>
        <v/>
      </c>
      <c r="DT167" s="5" t="str">
        <f t="shared" si="223"/>
        <v/>
      </c>
      <c r="DU167" s="5" t="str">
        <f t="shared" si="224"/>
        <v/>
      </c>
    </row>
    <row r="168" spans="1:126" ht="60" x14ac:dyDescent="0.25">
      <c r="A168" s="29">
        <v>161</v>
      </c>
      <c r="B168" t="s">
        <v>200</v>
      </c>
      <c r="C168">
        <v>324.03801399999998</v>
      </c>
      <c r="D168">
        <v>57.445979000000001</v>
      </c>
      <c r="E168" s="1" t="s">
        <v>91</v>
      </c>
      <c r="F168" s="12" t="s">
        <v>913</v>
      </c>
      <c r="G168" s="13" t="s">
        <v>940</v>
      </c>
      <c r="H168" s="13" t="s">
        <v>930</v>
      </c>
      <c r="I168" s="13" t="s">
        <v>922</v>
      </c>
      <c r="K168" s="5" t="str">
        <f t="shared" si="150"/>
        <v/>
      </c>
      <c r="L168" s="5" t="str">
        <f t="shared" si="151"/>
        <v/>
      </c>
      <c r="M168" s="5" t="str">
        <f t="shared" si="152"/>
        <v/>
      </c>
      <c r="N168" s="5" t="str">
        <f t="shared" si="153"/>
        <v/>
      </c>
      <c r="O168" s="5" t="str">
        <f t="shared" si="154"/>
        <v/>
      </c>
      <c r="R168" s="5" t="str">
        <f t="shared" si="155"/>
        <v/>
      </c>
      <c r="S168" s="5" t="str">
        <f t="shared" si="156"/>
        <v/>
      </c>
      <c r="T168" s="5" t="str">
        <f t="shared" si="157"/>
        <v/>
      </c>
      <c r="U168" s="5" t="str">
        <f t="shared" si="158"/>
        <v/>
      </c>
      <c r="V168" s="5" t="str">
        <f t="shared" si="159"/>
        <v/>
      </c>
      <c r="Y168" s="5" t="str">
        <f t="shared" si="160"/>
        <v/>
      </c>
      <c r="Z168" s="5" t="str">
        <f t="shared" si="161"/>
        <v/>
      </c>
      <c r="AA168" s="5" t="str">
        <f t="shared" si="162"/>
        <v/>
      </c>
      <c r="AB168" s="5" t="str">
        <f t="shared" si="163"/>
        <v/>
      </c>
      <c r="AC168" s="5" t="str">
        <f t="shared" si="164"/>
        <v/>
      </c>
      <c r="AF168" s="4">
        <v>13.393000000000001</v>
      </c>
      <c r="AG168" s="5">
        <f t="shared" si="165"/>
        <v>7.00306757557294E-3</v>
      </c>
      <c r="AH168" s="5">
        <f t="shared" si="166"/>
        <v>7.0030675755729405E-26</v>
      </c>
      <c r="AI168" s="5">
        <f t="shared" si="167"/>
        <v>1.3774494075771651E-7</v>
      </c>
      <c r="AJ168" s="5">
        <f t="shared" si="168"/>
        <v>1.7011500183577991E-11</v>
      </c>
      <c r="AK168" s="5">
        <f t="shared" si="169"/>
        <v>-10.76925738581593</v>
      </c>
      <c r="AN168" s="4">
        <v>12.214</v>
      </c>
      <c r="AO168" s="5">
        <f t="shared" si="170"/>
        <v>1.3326004532300413E-2</v>
      </c>
      <c r="AP168" s="5">
        <f t="shared" si="171"/>
        <v>1.3326004532300414E-25</v>
      </c>
      <c r="AQ168" s="5">
        <f t="shared" si="172"/>
        <v>1.4473020340310718E-7</v>
      </c>
      <c r="AR168" s="5">
        <f t="shared" si="173"/>
        <v>2.4054159805596414E-11</v>
      </c>
      <c r="AS168" s="5">
        <f t="shared" si="174"/>
        <v>-10.618809808088619</v>
      </c>
      <c r="AV168" s="4">
        <v>11.523</v>
      </c>
      <c r="AW168" s="5">
        <f t="shared" si="175"/>
        <v>1.6395718570582831E-2</v>
      </c>
      <c r="AX168" s="5">
        <f t="shared" si="176"/>
        <v>1.6395718570582834E-25</v>
      </c>
      <c r="AY168" s="5">
        <f t="shared" si="177"/>
        <v>1.0552282883556797E-7</v>
      </c>
      <c r="AZ168" s="5">
        <f t="shared" si="178"/>
        <v>2.2782378745599124E-11</v>
      </c>
      <c r="BA168" s="5">
        <f t="shared" si="179"/>
        <v>-10.642400932489004</v>
      </c>
      <c r="BE168" s="5" t="str">
        <f t="shared" si="180"/>
        <v/>
      </c>
      <c r="BF168" s="5" t="str">
        <f t="shared" si="181"/>
        <v/>
      </c>
      <c r="BG168" s="5" t="str">
        <f t="shared" si="182"/>
        <v/>
      </c>
      <c r="BH168" s="5" t="str">
        <f t="shared" si="183"/>
        <v/>
      </c>
      <c r="BI168" s="5" t="str">
        <f t="shared" si="184"/>
        <v/>
      </c>
      <c r="BL168" s="3">
        <v>13.57</v>
      </c>
      <c r="BM168" s="5">
        <f t="shared" si="185"/>
        <v>6.7073053355890867E-4</v>
      </c>
      <c r="BN168" s="5">
        <f t="shared" si="186"/>
        <v>6.707305335589088E-27</v>
      </c>
      <c r="BO168" s="5">
        <f t="shared" si="187"/>
        <v>9.9367486453171651E-10</v>
      </c>
      <c r="BP168" s="5">
        <f t="shared" si="188"/>
        <v>4.4715368903927248E-13</v>
      </c>
      <c r="BQ168" s="5">
        <f t="shared" si="189"/>
        <v>-12.349543181946709</v>
      </c>
      <c r="BR168">
        <v>0.08</v>
      </c>
      <c r="BU168" s="5" t="str">
        <f t="shared" si="190"/>
        <v/>
      </c>
      <c r="BV168" s="5" t="str">
        <f t="shared" si="191"/>
        <v/>
      </c>
      <c r="BW168" s="5" t="str">
        <f t="shared" si="192"/>
        <v/>
      </c>
      <c r="BX168" s="5" t="str">
        <f t="shared" si="193"/>
        <v/>
      </c>
      <c r="BY168" s="5" t="str">
        <f t="shared" si="194"/>
        <v/>
      </c>
      <c r="CC168" s="5" t="str">
        <f t="shared" si="195"/>
        <v/>
      </c>
      <c r="CD168" s="5" t="str">
        <f t="shared" si="196"/>
        <v/>
      </c>
      <c r="CE168" s="5" t="str">
        <f t="shared" si="197"/>
        <v/>
      </c>
      <c r="CF168" s="5" t="str">
        <f t="shared" si="198"/>
        <v/>
      </c>
      <c r="CG168" s="5" t="str">
        <f t="shared" si="199"/>
        <v/>
      </c>
      <c r="CK168" s="5" t="str">
        <f t="shared" si="200"/>
        <v/>
      </c>
      <c r="CL168" s="5" t="str">
        <f t="shared" si="201"/>
        <v/>
      </c>
      <c r="CM168" s="5" t="str">
        <f t="shared" si="202"/>
        <v/>
      </c>
      <c r="CN168" s="5" t="str">
        <f t="shared" si="203"/>
        <v/>
      </c>
      <c r="CO168" s="5" t="str">
        <f t="shared" si="204"/>
        <v/>
      </c>
      <c r="CR168" s="4">
        <v>10.510999999999999</v>
      </c>
      <c r="CS168" s="5">
        <f t="shared" si="205"/>
        <v>1.9333780259515009E-2</v>
      </c>
      <c r="CT168" s="5">
        <f t="shared" si="206"/>
        <v>1.933378025951501E-25</v>
      </c>
      <c r="CU168" s="5">
        <f t="shared" si="207"/>
        <v>5.0174170223654865E-8</v>
      </c>
      <c r="CV168" s="5">
        <f t="shared" si="208"/>
        <v>1.7059217876042657E-11</v>
      </c>
      <c r="CW168" s="5">
        <f t="shared" si="209"/>
        <v>-10.768040884065641</v>
      </c>
      <c r="CZ168" s="4">
        <v>10.06</v>
      </c>
      <c r="DA168" s="5">
        <f t="shared" si="210"/>
        <v>1.6255408195102929E-2</v>
      </c>
      <c r="DB168" s="5">
        <f t="shared" si="211"/>
        <v>1.625540819510293E-25</v>
      </c>
      <c r="DC168" s="5">
        <f t="shared" si="212"/>
        <v>2.3046419936346316E-8</v>
      </c>
      <c r="DD168" s="5">
        <f t="shared" si="213"/>
        <v>1.0601353170719304E-11</v>
      </c>
      <c r="DE168" s="5">
        <f t="shared" si="214"/>
        <v>-10.974638697275882</v>
      </c>
      <c r="DH168" s="4">
        <v>8.7100000000000009</v>
      </c>
      <c r="DI168" s="5">
        <f t="shared" si="215"/>
        <v>1.0392746504651142E-2</v>
      </c>
      <c r="DJ168" s="5">
        <f t="shared" si="216"/>
        <v>1.0392746504651143E-25</v>
      </c>
      <c r="DK168" s="5">
        <f t="shared" si="217"/>
        <v>2.165155521802321E-9</v>
      </c>
      <c r="DL168" s="5">
        <f t="shared" si="218"/>
        <v>2.5981866261627852E-12</v>
      </c>
      <c r="DM168" s="5">
        <f t="shared" si="219"/>
        <v>-11.585329657034471</v>
      </c>
      <c r="DQ168" s="5" t="str">
        <f t="shared" si="220"/>
        <v/>
      </c>
      <c r="DR168" s="5" t="str">
        <f t="shared" si="221"/>
        <v/>
      </c>
      <c r="DS168" s="5" t="str">
        <f t="shared" si="222"/>
        <v/>
      </c>
      <c r="DT168" s="5" t="str">
        <f t="shared" si="223"/>
        <v/>
      </c>
      <c r="DU168" s="5" t="str">
        <f t="shared" si="224"/>
        <v/>
      </c>
    </row>
    <row r="169" spans="1:126" ht="30" hidden="1" x14ac:dyDescent="0.25">
      <c r="A169" s="29">
        <v>162</v>
      </c>
      <c r="B169" t="s">
        <v>201</v>
      </c>
      <c r="C169">
        <v>324.04008700000003</v>
      </c>
      <c r="D169">
        <v>57.512149000000001</v>
      </c>
      <c r="E169" s="1" t="s">
        <v>31</v>
      </c>
      <c r="F169" s="12" t="s">
        <v>913</v>
      </c>
      <c r="G169" s="13" t="s">
        <v>918</v>
      </c>
      <c r="H169" s="13" t="s">
        <v>927</v>
      </c>
      <c r="I169" s="13" t="s">
        <v>875</v>
      </c>
      <c r="J169" s="2">
        <v>20.99</v>
      </c>
      <c r="K169" s="5">
        <f t="shared" si="150"/>
        <v>1.2750027800669429E-5</v>
      </c>
      <c r="L169" s="5">
        <f t="shared" si="151"/>
        <v>1.275002780066943E-28</v>
      </c>
      <c r="M169" s="5">
        <f t="shared" si="152"/>
        <v>9.8234311827149835E-10</v>
      </c>
      <c r="N169" s="5">
        <f t="shared" si="153"/>
        <v>6.1298210580141495E-14</v>
      </c>
      <c r="O169" s="5">
        <f t="shared" si="154"/>
        <v>-13.212552203238735</v>
      </c>
      <c r="P169">
        <v>0.08</v>
      </c>
      <c r="Q169" s="2">
        <v>20.21</v>
      </c>
      <c r="R169" s="5">
        <f t="shared" si="155"/>
        <v>2.073284255938209E-5</v>
      </c>
      <c r="S169" s="5">
        <f t="shared" si="156"/>
        <v>2.0732842559382095E-28</v>
      </c>
      <c r="T169" s="5">
        <f t="shared" si="157"/>
        <v>1.0382410191385777E-9</v>
      </c>
      <c r="U169" s="5">
        <f t="shared" si="158"/>
        <v>8.0359854881325929E-14</v>
      </c>
      <c r="V169" s="5">
        <f t="shared" si="159"/>
        <v>-13.094960856198258</v>
      </c>
      <c r="W169">
        <v>0.12</v>
      </c>
      <c r="Y169" s="5" t="str">
        <f t="shared" si="160"/>
        <v/>
      </c>
      <c r="Z169" s="5" t="str">
        <f t="shared" si="161"/>
        <v/>
      </c>
      <c r="AA169" s="5" t="str">
        <f t="shared" si="162"/>
        <v/>
      </c>
      <c r="AB169" s="5" t="str">
        <f t="shared" si="163"/>
        <v/>
      </c>
      <c r="AC169" s="5" t="str">
        <f t="shared" si="164"/>
        <v/>
      </c>
      <c r="AG169" s="5" t="str">
        <f t="shared" si="165"/>
        <v/>
      </c>
      <c r="AH169" s="5" t="str">
        <f t="shared" si="166"/>
        <v/>
      </c>
      <c r="AI169" s="5" t="str">
        <f t="shared" si="167"/>
        <v/>
      </c>
      <c r="AJ169" s="5" t="str">
        <f t="shared" si="168"/>
        <v/>
      </c>
      <c r="AK169" s="5" t="str">
        <f t="shared" si="169"/>
        <v/>
      </c>
      <c r="AO169" s="5" t="str">
        <f t="shared" si="170"/>
        <v/>
      </c>
      <c r="AP169" s="5" t="str">
        <f t="shared" si="171"/>
        <v/>
      </c>
      <c r="AQ169" s="5" t="str">
        <f t="shared" si="172"/>
        <v/>
      </c>
      <c r="AR169" s="5" t="str">
        <f t="shared" si="173"/>
        <v/>
      </c>
      <c r="AS169" s="5" t="str">
        <f t="shared" si="174"/>
        <v/>
      </c>
      <c r="AW169" s="5" t="str">
        <f t="shared" si="175"/>
        <v/>
      </c>
      <c r="AX169" s="5" t="str">
        <f t="shared" si="176"/>
        <v/>
      </c>
      <c r="AY169" s="5" t="str">
        <f t="shared" si="177"/>
        <v/>
      </c>
      <c r="AZ169" s="5" t="str">
        <f t="shared" si="178"/>
        <v/>
      </c>
      <c r="BA169" s="5" t="str">
        <f t="shared" si="179"/>
        <v/>
      </c>
      <c r="BD169" s="3">
        <v>16.22</v>
      </c>
      <c r="BE169" s="5">
        <f t="shared" si="180"/>
        <v>9.1317021835568449E-5</v>
      </c>
      <c r="BF169" s="5">
        <f t="shared" si="181"/>
        <v>9.1317021835568451E-28</v>
      </c>
      <c r="BG169" s="5">
        <f t="shared" si="182"/>
        <v>2.1138199498974176E-10</v>
      </c>
      <c r="BH169" s="5">
        <f t="shared" si="183"/>
        <v>7.6097518196307043E-14</v>
      </c>
      <c r="BI169" s="5">
        <f t="shared" si="184"/>
        <v>-13.118629506846046</v>
      </c>
      <c r="BJ169">
        <v>0.06</v>
      </c>
      <c r="BL169" s="3">
        <v>16.39</v>
      </c>
      <c r="BM169" s="5">
        <f t="shared" si="185"/>
        <v>4.9951447421634312E-5</v>
      </c>
      <c r="BN169" s="5">
        <f t="shared" si="186"/>
        <v>4.9951447421634318E-28</v>
      </c>
      <c r="BO169" s="5">
        <f t="shared" si="187"/>
        <v>7.4002144328347121E-11</v>
      </c>
      <c r="BP169" s="5">
        <f t="shared" si="188"/>
        <v>3.3300964947756207E-14</v>
      </c>
      <c r="BQ169" s="5">
        <f t="shared" si="189"/>
        <v>-13.477543181946709</v>
      </c>
      <c r="BR169">
        <v>0.06</v>
      </c>
      <c r="BU169" s="5" t="str">
        <f t="shared" si="190"/>
        <v/>
      </c>
      <c r="BV169" s="5" t="str">
        <f t="shared" si="191"/>
        <v/>
      </c>
      <c r="BW169" s="5" t="str">
        <f t="shared" si="192"/>
        <v/>
      </c>
      <c r="BX169" s="5" t="str">
        <f t="shared" si="193"/>
        <v/>
      </c>
      <c r="BY169" s="5" t="str">
        <f t="shared" si="194"/>
        <v/>
      </c>
      <c r="CC169" s="5" t="str">
        <f t="shared" si="195"/>
        <v/>
      </c>
      <c r="CD169" s="5" t="str">
        <f t="shared" si="196"/>
        <v/>
      </c>
      <c r="CE169" s="5" t="str">
        <f t="shared" si="197"/>
        <v/>
      </c>
      <c r="CF169" s="5" t="str">
        <f t="shared" si="198"/>
        <v/>
      </c>
      <c r="CG169" s="5" t="str">
        <f t="shared" si="199"/>
        <v/>
      </c>
      <c r="CK169" s="5" t="str">
        <f t="shared" si="200"/>
        <v/>
      </c>
      <c r="CL169" s="5" t="str">
        <f t="shared" si="201"/>
        <v/>
      </c>
      <c r="CM169" s="5" t="str">
        <f t="shared" si="202"/>
        <v/>
      </c>
      <c r="CN169" s="5" t="str">
        <f t="shared" si="203"/>
        <v/>
      </c>
      <c r="CO169" s="5" t="str">
        <f t="shared" si="204"/>
        <v/>
      </c>
      <c r="CS169" s="5" t="str">
        <f t="shared" si="205"/>
        <v/>
      </c>
      <c r="CT169" s="5" t="str">
        <f t="shared" si="206"/>
        <v/>
      </c>
      <c r="CU169" s="5" t="str">
        <f t="shared" si="207"/>
        <v/>
      </c>
      <c r="CV169" s="5" t="str">
        <f t="shared" si="208"/>
        <v/>
      </c>
      <c r="CW169" s="5" t="str">
        <f t="shared" si="209"/>
        <v/>
      </c>
      <c r="DA169" s="5" t="str">
        <f t="shared" si="210"/>
        <v/>
      </c>
      <c r="DB169" s="5" t="str">
        <f t="shared" si="211"/>
        <v/>
      </c>
      <c r="DC169" s="5" t="str">
        <f t="shared" si="212"/>
        <v/>
      </c>
      <c r="DD169" s="5" t="str">
        <f t="shared" si="213"/>
        <v/>
      </c>
      <c r="DE169" s="5" t="str">
        <f t="shared" si="214"/>
        <v/>
      </c>
      <c r="DI169" s="5" t="str">
        <f t="shared" si="215"/>
        <v/>
      </c>
      <c r="DJ169" s="5" t="str">
        <f t="shared" si="216"/>
        <v/>
      </c>
      <c r="DK169" s="5" t="str">
        <f t="shared" si="217"/>
        <v/>
      </c>
      <c r="DL169" s="5" t="str">
        <f t="shared" si="218"/>
        <v/>
      </c>
      <c r="DM169" s="5" t="str">
        <f t="shared" si="219"/>
        <v/>
      </c>
      <c r="DQ169" s="5" t="str">
        <f t="shared" si="220"/>
        <v/>
      </c>
      <c r="DR169" s="5" t="str">
        <f t="shared" si="221"/>
        <v/>
      </c>
      <c r="DS169" s="5" t="str">
        <f t="shared" si="222"/>
        <v/>
      </c>
      <c r="DT169" s="5" t="str">
        <f t="shared" si="223"/>
        <v/>
      </c>
      <c r="DU169" s="5" t="str">
        <f t="shared" si="224"/>
        <v/>
      </c>
    </row>
    <row r="170" spans="1:126" ht="90" hidden="1" x14ac:dyDescent="0.25">
      <c r="A170" s="29">
        <v>163</v>
      </c>
      <c r="B170" t="s">
        <v>202</v>
      </c>
      <c r="C170">
        <v>324.04045200000002</v>
      </c>
      <c r="D170">
        <v>57.505721000000001</v>
      </c>
      <c r="E170" s="1" t="s">
        <v>31</v>
      </c>
      <c r="F170" s="12" t="s">
        <v>913</v>
      </c>
      <c r="G170" s="13" t="s">
        <v>919</v>
      </c>
      <c r="H170" s="13" t="s">
        <v>930</v>
      </c>
      <c r="I170" s="13" t="s">
        <v>875</v>
      </c>
      <c r="K170" s="5" t="str">
        <f t="shared" si="150"/>
        <v/>
      </c>
      <c r="L170" s="5" t="str">
        <f t="shared" si="151"/>
        <v/>
      </c>
      <c r="M170" s="5" t="str">
        <f t="shared" si="152"/>
        <v/>
      </c>
      <c r="N170" s="5" t="str">
        <f t="shared" si="153"/>
        <v/>
      </c>
      <c r="O170" s="5" t="str">
        <f t="shared" si="154"/>
        <v/>
      </c>
      <c r="R170" s="5" t="str">
        <f t="shared" si="155"/>
        <v/>
      </c>
      <c r="S170" s="5" t="str">
        <f t="shared" si="156"/>
        <v/>
      </c>
      <c r="T170" s="5" t="str">
        <f t="shared" si="157"/>
        <v/>
      </c>
      <c r="U170" s="5" t="str">
        <f t="shared" si="158"/>
        <v/>
      </c>
      <c r="V170" s="5" t="str">
        <f t="shared" si="159"/>
        <v/>
      </c>
      <c r="Y170" s="5" t="str">
        <f t="shared" si="160"/>
        <v/>
      </c>
      <c r="Z170" s="5" t="str">
        <f t="shared" si="161"/>
        <v/>
      </c>
      <c r="AA170" s="5" t="str">
        <f t="shared" si="162"/>
        <v/>
      </c>
      <c r="AB170" s="5" t="str">
        <f t="shared" si="163"/>
        <v/>
      </c>
      <c r="AC170" s="5" t="str">
        <f t="shared" si="164"/>
        <v/>
      </c>
      <c r="AF170" s="4">
        <v>12.57</v>
      </c>
      <c r="AG170" s="5">
        <f t="shared" si="165"/>
        <v>1.4944738390398501E-2</v>
      </c>
      <c r="AH170" s="5">
        <f t="shared" si="166"/>
        <v>1.4944738390398503E-25</v>
      </c>
      <c r="AI170" s="5">
        <f t="shared" si="167"/>
        <v>2.9395148369057356E-7</v>
      </c>
      <c r="AJ170" s="5">
        <f t="shared" si="168"/>
        <v>3.6303008235785841E-11</v>
      </c>
      <c r="AK170" s="5">
        <f t="shared" si="169"/>
        <v>-10.44005738581593</v>
      </c>
      <c r="AN170" s="4">
        <v>11.773</v>
      </c>
      <c r="AO170" s="5">
        <f t="shared" si="170"/>
        <v>2.000322208151813E-2</v>
      </c>
      <c r="AP170" s="5">
        <f t="shared" si="171"/>
        <v>2.0003222081518133E-25</v>
      </c>
      <c r="AQ170" s="5">
        <f t="shared" si="172"/>
        <v>2.1724969352654727E-7</v>
      </c>
      <c r="AR170" s="5">
        <f t="shared" si="173"/>
        <v>3.6106899064112157E-11</v>
      </c>
      <c r="AS170" s="5">
        <f t="shared" si="174"/>
        <v>-10.442409808088618</v>
      </c>
      <c r="AV170" s="4">
        <v>11.567</v>
      </c>
      <c r="AW170" s="5">
        <f t="shared" si="175"/>
        <v>1.57445573479594E-2</v>
      </c>
      <c r="AX170" s="5">
        <f t="shared" si="176"/>
        <v>1.5744557347959402E-25</v>
      </c>
      <c r="AY170" s="5">
        <f t="shared" si="177"/>
        <v>1.0133195583762964E-7</v>
      </c>
      <c r="AZ170" s="5">
        <f t="shared" si="178"/>
        <v>2.187756926534424E-11</v>
      </c>
      <c r="BA170" s="5">
        <f t="shared" si="179"/>
        <v>-10.660000932489005</v>
      </c>
      <c r="BD170" s="3">
        <v>16.46</v>
      </c>
      <c r="BE170" s="5">
        <f t="shared" si="180"/>
        <v>7.3206853219468808E-5</v>
      </c>
      <c r="BF170" s="5">
        <f t="shared" si="181"/>
        <v>7.3206853219468812E-28</v>
      </c>
      <c r="BG170" s="5">
        <f t="shared" si="182"/>
        <v>1.694603083784E-10</v>
      </c>
      <c r="BH170" s="5">
        <f t="shared" si="183"/>
        <v>6.1005711016224009E-14</v>
      </c>
      <c r="BI170" s="5">
        <f t="shared" si="184"/>
        <v>-13.214629506846048</v>
      </c>
      <c r="BJ170">
        <v>0.1</v>
      </c>
      <c r="BL170" s="3">
        <v>16.329999999999998</v>
      </c>
      <c r="BM170" s="5">
        <f t="shared" si="185"/>
        <v>5.2789564245748736E-5</v>
      </c>
      <c r="BN170" s="5">
        <f t="shared" si="186"/>
        <v>5.2789564245748737E-28</v>
      </c>
      <c r="BO170" s="5">
        <f t="shared" si="187"/>
        <v>7.8206761845553669E-11</v>
      </c>
      <c r="BP170" s="5">
        <f t="shared" si="188"/>
        <v>3.5193042830499156E-14</v>
      </c>
      <c r="BQ170" s="5">
        <f t="shared" si="189"/>
        <v>-13.453543181946706</v>
      </c>
      <c r="BR170">
        <v>0.09</v>
      </c>
      <c r="BU170" s="5" t="str">
        <f t="shared" si="190"/>
        <v/>
      </c>
      <c r="BV170" s="5" t="str">
        <f t="shared" si="191"/>
        <v/>
      </c>
      <c r="BW170" s="5" t="str">
        <f t="shared" si="192"/>
        <v/>
      </c>
      <c r="BX170" s="5" t="str">
        <f t="shared" si="193"/>
        <v/>
      </c>
      <c r="BY170" s="5" t="str">
        <f t="shared" si="194"/>
        <v/>
      </c>
      <c r="CC170" s="5" t="str">
        <f t="shared" si="195"/>
        <v/>
      </c>
      <c r="CD170" s="5" t="str">
        <f t="shared" si="196"/>
        <v/>
      </c>
      <c r="CE170" s="5" t="str">
        <f t="shared" si="197"/>
        <v/>
      </c>
      <c r="CF170" s="5" t="str">
        <f t="shared" si="198"/>
        <v/>
      </c>
      <c r="CG170" s="5" t="str">
        <f t="shared" si="199"/>
        <v/>
      </c>
      <c r="CK170" s="5" t="str">
        <f t="shared" si="200"/>
        <v/>
      </c>
      <c r="CL170" s="5" t="str">
        <f t="shared" si="201"/>
        <v/>
      </c>
      <c r="CM170" s="5" t="str">
        <f t="shared" si="202"/>
        <v/>
      </c>
      <c r="CN170" s="5" t="str">
        <f t="shared" si="203"/>
        <v/>
      </c>
      <c r="CO170" s="5" t="str">
        <f t="shared" si="204"/>
        <v/>
      </c>
      <c r="CS170" s="5" t="str">
        <f t="shared" si="205"/>
        <v/>
      </c>
      <c r="CT170" s="5" t="str">
        <f t="shared" si="206"/>
        <v/>
      </c>
      <c r="CU170" s="5" t="str">
        <f t="shared" si="207"/>
        <v/>
      </c>
      <c r="CV170" s="5" t="str">
        <f t="shared" si="208"/>
        <v/>
      </c>
      <c r="CW170" s="5" t="str">
        <f t="shared" si="209"/>
        <v/>
      </c>
      <c r="DA170" s="5" t="str">
        <f t="shared" si="210"/>
        <v/>
      </c>
      <c r="DB170" s="5" t="str">
        <f t="shared" si="211"/>
        <v/>
      </c>
      <c r="DC170" s="5" t="str">
        <f t="shared" si="212"/>
        <v/>
      </c>
      <c r="DD170" s="5" t="str">
        <f t="shared" si="213"/>
        <v/>
      </c>
      <c r="DE170" s="5" t="str">
        <f t="shared" si="214"/>
        <v/>
      </c>
      <c r="DI170" s="5" t="str">
        <f t="shared" si="215"/>
        <v/>
      </c>
      <c r="DJ170" s="5" t="str">
        <f t="shared" si="216"/>
        <v/>
      </c>
      <c r="DK170" s="5" t="str">
        <f t="shared" si="217"/>
        <v/>
      </c>
      <c r="DL170" s="5" t="str">
        <f t="shared" si="218"/>
        <v/>
      </c>
      <c r="DM170" s="5" t="str">
        <f t="shared" si="219"/>
        <v/>
      </c>
      <c r="DQ170" s="5" t="str">
        <f t="shared" si="220"/>
        <v/>
      </c>
      <c r="DR170" s="5" t="str">
        <f t="shared" si="221"/>
        <v/>
      </c>
      <c r="DS170" s="5" t="str">
        <f t="shared" si="222"/>
        <v/>
      </c>
      <c r="DT170" s="5" t="str">
        <f t="shared" si="223"/>
        <v/>
      </c>
      <c r="DU170" s="5" t="str">
        <f t="shared" si="224"/>
        <v/>
      </c>
    </row>
    <row r="171" spans="1:126" ht="30" hidden="1" x14ac:dyDescent="0.25">
      <c r="A171" s="29">
        <v>164</v>
      </c>
      <c r="B171" t="s">
        <v>203</v>
      </c>
      <c r="C171">
        <v>324.04084599999999</v>
      </c>
      <c r="D171">
        <v>57.426960999999999</v>
      </c>
      <c r="E171" s="1" t="s">
        <v>31</v>
      </c>
      <c r="F171" s="12" t="s">
        <v>913</v>
      </c>
      <c r="G171" s="13" t="s">
        <v>920</v>
      </c>
      <c r="H171" s="13" t="s">
        <v>927</v>
      </c>
      <c r="I171" s="13" t="s">
        <v>875</v>
      </c>
      <c r="J171" s="2">
        <v>19.670000000000002</v>
      </c>
      <c r="K171" s="5">
        <f t="shared" si="150"/>
        <v>4.3004225622135358E-5</v>
      </c>
      <c r="L171" s="5">
        <f t="shared" si="151"/>
        <v>4.3004225622135363E-28</v>
      </c>
      <c r="M171" s="5">
        <f t="shared" si="152"/>
        <v>3.3133186654135362E-9</v>
      </c>
      <c r="N171" s="5">
        <f t="shared" si="153"/>
        <v>2.0675108472180466E-13</v>
      </c>
      <c r="O171" s="5">
        <f t="shared" si="154"/>
        <v>-12.684552203238736</v>
      </c>
      <c r="P171">
        <v>0.02</v>
      </c>
      <c r="Q171" s="2">
        <v>18.68</v>
      </c>
      <c r="R171" s="5">
        <f t="shared" si="155"/>
        <v>8.4851368239311539E-5</v>
      </c>
      <c r="S171" s="5">
        <f t="shared" si="156"/>
        <v>8.4851368239311547E-28</v>
      </c>
      <c r="T171" s="5">
        <f t="shared" si="157"/>
        <v>4.2491120445141281E-9</v>
      </c>
      <c r="U171" s="5">
        <f t="shared" si="158"/>
        <v>3.2888127224539358E-13</v>
      </c>
      <c r="V171" s="5">
        <f t="shared" si="159"/>
        <v>-12.482960856198257</v>
      </c>
      <c r="W171">
        <v>0.03</v>
      </c>
      <c r="X171" s="2">
        <v>19.07</v>
      </c>
      <c r="Y171" s="5">
        <f t="shared" si="160"/>
        <v>7.0048585900202884E-5</v>
      </c>
      <c r="Z171" s="5">
        <f t="shared" si="161"/>
        <v>7.0048585900202894E-28</v>
      </c>
      <c r="AA171" s="5">
        <f t="shared" si="162"/>
        <v>4.8832948603093541E-9</v>
      </c>
      <c r="AB171" s="5">
        <f t="shared" si="163"/>
        <v>3.2034414283629369E-13</v>
      </c>
      <c r="AC171" s="5">
        <f t="shared" si="164"/>
        <v>-12.494383212228175</v>
      </c>
      <c r="AD171">
        <v>0.05</v>
      </c>
      <c r="AE171" t="s">
        <v>36</v>
      </c>
      <c r="AF171" s="4">
        <v>15.97</v>
      </c>
      <c r="AG171" s="5">
        <f t="shared" si="165"/>
        <v>6.5236149160963631E-4</v>
      </c>
      <c r="AH171" s="5">
        <f t="shared" si="166"/>
        <v>6.5236149160963644E-27</v>
      </c>
      <c r="AI171" s="5">
        <f t="shared" si="167"/>
        <v>1.2831447654142233E-8</v>
      </c>
      <c r="AJ171" s="5">
        <f t="shared" si="168"/>
        <v>1.5846837852865661E-12</v>
      </c>
      <c r="AK171" s="5">
        <f t="shared" si="169"/>
        <v>-11.800057385815929</v>
      </c>
      <c r="AM171" t="s">
        <v>36</v>
      </c>
      <c r="AN171" s="4">
        <v>15.21</v>
      </c>
      <c r="AO171" s="5">
        <f t="shared" si="170"/>
        <v>8.4391742977331147E-4</v>
      </c>
      <c r="AP171" s="5">
        <f t="shared" si="171"/>
        <v>8.4391742977331154E-27</v>
      </c>
      <c r="AQ171" s="5">
        <f t="shared" si="172"/>
        <v>9.1655635393539984E-9</v>
      </c>
      <c r="AR171" s="5">
        <f t="shared" si="173"/>
        <v>1.5233166602406346E-12</v>
      </c>
      <c r="AS171" s="5">
        <f t="shared" si="174"/>
        <v>-11.81720980808862</v>
      </c>
      <c r="AV171" s="4">
        <v>15.76</v>
      </c>
      <c r="AW171" s="5">
        <f t="shared" si="175"/>
        <v>3.3107810071093867E-4</v>
      </c>
      <c r="AX171" s="5">
        <f t="shared" si="176"/>
        <v>3.3107810071093869E-27</v>
      </c>
      <c r="AY171" s="5">
        <f t="shared" si="177"/>
        <v>2.1308183354164147E-9</v>
      </c>
      <c r="AZ171" s="5">
        <f t="shared" si="178"/>
        <v>4.6004367861640388E-13</v>
      </c>
      <c r="BA171" s="5">
        <f t="shared" si="179"/>
        <v>-12.337200932489004</v>
      </c>
      <c r="BB171">
        <v>0.1</v>
      </c>
      <c r="BD171" s="3">
        <v>15.22</v>
      </c>
      <c r="BE171" s="5">
        <f t="shared" si="180"/>
        <v>2.2937798811462838E-4</v>
      </c>
      <c r="BF171" s="5">
        <f t="shared" si="181"/>
        <v>2.293779881146284E-27</v>
      </c>
      <c r="BG171" s="5">
        <f t="shared" si="182"/>
        <v>5.3096756508015823E-10</v>
      </c>
      <c r="BH171" s="5">
        <f t="shared" si="183"/>
        <v>1.9114832342885698E-13</v>
      </c>
      <c r="BI171" s="5">
        <f t="shared" si="184"/>
        <v>-12.718629506846048</v>
      </c>
      <c r="BJ171">
        <v>0.02</v>
      </c>
      <c r="BL171" s="3">
        <v>15.32</v>
      </c>
      <c r="BM171" s="5">
        <f t="shared" si="185"/>
        <v>1.3382833571090591E-4</v>
      </c>
      <c r="BN171" s="5">
        <f t="shared" si="186"/>
        <v>1.3382833571090592E-27</v>
      </c>
      <c r="BO171" s="5">
        <f t="shared" si="187"/>
        <v>1.982642010531939E-10</v>
      </c>
      <c r="BP171" s="5">
        <f t="shared" si="188"/>
        <v>8.9218890473937265E-14</v>
      </c>
      <c r="BQ171" s="5">
        <f t="shared" si="189"/>
        <v>-13.049543181946708</v>
      </c>
      <c r="BR171">
        <v>0.03</v>
      </c>
      <c r="BU171" s="5" t="str">
        <f t="shared" si="190"/>
        <v/>
      </c>
      <c r="BV171" s="5" t="str">
        <f t="shared" si="191"/>
        <v/>
      </c>
      <c r="BW171" s="5" t="str">
        <f t="shared" si="192"/>
        <v/>
      </c>
      <c r="BX171" s="5" t="str">
        <f t="shared" si="193"/>
        <v/>
      </c>
      <c r="BY171" s="5" t="str">
        <f t="shared" si="194"/>
        <v/>
      </c>
      <c r="CC171" s="5" t="str">
        <f t="shared" si="195"/>
        <v/>
      </c>
      <c r="CD171" s="5" t="str">
        <f t="shared" si="196"/>
        <v/>
      </c>
      <c r="CE171" s="5" t="str">
        <f t="shared" si="197"/>
        <v/>
      </c>
      <c r="CF171" s="5" t="str">
        <f t="shared" si="198"/>
        <v/>
      </c>
      <c r="CG171" s="5" t="str">
        <f t="shared" si="199"/>
        <v/>
      </c>
      <c r="CK171" s="5" t="str">
        <f t="shared" si="200"/>
        <v/>
      </c>
      <c r="CL171" s="5" t="str">
        <f t="shared" si="201"/>
        <v/>
      </c>
      <c r="CM171" s="5" t="str">
        <f t="shared" si="202"/>
        <v/>
      </c>
      <c r="CN171" s="5" t="str">
        <f t="shared" si="203"/>
        <v/>
      </c>
      <c r="CO171" s="5" t="str">
        <f t="shared" si="204"/>
        <v/>
      </c>
      <c r="CS171" s="5" t="str">
        <f t="shared" si="205"/>
        <v/>
      </c>
      <c r="CT171" s="5" t="str">
        <f t="shared" si="206"/>
        <v/>
      </c>
      <c r="CU171" s="5" t="str">
        <f t="shared" si="207"/>
        <v/>
      </c>
      <c r="CV171" s="5" t="str">
        <f t="shared" si="208"/>
        <v/>
      </c>
      <c r="CW171" s="5" t="str">
        <f t="shared" si="209"/>
        <v/>
      </c>
      <c r="DA171" s="5" t="str">
        <f t="shared" si="210"/>
        <v/>
      </c>
      <c r="DB171" s="5" t="str">
        <f t="shared" si="211"/>
        <v/>
      </c>
      <c r="DC171" s="5" t="str">
        <f t="shared" si="212"/>
        <v/>
      </c>
      <c r="DD171" s="5" t="str">
        <f t="shared" si="213"/>
        <v/>
      </c>
      <c r="DE171" s="5" t="str">
        <f t="shared" si="214"/>
        <v/>
      </c>
      <c r="DI171" s="5" t="str">
        <f t="shared" si="215"/>
        <v/>
      </c>
      <c r="DJ171" s="5" t="str">
        <f t="shared" si="216"/>
        <v/>
      </c>
      <c r="DK171" s="5" t="str">
        <f t="shared" si="217"/>
        <v/>
      </c>
      <c r="DL171" s="5" t="str">
        <f t="shared" si="218"/>
        <v/>
      </c>
      <c r="DM171" s="5" t="str">
        <f t="shared" si="219"/>
        <v/>
      </c>
      <c r="DQ171" s="5" t="str">
        <f t="shared" si="220"/>
        <v/>
      </c>
      <c r="DR171" s="5" t="str">
        <f t="shared" si="221"/>
        <v/>
      </c>
      <c r="DS171" s="5" t="str">
        <f t="shared" si="222"/>
        <v/>
      </c>
      <c r="DT171" s="5" t="str">
        <f t="shared" si="223"/>
        <v/>
      </c>
      <c r="DU171" s="5" t="str">
        <f t="shared" si="224"/>
        <v/>
      </c>
    </row>
    <row r="172" spans="1:126" ht="45" hidden="1" x14ac:dyDescent="0.25">
      <c r="A172" s="29">
        <v>165</v>
      </c>
      <c r="B172" t="s">
        <v>204</v>
      </c>
      <c r="C172">
        <v>324.04103900000001</v>
      </c>
      <c r="D172">
        <v>57.466622000000001</v>
      </c>
      <c r="E172" s="1" t="s">
        <v>91</v>
      </c>
      <c r="F172" s="12" t="s">
        <v>913</v>
      </c>
      <c r="G172" s="13" t="s">
        <v>941</v>
      </c>
      <c r="I172" s="13" t="s">
        <v>875</v>
      </c>
      <c r="J172" s="2">
        <v>20.63</v>
      </c>
      <c r="K172" s="5">
        <f t="shared" si="150"/>
        <v>1.7762787968244317E-5</v>
      </c>
      <c r="L172" s="5">
        <f t="shared" si="151"/>
        <v>1.7762787968244318E-28</v>
      </c>
      <c r="M172" s="5">
        <f t="shared" si="152"/>
        <v>1.3685579980464373E-9</v>
      </c>
      <c r="N172" s="5">
        <f t="shared" si="153"/>
        <v>8.5398019078097688E-14</v>
      </c>
      <c r="O172" s="5">
        <f t="shared" si="154"/>
        <v>-13.068552203238736</v>
      </c>
      <c r="P172">
        <v>0.06</v>
      </c>
      <c r="Q172" s="2">
        <v>19.5</v>
      </c>
      <c r="R172" s="5">
        <f t="shared" si="155"/>
        <v>3.9871158042744221E-5</v>
      </c>
      <c r="S172" s="5">
        <f t="shared" si="156"/>
        <v>3.9871158042744224E-28</v>
      </c>
      <c r="T172" s="5">
        <f t="shared" si="157"/>
        <v>1.9966327165206522E-9</v>
      </c>
      <c r="U172" s="5">
        <f t="shared" si="158"/>
        <v>1.5453937225869849E-13</v>
      </c>
      <c r="V172" s="5">
        <f t="shared" si="159"/>
        <v>-12.810960856198257</v>
      </c>
      <c r="W172">
        <v>7.0000000000000007E-2</v>
      </c>
      <c r="X172" s="2">
        <v>20.2</v>
      </c>
      <c r="Y172" s="5">
        <f t="shared" si="160"/>
        <v>2.4739981607677823E-5</v>
      </c>
      <c r="Z172" s="5">
        <f t="shared" si="161"/>
        <v>2.4739981607677826E-28</v>
      </c>
      <c r="AA172" s="5">
        <f t="shared" si="162"/>
        <v>1.7246975577928283E-9</v>
      </c>
      <c r="AB172" s="5">
        <f t="shared" si="163"/>
        <v>1.1314015979120955E-13</v>
      </c>
      <c r="AC172" s="5">
        <f t="shared" si="164"/>
        <v>-12.946383212228175</v>
      </c>
      <c r="AD172">
        <v>0.15</v>
      </c>
      <c r="AF172" s="4">
        <v>17.05</v>
      </c>
      <c r="AG172" s="5">
        <f t="shared" si="165"/>
        <v>2.41261663000731E-4</v>
      </c>
      <c r="AH172" s="5">
        <f t="shared" si="166"/>
        <v>2.4126166300073102E-27</v>
      </c>
      <c r="AI172" s="5">
        <f t="shared" si="167"/>
        <v>4.7454309298771852E-9</v>
      </c>
      <c r="AJ172" s="5">
        <f t="shared" si="168"/>
        <v>5.8606071983983251E-13</v>
      </c>
      <c r="AK172" s="5">
        <f t="shared" si="169"/>
        <v>-12.23205738581593</v>
      </c>
      <c r="AL172">
        <v>0.09</v>
      </c>
      <c r="AN172" s="4">
        <v>16.22</v>
      </c>
      <c r="AO172" s="5">
        <f t="shared" si="170"/>
        <v>3.3288939252268461E-4</v>
      </c>
      <c r="AP172" s="5">
        <f t="shared" si="171"/>
        <v>3.3288939252268463E-27</v>
      </c>
      <c r="AQ172" s="5">
        <f t="shared" si="172"/>
        <v>3.6154234657331285E-9</v>
      </c>
      <c r="AR172" s="5">
        <f t="shared" si="173"/>
        <v>6.0088338000484599E-13</v>
      </c>
      <c r="AS172" s="5">
        <f t="shared" si="174"/>
        <v>-12.221209808088618</v>
      </c>
      <c r="AT172">
        <v>0.1</v>
      </c>
      <c r="AV172" s="4">
        <v>15.84</v>
      </c>
      <c r="AW172" s="5">
        <f t="shared" si="175"/>
        <v>3.0756042695940426E-4</v>
      </c>
      <c r="AX172" s="5">
        <f t="shared" si="176"/>
        <v>3.0756042695940431E-27</v>
      </c>
      <c r="AY172" s="5">
        <f t="shared" si="177"/>
        <v>1.9794586099362235E-9</v>
      </c>
      <c r="AZ172" s="5">
        <f t="shared" si="178"/>
        <v>4.2736511388523064E-13</v>
      </c>
      <c r="BA172" s="5">
        <f t="shared" si="179"/>
        <v>-12.369200932489006</v>
      </c>
      <c r="BB172">
        <v>0.11</v>
      </c>
      <c r="BD172" s="3">
        <v>15.31</v>
      </c>
      <c r="BE172" s="5">
        <f t="shared" si="180"/>
        <v>2.1113087092971327E-4</v>
      </c>
      <c r="BF172" s="5">
        <f t="shared" si="181"/>
        <v>2.1113087092971331E-27</v>
      </c>
      <c r="BG172" s="5">
        <f t="shared" si="182"/>
        <v>4.8872886789285475E-10</v>
      </c>
      <c r="BH172" s="5">
        <f t="shared" si="183"/>
        <v>1.7594239244142771E-13</v>
      </c>
      <c r="BI172" s="5">
        <f t="shared" si="184"/>
        <v>-12.754629506846047</v>
      </c>
      <c r="BJ172">
        <v>0.08</v>
      </c>
      <c r="BL172" s="3">
        <v>15.32</v>
      </c>
      <c r="BM172" s="5">
        <f t="shared" si="185"/>
        <v>1.3382833571090591E-4</v>
      </c>
      <c r="BN172" s="5">
        <f t="shared" si="186"/>
        <v>1.3382833571090592E-27</v>
      </c>
      <c r="BO172" s="5">
        <f t="shared" si="187"/>
        <v>1.982642010531939E-10</v>
      </c>
      <c r="BP172" s="5">
        <f t="shared" si="188"/>
        <v>8.9218890473937265E-14</v>
      </c>
      <c r="BQ172" s="5">
        <f t="shared" si="189"/>
        <v>-13.049543181946708</v>
      </c>
      <c r="BR172">
        <v>0.12</v>
      </c>
      <c r="BU172" s="5" t="str">
        <f t="shared" si="190"/>
        <v/>
      </c>
      <c r="BV172" s="5" t="str">
        <f t="shared" si="191"/>
        <v/>
      </c>
      <c r="BW172" s="5" t="str">
        <f t="shared" si="192"/>
        <v/>
      </c>
      <c r="BX172" s="5" t="str">
        <f t="shared" si="193"/>
        <v/>
      </c>
      <c r="BY172" s="5" t="str">
        <f t="shared" si="194"/>
        <v/>
      </c>
      <c r="CC172" s="5" t="str">
        <f t="shared" si="195"/>
        <v/>
      </c>
      <c r="CD172" s="5" t="str">
        <f t="shared" si="196"/>
        <v/>
      </c>
      <c r="CE172" s="5" t="str">
        <f t="shared" si="197"/>
        <v/>
      </c>
      <c r="CF172" s="5" t="str">
        <f t="shared" si="198"/>
        <v/>
      </c>
      <c r="CG172" s="5" t="str">
        <f t="shared" si="199"/>
        <v/>
      </c>
      <c r="CK172" s="5" t="str">
        <f t="shared" si="200"/>
        <v/>
      </c>
      <c r="CL172" s="5" t="str">
        <f t="shared" si="201"/>
        <v/>
      </c>
      <c r="CM172" s="5" t="str">
        <f t="shared" si="202"/>
        <v/>
      </c>
      <c r="CN172" s="5" t="str">
        <f t="shared" si="203"/>
        <v/>
      </c>
      <c r="CO172" s="5" t="str">
        <f t="shared" si="204"/>
        <v/>
      </c>
      <c r="CS172" s="5" t="str">
        <f t="shared" si="205"/>
        <v/>
      </c>
      <c r="CT172" s="5" t="str">
        <f t="shared" si="206"/>
        <v/>
      </c>
      <c r="CU172" s="5" t="str">
        <f t="shared" si="207"/>
        <v/>
      </c>
      <c r="CV172" s="5" t="str">
        <f t="shared" si="208"/>
        <v/>
      </c>
      <c r="CW172" s="5" t="str">
        <f t="shared" si="209"/>
        <v/>
      </c>
      <c r="DA172" s="5" t="str">
        <f t="shared" si="210"/>
        <v/>
      </c>
      <c r="DB172" s="5" t="str">
        <f t="shared" si="211"/>
        <v/>
      </c>
      <c r="DC172" s="5" t="str">
        <f t="shared" si="212"/>
        <v/>
      </c>
      <c r="DD172" s="5" t="str">
        <f t="shared" si="213"/>
        <v/>
      </c>
      <c r="DE172" s="5" t="str">
        <f t="shared" si="214"/>
        <v/>
      </c>
      <c r="DI172" s="5" t="str">
        <f t="shared" si="215"/>
        <v/>
      </c>
      <c r="DJ172" s="5" t="str">
        <f t="shared" si="216"/>
        <v/>
      </c>
      <c r="DK172" s="5" t="str">
        <f t="shared" si="217"/>
        <v/>
      </c>
      <c r="DL172" s="5" t="str">
        <f t="shared" si="218"/>
        <v/>
      </c>
      <c r="DM172" s="5" t="str">
        <f t="shared" si="219"/>
        <v/>
      </c>
      <c r="DQ172" s="5" t="str">
        <f t="shared" si="220"/>
        <v/>
      </c>
      <c r="DR172" s="5" t="str">
        <f t="shared" si="221"/>
        <v/>
      </c>
      <c r="DS172" s="5" t="str">
        <f t="shared" si="222"/>
        <v/>
      </c>
      <c r="DT172" s="5" t="str">
        <f t="shared" si="223"/>
        <v/>
      </c>
      <c r="DU172" s="5" t="str">
        <f t="shared" si="224"/>
        <v/>
      </c>
    </row>
    <row r="173" spans="1:126" ht="30" hidden="1" x14ac:dyDescent="0.25">
      <c r="A173" s="29">
        <v>166</v>
      </c>
      <c r="B173" t="s">
        <v>205</v>
      </c>
      <c r="C173">
        <v>324.041112</v>
      </c>
      <c r="D173">
        <v>57.461899000000003</v>
      </c>
      <c r="E173" s="1" t="s">
        <v>31</v>
      </c>
      <c r="F173" s="12" t="s">
        <v>913</v>
      </c>
      <c r="G173" s="13" t="s">
        <v>914</v>
      </c>
      <c r="H173" s="13" t="s">
        <v>927</v>
      </c>
      <c r="I173" s="13" t="s">
        <v>875</v>
      </c>
      <c r="K173" s="5" t="str">
        <f t="shared" si="150"/>
        <v/>
      </c>
      <c r="L173" s="5" t="str">
        <f t="shared" si="151"/>
        <v/>
      </c>
      <c r="M173" s="5" t="str">
        <f t="shared" si="152"/>
        <v/>
      </c>
      <c r="N173" s="5" t="str">
        <f t="shared" si="153"/>
        <v/>
      </c>
      <c r="O173" s="5" t="str">
        <f t="shared" si="154"/>
        <v/>
      </c>
      <c r="R173" s="5" t="str">
        <f t="shared" si="155"/>
        <v/>
      </c>
      <c r="S173" s="5" t="str">
        <f t="shared" si="156"/>
        <v/>
      </c>
      <c r="T173" s="5" t="str">
        <f t="shared" si="157"/>
        <v/>
      </c>
      <c r="U173" s="5" t="str">
        <f t="shared" si="158"/>
        <v/>
      </c>
      <c r="V173" s="5" t="str">
        <f t="shared" si="159"/>
        <v/>
      </c>
      <c r="Y173" s="5" t="str">
        <f t="shared" si="160"/>
        <v/>
      </c>
      <c r="Z173" s="5" t="str">
        <f t="shared" si="161"/>
        <v/>
      </c>
      <c r="AA173" s="5" t="str">
        <f t="shared" si="162"/>
        <v/>
      </c>
      <c r="AB173" s="5" t="str">
        <f t="shared" si="163"/>
        <v/>
      </c>
      <c r="AC173" s="5" t="str">
        <f t="shared" si="164"/>
        <v/>
      </c>
      <c r="AG173" s="5" t="str">
        <f t="shared" si="165"/>
        <v/>
      </c>
      <c r="AH173" s="5" t="str">
        <f t="shared" si="166"/>
        <v/>
      </c>
      <c r="AI173" s="5" t="str">
        <f t="shared" si="167"/>
        <v/>
      </c>
      <c r="AJ173" s="5" t="str">
        <f t="shared" si="168"/>
        <v/>
      </c>
      <c r="AK173" s="5" t="str">
        <f t="shared" si="169"/>
        <v/>
      </c>
      <c r="AO173" s="5" t="str">
        <f t="shared" si="170"/>
        <v/>
      </c>
      <c r="AP173" s="5" t="str">
        <f t="shared" si="171"/>
        <v/>
      </c>
      <c r="AQ173" s="5" t="str">
        <f t="shared" si="172"/>
        <v/>
      </c>
      <c r="AR173" s="5" t="str">
        <f t="shared" si="173"/>
        <v/>
      </c>
      <c r="AS173" s="5" t="str">
        <f t="shared" si="174"/>
        <v/>
      </c>
      <c r="AW173" s="5" t="str">
        <f t="shared" si="175"/>
        <v/>
      </c>
      <c r="AX173" s="5" t="str">
        <f t="shared" si="176"/>
        <v/>
      </c>
      <c r="AY173" s="5" t="str">
        <f t="shared" si="177"/>
        <v/>
      </c>
      <c r="AZ173" s="5" t="str">
        <f t="shared" si="178"/>
        <v/>
      </c>
      <c r="BA173" s="5" t="str">
        <f t="shared" si="179"/>
        <v/>
      </c>
      <c r="BD173" s="3">
        <v>14.15</v>
      </c>
      <c r="BE173" s="5">
        <f t="shared" si="180"/>
        <v>6.1454224016742863E-4</v>
      </c>
      <c r="BF173" s="5">
        <f t="shared" si="181"/>
        <v>6.1454224016742869E-27</v>
      </c>
      <c r="BG173" s="5">
        <f t="shared" si="182"/>
        <v>1.4225514818690477E-9</v>
      </c>
      <c r="BH173" s="5">
        <f t="shared" si="183"/>
        <v>5.1211853347285716E-13</v>
      </c>
      <c r="BI173" s="5">
        <f t="shared" si="184"/>
        <v>-12.290629506846047</v>
      </c>
      <c r="BJ173">
        <v>0.06</v>
      </c>
      <c r="BL173" s="3">
        <v>14.05</v>
      </c>
      <c r="BM173" s="5">
        <f t="shared" si="185"/>
        <v>4.3107027554780184E-4</v>
      </c>
      <c r="BN173" s="5">
        <f t="shared" si="186"/>
        <v>4.3107027554780187E-27</v>
      </c>
      <c r="BO173" s="5">
        <f t="shared" si="187"/>
        <v>6.3862263044118779E-10</v>
      </c>
      <c r="BP173" s="5">
        <f t="shared" si="188"/>
        <v>2.8738018369853452E-13</v>
      </c>
      <c r="BQ173" s="5">
        <f t="shared" si="189"/>
        <v>-12.541543181946707</v>
      </c>
      <c r="BR173">
        <v>0.04</v>
      </c>
      <c r="BU173" s="5" t="str">
        <f t="shared" si="190"/>
        <v/>
      </c>
      <c r="BV173" s="5" t="str">
        <f t="shared" si="191"/>
        <v/>
      </c>
      <c r="BW173" s="5" t="str">
        <f t="shared" si="192"/>
        <v/>
      </c>
      <c r="BX173" s="5" t="str">
        <f t="shared" si="193"/>
        <v/>
      </c>
      <c r="BY173" s="5" t="str">
        <f t="shared" si="194"/>
        <v/>
      </c>
      <c r="CC173" s="5" t="str">
        <f t="shared" si="195"/>
        <v/>
      </c>
      <c r="CD173" s="5" t="str">
        <f t="shared" si="196"/>
        <v/>
      </c>
      <c r="CE173" s="5" t="str">
        <f t="shared" si="197"/>
        <v/>
      </c>
      <c r="CF173" s="5" t="str">
        <f t="shared" si="198"/>
        <v/>
      </c>
      <c r="CG173" s="5" t="str">
        <f t="shared" si="199"/>
        <v/>
      </c>
      <c r="CK173" s="5" t="str">
        <f t="shared" si="200"/>
        <v/>
      </c>
      <c r="CL173" s="5" t="str">
        <f t="shared" si="201"/>
        <v/>
      </c>
      <c r="CM173" s="5" t="str">
        <f t="shared" si="202"/>
        <v/>
      </c>
      <c r="CN173" s="5" t="str">
        <f t="shared" si="203"/>
        <v/>
      </c>
      <c r="CO173" s="5" t="str">
        <f t="shared" si="204"/>
        <v/>
      </c>
      <c r="CS173" s="5" t="str">
        <f t="shared" si="205"/>
        <v/>
      </c>
      <c r="CT173" s="5" t="str">
        <f t="shared" si="206"/>
        <v/>
      </c>
      <c r="CU173" s="5" t="str">
        <f t="shared" si="207"/>
        <v/>
      </c>
      <c r="CV173" s="5" t="str">
        <f t="shared" si="208"/>
        <v/>
      </c>
      <c r="CW173" s="5" t="str">
        <f t="shared" si="209"/>
        <v/>
      </c>
      <c r="DA173" s="5" t="str">
        <f t="shared" si="210"/>
        <v/>
      </c>
      <c r="DB173" s="5" t="str">
        <f t="shared" si="211"/>
        <v/>
      </c>
      <c r="DC173" s="5" t="str">
        <f t="shared" si="212"/>
        <v/>
      </c>
      <c r="DD173" s="5" t="str">
        <f t="shared" si="213"/>
        <v/>
      </c>
      <c r="DE173" s="5" t="str">
        <f t="shared" si="214"/>
        <v/>
      </c>
      <c r="DI173" s="5" t="str">
        <f t="shared" si="215"/>
        <v/>
      </c>
      <c r="DJ173" s="5" t="str">
        <f t="shared" si="216"/>
        <v/>
      </c>
      <c r="DK173" s="5" t="str">
        <f t="shared" si="217"/>
        <v/>
      </c>
      <c r="DL173" s="5" t="str">
        <f t="shared" si="218"/>
        <v/>
      </c>
      <c r="DM173" s="5" t="str">
        <f t="shared" si="219"/>
        <v/>
      </c>
      <c r="DQ173" s="5" t="str">
        <f t="shared" si="220"/>
        <v/>
      </c>
      <c r="DR173" s="5" t="str">
        <f t="shared" si="221"/>
        <v/>
      </c>
      <c r="DS173" s="5" t="str">
        <f t="shared" si="222"/>
        <v/>
      </c>
      <c r="DT173" s="5" t="str">
        <f t="shared" si="223"/>
        <v/>
      </c>
      <c r="DU173" s="5" t="str">
        <f t="shared" si="224"/>
        <v/>
      </c>
    </row>
    <row r="174" spans="1:126" ht="45" hidden="1" x14ac:dyDescent="0.25">
      <c r="A174" s="29">
        <v>167</v>
      </c>
      <c r="B174" t="s">
        <v>206</v>
      </c>
      <c r="C174">
        <v>324.04130500000002</v>
      </c>
      <c r="D174">
        <v>57.459347999999999</v>
      </c>
      <c r="E174" s="1" t="s">
        <v>91</v>
      </c>
      <c r="F174" s="12" t="s">
        <v>913</v>
      </c>
      <c r="G174" s="13" t="s">
        <v>948</v>
      </c>
      <c r="H174" s="13" t="s">
        <v>928</v>
      </c>
      <c r="I174" s="13" t="s">
        <v>875</v>
      </c>
      <c r="K174" s="5" t="str">
        <f t="shared" si="150"/>
        <v/>
      </c>
      <c r="L174" s="5" t="str">
        <f t="shared" si="151"/>
        <v/>
      </c>
      <c r="M174" s="5" t="str">
        <f t="shared" si="152"/>
        <v/>
      </c>
      <c r="N174" s="5" t="str">
        <f t="shared" si="153"/>
        <v/>
      </c>
      <c r="O174" s="5" t="str">
        <f t="shared" si="154"/>
        <v/>
      </c>
      <c r="R174" s="5" t="str">
        <f t="shared" si="155"/>
        <v/>
      </c>
      <c r="S174" s="5" t="str">
        <f t="shared" si="156"/>
        <v/>
      </c>
      <c r="T174" s="5" t="str">
        <f t="shared" si="157"/>
        <v/>
      </c>
      <c r="U174" s="5" t="str">
        <f t="shared" si="158"/>
        <v/>
      </c>
      <c r="V174" s="5" t="str">
        <f t="shared" si="159"/>
        <v/>
      </c>
      <c r="Y174" s="5" t="str">
        <f t="shared" si="160"/>
        <v/>
      </c>
      <c r="Z174" s="5" t="str">
        <f t="shared" si="161"/>
        <v/>
      </c>
      <c r="AA174" s="5" t="str">
        <f t="shared" si="162"/>
        <v/>
      </c>
      <c r="AB174" s="5" t="str">
        <f t="shared" si="163"/>
        <v/>
      </c>
      <c r="AC174" s="5" t="str">
        <f t="shared" si="164"/>
        <v/>
      </c>
      <c r="AG174" s="5" t="str">
        <f t="shared" si="165"/>
        <v/>
      </c>
      <c r="AH174" s="5" t="str">
        <f t="shared" si="166"/>
        <v/>
      </c>
      <c r="AI174" s="5" t="str">
        <f t="shared" si="167"/>
        <v/>
      </c>
      <c r="AJ174" s="5" t="str">
        <f t="shared" si="168"/>
        <v/>
      </c>
      <c r="AK174" s="5" t="str">
        <f t="shared" si="169"/>
        <v/>
      </c>
      <c r="AO174" s="5" t="str">
        <f t="shared" si="170"/>
        <v/>
      </c>
      <c r="AP174" s="5" t="str">
        <f t="shared" si="171"/>
        <v/>
      </c>
      <c r="AQ174" s="5" t="str">
        <f t="shared" si="172"/>
        <v/>
      </c>
      <c r="AR174" s="5" t="str">
        <f t="shared" si="173"/>
        <v/>
      </c>
      <c r="AS174" s="5" t="str">
        <f t="shared" si="174"/>
        <v/>
      </c>
      <c r="AW174" s="5" t="str">
        <f t="shared" si="175"/>
        <v/>
      </c>
      <c r="AX174" s="5" t="str">
        <f t="shared" si="176"/>
        <v/>
      </c>
      <c r="AY174" s="5" t="str">
        <f t="shared" si="177"/>
        <v/>
      </c>
      <c r="AZ174" s="5" t="str">
        <f t="shared" si="178"/>
        <v/>
      </c>
      <c r="BA174" s="5" t="str">
        <f t="shared" si="179"/>
        <v/>
      </c>
      <c r="BD174" s="3">
        <v>15.47</v>
      </c>
      <c r="BE174" s="5">
        <f t="shared" si="180"/>
        <v>1.8220141238369953E-4</v>
      </c>
      <c r="BF174" s="5">
        <f t="shared" si="181"/>
        <v>1.8220141238369954E-27</v>
      </c>
      <c r="BG174" s="5">
        <f t="shared" si="182"/>
        <v>4.2176252866597108E-10</v>
      </c>
      <c r="BH174" s="5">
        <f t="shared" si="183"/>
        <v>1.5183451031974959E-13</v>
      </c>
      <c r="BI174" s="5">
        <f t="shared" si="184"/>
        <v>-12.818629506846049</v>
      </c>
      <c r="BJ174">
        <v>0.13</v>
      </c>
      <c r="BL174" s="3">
        <v>15.42</v>
      </c>
      <c r="BM174" s="5">
        <f t="shared" si="185"/>
        <v>1.2205289278130784E-4</v>
      </c>
      <c r="BN174" s="5">
        <f t="shared" si="186"/>
        <v>1.2205289278130785E-27</v>
      </c>
      <c r="BO174" s="5">
        <f t="shared" si="187"/>
        <v>1.8081910041675231E-10</v>
      </c>
      <c r="BP174" s="5">
        <f t="shared" si="188"/>
        <v>8.1368595187538546E-14</v>
      </c>
      <c r="BQ174" s="5">
        <f t="shared" si="189"/>
        <v>-13.089543181946707</v>
      </c>
      <c r="BR174">
        <v>0.1</v>
      </c>
      <c r="BU174" s="5" t="str">
        <f t="shared" si="190"/>
        <v/>
      </c>
      <c r="BV174" s="5" t="str">
        <f t="shared" si="191"/>
        <v/>
      </c>
      <c r="BW174" s="5" t="str">
        <f t="shared" si="192"/>
        <v/>
      </c>
      <c r="BX174" s="5" t="str">
        <f t="shared" si="193"/>
        <v/>
      </c>
      <c r="BY174" s="5" t="str">
        <f t="shared" si="194"/>
        <v/>
      </c>
      <c r="CC174" s="5" t="str">
        <f t="shared" si="195"/>
        <v/>
      </c>
      <c r="CD174" s="5" t="str">
        <f t="shared" si="196"/>
        <v/>
      </c>
      <c r="CE174" s="5" t="str">
        <f t="shared" si="197"/>
        <v/>
      </c>
      <c r="CF174" s="5" t="str">
        <f t="shared" si="198"/>
        <v/>
      </c>
      <c r="CG174" s="5" t="str">
        <f t="shared" si="199"/>
        <v/>
      </c>
      <c r="CK174" s="5" t="str">
        <f t="shared" si="200"/>
        <v/>
      </c>
      <c r="CL174" s="5" t="str">
        <f t="shared" si="201"/>
        <v/>
      </c>
      <c r="CM174" s="5" t="str">
        <f t="shared" si="202"/>
        <v/>
      </c>
      <c r="CN174" s="5" t="str">
        <f t="shared" si="203"/>
        <v/>
      </c>
      <c r="CO174" s="5" t="str">
        <f t="shared" si="204"/>
        <v/>
      </c>
      <c r="CS174" s="5" t="str">
        <f t="shared" si="205"/>
        <v/>
      </c>
      <c r="CT174" s="5" t="str">
        <f t="shared" si="206"/>
        <v/>
      </c>
      <c r="CU174" s="5" t="str">
        <f t="shared" si="207"/>
        <v/>
      </c>
      <c r="CV174" s="5" t="str">
        <f t="shared" si="208"/>
        <v/>
      </c>
      <c r="CW174" s="5" t="str">
        <f t="shared" si="209"/>
        <v/>
      </c>
      <c r="DA174" s="5" t="str">
        <f t="shared" si="210"/>
        <v/>
      </c>
      <c r="DB174" s="5" t="str">
        <f t="shared" si="211"/>
        <v/>
      </c>
      <c r="DC174" s="5" t="str">
        <f t="shared" si="212"/>
        <v/>
      </c>
      <c r="DD174" s="5" t="str">
        <f t="shared" si="213"/>
        <v/>
      </c>
      <c r="DE174" s="5" t="str">
        <f t="shared" si="214"/>
        <v/>
      </c>
      <c r="DI174" s="5" t="str">
        <f t="shared" si="215"/>
        <v/>
      </c>
      <c r="DJ174" s="5" t="str">
        <f t="shared" si="216"/>
        <v/>
      </c>
      <c r="DK174" s="5" t="str">
        <f t="shared" si="217"/>
        <v/>
      </c>
      <c r="DL174" s="5" t="str">
        <f t="shared" si="218"/>
        <v/>
      </c>
      <c r="DM174" s="5" t="str">
        <f t="shared" si="219"/>
        <v/>
      </c>
      <c r="DQ174" s="5" t="str">
        <f t="shared" si="220"/>
        <v/>
      </c>
      <c r="DR174" s="5" t="str">
        <f t="shared" si="221"/>
        <v/>
      </c>
      <c r="DS174" s="5" t="str">
        <f t="shared" si="222"/>
        <v/>
      </c>
      <c r="DT174" s="5" t="str">
        <f t="shared" si="223"/>
        <v/>
      </c>
      <c r="DU174" s="5" t="str">
        <f t="shared" si="224"/>
        <v/>
      </c>
    </row>
    <row r="175" spans="1:126" ht="30" hidden="1" x14ac:dyDescent="0.25">
      <c r="A175" s="29">
        <v>168</v>
      </c>
      <c r="B175" t="s">
        <v>207</v>
      </c>
      <c r="C175">
        <v>324.04132800000002</v>
      </c>
      <c r="D175">
        <v>57.434849</v>
      </c>
      <c r="E175" s="1" t="s">
        <v>31</v>
      </c>
      <c r="F175" s="12" t="s">
        <v>913</v>
      </c>
      <c r="G175" s="13" t="s">
        <v>920</v>
      </c>
      <c r="H175" s="13" t="s">
        <v>927</v>
      </c>
      <c r="I175" s="13" t="s">
        <v>875</v>
      </c>
      <c r="K175" s="5" t="str">
        <f t="shared" si="150"/>
        <v/>
      </c>
      <c r="L175" s="5" t="str">
        <f t="shared" si="151"/>
        <v/>
      </c>
      <c r="M175" s="5" t="str">
        <f t="shared" si="152"/>
        <v/>
      </c>
      <c r="N175" s="5" t="str">
        <f t="shared" si="153"/>
        <v/>
      </c>
      <c r="O175" s="5" t="str">
        <f t="shared" si="154"/>
        <v/>
      </c>
      <c r="R175" s="5" t="str">
        <f t="shared" si="155"/>
        <v/>
      </c>
      <c r="S175" s="5" t="str">
        <f t="shared" si="156"/>
        <v/>
      </c>
      <c r="T175" s="5" t="str">
        <f t="shared" si="157"/>
        <v/>
      </c>
      <c r="U175" s="5" t="str">
        <f t="shared" si="158"/>
        <v/>
      </c>
      <c r="V175" s="5" t="str">
        <f t="shared" si="159"/>
        <v/>
      </c>
      <c r="Y175" s="5" t="str">
        <f t="shared" si="160"/>
        <v/>
      </c>
      <c r="Z175" s="5" t="str">
        <f t="shared" si="161"/>
        <v/>
      </c>
      <c r="AA175" s="5" t="str">
        <f t="shared" si="162"/>
        <v/>
      </c>
      <c r="AB175" s="5" t="str">
        <f t="shared" si="163"/>
        <v/>
      </c>
      <c r="AC175" s="5" t="str">
        <f t="shared" si="164"/>
        <v/>
      </c>
      <c r="AF175" s="4">
        <v>15.3</v>
      </c>
      <c r="AG175" s="5">
        <f t="shared" si="165"/>
        <v>1.2091726545965164E-3</v>
      </c>
      <c r="AH175" s="5">
        <f t="shared" si="166"/>
        <v>1.2091726545965166E-26</v>
      </c>
      <c r="AI175" s="5">
        <f t="shared" si="167"/>
        <v>2.3783494001144415E-8</v>
      </c>
      <c r="AJ175" s="5">
        <f t="shared" si="168"/>
        <v>2.9372615091413357E-12</v>
      </c>
      <c r="AK175" s="5">
        <f t="shared" si="169"/>
        <v>-11.532057385815929</v>
      </c>
      <c r="AL175">
        <v>7.0000000000000007E-2</v>
      </c>
      <c r="AN175" s="4">
        <v>14.82</v>
      </c>
      <c r="AO175" s="5">
        <f t="shared" si="170"/>
        <v>1.2086483309073704E-3</v>
      </c>
      <c r="AP175" s="5">
        <f t="shared" si="171"/>
        <v>1.2086483309073705E-26</v>
      </c>
      <c r="AQ175" s="5">
        <f t="shared" si="172"/>
        <v>1.3126809191085623E-8</v>
      </c>
      <c r="AR175" s="5">
        <f t="shared" si="173"/>
        <v>2.1816756875584305E-12</v>
      </c>
      <c r="AS175" s="5">
        <f t="shared" si="174"/>
        <v>-11.661209808088618</v>
      </c>
      <c r="AT175">
        <v>0.09</v>
      </c>
      <c r="AV175" s="4">
        <v>14.52</v>
      </c>
      <c r="AW175" s="5">
        <f t="shared" si="175"/>
        <v>1.0373622865911013E-3</v>
      </c>
      <c r="AX175" s="5">
        <f t="shared" si="176"/>
        <v>1.0373622865911015E-26</v>
      </c>
      <c r="AY175" s="5">
        <f t="shared" si="177"/>
        <v>6.6764626714701494E-9</v>
      </c>
      <c r="AZ175" s="5">
        <f t="shared" si="178"/>
        <v>1.4414482907704053E-12</v>
      </c>
      <c r="BA175" s="5">
        <f t="shared" si="179"/>
        <v>-11.841200932489006</v>
      </c>
      <c r="BB175">
        <v>0.1</v>
      </c>
      <c r="BD175" s="3">
        <v>14.16</v>
      </c>
      <c r="BE175" s="5">
        <f t="shared" si="180"/>
        <v>6.0890808304385209E-4</v>
      </c>
      <c r="BF175" s="5">
        <f t="shared" si="181"/>
        <v>6.0890808304385216E-27</v>
      </c>
      <c r="BG175" s="5">
        <f t="shared" si="182"/>
        <v>1.4095094514903984E-9</v>
      </c>
      <c r="BH175" s="5">
        <f t="shared" si="183"/>
        <v>5.0742340253654341E-13</v>
      </c>
      <c r="BI175" s="5">
        <f t="shared" si="184"/>
        <v>-12.294629506846046</v>
      </c>
      <c r="BJ175">
        <v>0.03</v>
      </c>
      <c r="BL175" s="3">
        <v>13.98</v>
      </c>
      <c r="BM175" s="5">
        <f t="shared" si="185"/>
        <v>4.5977788387694307E-4</v>
      </c>
      <c r="BN175" s="5">
        <f t="shared" si="186"/>
        <v>4.5977788387694315E-27</v>
      </c>
      <c r="BO175" s="5">
        <f t="shared" si="187"/>
        <v>6.8115242055843418E-10</v>
      </c>
      <c r="BP175" s="5">
        <f t="shared" si="188"/>
        <v>3.0651858925129543E-13</v>
      </c>
      <c r="BQ175" s="5">
        <f t="shared" si="189"/>
        <v>-12.513543181946709</v>
      </c>
      <c r="BR175">
        <v>0.03</v>
      </c>
      <c r="BT175" s="3">
        <v>14.01</v>
      </c>
      <c r="BU175" s="5">
        <f t="shared" si="190"/>
        <v>2.8621859160247472E-4</v>
      </c>
      <c r="BV175" s="5">
        <f t="shared" si="191"/>
        <v>2.8621859160247476E-27</v>
      </c>
      <c r="BW175" s="5">
        <f t="shared" si="192"/>
        <v>2.5524844673229019E-10</v>
      </c>
      <c r="BX175" s="5">
        <f t="shared" si="193"/>
        <v>1.4804409910472831E-13</v>
      </c>
      <c r="BY175" s="5">
        <f t="shared" si="194"/>
        <v>-12.829608898489663</v>
      </c>
      <c r="BZ175">
        <v>0.35</v>
      </c>
      <c r="CC175" s="5" t="str">
        <f t="shared" si="195"/>
        <v/>
      </c>
      <c r="CD175" s="5" t="str">
        <f t="shared" si="196"/>
        <v/>
      </c>
      <c r="CE175" s="5" t="str">
        <f t="shared" si="197"/>
        <v/>
      </c>
      <c r="CF175" s="5" t="str">
        <f t="shared" si="198"/>
        <v/>
      </c>
      <c r="CG175" s="5" t="str">
        <f t="shared" si="199"/>
        <v/>
      </c>
      <c r="CK175" s="5" t="str">
        <f t="shared" si="200"/>
        <v/>
      </c>
      <c r="CL175" s="5" t="str">
        <f t="shared" si="201"/>
        <v/>
      </c>
      <c r="CM175" s="5" t="str">
        <f t="shared" si="202"/>
        <v/>
      </c>
      <c r="CN175" s="5" t="str">
        <f t="shared" si="203"/>
        <v/>
      </c>
      <c r="CO175" s="5" t="str">
        <f t="shared" si="204"/>
        <v/>
      </c>
      <c r="CS175" s="5" t="str">
        <f t="shared" si="205"/>
        <v/>
      </c>
      <c r="CT175" s="5" t="str">
        <f t="shared" si="206"/>
        <v/>
      </c>
      <c r="CU175" s="5" t="str">
        <f t="shared" si="207"/>
        <v/>
      </c>
      <c r="CV175" s="5" t="str">
        <f t="shared" si="208"/>
        <v/>
      </c>
      <c r="CW175" s="5" t="str">
        <f t="shared" si="209"/>
        <v/>
      </c>
      <c r="DA175" s="5" t="str">
        <f t="shared" si="210"/>
        <v/>
      </c>
      <c r="DB175" s="5" t="str">
        <f t="shared" si="211"/>
        <v/>
      </c>
      <c r="DC175" s="5" t="str">
        <f t="shared" si="212"/>
        <v/>
      </c>
      <c r="DD175" s="5" t="str">
        <f t="shared" si="213"/>
        <v/>
      </c>
      <c r="DE175" s="5" t="str">
        <f t="shared" si="214"/>
        <v/>
      </c>
      <c r="DI175" s="5" t="str">
        <f t="shared" si="215"/>
        <v/>
      </c>
      <c r="DJ175" s="5" t="str">
        <f t="shared" si="216"/>
        <v/>
      </c>
      <c r="DK175" s="5" t="str">
        <f t="shared" si="217"/>
        <v/>
      </c>
      <c r="DL175" s="5" t="str">
        <f t="shared" si="218"/>
        <v/>
      </c>
      <c r="DM175" s="5" t="str">
        <f t="shared" si="219"/>
        <v/>
      </c>
      <c r="DQ175" s="5" t="str">
        <f t="shared" si="220"/>
        <v/>
      </c>
      <c r="DR175" s="5" t="str">
        <f t="shared" si="221"/>
        <v/>
      </c>
      <c r="DS175" s="5" t="str">
        <f t="shared" si="222"/>
        <v/>
      </c>
      <c r="DT175" s="5" t="str">
        <f t="shared" si="223"/>
        <v/>
      </c>
      <c r="DU175" s="5" t="str">
        <f t="shared" si="224"/>
        <v/>
      </c>
    </row>
    <row r="176" spans="1:126" ht="30" hidden="1" x14ac:dyDescent="0.25">
      <c r="A176" s="29">
        <v>169</v>
      </c>
      <c r="B176" t="s">
        <v>208</v>
      </c>
      <c r="C176">
        <v>324.04425099999997</v>
      </c>
      <c r="D176">
        <v>57.481681999999999</v>
      </c>
      <c r="E176" s="1" t="s">
        <v>31</v>
      </c>
      <c r="F176" s="12" t="s">
        <v>913</v>
      </c>
      <c r="G176" s="13" t="s">
        <v>921</v>
      </c>
      <c r="H176" s="13" t="s">
        <v>927</v>
      </c>
      <c r="I176" s="13" t="s">
        <v>875</v>
      </c>
      <c r="K176" s="5" t="str">
        <f t="shared" si="150"/>
        <v/>
      </c>
      <c r="L176" s="5" t="str">
        <f t="shared" si="151"/>
        <v/>
      </c>
      <c r="M176" s="5" t="str">
        <f t="shared" si="152"/>
        <v/>
      </c>
      <c r="N176" s="5" t="str">
        <f t="shared" si="153"/>
        <v/>
      </c>
      <c r="O176" s="5" t="str">
        <f t="shared" si="154"/>
        <v/>
      </c>
      <c r="R176" s="5" t="str">
        <f t="shared" si="155"/>
        <v/>
      </c>
      <c r="S176" s="5" t="str">
        <f t="shared" si="156"/>
        <v/>
      </c>
      <c r="T176" s="5" t="str">
        <f t="shared" si="157"/>
        <v/>
      </c>
      <c r="U176" s="5" t="str">
        <f t="shared" si="158"/>
        <v/>
      </c>
      <c r="V176" s="5" t="str">
        <f t="shared" si="159"/>
        <v/>
      </c>
      <c r="Y176" s="5" t="str">
        <f t="shared" si="160"/>
        <v/>
      </c>
      <c r="Z176" s="5" t="str">
        <f t="shared" si="161"/>
        <v/>
      </c>
      <c r="AA176" s="5" t="str">
        <f t="shared" si="162"/>
        <v/>
      </c>
      <c r="AB176" s="5" t="str">
        <f t="shared" si="163"/>
        <v/>
      </c>
      <c r="AC176" s="5" t="str">
        <f t="shared" si="164"/>
        <v/>
      </c>
      <c r="AG176" s="5" t="str">
        <f t="shared" si="165"/>
        <v/>
      </c>
      <c r="AH176" s="5" t="str">
        <f t="shared" si="166"/>
        <v/>
      </c>
      <c r="AI176" s="5" t="str">
        <f t="shared" si="167"/>
        <v/>
      </c>
      <c r="AJ176" s="5" t="str">
        <f t="shared" si="168"/>
        <v/>
      </c>
      <c r="AK176" s="5" t="str">
        <f t="shared" si="169"/>
        <v/>
      </c>
      <c r="AO176" s="5" t="str">
        <f t="shared" si="170"/>
        <v/>
      </c>
      <c r="AP176" s="5" t="str">
        <f t="shared" si="171"/>
        <v/>
      </c>
      <c r="AQ176" s="5" t="str">
        <f t="shared" si="172"/>
        <v/>
      </c>
      <c r="AR176" s="5" t="str">
        <f t="shared" si="173"/>
        <v/>
      </c>
      <c r="AS176" s="5" t="str">
        <f t="shared" si="174"/>
        <v/>
      </c>
      <c r="AW176" s="5" t="str">
        <f t="shared" si="175"/>
        <v/>
      </c>
      <c r="AX176" s="5" t="str">
        <f t="shared" si="176"/>
        <v/>
      </c>
      <c r="AY176" s="5" t="str">
        <f t="shared" si="177"/>
        <v/>
      </c>
      <c r="AZ176" s="5" t="str">
        <f t="shared" si="178"/>
        <v/>
      </c>
      <c r="BA176" s="5" t="str">
        <f t="shared" si="179"/>
        <v/>
      </c>
      <c r="BD176" s="3">
        <v>16.170000000000002</v>
      </c>
      <c r="BE176" s="5">
        <f t="shared" si="180"/>
        <v>9.5620660487010905E-5</v>
      </c>
      <c r="BF176" s="5">
        <f t="shared" si="181"/>
        <v>9.5620660487010918E-28</v>
      </c>
      <c r="BG176" s="5">
        <f t="shared" si="182"/>
        <v>2.2134412149771044E-10</v>
      </c>
      <c r="BH176" s="5">
        <f t="shared" si="183"/>
        <v>7.9683883739175766E-14</v>
      </c>
      <c r="BI176" s="5">
        <f t="shared" si="184"/>
        <v>-13.098629506846049</v>
      </c>
      <c r="BJ176">
        <v>0.21</v>
      </c>
      <c r="BL176" s="3">
        <v>16.100000000000001</v>
      </c>
      <c r="BM176" s="5">
        <f t="shared" si="185"/>
        <v>6.5245126442187046E-5</v>
      </c>
      <c r="BN176" s="5">
        <f t="shared" si="186"/>
        <v>6.5245126442187057E-28</v>
      </c>
      <c r="BO176" s="5">
        <f t="shared" si="187"/>
        <v>9.6659446581017836E-11</v>
      </c>
      <c r="BP176" s="5">
        <f t="shared" si="188"/>
        <v>4.3496750961458032E-14</v>
      </c>
      <c r="BQ176" s="5">
        <f t="shared" si="189"/>
        <v>-13.361543181946708</v>
      </c>
      <c r="BR176">
        <v>0.15</v>
      </c>
      <c r="BU176" s="5" t="str">
        <f t="shared" si="190"/>
        <v/>
      </c>
      <c r="BV176" s="5" t="str">
        <f t="shared" si="191"/>
        <v/>
      </c>
      <c r="BW176" s="5" t="str">
        <f t="shared" si="192"/>
        <v/>
      </c>
      <c r="BX176" s="5" t="str">
        <f t="shared" si="193"/>
        <v/>
      </c>
      <c r="BY176" s="5" t="str">
        <f t="shared" si="194"/>
        <v/>
      </c>
      <c r="CC176" s="5" t="str">
        <f t="shared" si="195"/>
        <v/>
      </c>
      <c r="CD176" s="5" t="str">
        <f t="shared" si="196"/>
        <v/>
      </c>
      <c r="CE176" s="5" t="str">
        <f t="shared" si="197"/>
        <v/>
      </c>
      <c r="CF176" s="5" t="str">
        <f t="shared" si="198"/>
        <v/>
      </c>
      <c r="CG176" s="5" t="str">
        <f t="shared" si="199"/>
        <v/>
      </c>
      <c r="CK176" s="5" t="str">
        <f t="shared" si="200"/>
        <v/>
      </c>
      <c r="CL176" s="5" t="str">
        <f t="shared" si="201"/>
        <v/>
      </c>
      <c r="CM176" s="5" t="str">
        <f t="shared" si="202"/>
        <v/>
      </c>
      <c r="CN176" s="5" t="str">
        <f t="shared" si="203"/>
        <v/>
      </c>
      <c r="CO176" s="5" t="str">
        <f t="shared" si="204"/>
        <v/>
      </c>
      <c r="CS176" s="5" t="str">
        <f t="shared" si="205"/>
        <v/>
      </c>
      <c r="CT176" s="5" t="str">
        <f t="shared" si="206"/>
        <v/>
      </c>
      <c r="CU176" s="5" t="str">
        <f t="shared" si="207"/>
        <v/>
      </c>
      <c r="CV176" s="5" t="str">
        <f t="shared" si="208"/>
        <v/>
      </c>
      <c r="CW176" s="5" t="str">
        <f t="shared" si="209"/>
        <v/>
      </c>
      <c r="DA176" s="5" t="str">
        <f t="shared" si="210"/>
        <v/>
      </c>
      <c r="DB176" s="5" t="str">
        <f t="shared" si="211"/>
        <v/>
      </c>
      <c r="DC176" s="5" t="str">
        <f t="shared" si="212"/>
        <v/>
      </c>
      <c r="DD176" s="5" t="str">
        <f t="shared" si="213"/>
        <v/>
      </c>
      <c r="DE176" s="5" t="str">
        <f t="shared" si="214"/>
        <v/>
      </c>
      <c r="DI176" s="5" t="str">
        <f t="shared" si="215"/>
        <v/>
      </c>
      <c r="DJ176" s="5" t="str">
        <f t="shared" si="216"/>
        <v/>
      </c>
      <c r="DK176" s="5" t="str">
        <f t="shared" si="217"/>
        <v/>
      </c>
      <c r="DL176" s="5" t="str">
        <f t="shared" si="218"/>
        <v/>
      </c>
      <c r="DM176" s="5" t="str">
        <f t="shared" si="219"/>
        <v/>
      </c>
      <c r="DQ176" s="5" t="str">
        <f t="shared" si="220"/>
        <v/>
      </c>
      <c r="DR176" s="5" t="str">
        <f t="shared" si="221"/>
        <v/>
      </c>
      <c r="DS176" s="5" t="str">
        <f t="shared" si="222"/>
        <v/>
      </c>
      <c r="DT176" s="5" t="str">
        <f t="shared" si="223"/>
        <v/>
      </c>
      <c r="DU176" s="5" t="str">
        <f t="shared" si="224"/>
        <v/>
      </c>
    </row>
    <row r="177" spans="1:126" ht="90" x14ac:dyDescent="0.25">
      <c r="A177" s="29">
        <v>170</v>
      </c>
      <c r="B177" t="s">
        <v>209</v>
      </c>
      <c r="C177">
        <v>324.04521999999997</v>
      </c>
      <c r="D177">
        <v>57.455944000000002</v>
      </c>
      <c r="E177" s="1" t="s">
        <v>91</v>
      </c>
      <c r="F177" s="12" t="s">
        <v>913</v>
      </c>
      <c r="G177" s="13" t="s">
        <v>942</v>
      </c>
      <c r="H177" s="13" t="s">
        <v>922</v>
      </c>
      <c r="I177" s="13" t="s">
        <v>922</v>
      </c>
      <c r="K177" s="5" t="str">
        <f t="shared" si="150"/>
        <v/>
      </c>
      <c r="L177" s="5" t="str">
        <f t="shared" si="151"/>
        <v/>
      </c>
      <c r="M177" s="5" t="str">
        <f t="shared" si="152"/>
        <v/>
      </c>
      <c r="N177" s="5" t="str">
        <f t="shared" si="153"/>
        <v/>
      </c>
      <c r="O177" s="5" t="str">
        <f t="shared" si="154"/>
        <v/>
      </c>
      <c r="Q177" s="2">
        <v>20.29</v>
      </c>
      <c r="R177" s="5">
        <f t="shared" si="155"/>
        <v>1.9260113840066448E-5</v>
      </c>
      <c r="S177" s="5">
        <f t="shared" si="156"/>
        <v>1.9260113840066451E-28</v>
      </c>
      <c r="T177" s="5">
        <f t="shared" si="157"/>
        <v>9.644910081558823E-10</v>
      </c>
      <c r="U177" s="5">
        <f t="shared" si="158"/>
        <v>7.4651604031265301E-14</v>
      </c>
      <c r="V177" s="5">
        <f t="shared" si="159"/>
        <v>-13.126960856198258</v>
      </c>
      <c r="W177">
        <v>0.13</v>
      </c>
      <c r="Y177" s="5" t="str">
        <f t="shared" si="160"/>
        <v/>
      </c>
      <c r="Z177" s="5" t="str">
        <f t="shared" si="161"/>
        <v/>
      </c>
      <c r="AA177" s="5" t="str">
        <f t="shared" si="162"/>
        <v/>
      </c>
      <c r="AB177" s="5" t="str">
        <f t="shared" si="163"/>
        <v/>
      </c>
      <c r="AC177" s="5" t="str">
        <f t="shared" si="164"/>
        <v/>
      </c>
      <c r="AE177" t="s">
        <v>36</v>
      </c>
      <c r="AF177" s="4">
        <v>17.010000000000002</v>
      </c>
      <c r="AG177" s="5">
        <f t="shared" si="165"/>
        <v>2.5031583101076783E-4</v>
      </c>
      <c r="AH177" s="5">
        <f t="shared" si="166"/>
        <v>2.5031583101076785E-27</v>
      </c>
      <c r="AI177" s="5">
        <f t="shared" si="167"/>
        <v>4.9235194350492777E-9</v>
      </c>
      <c r="AJ177" s="5">
        <f t="shared" si="168"/>
        <v>6.0805465022858587E-13</v>
      </c>
      <c r="AK177" s="5">
        <f t="shared" si="169"/>
        <v>-12.21605738581593</v>
      </c>
      <c r="AM177" t="s">
        <v>36</v>
      </c>
      <c r="AN177" s="4">
        <v>15.64</v>
      </c>
      <c r="AO177" s="5">
        <f t="shared" si="170"/>
        <v>5.6793673006889987E-4</v>
      </c>
      <c r="AP177" s="5">
        <f t="shared" si="171"/>
        <v>5.6793673006889995E-27</v>
      </c>
      <c r="AQ177" s="5">
        <f t="shared" si="172"/>
        <v>6.1682103036759247E-9</v>
      </c>
      <c r="AR177" s="5">
        <f t="shared" si="173"/>
        <v>1.0251565524709386E-12</v>
      </c>
      <c r="AS177" s="5">
        <f t="shared" si="174"/>
        <v>-11.989209808088619</v>
      </c>
      <c r="AV177" s="4">
        <v>15.08</v>
      </c>
      <c r="AW177" s="5">
        <f t="shared" si="175"/>
        <v>6.1934189006618322E-4</v>
      </c>
      <c r="AX177" s="5">
        <f t="shared" si="176"/>
        <v>6.1934189006618331E-27</v>
      </c>
      <c r="AY177" s="5">
        <f t="shared" si="177"/>
        <v>3.9860838044274738E-9</v>
      </c>
      <c r="AZ177" s="5">
        <f t="shared" si="178"/>
        <v>8.6059549337589153E-13</v>
      </c>
      <c r="BA177" s="5">
        <f t="shared" si="179"/>
        <v>-12.065200932489004</v>
      </c>
      <c r="BB177">
        <v>0.14000000000000001</v>
      </c>
      <c r="BD177" s="3">
        <v>14.6</v>
      </c>
      <c r="BE177" s="5">
        <f t="shared" si="180"/>
        <v>4.0602403160253054E-4</v>
      </c>
      <c r="BF177" s="5">
        <f t="shared" si="181"/>
        <v>4.0602403160253055E-27</v>
      </c>
      <c r="BG177" s="5">
        <f t="shared" si="182"/>
        <v>9.3987044352437617E-10</v>
      </c>
      <c r="BH177" s="5">
        <f t="shared" si="183"/>
        <v>3.3835335966877542E-13</v>
      </c>
      <c r="BI177" s="5">
        <f t="shared" si="184"/>
        <v>-12.470629506846047</v>
      </c>
      <c r="BJ177">
        <v>0.19</v>
      </c>
      <c r="BL177" s="3">
        <v>14.78</v>
      </c>
      <c r="BM177" s="5">
        <f t="shared" si="185"/>
        <v>2.2006353100792887E-4</v>
      </c>
      <c r="BN177" s="5">
        <f t="shared" si="186"/>
        <v>2.2006353100792888E-27</v>
      </c>
      <c r="BO177" s="5">
        <f t="shared" si="187"/>
        <v>3.2602004593767237E-10</v>
      </c>
      <c r="BP177" s="5">
        <f t="shared" si="188"/>
        <v>1.4670902067195259E-13</v>
      </c>
      <c r="BQ177" s="5">
        <f t="shared" si="189"/>
        <v>-12.833543181946709</v>
      </c>
      <c r="BR177">
        <v>0.14000000000000001</v>
      </c>
      <c r="BU177" s="5" t="str">
        <f t="shared" si="190"/>
        <v/>
      </c>
      <c r="BV177" s="5" t="str">
        <f t="shared" si="191"/>
        <v/>
      </c>
      <c r="BW177" s="5" t="str">
        <f t="shared" si="192"/>
        <v/>
      </c>
      <c r="BX177" s="5" t="str">
        <f t="shared" si="193"/>
        <v/>
      </c>
      <c r="BY177" s="5" t="str">
        <f t="shared" si="194"/>
        <v/>
      </c>
      <c r="CC177" s="5" t="str">
        <f t="shared" si="195"/>
        <v/>
      </c>
      <c r="CD177" s="5" t="str">
        <f t="shared" si="196"/>
        <v/>
      </c>
      <c r="CE177" s="5" t="str">
        <f t="shared" si="197"/>
        <v/>
      </c>
      <c r="CF177" s="5" t="str">
        <f t="shared" si="198"/>
        <v/>
      </c>
      <c r="CG177" s="5" t="str">
        <f t="shared" si="199"/>
        <v/>
      </c>
      <c r="CK177" s="5" t="str">
        <f t="shared" si="200"/>
        <v/>
      </c>
      <c r="CL177" s="5" t="str">
        <f t="shared" si="201"/>
        <v/>
      </c>
      <c r="CM177" s="5" t="str">
        <f t="shared" si="202"/>
        <v/>
      </c>
      <c r="CN177" s="5" t="str">
        <f t="shared" si="203"/>
        <v/>
      </c>
      <c r="CO177" s="5" t="str">
        <f t="shared" si="204"/>
        <v/>
      </c>
      <c r="CS177" s="5" t="str">
        <f t="shared" si="205"/>
        <v/>
      </c>
      <c r="CT177" s="5" t="str">
        <f t="shared" si="206"/>
        <v/>
      </c>
      <c r="CU177" s="5" t="str">
        <f t="shared" si="207"/>
        <v/>
      </c>
      <c r="CV177" s="5" t="str">
        <f t="shared" si="208"/>
        <v/>
      </c>
      <c r="CW177" s="5" t="str">
        <f t="shared" si="209"/>
        <v/>
      </c>
      <c r="DA177" s="5" t="str">
        <f t="shared" si="210"/>
        <v/>
      </c>
      <c r="DB177" s="5" t="str">
        <f t="shared" si="211"/>
        <v/>
      </c>
      <c r="DC177" s="5" t="str">
        <f t="shared" si="212"/>
        <v/>
      </c>
      <c r="DD177" s="5" t="str">
        <f t="shared" si="213"/>
        <v/>
      </c>
      <c r="DE177" s="5" t="str">
        <f t="shared" si="214"/>
        <v/>
      </c>
      <c r="DI177" s="5" t="str">
        <f t="shared" si="215"/>
        <v/>
      </c>
      <c r="DJ177" s="5" t="str">
        <f t="shared" si="216"/>
        <v/>
      </c>
      <c r="DK177" s="5" t="str">
        <f t="shared" si="217"/>
        <v/>
      </c>
      <c r="DL177" s="5" t="str">
        <f t="shared" si="218"/>
        <v/>
      </c>
      <c r="DM177" s="5" t="str">
        <f t="shared" si="219"/>
        <v/>
      </c>
      <c r="DQ177" s="5" t="str">
        <f t="shared" si="220"/>
        <v/>
      </c>
      <c r="DR177" s="5" t="str">
        <f t="shared" si="221"/>
        <v/>
      </c>
      <c r="DS177" s="5" t="str">
        <f t="shared" si="222"/>
        <v/>
      </c>
      <c r="DT177" s="5" t="str">
        <f t="shared" si="223"/>
        <v/>
      </c>
      <c r="DU177" s="5" t="str">
        <f t="shared" si="224"/>
        <v/>
      </c>
    </row>
    <row r="178" spans="1:126" ht="30" hidden="1" x14ac:dyDescent="0.25">
      <c r="A178" s="29">
        <v>171</v>
      </c>
      <c r="B178" t="s">
        <v>210</v>
      </c>
      <c r="C178">
        <v>324.046426</v>
      </c>
      <c r="D178">
        <v>57.444975999999997</v>
      </c>
      <c r="E178" s="1" t="s">
        <v>31</v>
      </c>
      <c r="F178" s="12" t="s">
        <v>913</v>
      </c>
      <c r="G178" s="13" t="s">
        <v>923</v>
      </c>
      <c r="H178" s="13" t="s">
        <v>927</v>
      </c>
      <c r="I178" s="13" t="s">
        <v>875</v>
      </c>
      <c r="J178" s="2">
        <v>18.61</v>
      </c>
      <c r="K178" s="5">
        <f t="shared" si="150"/>
        <v>1.1415925652497141E-4</v>
      </c>
      <c r="L178" s="5">
        <f t="shared" si="151"/>
        <v>1.1415925652497142E-27</v>
      </c>
      <c r="M178" s="5">
        <f t="shared" si="152"/>
        <v>8.7955541578041355E-9</v>
      </c>
      <c r="N178" s="5">
        <f t="shared" si="153"/>
        <v>5.4884257944697809E-13</v>
      </c>
      <c r="O178" s="5">
        <f t="shared" si="154"/>
        <v>-12.260552203238737</v>
      </c>
      <c r="P178">
        <v>0.01</v>
      </c>
      <c r="Q178" s="2">
        <v>18</v>
      </c>
      <c r="R178" s="5">
        <f t="shared" si="155"/>
        <v>1.5872993915088182E-4</v>
      </c>
      <c r="S178" s="5">
        <f t="shared" si="156"/>
        <v>1.5872993915088183E-27</v>
      </c>
      <c r="T178" s="5">
        <f t="shared" si="157"/>
        <v>7.9487380140857805E-9</v>
      </c>
      <c r="U178" s="5">
        <f t="shared" si="158"/>
        <v>6.1523232229023954E-13</v>
      </c>
      <c r="V178" s="5">
        <f t="shared" si="159"/>
        <v>-12.210960856198257</v>
      </c>
      <c r="W178">
        <v>0.02</v>
      </c>
      <c r="Y178" s="5" t="str">
        <f t="shared" si="160"/>
        <v/>
      </c>
      <c r="Z178" s="5" t="str">
        <f t="shared" si="161"/>
        <v/>
      </c>
      <c r="AA178" s="5" t="str">
        <f t="shared" si="162"/>
        <v/>
      </c>
      <c r="AB178" s="5" t="str">
        <f t="shared" si="163"/>
        <v/>
      </c>
      <c r="AC178" s="5" t="str">
        <f t="shared" si="164"/>
        <v/>
      </c>
      <c r="AF178" s="4">
        <v>16.670000000000002</v>
      </c>
      <c r="AG178" s="5">
        <f t="shared" si="165"/>
        <v>3.4236417757640568E-4</v>
      </c>
      <c r="AH178" s="5">
        <f t="shared" si="166"/>
        <v>3.4236417757640571E-27</v>
      </c>
      <c r="AI178" s="5">
        <f t="shared" si="167"/>
        <v>6.7340394546982695E-9</v>
      </c>
      <c r="AJ178" s="5">
        <f t="shared" si="168"/>
        <v>8.3165387265523641E-13</v>
      </c>
      <c r="AK178" s="5">
        <f t="shared" si="169"/>
        <v>-12.08005738581593</v>
      </c>
      <c r="AL178">
        <v>0.06</v>
      </c>
      <c r="AN178" s="4">
        <v>16.11</v>
      </c>
      <c r="AO178" s="5">
        <f t="shared" si="170"/>
        <v>3.6838331919947952E-4</v>
      </c>
      <c r="AP178" s="5">
        <f t="shared" si="171"/>
        <v>3.6838331919947957E-27</v>
      </c>
      <c r="AQ178" s="5">
        <f t="shared" si="172"/>
        <v>4.0009135963312392E-9</v>
      </c>
      <c r="AR178" s="5">
        <f t="shared" si="173"/>
        <v>6.64951839710252E-13</v>
      </c>
      <c r="AS178" s="5">
        <f t="shared" si="174"/>
        <v>-12.177209808088618</v>
      </c>
      <c r="AT178">
        <v>0.08</v>
      </c>
      <c r="AV178" s="4">
        <v>16.010000000000002</v>
      </c>
      <c r="AW178" s="5">
        <f t="shared" si="175"/>
        <v>2.6298468329358709E-4</v>
      </c>
      <c r="AX178" s="5">
        <f t="shared" si="176"/>
        <v>2.629846832935871E-27</v>
      </c>
      <c r="AY178" s="5">
        <f t="shared" si="177"/>
        <v>1.6925691668894482E-9</v>
      </c>
      <c r="AZ178" s="5">
        <f t="shared" si="178"/>
        <v>3.6542568313143187E-13</v>
      </c>
      <c r="BA178" s="5">
        <f t="shared" si="179"/>
        <v>-12.437200932489006</v>
      </c>
      <c r="BB178">
        <v>0.13</v>
      </c>
      <c r="BD178" s="3">
        <v>15.72</v>
      </c>
      <c r="BE178" s="5">
        <f t="shared" si="180"/>
        <v>1.4472772626301502E-4</v>
      </c>
      <c r="BF178" s="5">
        <f t="shared" si="181"/>
        <v>1.4472772626301503E-27</v>
      </c>
      <c r="BG178" s="5">
        <f t="shared" si="182"/>
        <v>3.3501788486809032E-10</v>
      </c>
      <c r="BH178" s="5">
        <f t="shared" si="183"/>
        <v>1.2060643855251252E-13</v>
      </c>
      <c r="BI178" s="5">
        <f t="shared" si="184"/>
        <v>-12.918629506846047</v>
      </c>
      <c r="BJ178">
        <v>0.23</v>
      </c>
      <c r="BL178" s="3">
        <v>15.66</v>
      </c>
      <c r="BM178" s="5">
        <f t="shared" si="185"/>
        <v>9.7847126715782927E-5</v>
      </c>
      <c r="BN178" s="5">
        <f t="shared" si="186"/>
        <v>9.7847126715782946E-28</v>
      </c>
      <c r="BO178" s="5">
        <f t="shared" si="187"/>
        <v>1.4495870624560432E-10</v>
      </c>
      <c r="BP178" s="5">
        <f t="shared" si="188"/>
        <v>6.5231417810521947E-14</v>
      </c>
      <c r="BQ178" s="5">
        <f t="shared" si="189"/>
        <v>-13.185543181946707</v>
      </c>
      <c r="BR178">
        <v>0.17</v>
      </c>
      <c r="BU178" s="5" t="str">
        <f t="shared" si="190"/>
        <v/>
      </c>
      <c r="BV178" s="5" t="str">
        <f t="shared" si="191"/>
        <v/>
      </c>
      <c r="BW178" s="5" t="str">
        <f t="shared" si="192"/>
        <v/>
      </c>
      <c r="BX178" s="5" t="str">
        <f t="shared" si="193"/>
        <v/>
      </c>
      <c r="BY178" s="5" t="str">
        <f t="shared" si="194"/>
        <v/>
      </c>
      <c r="CC178" s="5" t="str">
        <f t="shared" si="195"/>
        <v/>
      </c>
      <c r="CD178" s="5" t="str">
        <f t="shared" si="196"/>
        <v/>
      </c>
      <c r="CE178" s="5" t="str">
        <f t="shared" si="197"/>
        <v/>
      </c>
      <c r="CF178" s="5" t="str">
        <f t="shared" si="198"/>
        <v/>
      </c>
      <c r="CG178" s="5" t="str">
        <f t="shared" si="199"/>
        <v/>
      </c>
      <c r="CK178" s="5" t="str">
        <f t="shared" si="200"/>
        <v/>
      </c>
      <c r="CL178" s="5" t="str">
        <f t="shared" si="201"/>
        <v/>
      </c>
      <c r="CM178" s="5" t="str">
        <f t="shared" si="202"/>
        <v/>
      </c>
      <c r="CN178" s="5" t="str">
        <f t="shared" si="203"/>
        <v/>
      </c>
      <c r="CO178" s="5" t="str">
        <f t="shared" si="204"/>
        <v/>
      </c>
      <c r="CS178" s="5" t="str">
        <f t="shared" si="205"/>
        <v/>
      </c>
      <c r="CT178" s="5" t="str">
        <f t="shared" si="206"/>
        <v/>
      </c>
      <c r="CU178" s="5" t="str">
        <f t="shared" si="207"/>
        <v/>
      </c>
      <c r="CV178" s="5" t="str">
        <f t="shared" si="208"/>
        <v/>
      </c>
      <c r="CW178" s="5" t="str">
        <f t="shared" si="209"/>
        <v/>
      </c>
      <c r="DA178" s="5" t="str">
        <f t="shared" si="210"/>
        <v/>
      </c>
      <c r="DB178" s="5" t="str">
        <f t="shared" si="211"/>
        <v/>
      </c>
      <c r="DC178" s="5" t="str">
        <f t="shared" si="212"/>
        <v/>
      </c>
      <c r="DD178" s="5" t="str">
        <f t="shared" si="213"/>
        <v/>
      </c>
      <c r="DE178" s="5" t="str">
        <f t="shared" si="214"/>
        <v/>
      </c>
      <c r="DI178" s="5" t="str">
        <f t="shared" si="215"/>
        <v/>
      </c>
      <c r="DJ178" s="5" t="str">
        <f t="shared" si="216"/>
        <v/>
      </c>
      <c r="DK178" s="5" t="str">
        <f t="shared" si="217"/>
        <v/>
      </c>
      <c r="DL178" s="5" t="str">
        <f t="shared" si="218"/>
        <v/>
      </c>
      <c r="DM178" s="5" t="str">
        <f t="shared" si="219"/>
        <v/>
      </c>
      <c r="DQ178" s="5" t="str">
        <f t="shared" si="220"/>
        <v/>
      </c>
      <c r="DR178" s="5" t="str">
        <f t="shared" si="221"/>
        <v/>
      </c>
      <c r="DS178" s="5" t="str">
        <f t="shared" si="222"/>
        <v/>
      </c>
      <c r="DT178" s="5" t="str">
        <f t="shared" si="223"/>
        <v/>
      </c>
      <c r="DU178" s="5" t="str">
        <f t="shared" si="224"/>
        <v/>
      </c>
    </row>
    <row r="179" spans="1:126" ht="60" x14ac:dyDescent="0.25">
      <c r="A179" s="29">
        <v>172</v>
      </c>
      <c r="B179" t="s">
        <v>211</v>
      </c>
      <c r="C179">
        <v>324.04647</v>
      </c>
      <c r="D179">
        <v>57.484048000000001</v>
      </c>
      <c r="E179" s="1" t="s">
        <v>31</v>
      </c>
      <c r="F179" s="12" t="s">
        <v>913</v>
      </c>
      <c r="G179" s="13" t="s">
        <v>924</v>
      </c>
      <c r="H179" s="13" t="s">
        <v>922</v>
      </c>
      <c r="I179" s="13" t="s">
        <v>922</v>
      </c>
      <c r="J179" s="2">
        <v>20.32</v>
      </c>
      <c r="K179" s="5">
        <f t="shared" si="150"/>
        <v>2.3632579727958693E-5</v>
      </c>
      <c r="L179" s="5">
        <f t="shared" si="151"/>
        <v>2.3632579727958695E-28</v>
      </c>
      <c r="M179" s="5">
        <f t="shared" si="152"/>
        <v>1.8208040347601315E-9</v>
      </c>
      <c r="N179" s="5">
        <f t="shared" si="153"/>
        <v>1.1361817176903221E-13</v>
      </c>
      <c r="O179" s="5">
        <f t="shared" si="154"/>
        <v>-12.944552203238738</v>
      </c>
      <c r="P179">
        <v>0.04</v>
      </c>
      <c r="Q179" s="2">
        <v>19.38</v>
      </c>
      <c r="R179" s="5">
        <f t="shared" si="155"/>
        <v>4.453063106439127E-5</v>
      </c>
      <c r="S179" s="5">
        <f t="shared" si="156"/>
        <v>4.4530631064391278E-28</v>
      </c>
      <c r="T179" s="5">
        <f t="shared" si="157"/>
        <v>2.2299657003981764E-9</v>
      </c>
      <c r="U179" s="5">
        <f t="shared" si="158"/>
        <v>1.7259934521081888E-13</v>
      </c>
      <c r="V179" s="5">
        <f t="shared" si="159"/>
        <v>-12.762960856198257</v>
      </c>
      <c r="W179">
        <v>0.06</v>
      </c>
      <c r="Y179" s="5" t="str">
        <f t="shared" si="160"/>
        <v/>
      </c>
      <c r="Z179" s="5" t="str">
        <f t="shared" si="161"/>
        <v/>
      </c>
      <c r="AA179" s="5" t="str">
        <f t="shared" si="162"/>
        <v/>
      </c>
      <c r="AB179" s="5" t="str">
        <f t="shared" si="163"/>
        <v/>
      </c>
      <c r="AC179" s="5" t="str">
        <f t="shared" si="164"/>
        <v/>
      </c>
      <c r="AF179" s="4">
        <v>17.29</v>
      </c>
      <c r="AG179" s="5">
        <f t="shared" si="165"/>
        <v>1.9341418276411728E-4</v>
      </c>
      <c r="AH179" s="5">
        <f t="shared" si="166"/>
        <v>1.9341418276411731E-27</v>
      </c>
      <c r="AI179" s="5">
        <f t="shared" si="167"/>
        <v>3.8043078778039427E-9</v>
      </c>
      <c r="AJ179" s="5">
        <f t="shared" si="168"/>
        <v>4.6983202290878703E-13</v>
      </c>
      <c r="AK179" s="5">
        <f t="shared" si="169"/>
        <v>-12.328057385815928</v>
      </c>
      <c r="AL179">
        <v>0.11</v>
      </c>
      <c r="AN179" s="4">
        <v>16.5</v>
      </c>
      <c r="AO179" s="5">
        <f t="shared" si="170"/>
        <v>2.5721717058658079E-4</v>
      </c>
      <c r="AP179" s="5">
        <f t="shared" si="171"/>
        <v>2.5721717058658084E-27</v>
      </c>
      <c r="AQ179" s="5">
        <f t="shared" si="172"/>
        <v>2.7935675188714051E-9</v>
      </c>
      <c r="AR179" s="5">
        <f t="shared" si="173"/>
        <v>4.6429092163642752E-13</v>
      </c>
      <c r="AS179" s="5">
        <f t="shared" si="174"/>
        <v>-12.333209808088618</v>
      </c>
      <c r="AT179">
        <v>0.14000000000000001</v>
      </c>
      <c r="AV179" s="4">
        <v>16.03</v>
      </c>
      <c r="AW179" s="5">
        <f t="shared" si="175"/>
        <v>2.5818467186924113E-4</v>
      </c>
      <c r="AX179" s="5">
        <f t="shared" si="176"/>
        <v>2.5818467186924115E-27</v>
      </c>
      <c r="AY179" s="5">
        <f t="shared" si="177"/>
        <v>1.6616762980127642E-9</v>
      </c>
      <c r="AZ179" s="5">
        <f t="shared" si="178"/>
        <v>3.5875591274095577E-13</v>
      </c>
      <c r="BA179" s="5">
        <f t="shared" si="179"/>
        <v>-12.445200932489007</v>
      </c>
      <c r="BB179">
        <v>0.13</v>
      </c>
      <c r="BD179" s="3">
        <v>16.010000000000002</v>
      </c>
      <c r="BE179" s="5">
        <f t="shared" si="180"/>
        <v>1.1080305615294527E-4</v>
      </c>
      <c r="BF179" s="5">
        <f t="shared" si="181"/>
        <v>1.1080305615294529E-27</v>
      </c>
      <c r="BG179" s="5">
        <f t="shared" si="182"/>
        <v>2.5648855590959555E-10</v>
      </c>
      <c r="BH179" s="5">
        <f t="shared" si="183"/>
        <v>9.2335880127454399E-14</v>
      </c>
      <c r="BI179" s="5">
        <f t="shared" si="184"/>
        <v>-13.034629506846048</v>
      </c>
      <c r="BJ179">
        <v>0.17</v>
      </c>
      <c r="BL179" s="3">
        <v>15.73</v>
      </c>
      <c r="BM179" s="5">
        <f t="shared" si="185"/>
        <v>9.1737748495580342E-5</v>
      </c>
      <c r="BN179" s="5">
        <f t="shared" si="186"/>
        <v>9.173774849558036E-28</v>
      </c>
      <c r="BO179" s="5">
        <f t="shared" si="187"/>
        <v>1.359077755490079E-10</v>
      </c>
      <c r="BP179" s="5">
        <f t="shared" si="188"/>
        <v>6.1158498997053561E-14</v>
      </c>
      <c r="BQ179" s="5">
        <f t="shared" si="189"/>
        <v>-13.213543181946708</v>
      </c>
      <c r="BR179">
        <v>0.09</v>
      </c>
      <c r="BU179" s="5" t="str">
        <f t="shared" si="190"/>
        <v/>
      </c>
      <c r="BV179" s="5" t="str">
        <f t="shared" si="191"/>
        <v/>
      </c>
      <c r="BW179" s="5" t="str">
        <f t="shared" si="192"/>
        <v/>
      </c>
      <c r="BX179" s="5" t="str">
        <f t="shared" si="193"/>
        <v/>
      </c>
      <c r="BY179" s="5" t="str">
        <f t="shared" si="194"/>
        <v/>
      </c>
      <c r="CC179" s="5" t="str">
        <f t="shared" si="195"/>
        <v/>
      </c>
      <c r="CD179" s="5" t="str">
        <f t="shared" si="196"/>
        <v/>
      </c>
      <c r="CE179" s="5" t="str">
        <f t="shared" si="197"/>
        <v/>
      </c>
      <c r="CF179" s="5" t="str">
        <f t="shared" si="198"/>
        <v/>
      </c>
      <c r="CG179" s="5" t="str">
        <f t="shared" si="199"/>
        <v/>
      </c>
      <c r="CK179" s="5" t="str">
        <f t="shared" si="200"/>
        <v/>
      </c>
      <c r="CL179" s="5" t="str">
        <f t="shared" si="201"/>
        <v/>
      </c>
      <c r="CM179" s="5" t="str">
        <f t="shared" si="202"/>
        <v/>
      </c>
      <c r="CN179" s="5" t="str">
        <f t="shared" si="203"/>
        <v/>
      </c>
      <c r="CO179" s="5" t="str">
        <f t="shared" si="204"/>
        <v/>
      </c>
      <c r="CR179" s="4">
        <v>11.505000000000001</v>
      </c>
      <c r="CS179" s="5">
        <f t="shared" si="205"/>
        <v>7.7395690325951201E-3</v>
      </c>
      <c r="CT179" s="5">
        <f t="shared" si="206"/>
        <v>7.7395690325951208E-26</v>
      </c>
      <c r="CU179" s="5">
        <f t="shared" si="207"/>
        <v>2.0085386762790102E-8</v>
      </c>
      <c r="CV179" s="5">
        <f t="shared" si="208"/>
        <v>6.8290314993486353E-12</v>
      </c>
      <c r="CW179" s="5">
        <f t="shared" si="209"/>
        <v>-11.165640884065642</v>
      </c>
      <c r="CZ179" s="4">
        <v>10.881</v>
      </c>
      <c r="DA179" s="5">
        <f t="shared" si="210"/>
        <v>7.6312886294572493E-3</v>
      </c>
      <c r="DB179" s="5">
        <f t="shared" si="211"/>
        <v>7.6312886294572496E-26</v>
      </c>
      <c r="DC179" s="5">
        <f t="shared" si="212"/>
        <v>1.0819407319646387E-8</v>
      </c>
      <c r="DD179" s="5">
        <f t="shared" si="213"/>
        <v>4.9769273670373377E-12</v>
      </c>
      <c r="DE179" s="5">
        <f t="shared" si="214"/>
        <v>-11.303038697275881</v>
      </c>
      <c r="DH179" s="4">
        <v>9.0559999999999992</v>
      </c>
      <c r="DI179" s="5">
        <f t="shared" si="215"/>
        <v>7.5566678652851512E-3</v>
      </c>
      <c r="DJ179" s="5">
        <f t="shared" si="216"/>
        <v>7.5566678652851522E-26</v>
      </c>
      <c r="DK179" s="5">
        <f t="shared" si="217"/>
        <v>1.5743058052677399E-9</v>
      </c>
      <c r="DL179" s="5">
        <f t="shared" si="218"/>
        <v>1.889166966321288E-12</v>
      </c>
      <c r="DM179" s="5">
        <f t="shared" si="219"/>
        <v>-11.72372965703447</v>
      </c>
      <c r="DQ179" s="5" t="str">
        <f t="shared" si="220"/>
        <v/>
      </c>
      <c r="DR179" s="5" t="str">
        <f t="shared" si="221"/>
        <v/>
      </c>
      <c r="DS179" s="5" t="str">
        <f t="shared" si="222"/>
        <v/>
      </c>
      <c r="DT179" s="5" t="str">
        <f t="shared" si="223"/>
        <v/>
      </c>
      <c r="DU179" s="5" t="str">
        <f t="shared" si="224"/>
        <v/>
      </c>
    </row>
    <row r="180" spans="1:126" ht="30" hidden="1" x14ac:dyDescent="0.25">
      <c r="A180" s="29">
        <v>173</v>
      </c>
      <c r="B180" t="s">
        <v>212</v>
      </c>
      <c r="C180">
        <v>324.04711300000002</v>
      </c>
      <c r="D180">
        <v>57.502958</v>
      </c>
      <c r="E180" s="1" t="s">
        <v>31</v>
      </c>
      <c r="F180" s="12" t="s">
        <v>913</v>
      </c>
      <c r="G180" s="13" t="s">
        <v>925</v>
      </c>
      <c r="H180" s="13" t="s">
        <v>927</v>
      </c>
      <c r="I180" s="13" t="s">
        <v>875</v>
      </c>
      <c r="J180" s="2">
        <v>20.54</v>
      </c>
      <c r="K180" s="5">
        <f t="shared" si="150"/>
        <v>1.9297947995577548E-5</v>
      </c>
      <c r="L180" s="5">
        <f t="shared" si="151"/>
        <v>1.9297947995577549E-28</v>
      </c>
      <c r="M180" s="5">
        <f t="shared" si="152"/>
        <v>1.4868364764837241E-9</v>
      </c>
      <c r="N180" s="5">
        <f t="shared" si="153"/>
        <v>9.277859613258438E-14</v>
      </c>
      <c r="O180" s="5">
        <f t="shared" si="154"/>
        <v>-13.032552203238737</v>
      </c>
      <c r="P180">
        <v>0.05</v>
      </c>
      <c r="Q180" s="2">
        <v>19.489999999999998</v>
      </c>
      <c r="R180" s="5">
        <f t="shared" si="155"/>
        <v>4.0240081325859188E-5</v>
      </c>
      <c r="S180" s="5">
        <f t="shared" si="156"/>
        <v>4.0240081325859193E-28</v>
      </c>
      <c r="T180" s="5">
        <f t="shared" si="157"/>
        <v>2.015107331583598E-9</v>
      </c>
      <c r="U180" s="5">
        <f t="shared" si="158"/>
        <v>1.5596930746457051E-13</v>
      </c>
      <c r="V180" s="5">
        <f t="shared" si="159"/>
        <v>-12.806960856198257</v>
      </c>
      <c r="W180">
        <v>7.0000000000000007E-2</v>
      </c>
      <c r="X180" s="2">
        <v>21.47</v>
      </c>
      <c r="Y180" s="5">
        <f t="shared" si="160"/>
        <v>7.6806747110235554E-6</v>
      </c>
      <c r="Z180" s="5">
        <f t="shared" si="161"/>
        <v>7.6806747110235561E-29</v>
      </c>
      <c r="AA180" s="5">
        <f t="shared" si="162"/>
        <v>5.3544263396672984E-10</v>
      </c>
      <c r="AB180" s="5">
        <f t="shared" si="163"/>
        <v>3.512503678821748E-14</v>
      </c>
      <c r="AC180" s="5">
        <f t="shared" si="164"/>
        <v>-13.454383212228175</v>
      </c>
      <c r="AD180">
        <v>0.46</v>
      </c>
      <c r="AG180" s="5" t="str">
        <f t="shared" si="165"/>
        <v/>
      </c>
      <c r="AH180" s="5" t="str">
        <f t="shared" si="166"/>
        <v/>
      </c>
      <c r="AI180" s="5" t="str">
        <f t="shared" si="167"/>
        <v/>
      </c>
      <c r="AJ180" s="5" t="str">
        <f t="shared" si="168"/>
        <v/>
      </c>
      <c r="AK180" s="5" t="str">
        <f t="shared" si="169"/>
        <v/>
      </c>
      <c r="AO180" s="5" t="str">
        <f t="shared" si="170"/>
        <v/>
      </c>
      <c r="AP180" s="5" t="str">
        <f t="shared" si="171"/>
        <v/>
      </c>
      <c r="AQ180" s="5" t="str">
        <f t="shared" si="172"/>
        <v/>
      </c>
      <c r="AR180" s="5" t="str">
        <f t="shared" si="173"/>
        <v/>
      </c>
      <c r="AS180" s="5" t="str">
        <f t="shared" si="174"/>
        <v/>
      </c>
      <c r="AW180" s="5" t="str">
        <f t="shared" si="175"/>
        <v/>
      </c>
      <c r="AX180" s="5" t="str">
        <f t="shared" si="176"/>
        <v/>
      </c>
      <c r="AY180" s="5" t="str">
        <f t="shared" si="177"/>
        <v/>
      </c>
      <c r="AZ180" s="5" t="str">
        <f t="shared" si="178"/>
        <v/>
      </c>
      <c r="BA180" s="5" t="str">
        <f t="shared" si="179"/>
        <v/>
      </c>
      <c r="BD180" s="3">
        <v>15.75</v>
      </c>
      <c r="BE180" s="5">
        <f t="shared" si="180"/>
        <v>1.4078349392590073E-4</v>
      </c>
      <c r="BF180" s="5">
        <f t="shared" si="181"/>
        <v>1.4078349392590075E-27</v>
      </c>
      <c r="BG180" s="5">
        <f t="shared" si="182"/>
        <v>3.2588771742106651E-10</v>
      </c>
      <c r="BH180" s="5">
        <f t="shared" si="183"/>
        <v>1.1731957827158395E-13</v>
      </c>
      <c r="BI180" s="5">
        <f t="shared" si="184"/>
        <v>-12.930629506846048</v>
      </c>
      <c r="BJ180">
        <v>7.0000000000000007E-2</v>
      </c>
      <c r="BL180" s="3">
        <v>15.68</v>
      </c>
      <c r="BM180" s="5">
        <f t="shared" si="185"/>
        <v>9.6061215383635624E-5</v>
      </c>
      <c r="BN180" s="5">
        <f t="shared" si="186"/>
        <v>9.6061215383635634E-28</v>
      </c>
      <c r="BO180" s="5">
        <f t="shared" si="187"/>
        <v>1.4231291167946017E-10</v>
      </c>
      <c r="BP180" s="5">
        <f t="shared" si="188"/>
        <v>6.4040810255757077E-14</v>
      </c>
      <c r="BQ180" s="5">
        <f t="shared" si="189"/>
        <v>-13.193543181946708</v>
      </c>
      <c r="BR180">
        <v>0.06</v>
      </c>
      <c r="BU180" s="5" t="str">
        <f t="shared" si="190"/>
        <v/>
      </c>
      <c r="BV180" s="5" t="str">
        <f t="shared" si="191"/>
        <v/>
      </c>
      <c r="BW180" s="5" t="str">
        <f t="shared" si="192"/>
        <v/>
      </c>
      <c r="BX180" s="5" t="str">
        <f t="shared" si="193"/>
        <v/>
      </c>
      <c r="BY180" s="5" t="str">
        <f t="shared" si="194"/>
        <v/>
      </c>
      <c r="CC180" s="5" t="str">
        <f t="shared" si="195"/>
        <v/>
      </c>
      <c r="CD180" s="5" t="str">
        <f t="shared" si="196"/>
        <v/>
      </c>
      <c r="CE180" s="5" t="str">
        <f t="shared" si="197"/>
        <v/>
      </c>
      <c r="CF180" s="5" t="str">
        <f t="shared" si="198"/>
        <v/>
      </c>
      <c r="CG180" s="5" t="str">
        <f t="shared" si="199"/>
        <v/>
      </c>
      <c r="CK180" s="5" t="str">
        <f t="shared" si="200"/>
        <v/>
      </c>
      <c r="CL180" s="5" t="str">
        <f t="shared" si="201"/>
        <v/>
      </c>
      <c r="CM180" s="5" t="str">
        <f t="shared" si="202"/>
        <v/>
      </c>
      <c r="CN180" s="5" t="str">
        <f t="shared" si="203"/>
        <v/>
      </c>
      <c r="CO180" s="5" t="str">
        <f t="shared" si="204"/>
        <v/>
      </c>
      <c r="CS180" s="5" t="str">
        <f t="shared" si="205"/>
        <v/>
      </c>
      <c r="CT180" s="5" t="str">
        <f t="shared" si="206"/>
        <v/>
      </c>
      <c r="CU180" s="5" t="str">
        <f t="shared" si="207"/>
        <v/>
      </c>
      <c r="CV180" s="5" t="str">
        <f t="shared" si="208"/>
        <v/>
      </c>
      <c r="CW180" s="5" t="str">
        <f t="shared" si="209"/>
        <v/>
      </c>
      <c r="DA180" s="5" t="str">
        <f t="shared" si="210"/>
        <v/>
      </c>
      <c r="DB180" s="5" t="str">
        <f t="shared" si="211"/>
        <v/>
      </c>
      <c r="DC180" s="5" t="str">
        <f t="shared" si="212"/>
        <v/>
      </c>
      <c r="DD180" s="5" t="str">
        <f t="shared" si="213"/>
        <v/>
      </c>
      <c r="DE180" s="5" t="str">
        <f t="shared" si="214"/>
        <v/>
      </c>
      <c r="DI180" s="5" t="str">
        <f t="shared" si="215"/>
        <v/>
      </c>
      <c r="DJ180" s="5" t="str">
        <f t="shared" si="216"/>
        <v/>
      </c>
      <c r="DK180" s="5" t="str">
        <f t="shared" si="217"/>
        <v/>
      </c>
      <c r="DL180" s="5" t="str">
        <f t="shared" si="218"/>
        <v/>
      </c>
      <c r="DM180" s="5" t="str">
        <f t="shared" si="219"/>
        <v/>
      </c>
      <c r="DQ180" s="5" t="str">
        <f t="shared" si="220"/>
        <v/>
      </c>
      <c r="DR180" s="5" t="str">
        <f t="shared" si="221"/>
        <v/>
      </c>
      <c r="DS180" s="5" t="str">
        <f t="shared" si="222"/>
        <v/>
      </c>
      <c r="DT180" s="5" t="str">
        <f t="shared" si="223"/>
        <v/>
      </c>
      <c r="DU180" s="5" t="str">
        <f t="shared" si="224"/>
        <v/>
      </c>
    </row>
    <row r="181" spans="1:126" ht="45" hidden="1" x14ac:dyDescent="0.25">
      <c r="A181" s="29">
        <v>174</v>
      </c>
      <c r="B181" t="s">
        <v>213</v>
      </c>
      <c r="C181">
        <v>324.04798</v>
      </c>
      <c r="D181">
        <v>57.381338999999997</v>
      </c>
      <c r="E181" s="1" t="s">
        <v>31</v>
      </c>
      <c r="F181" s="12" t="s">
        <v>913</v>
      </c>
      <c r="G181" s="13" t="s">
        <v>926</v>
      </c>
      <c r="H181" s="13" t="s">
        <v>927</v>
      </c>
      <c r="I181" s="13" t="s">
        <v>875</v>
      </c>
      <c r="J181" s="2">
        <v>20.73</v>
      </c>
      <c r="K181" s="5">
        <f t="shared" si="150"/>
        <v>1.619985516421956E-5</v>
      </c>
      <c r="L181" s="5">
        <f t="shared" si="151"/>
        <v>1.6199855164219561E-28</v>
      </c>
      <c r="M181" s="5">
        <f t="shared" si="152"/>
        <v>1.2481397285055752E-9</v>
      </c>
      <c r="N181" s="5">
        <f t="shared" si="153"/>
        <v>7.7883919058747898E-14</v>
      </c>
      <c r="O181" s="5">
        <f t="shared" si="154"/>
        <v>-13.108552203238736</v>
      </c>
      <c r="P181">
        <v>0.06</v>
      </c>
      <c r="Q181" s="2">
        <v>19.59</v>
      </c>
      <c r="R181" s="5">
        <f t="shared" si="155"/>
        <v>3.669939034574679E-5</v>
      </c>
      <c r="S181" s="5">
        <f t="shared" si="156"/>
        <v>3.6699390345746793E-28</v>
      </c>
      <c r="T181" s="5">
        <f t="shared" si="157"/>
        <v>1.8377997288697986E-9</v>
      </c>
      <c r="U181" s="5">
        <f t="shared" si="158"/>
        <v>1.4224569901452243E-13</v>
      </c>
      <c r="V181" s="5">
        <f t="shared" si="159"/>
        <v>-12.846960856198258</v>
      </c>
      <c r="W181">
        <v>7.0000000000000007E-2</v>
      </c>
      <c r="X181" s="2">
        <v>20.98</v>
      </c>
      <c r="Y181" s="5">
        <f t="shared" si="160"/>
        <v>1.2061445878376737E-5</v>
      </c>
      <c r="Z181" s="5">
        <f t="shared" si="161"/>
        <v>1.2061445878376737E-28</v>
      </c>
      <c r="AA181" s="5">
        <f t="shared" si="162"/>
        <v>8.4083919623573669E-10</v>
      </c>
      <c r="AB181" s="5">
        <f t="shared" si="163"/>
        <v>5.5159051273064337E-14</v>
      </c>
      <c r="AC181" s="5">
        <f t="shared" si="164"/>
        <v>-13.258383212228175</v>
      </c>
      <c r="AD181">
        <v>0.3</v>
      </c>
      <c r="AF181" s="4">
        <v>17.47</v>
      </c>
      <c r="AG181" s="5">
        <f t="shared" si="165"/>
        <v>1.6386579792136E-4</v>
      </c>
      <c r="AH181" s="5">
        <f t="shared" si="166"/>
        <v>1.6386579792136E-27</v>
      </c>
      <c r="AI181" s="5">
        <f t="shared" si="167"/>
        <v>3.2231139259065375E-9</v>
      </c>
      <c r="AJ181" s="5">
        <f t="shared" si="168"/>
        <v>3.9805456984945745E-13</v>
      </c>
      <c r="AK181" s="5">
        <f t="shared" si="169"/>
        <v>-12.400057385815929</v>
      </c>
      <c r="AL181">
        <v>0.12</v>
      </c>
      <c r="AN181" s="4">
        <v>16.53</v>
      </c>
      <c r="AO181" s="5">
        <f t="shared" si="170"/>
        <v>2.5020728859586217E-4</v>
      </c>
      <c r="AP181" s="5">
        <f t="shared" si="171"/>
        <v>2.502072885958622E-27</v>
      </c>
      <c r="AQ181" s="5">
        <f t="shared" si="172"/>
        <v>2.7174350484156602E-9</v>
      </c>
      <c r="AR181" s="5">
        <f t="shared" si="173"/>
        <v>4.516377050466827E-13</v>
      </c>
      <c r="AS181" s="5">
        <f t="shared" si="174"/>
        <v>-12.345209808088619</v>
      </c>
      <c r="AT181">
        <v>0.13</v>
      </c>
      <c r="AV181" s="4">
        <v>16.309999999999999</v>
      </c>
      <c r="AW181" s="5">
        <f t="shared" si="175"/>
        <v>1.9949428332266815E-4</v>
      </c>
      <c r="AX181" s="5">
        <f t="shared" si="176"/>
        <v>1.9949428332266817E-27</v>
      </c>
      <c r="AY181" s="5">
        <f t="shared" si="177"/>
        <v>1.2839450141881697E-9</v>
      </c>
      <c r="AZ181" s="5">
        <f t="shared" si="178"/>
        <v>2.7720372856322584E-13</v>
      </c>
      <c r="BA181" s="5">
        <f t="shared" si="179"/>
        <v>-12.557200932489003</v>
      </c>
      <c r="BB181">
        <v>0.16</v>
      </c>
      <c r="BE181" s="5" t="str">
        <f t="shared" si="180"/>
        <v/>
      </c>
      <c r="BF181" s="5" t="str">
        <f t="shared" si="181"/>
        <v/>
      </c>
      <c r="BG181" s="5" t="str">
        <f t="shared" si="182"/>
        <v/>
      </c>
      <c r="BH181" s="5" t="str">
        <f t="shared" si="183"/>
        <v/>
      </c>
      <c r="BI181" s="5" t="str">
        <f t="shared" si="184"/>
        <v/>
      </c>
      <c r="BM181" s="5" t="str">
        <f t="shared" si="185"/>
        <v/>
      </c>
      <c r="BN181" s="5" t="str">
        <f t="shared" si="186"/>
        <v/>
      </c>
      <c r="BO181" s="5" t="str">
        <f t="shared" si="187"/>
        <v/>
      </c>
      <c r="BP181" s="5" t="str">
        <f t="shared" si="188"/>
        <v/>
      </c>
      <c r="BQ181" s="5" t="str">
        <f t="shared" si="189"/>
        <v/>
      </c>
      <c r="BU181" s="5" t="str">
        <f t="shared" si="190"/>
        <v/>
      </c>
      <c r="BV181" s="5" t="str">
        <f t="shared" si="191"/>
        <v/>
      </c>
      <c r="BW181" s="5" t="str">
        <f t="shared" si="192"/>
        <v/>
      </c>
      <c r="BX181" s="5" t="str">
        <f t="shared" si="193"/>
        <v/>
      </c>
      <c r="BY181" s="5" t="str">
        <f t="shared" si="194"/>
        <v/>
      </c>
      <c r="CC181" s="5" t="str">
        <f t="shared" si="195"/>
        <v/>
      </c>
      <c r="CD181" s="5" t="str">
        <f t="shared" si="196"/>
        <v/>
      </c>
      <c r="CE181" s="5" t="str">
        <f t="shared" si="197"/>
        <v/>
      </c>
      <c r="CF181" s="5" t="str">
        <f t="shared" si="198"/>
        <v/>
      </c>
      <c r="CG181" s="5" t="str">
        <f t="shared" si="199"/>
        <v/>
      </c>
      <c r="CK181" s="5" t="str">
        <f t="shared" si="200"/>
        <v/>
      </c>
      <c r="CL181" s="5" t="str">
        <f t="shared" si="201"/>
        <v/>
      </c>
      <c r="CM181" s="5" t="str">
        <f t="shared" si="202"/>
        <v/>
      </c>
      <c r="CN181" s="5" t="str">
        <f t="shared" si="203"/>
        <v/>
      </c>
      <c r="CO181" s="5" t="str">
        <f t="shared" si="204"/>
        <v/>
      </c>
      <c r="CS181" s="5" t="str">
        <f t="shared" si="205"/>
        <v/>
      </c>
      <c r="CT181" s="5" t="str">
        <f t="shared" si="206"/>
        <v/>
      </c>
      <c r="CU181" s="5" t="str">
        <f t="shared" si="207"/>
        <v/>
      </c>
      <c r="CV181" s="5" t="str">
        <f t="shared" si="208"/>
        <v/>
      </c>
      <c r="CW181" s="5" t="str">
        <f t="shared" si="209"/>
        <v/>
      </c>
      <c r="DA181" s="5" t="str">
        <f t="shared" si="210"/>
        <v/>
      </c>
      <c r="DB181" s="5" t="str">
        <f t="shared" si="211"/>
        <v/>
      </c>
      <c r="DC181" s="5" t="str">
        <f t="shared" si="212"/>
        <v/>
      </c>
      <c r="DD181" s="5" t="str">
        <f t="shared" si="213"/>
        <v/>
      </c>
      <c r="DE181" s="5" t="str">
        <f t="shared" si="214"/>
        <v/>
      </c>
      <c r="DI181" s="5" t="str">
        <f t="shared" si="215"/>
        <v/>
      </c>
      <c r="DJ181" s="5" t="str">
        <f t="shared" si="216"/>
        <v/>
      </c>
      <c r="DK181" s="5" t="str">
        <f t="shared" si="217"/>
        <v/>
      </c>
      <c r="DL181" s="5" t="str">
        <f t="shared" si="218"/>
        <v/>
      </c>
      <c r="DM181" s="5" t="str">
        <f t="shared" si="219"/>
        <v/>
      </c>
      <c r="DQ181" s="5" t="str">
        <f t="shared" si="220"/>
        <v/>
      </c>
      <c r="DR181" s="5" t="str">
        <f t="shared" si="221"/>
        <v/>
      </c>
      <c r="DS181" s="5" t="str">
        <f t="shared" si="222"/>
        <v/>
      </c>
      <c r="DT181" s="5" t="str">
        <f t="shared" si="223"/>
        <v/>
      </c>
      <c r="DU181" s="5" t="str">
        <f t="shared" si="224"/>
        <v/>
      </c>
    </row>
    <row r="182" spans="1:126" ht="45" x14ac:dyDescent="0.25">
      <c r="A182" s="29">
        <v>175</v>
      </c>
      <c r="B182" t="s">
        <v>214</v>
      </c>
      <c r="C182">
        <v>324.04819700000002</v>
      </c>
      <c r="D182">
        <v>57.513942</v>
      </c>
      <c r="E182" s="1" t="s">
        <v>120</v>
      </c>
      <c r="F182" s="12" t="s">
        <v>913</v>
      </c>
      <c r="G182" s="13" t="s">
        <v>949</v>
      </c>
      <c r="H182" s="13" t="s">
        <v>930</v>
      </c>
      <c r="I182" s="13" t="s">
        <v>874</v>
      </c>
      <c r="J182" s="2">
        <v>19.45</v>
      </c>
      <c r="K182" s="5">
        <f t="shared" si="150"/>
        <v>5.2663671333716096E-5</v>
      </c>
      <c r="L182" s="5">
        <f t="shared" si="151"/>
        <v>5.2663671333716103E-28</v>
      </c>
      <c r="M182" s="5">
        <f t="shared" si="152"/>
        <v>4.0575437109926736E-9</v>
      </c>
      <c r="N182" s="5">
        <f t="shared" si="153"/>
        <v>2.531907275659428E-13</v>
      </c>
      <c r="O182" s="5">
        <f t="shared" si="154"/>
        <v>-12.596552203238737</v>
      </c>
      <c r="P182">
        <v>0.02</v>
      </c>
      <c r="Q182" s="2">
        <v>18.39</v>
      </c>
      <c r="R182" s="5">
        <f t="shared" si="155"/>
        <v>1.1083038701234344E-4</v>
      </c>
      <c r="S182" s="5">
        <f t="shared" si="156"/>
        <v>1.1083038701234346E-27</v>
      </c>
      <c r="T182" s="5">
        <f t="shared" si="157"/>
        <v>5.5500664529547212E-9</v>
      </c>
      <c r="U182" s="5">
        <f t="shared" si="158"/>
        <v>4.295751434586955E-13</v>
      </c>
      <c r="V182" s="5">
        <f t="shared" si="159"/>
        <v>-12.366960856198258</v>
      </c>
      <c r="W182">
        <v>0.03</v>
      </c>
      <c r="X182" s="2">
        <v>19.23</v>
      </c>
      <c r="Y182" s="5">
        <f t="shared" si="160"/>
        <v>6.0450426933286832E-5</v>
      </c>
      <c r="Z182" s="5">
        <f t="shared" si="161"/>
        <v>6.0450426933286842E-28</v>
      </c>
      <c r="AA182" s="5">
        <f t="shared" si="162"/>
        <v>4.2141787068676683E-9</v>
      </c>
      <c r="AB182" s="5">
        <f t="shared" si="163"/>
        <v>2.764501231705191E-13</v>
      </c>
      <c r="AC182" s="5">
        <f t="shared" si="164"/>
        <v>-12.558383212228176</v>
      </c>
      <c r="AD182">
        <v>0.06</v>
      </c>
      <c r="AF182" s="4">
        <v>14.58</v>
      </c>
      <c r="AG182" s="5">
        <f t="shared" si="165"/>
        <v>2.3468661288777518E-3</v>
      </c>
      <c r="AH182" s="5">
        <f t="shared" si="166"/>
        <v>2.346866128877752E-26</v>
      </c>
      <c r="AI182" s="5">
        <f t="shared" si="167"/>
        <v>4.61610476266338E-8</v>
      </c>
      <c r="AJ182" s="5">
        <f t="shared" si="168"/>
        <v>5.7008893818892755E-12</v>
      </c>
      <c r="AK182" s="5">
        <f t="shared" si="169"/>
        <v>-11.244057385815928</v>
      </c>
      <c r="AN182" s="4">
        <v>13.586</v>
      </c>
      <c r="AO182" s="5">
        <f t="shared" si="170"/>
        <v>3.766170321125232E-3</v>
      </c>
      <c r="AP182" s="5">
        <f t="shared" si="171"/>
        <v>3.7661703211252324E-26</v>
      </c>
      <c r="AQ182" s="5">
        <f t="shared" si="172"/>
        <v>4.0903377700795789E-8</v>
      </c>
      <c r="AR182" s="5">
        <f t="shared" si="173"/>
        <v>6.7981413738722603E-12</v>
      </c>
      <c r="AS182" s="5">
        <f t="shared" si="174"/>
        <v>-11.167609808088619</v>
      </c>
      <c r="AV182" s="4">
        <v>13.007999999999999</v>
      </c>
      <c r="AW182" s="5">
        <f t="shared" si="175"/>
        <v>4.1757112068430682E-3</v>
      </c>
      <c r="AX182" s="5">
        <f t="shared" si="176"/>
        <v>4.1757112068430686E-26</v>
      </c>
      <c r="AY182" s="5">
        <f t="shared" si="177"/>
        <v>2.6874873281677733E-8</v>
      </c>
      <c r="AZ182" s="5">
        <f t="shared" si="178"/>
        <v>5.8022851415142226E-12</v>
      </c>
      <c r="BA182" s="5">
        <f t="shared" si="179"/>
        <v>-11.236400932489005</v>
      </c>
      <c r="BD182" s="3">
        <v>15.02</v>
      </c>
      <c r="BE182" s="5">
        <f t="shared" si="180"/>
        <v>2.7577299719431316E-4</v>
      </c>
      <c r="BF182" s="5">
        <f t="shared" si="181"/>
        <v>2.7577299719431317E-27</v>
      </c>
      <c r="BG182" s="5">
        <f t="shared" si="182"/>
        <v>6.3836341943128034E-10</v>
      </c>
      <c r="BH182" s="5">
        <f t="shared" si="183"/>
        <v>2.2981083099526092E-13</v>
      </c>
      <c r="BI182" s="5">
        <f t="shared" si="184"/>
        <v>-12.638629506846048</v>
      </c>
      <c r="BJ182">
        <v>0.02</v>
      </c>
      <c r="BL182" s="3">
        <v>15.03</v>
      </c>
      <c r="BM182" s="5">
        <f t="shared" si="185"/>
        <v>1.7480267611272047E-4</v>
      </c>
      <c r="BN182" s="5">
        <f t="shared" si="186"/>
        <v>1.7480267611272049E-27</v>
      </c>
      <c r="BO182" s="5">
        <f t="shared" si="187"/>
        <v>2.5896692757440066E-10</v>
      </c>
      <c r="BP182" s="5">
        <f t="shared" si="188"/>
        <v>1.165351174084803E-13</v>
      </c>
      <c r="BQ182" s="5">
        <f t="shared" si="189"/>
        <v>-12.933543181946709</v>
      </c>
      <c r="BR182">
        <v>0.02</v>
      </c>
      <c r="BU182" s="5" t="str">
        <f t="shared" si="190"/>
        <v/>
      </c>
      <c r="BV182" s="5" t="str">
        <f t="shared" si="191"/>
        <v/>
      </c>
      <c r="BW182" s="5" t="str">
        <f t="shared" si="192"/>
        <v/>
      </c>
      <c r="BX182" s="5" t="str">
        <f t="shared" si="193"/>
        <v/>
      </c>
      <c r="BY182" s="5" t="str">
        <f t="shared" si="194"/>
        <v/>
      </c>
      <c r="CC182" s="5" t="str">
        <f t="shared" si="195"/>
        <v/>
      </c>
      <c r="CD182" s="5" t="str">
        <f t="shared" si="196"/>
        <v/>
      </c>
      <c r="CE182" s="5" t="str">
        <f t="shared" si="197"/>
        <v/>
      </c>
      <c r="CF182" s="5" t="str">
        <f t="shared" si="198"/>
        <v/>
      </c>
      <c r="CG182" s="5" t="str">
        <f t="shared" si="199"/>
        <v/>
      </c>
      <c r="CK182" s="5" t="str">
        <f t="shared" si="200"/>
        <v/>
      </c>
      <c r="CL182" s="5" t="str">
        <f t="shared" si="201"/>
        <v/>
      </c>
      <c r="CM182" s="5" t="str">
        <f t="shared" si="202"/>
        <v/>
      </c>
      <c r="CN182" s="5" t="str">
        <f t="shared" si="203"/>
        <v/>
      </c>
      <c r="CO182" s="5" t="str">
        <f t="shared" si="204"/>
        <v/>
      </c>
      <c r="CR182" s="4">
        <v>12.124000000000001</v>
      </c>
      <c r="CS182" s="5">
        <f t="shared" si="205"/>
        <v>4.376397671153302E-3</v>
      </c>
      <c r="CT182" s="5">
        <f t="shared" si="206"/>
        <v>4.3763976711533026E-26</v>
      </c>
      <c r="CU182" s="5">
        <f t="shared" si="207"/>
        <v>1.1357433402646978E-8</v>
      </c>
      <c r="CV182" s="5">
        <f t="shared" si="208"/>
        <v>3.8615273568999728E-12</v>
      </c>
      <c r="CW182" s="5">
        <f t="shared" si="209"/>
        <v>-11.413240884065642</v>
      </c>
      <c r="CZ182" s="4">
        <v>11.436</v>
      </c>
      <c r="DA182" s="5">
        <f t="shared" si="210"/>
        <v>4.577178820278598E-3</v>
      </c>
      <c r="DB182" s="5">
        <f t="shared" si="211"/>
        <v>4.5771788202785983E-26</v>
      </c>
      <c r="DC182" s="5">
        <f t="shared" si="212"/>
        <v>6.4893839606974465E-9</v>
      </c>
      <c r="DD182" s="5">
        <f t="shared" si="213"/>
        <v>2.9851166219208252E-12</v>
      </c>
      <c r="DE182" s="5">
        <f t="shared" si="214"/>
        <v>-11.52503869727588</v>
      </c>
      <c r="DH182" s="4">
        <v>8.9640000000000004</v>
      </c>
      <c r="DI182" s="5">
        <f t="shared" si="215"/>
        <v>8.2248944676712246E-3</v>
      </c>
      <c r="DJ182" s="5">
        <f t="shared" si="216"/>
        <v>8.2248944676712257E-26</v>
      </c>
      <c r="DK182" s="5">
        <f t="shared" si="217"/>
        <v>1.7135196807648386E-9</v>
      </c>
      <c r="DL182" s="5">
        <f t="shared" si="218"/>
        <v>2.0562236169178064E-12</v>
      </c>
      <c r="DM182" s="5">
        <f t="shared" si="219"/>
        <v>-11.686929657034471</v>
      </c>
      <c r="DP182" s="4">
        <v>7.1689999999999996</v>
      </c>
      <c r="DQ182" s="5">
        <f t="shared" si="220"/>
        <v>1.1344570575491666E-2</v>
      </c>
      <c r="DR182" s="5">
        <f t="shared" si="221"/>
        <v>1.1344570575491667E-25</v>
      </c>
      <c r="DS182" s="5">
        <f t="shared" si="222"/>
        <v>7.0317586211725202E-10</v>
      </c>
      <c r="DT182" s="5">
        <f t="shared" si="223"/>
        <v>1.5469868966579545E-12</v>
      </c>
      <c r="DU182" s="5">
        <f t="shared" si="224"/>
        <v>-11.810513364861231</v>
      </c>
    </row>
    <row r="183" spans="1:126" ht="45" hidden="1" x14ac:dyDescent="0.25">
      <c r="A183" s="29">
        <v>176</v>
      </c>
      <c r="B183" t="s">
        <v>215</v>
      </c>
      <c r="C183">
        <v>324.05000899999999</v>
      </c>
      <c r="D183">
        <v>57.463388999999999</v>
      </c>
      <c r="E183" s="1" t="s">
        <v>91</v>
      </c>
      <c r="F183" s="12" t="s">
        <v>913</v>
      </c>
      <c r="G183" s="13" t="s">
        <v>950</v>
      </c>
      <c r="H183" s="13" t="s">
        <v>927</v>
      </c>
      <c r="I183" s="13" t="s">
        <v>875</v>
      </c>
      <c r="K183" s="5" t="str">
        <f t="shared" si="150"/>
        <v/>
      </c>
      <c r="L183" s="5" t="str">
        <f t="shared" si="151"/>
        <v/>
      </c>
      <c r="M183" s="5" t="str">
        <f t="shared" si="152"/>
        <v/>
      </c>
      <c r="N183" s="5" t="str">
        <f t="shared" si="153"/>
        <v/>
      </c>
      <c r="O183" s="5" t="str">
        <f t="shared" si="154"/>
        <v/>
      </c>
      <c r="R183" s="5" t="str">
        <f t="shared" si="155"/>
        <v/>
      </c>
      <c r="S183" s="5" t="str">
        <f t="shared" si="156"/>
        <v/>
      </c>
      <c r="T183" s="5" t="str">
        <f t="shared" si="157"/>
        <v/>
      </c>
      <c r="U183" s="5" t="str">
        <f t="shared" si="158"/>
        <v/>
      </c>
      <c r="V183" s="5" t="str">
        <f t="shared" si="159"/>
        <v/>
      </c>
      <c r="Y183" s="5" t="str">
        <f t="shared" si="160"/>
        <v/>
      </c>
      <c r="Z183" s="5" t="str">
        <f t="shared" si="161"/>
        <v/>
      </c>
      <c r="AA183" s="5" t="str">
        <f t="shared" si="162"/>
        <v/>
      </c>
      <c r="AB183" s="5" t="str">
        <f t="shared" si="163"/>
        <v/>
      </c>
      <c r="AC183" s="5" t="str">
        <f t="shared" si="164"/>
        <v/>
      </c>
      <c r="AG183" s="5" t="str">
        <f t="shared" si="165"/>
        <v/>
      </c>
      <c r="AH183" s="5" t="str">
        <f t="shared" si="166"/>
        <v/>
      </c>
      <c r="AI183" s="5" t="str">
        <f t="shared" si="167"/>
        <v/>
      </c>
      <c r="AJ183" s="5" t="str">
        <f t="shared" si="168"/>
        <v/>
      </c>
      <c r="AK183" s="5" t="str">
        <f t="shared" si="169"/>
        <v/>
      </c>
      <c r="AO183" s="5" t="str">
        <f t="shared" si="170"/>
        <v/>
      </c>
      <c r="AP183" s="5" t="str">
        <f t="shared" si="171"/>
        <v/>
      </c>
      <c r="AQ183" s="5" t="str">
        <f t="shared" si="172"/>
        <v/>
      </c>
      <c r="AR183" s="5" t="str">
        <f t="shared" si="173"/>
        <v/>
      </c>
      <c r="AS183" s="5" t="str">
        <f t="shared" si="174"/>
        <v/>
      </c>
      <c r="AW183" s="5" t="str">
        <f t="shared" si="175"/>
        <v/>
      </c>
      <c r="AX183" s="5" t="str">
        <f t="shared" si="176"/>
        <v/>
      </c>
      <c r="AY183" s="5" t="str">
        <f t="shared" si="177"/>
        <v/>
      </c>
      <c r="AZ183" s="5" t="str">
        <f t="shared" si="178"/>
        <v/>
      </c>
      <c r="BA183" s="5" t="str">
        <f t="shared" si="179"/>
        <v/>
      </c>
      <c r="BD183" s="3">
        <v>15.31</v>
      </c>
      <c r="BE183" s="5">
        <f t="shared" si="180"/>
        <v>2.1113087092971327E-4</v>
      </c>
      <c r="BF183" s="5">
        <f t="shared" si="181"/>
        <v>2.1113087092971331E-27</v>
      </c>
      <c r="BG183" s="5">
        <f t="shared" si="182"/>
        <v>4.8872886789285475E-10</v>
      </c>
      <c r="BH183" s="5">
        <f t="shared" si="183"/>
        <v>1.7594239244142771E-13</v>
      </c>
      <c r="BI183" s="5">
        <f t="shared" si="184"/>
        <v>-12.754629506846047</v>
      </c>
      <c r="BJ183">
        <v>0.21</v>
      </c>
      <c r="BL183" s="3">
        <v>15.48</v>
      </c>
      <c r="BM183" s="5">
        <f t="shared" si="185"/>
        <v>1.1549098280186831E-4</v>
      </c>
      <c r="BN183" s="5">
        <f t="shared" si="186"/>
        <v>1.1549098280186832E-27</v>
      </c>
      <c r="BO183" s="5">
        <f t="shared" si="187"/>
        <v>1.7109775229906413E-10</v>
      </c>
      <c r="BP183" s="5">
        <f t="shared" si="188"/>
        <v>7.699398853457886E-14</v>
      </c>
      <c r="BQ183" s="5">
        <f t="shared" si="189"/>
        <v>-13.113543181946708</v>
      </c>
      <c r="BR183">
        <v>0.19</v>
      </c>
      <c r="BU183" s="5" t="str">
        <f t="shared" si="190"/>
        <v/>
      </c>
      <c r="BV183" s="5" t="str">
        <f t="shared" si="191"/>
        <v/>
      </c>
      <c r="BW183" s="5" t="str">
        <f t="shared" si="192"/>
        <v/>
      </c>
      <c r="BX183" s="5" t="str">
        <f t="shared" si="193"/>
        <v/>
      </c>
      <c r="BY183" s="5" t="str">
        <f t="shared" si="194"/>
        <v/>
      </c>
      <c r="CC183" s="5" t="str">
        <f t="shared" si="195"/>
        <v/>
      </c>
      <c r="CD183" s="5" t="str">
        <f t="shared" si="196"/>
        <v/>
      </c>
      <c r="CE183" s="5" t="str">
        <f t="shared" si="197"/>
        <v/>
      </c>
      <c r="CF183" s="5" t="str">
        <f t="shared" si="198"/>
        <v/>
      </c>
      <c r="CG183" s="5" t="str">
        <f t="shared" si="199"/>
        <v/>
      </c>
      <c r="CK183" s="5" t="str">
        <f t="shared" si="200"/>
        <v/>
      </c>
      <c r="CL183" s="5" t="str">
        <f t="shared" si="201"/>
        <v/>
      </c>
      <c r="CM183" s="5" t="str">
        <f t="shared" si="202"/>
        <v/>
      </c>
      <c r="CN183" s="5" t="str">
        <f t="shared" si="203"/>
        <v/>
      </c>
      <c r="CO183" s="5" t="str">
        <f t="shared" si="204"/>
        <v/>
      </c>
      <c r="CS183" s="5" t="str">
        <f t="shared" si="205"/>
        <v/>
      </c>
      <c r="CT183" s="5" t="str">
        <f t="shared" si="206"/>
        <v/>
      </c>
      <c r="CU183" s="5" t="str">
        <f t="shared" si="207"/>
        <v/>
      </c>
      <c r="CV183" s="5" t="str">
        <f t="shared" si="208"/>
        <v/>
      </c>
      <c r="CW183" s="5" t="str">
        <f t="shared" si="209"/>
        <v/>
      </c>
      <c r="DA183" s="5" t="str">
        <f t="shared" si="210"/>
        <v/>
      </c>
      <c r="DB183" s="5" t="str">
        <f t="shared" si="211"/>
        <v/>
      </c>
      <c r="DC183" s="5" t="str">
        <f t="shared" si="212"/>
        <v/>
      </c>
      <c r="DD183" s="5" t="str">
        <f t="shared" si="213"/>
        <v/>
      </c>
      <c r="DE183" s="5" t="str">
        <f t="shared" si="214"/>
        <v/>
      </c>
      <c r="DI183" s="5" t="str">
        <f t="shared" si="215"/>
        <v/>
      </c>
      <c r="DJ183" s="5" t="str">
        <f t="shared" si="216"/>
        <v/>
      </c>
      <c r="DK183" s="5" t="str">
        <f t="shared" si="217"/>
        <v/>
      </c>
      <c r="DL183" s="5" t="str">
        <f t="shared" si="218"/>
        <v/>
      </c>
      <c r="DM183" s="5" t="str">
        <f t="shared" si="219"/>
        <v/>
      </c>
      <c r="DQ183" s="5" t="str">
        <f t="shared" si="220"/>
        <v/>
      </c>
      <c r="DR183" s="5" t="str">
        <f t="shared" si="221"/>
        <v/>
      </c>
      <c r="DS183" s="5" t="str">
        <f t="shared" si="222"/>
        <v/>
      </c>
      <c r="DT183" s="5" t="str">
        <f t="shared" si="223"/>
        <v/>
      </c>
      <c r="DU183" s="5" t="str">
        <f t="shared" si="224"/>
        <v/>
      </c>
    </row>
    <row r="184" spans="1:126" ht="75" hidden="1" x14ac:dyDescent="0.25">
      <c r="A184" s="29">
        <v>177</v>
      </c>
      <c r="B184" t="s">
        <v>216</v>
      </c>
      <c r="C184">
        <v>324.05147799999997</v>
      </c>
      <c r="D184">
        <v>57.468362999999997</v>
      </c>
      <c r="E184" s="1" t="s">
        <v>91</v>
      </c>
      <c r="F184" s="12" t="s">
        <v>913</v>
      </c>
      <c r="G184" s="13" t="s">
        <v>951</v>
      </c>
      <c r="H184" s="13" t="s">
        <v>962</v>
      </c>
      <c r="I184" s="13" t="s">
        <v>887</v>
      </c>
      <c r="J184" s="2">
        <v>18.760000000000002</v>
      </c>
      <c r="K184" s="5">
        <f t="shared" si="150"/>
        <v>9.9428555889706266E-5</v>
      </c>
      <c r="L184" s="5">
        <f t="shared" si="151"/>
        <v>9.942855588970627E-28</v>
      </c>
      <c r="M184" s="5">
        <f t="shared" si="152"/>
        <v>7.6606074249342252E-9</v>
      </c>
      <c r="N184" s="5">
        <f t="shared" si="153"/>
        <v>4.7802190331589566E-13</v>
      </c>
      <c r="O184" s="5">
        <f t="shared" si="154"/>
        <v>-12.320552203238737</v>
      </c>
      <c r="P184">
        <v>0.01</v>
      </c>
      <c r="Q184" s="2">
        <v>17.399999999999999</v>
      </c>
      <c r="R184" s="5">
        <f t="shared" si="155"/>
        <v>2.7584101980374071E-4</v>
      </c>
      <c r="S184" s="5">
        <f t="shared" si="156"/>
        <v>2.7584101980374073E-27</v>
      </c>
      <c r="T184" s="5">
        <f t="shared" si="157"/>
        <v>1.3813323508389954E-8</v>
      </c>
      <c r="U184" s="5">
        <f t="shared" si="158"/>
        <v>1.0691512395493826E-12</v>
      </c>
      <c r="V184" s="5">
        <f t="shared" si="159"/>
        <v>-11.970960856198257</v>
      </c>
      <c r="W184">
        <v>0.01</v>
      </c>
      <c r="X184" s="2">
        <v>18.559999999999999</v>
      </c>
      <c r="Y184" s="5">
        <f t="shared" si="160"/>
        <v>1.1204677796977392E-4</v>
      </c>
      <c r="Z184" s="5">
        <f t="shared" si="161"/>
        <v>1.1204677796977393E-27</v>
      </c>
      <c r="AA184" s="5">
        <f t="shared" si="162"/>
        <v>7.8111134999005822E-9</v>
      </c>
      <c r="AB184" s="5">
        <f t="shared" si="163"/>
        <v>5.1240904559347831E-13</v>
      </c>
      <c r="AC184" s="5">
        <f t="shared" si="164"/>
        <v>-12.290383212228175</v>
      </c>
      <c r="AD184">
        <v>0.04</v>
      </c>
      <c r="AF184" s="4">
        <v>14.81</v>
      </c>
      <c r="AG184" s="5">
        <f t="shared" si="165"/>
        <v>1.8988397607956331E-3</v>
      </c>
      <c r="AH184" s="5">
        <f t="shared" si="166"/>
        <v>1.8988397607956334E-26</v>
      </c>
      <c r="AI184" s="5">
        <f t="shared" si="167"/>
        <v>3.7348714336487392E-8</v>
      </c>
      <c r="AJ184" s="5">
        <f t="shared" si="168"/>
        <v>4.6125662205561933E-12</v>
      </c>
      <c r="AK184" s="5">
        <f t="shared" si="169"/>
        <v>-11.336057385815929</v>
      </c>
      <c r="AL184">
        <v>0.04</v>
      </c>
      <c r="AN184" s="4">
        <v>13.94</v>
      </c>
      <c r="AO184" s="5">
        <f t="shared" si="170"/>
        <v>2.7183160954629502E-3</v>
      </c>
      <c r="AP184" s="5">
        <f t="shared" si="171"/>
        <v>2.7183160954629502E-26</v>
      </c>
      <c r="AQ184" s="5">
        <f t="shared" si="172"/>
        <v>2.9522910671138579E-8</v>
      </c>
      <c r="AR184" s="5">
        <f t="shared" si="173"/>
        <v>4.9067077535432315E-12</v>
      </c>
      <c r="AS184" s="5">
        <f t="shared" si="174"/>
        <v>-11.309209808088617</v>
      </c>
      <c r="AT184">
        <v>0.04</v>
      </c>
      <c r="AV184" s="4">
        <v>13.51</v>
      </c>
      <c r="AW184" s="5">
        <f t="shared" si="175"/>
        <v>2.629846832935879E-3</v>
      </c>
      <c r="AX184" s="5">
        <f t="shared" si="176"/>
        <v>2.6298468329358794E-26</v>
      </c>
      <c r="AY184" s="5">
        <f t="shared" si="177"/>
        <v>1.6925691668894536E-8</v>
      </c>
      <c r="AZ184" s="5">
        <f t="shared" si="178"/>
        <v>3.6542568313143301E-12</v>
      </c>
      <c r="BA184" s="5">
        <f t="shared" si="179"/>
        <v>-11.437200932489004</v>
      </c>
      <c r="BB184">
        <v>0.04</v>
      </c>
      <c r="BD184" s="3">
        <v>13.07</v>
      </c>
      <c r="BE184" s="5">
        <f t="shared" si="180"/>
        <v>1.6616966303989059E-3</v>
      </c>
      <c r="BF184" s="5">
        <f t="shared" si="181"/>
        <v>1.661696630398906E-26</v>
      </c>
      <c r="BG184" s="5">
        <f t="shared" si="182"/>
        <v>3.8465199777752448E-9</v>
      </c>
      <c r="BH184" s="5">
        <f t="shared" si="183"/>
        <v>1.3847471919990882E-12</v>
      </c>
      <c r="BI184" s="5">
        <f t="shared" si="184"/>
        <v>-11.858629506846047</v>
      </c>
      <c r="BJ184">
        <v>0.02</v>
      </c>
      <c r="BL184" s="3">
        <v>13.01</v>
      </c>
      <c r="BM184" s="5">
        <f t="shared" si="185"/>
        <v>1.123435328917906E-3</v>
      </c>
      <c r="BN184" s="5">
        <f t="shared" si="186"/>
        <v>1.1234353289179062E-26</v>
      </c>
      <c r="BO184" s="5">
        <f t="shared" si="187"/>
        <v>1.6643486354339348E-9</v>
      </c>
      <c r="BP184" s="5">
        <f t="shared" si="188"/>
        <v>7.4895688594527071E-13</v>
      </c>
      <c r="BQ184" s="5">
        <f t="shared" si="189"/>
        <v>-12.125543181946709</v>
      </c>
      <c r="BR184">
        <v>0.01</v>
      </c>
      <c r="BT184" s="3">
        <v>12.59</v>
      </c>
      <c r="BU184" s="5">
        <f t="shared" si="190"/>
        <v>1.0585170075161463E-3</v>
      </c>
      <c r="BV184" s="5">
        <f t="shared" si="191"/>
        <v>1.0585170075161463E-26</v>
      </c>
      <c r="BW184" s="5">
        <f t="shared" si="192"/>
        <v>9.4398068446743127E-10</v>
      </c>
      <c r="BX184" s="5">
        <f t="shared" si="193"/>
        <v>5.475087969911101E-13</v>
      </c>
      <c r="BY184" s="5">
        <f t="shared" si="194"/>
        <v>-12.261608898489664</v>
      </c>
      <c r="BZ184">
        <v>0.12</v>
      </c>
      <c r="CB184" s="3">
        <v>11.63</v>
      </c>
      <c r="CC184" s="5">
        <f t="shared" si="195"/>
        <v>1.4290954612270438E-3</v>
      </c>
      <c r="CD184" s="5">
        <f t="shared" si="196"/>
        <v>1.429095461227044E-26</v>
      </c>
      <c r="CE184" s="5">
        <f t="shared" si="197"/>
        <v>6.6988849745017687E-10</v>
      </c>
      <c r="CF184" s="5">
        <f t="shared" si="198"/>
        <v>5.3591079796014155E-13</v>
      </c>
      <c r="CG184" s="5">
        <f t="shared" si="199"/>
        <v>-12.270907492355043</v>
      </c>
      <c r="CH184">
        <v>0.24</v>
      </c>
      <c r="CK184" s="5" t="str">
        <f t="shared" si="200"/>
        <v/>
      </c>
      <c r="CL184" s="5" t="str">
        <f t="shared" si="201"/>
        <v/>
      </c>
      <c r="CM184" s="5" t="str">
        <f t="shared" si="202"/>
        <v/>
      </c>
      <c r="CN184" s="5" t="str">
        <f t="shared" si="203"/>
        <v/>
      </c>
      <c r="CO184" s="5" t="str">
        <f t="shared" si="204"/>
        <v/>
      </c>
      <c r="CS184" s="5" t="str">
        <f t="shared" si="205"/>
        <v/>
      </c>
      <c r="CT184" s="5" t="str">
        <f t="shared" si="206"/>
        <v/>
      </c>
      <c r="CU184" s="5" t="str">
        <f t="shared" si="207"/>
        <v/>
      </c>
      <c r="CV184" s="5" t="str">
        <f t="shared" si="208"/>
        <v/>
      </c>
      <c r="CW184" s="5" t="str">
        <f t="shared" si="209"/>
        <v/>
      </c>
      <c r="DA184" s="5" t="str">
        <f t="shared" si="210"/>
        <v/>
      </c>
      <c r="DB184" s="5" t="str">
        <f t="shared" si="211"/>
        <v/>
      </c>
      <c r="DC184" s="5" t="str">
        <f t="shared" si="212"/>
        <v/>
      </c>
      <c r="DD184" s="5" t="str">
        <f t="shared" si="213"/>
        <v/>
      </c>
      <c r="DE184" s="5" t="str">
        <f t="shared" si="214"/>
        <v/>
      </c>
      <c r="DI184" s="5" t="str">
        <f t="shared" si="215"/>
        <v/>
      </c>
      <c r="DJ184" s="5" t="str">
        <f t="shared" si="216"/>
        <v/>
      </c>
      <c r="DK184" s="5" t="str">
        <f t="shared" si="217"/>
        <v/>
      </c>
      <c r="DL184" s="5" t="str">
        <f t="shared" si="218"/>
        <v/>
      </c>
      <c r="DM184" s="5" t="str">
        <f t="shared" si="219"/>
        <v/>
      </c>
      <c r="DQ184" s="5" t="str">
        <f t="shared" si="220"/>
        <v/>
      </c>
      <c r="DR184" s="5" t="str">
        <f t="shared" si="221"/>
        <v/>
      </c>
      <c r="DS184" s="5" t="str">
        <f t="shared" si="222"/>
        <v/>
      </c>
      <c r="DT184" s="5" t="str">
        <f t="shared" si="223"/>
        <v/>
      </c>
      <c r="DU184" s="5" t="str">
        <f t="shared" si="224"/>
        <v/>
      </c>
    </row>
    <row r="185" spans="1:126" ht="30" hidden="1" x14ac:dyDescent="0.25">
      <c r="A185" s="29">
        <v>178</v>
      </c>
      <c r="B185" t="s">
        <v>217</v>
      </c>
      <c r="C185">
        <v>324.05251099999998</v>
      </c>
      <c r="D185">
        <v>57.523989999999998</v>
      </c>
      <c r="E185" s="1" t="s">
        <v>82</v>
      </c>
      <c r="F185" s="12" t="s">
        <v>913</v>
      </c>
      <c r="G185" s="13" t="s">
        <v>953</v>
      </c>
      <c r="H185" s="13" t="s">
        <v>927</v>
      </c>
      <c r="I185" s="13" t="s">
        <v>875</v>
      </c>
      <c r="J185" s="2">
        <v>21.1</v>
      </c>
      <c r="K185" s="5">
        <f t="shared" si="150"/>
        <v>1.1521555912019573E-5</v>
      </c>
      <c r="L185" s="5">
        <f t="shared" si="151"/>
        <v>1.1521555912019575E-28</v>
      </c>
      <c r="M185" s="5">
        <f t="shared" si="152"/>
        <v>8.8769384184075873E-10</v>
      </c>
      <c r="N185" s="5">
        <f t="shared" si="153"/>
        <v>5.5392095730863346E-14</v>
      </c>
      <c r="O185" s="5">
        <f t="shared" si="154"/>
        <v>-13.256552203238739</v>
      </c>
      <c r="P185">
        <v>0.08</v>
      </c>
      <c r="Q185" s="2">
        <v>19.47</v>
      </c>
      <c r="R185" s="5">
        <f t="shared" si="155"/>
        <v>4.0988200293117542E-5</v>
      </c>
      <c r="S185" s="5">
        <f t="shared" si="156"/>
        <v>4.0988200293117546E-28</v>
      </c>
      <c r="T185" s="5">
        <f t="shared" si="157"/>
        <v>2.0525709739557684E-9</v>
      </c>
      <c r="U185" s="5">
        <f t="shared" si="158"/>
        <v>1.588689933841765E-13</v>
      </c>
      <c r="V185" s="5">
        <f t="shared" si="159"/>
        <v>-12.798960856198256</v>
      </c>
      <c r="W185">
        <v>7.0000000000000007E-2</v>
      </c>
      <c r="X185" s="2">
        <v>18.96</v>
      </c>
      <c r="Y185" s="5">
        <f t="shared" si="160"/>
        <v>7.7517431191167038E-5</v>
      </c>
      <c r="Z185" s="5">
        <f t="shared" si="161"/>
        <v>7.7517431191167043E-28</v>
      </c>
      <c r="AA185" s="5">
        <f t="shared" si="162"/>
        <v>5.4039702365942209E-9</v>
      </c>
      <c r="AB185" s="5">
        <f t="shared" si="163"/>
        <v>3.5450044752058095E-13</v>
      </c>
      <c r="AC185" s="5">
        <f t="shared" si="164"/>
        <v>-12.450383212228175</v>
      </c>
      <c r="AD185">
        <v>0.05</v>
      </c>
      <c r="AF185" s="4">
        <v>16.5</v>
      </c>
      <c r="AG185" s="5">
        <f t="shared" si="165"/>
        <v>4.0039469718262672E-4</v>
      </c>
      <c r="AH185" s="5">
        <f t="shared" si="166"/>
        <v>4.0039469718262679E-27</v>
      </c>
      <c r="AI185" s="5">
        <f t="shared" si="167"/>
        <v>7.8754550413734373E-9</v>
      </c>
      <c r="AJ185" s="5">
        <f t="shared" si="168"/>
        <v>9.7261869760961969E-13</v>
      </c>
      <c r="AK185" s="5">
        <f t="shared" si="169"/>
        <v>-12.012057385815929</v>
      </c>
      <c r="AL185">
        <v>0.13</v>
      </c>
      <c r="AM185" t="s">
        <v>36</v>
      </c>
      <c r="AN185" s="4">
        <v>15.49</v>
      </c>
      <c r="AO185" s="5">
        <f t="shared" si="170"/>
        <v>6.5207861340970568E-4</v>
      </c>
      <c r="AP185" s="5">
        <f t="shared" si="171"/>
        <v>6.5207861340970574E-27</v>
      </c>
      <c r="AQ185" s="5">
        <f t="shared" si="172"/>
        <v>7.0820529983199065E-9</v>
      </c>
      <c r="AR185" s="5">
        <f t="shared" si="173"/>
        <v>1.1770372083207685E-12</v>
      </c>
      <c r="AS185" s="5">
        <f t="shared" si="174"/>
        <v>-11.929209808088618</v>
      </c>
      <c r="AV185" s="4">
        <v>15.14</v>
      </c>
      <c r="AW185" s="5">
        <f t="shared" si="175"/>
        <v>5.8604431197114973E-4</v>
      </c>
      <c r="AX185" s="5">
        <f t="shared" si="176"/>
        <v>5.860443119711498E-27</v>
      </c>
      <c r="AY185" s="5">
        <f t="shared" si="177"/>
        <v>3.7717806240676109E-9</v>
      </c>
      <c r="AZ185" s="5">
        <f t="shared" si="178"/>
        <v>8.1432743673619711E-13</v>
      </c>
      <c r="BA185" s="5">
        <f t="shared" si="179"/>
        <v>-12.089200932489005</v>
      </c>
      <c r="BB185">
        <v>0.14000000000000001</v>
      </c>
      <c r="BD185" s="3">
        <v>13.97</v>
      </c>
      <c r="BE185" s="5">
        <f t="shared" si="180"/>
        <v>7.2535688754925655E-4</v>
      </c>
      <c r="BF185" s="5">
        <f t="shared" si="181"/>
        <v>7.2535688754925669E-27</v>
      </c>
      <c r="BG185" s="5">
        <f t="shared" si="182"/>
        <v>1.6790668693269827E-9</v>
      </c>
      <c r="BH185" s="5">
        <f t="shared" si="183"/>
        <v>6.0446407295771385E-13</v>
      </c>
      <c r="BI185" s="5">
        <f t="shared" si="184"/>
        <v>-12.218629506846048</v>
      </c>
      <c r="BJ185">
        <v>0.02</v>
      </c>
      <c r="BL185" s="3">
        <v>13.37</v>
      </c>
      <c r="BM185" s="5">
        <f t="shared" si="185"/>
        <v>8.0639546570983778E-4</v>
      </c>
      <c r="BN185" s="5">
        <f t="shared" si="186"/>
        <v>8.0639546570983788E-27</v>
      </c>
      <c r="BO185" s="5">
        <f t="shared" si="187"/>
        <v>1.1946599491997595E-9</v>
      </c>
      <c r="BP185" s="5">
        <f t="shared" si="188"/>
        <v>5.3759697713989183E-13</v>
      </c>
      <c r="BQ185" s="5">
        <f t="shared" si="189"/>
        <v>-12.269543181946707</v>
      </c>
      <c r="BR185">
        <v>0.01</v>
      </c>
      <c r="BT185" s="3">
        <v>12.98</v>
      </c>
      <c r="BU185" s="5">
        <f t="shared" si="190"/>
        <v>7.3909087491457143E-4</v>
      </c>
      <c r="BV185" s="5">
        <f t="shared" si="191"/>
        <v>7.3909087491457151E-27</v>
      </c>
      <c r="BW185" s="5">
        <f t="shared" si="192"/>
        <v>6.5911790271810768E-10</v>
      </c>
      <c r="BX185" s="5">
        <f t="shared" si="193"/>
        <v>3.8228838357650248E-13</v>
      </c>
      <c r="BY185" s="5">
        <f t="shared" si="194"/>
        <v>-12.417608898489664</v>
      </c>
      <c r="BZ185">
        <v>0.06</v>
      </c>
      <c r="CB185" s="3">
        <v>12.19</v>
      </c>
      <c r="CC185" s="5">
        <f t="shared" si="195"/>
        <v>8.5322041824934945E-4</v>
      </c>
      <c r="CD185" s="5">
        <f t="shared" si="196"/>
        <v>8.5322041824934948E-27</v>
      </c>
      <c r="CE185" s="5">
        <f t="shared" si="197"/>
        <v>3.9994707105438255E-10</v>
      </c>
      <c r="CF185" s="5">
        <f t="shared" si="198"/>
        <v>3.1995765684350607E-13</v>
      </c>
      <c r="CG185" s="5">
        <f t="shared" si="199"/>
        <v>-12.494907492355042</v>
      </c>
      <c r="CH185">
        <v>0.13</v>
      </c>
      <c r="CK185" s="5" t="str">
        <f t="shared" si="200"/>
        <v/>
      </c>
      <c r="CL185" s="5" t="str">
        <f t="shared" si="201"/>
        <v/>
      </c>
      <c r="CM185" s="5" t="str">
        <f t="shared" si="202"/>
        <v/>
      </c>
      <c r="CN185" s="5" t="str">
        <f t="shared" si="203"/>
        <v/>
      </c>
      <c r="CO185" s="5" t="str">
        <f t="shared" si="204"/>
        <v/>
      </c>
      <c r="CS185" s="5" t="str">
        <f t="shared" si="205"/>
        <v/>
      </c>
      <c r="CT185" s="5" t="str">
        <f t="shared" si="206"/>
        <v/>
      </c>
      <c r="CU185" s="5" t="str">
        <f t="shared" si="207"/>
        <v/>
      </c>
      <c r="CV185" s="5" t="str">
        <f t="shared" si="208"/>
        <v/>
      </c>
      <c r="CW185" s="5" t="str">
        <f t="shared" si="209"/>
        <v/>
      </c>
      <c r="DA185" s="5" t="str">
        <f t="shared" si="210"/>
        <v/>
      </c>
      <c r="DB185" s="5" t="str">
        <f t="shared" si="211"/>
        <v/>
      </c>
      <c r="DC185" s="5" t="str">
        <f t="shared" si="212"/>
        <v/>
      </c>
      <c r="DD185" s="5" t="str">
        <f t="shared" si="213"/>
        <v/>
      </c>
      <c r="DE185" s="5" t="str">
        <f t="shared" si="214"/>
        <v/>
      </c>
      <c r="DI185" s="5" t="str">
        <f t="shared" si="215"/>
        <v/>
      </c>
      <c r="DJ185" s="5" t="str">
        <f t="shared" si="216"/>
        <v/>
      </c>
      <c r="DK185" s="5" t="str">
        <f t="shared" si="217"/>
        <v/>
      </c>
      <c r="DL185" s="5" t="str">
        <f t="shared" si="218"/>
        <v/>
      </c>
      <c r="DM185" s="5" t="str">
        <f t="shared" si="219"/>
        <v/>
      </c>
      <c r="DQ185" s="5" t="str">
        <f t="shared" si="220"/>
        <v/>
      </c>
      <c r="DR185" s="5" t="str">
        <f t="shared" si="221"/>
        <v/>
      </c>
      <c r="DS185" s="5" t="str">
        <f t="shared" si="222"/>
        <v/>
      </c>
      <c r="DT185" s="5" t="str">
        <f t="shared" si="223"/>
        <v/>
      </c>
      <c r="DU185" s="5" t="str">
        <f t="shared" si="224"/>
        <v/>
      </c>
    </row>
    <row r="186" spans="1:126" ht="45" x14ac:dyDescent="0.25">
      <c r="A186" s="29">
        <v>179</v>
      </c>
      <c r="B186" t="s">
        <v>218</v>
      </c>
      <c r="C186">
        <v>324.05295599999999</v>
      </c>
      <c r="D186">
        <v>57.508730999999997</v>
      </c>
      <c r="E186" s="1" t="s">
        <v>31</v>
      </c>
      <c r="F186" s="12" t="s">
        <v>913</v>
      </c>
      <c r="G186" s="13" t="s">
        <v>954</v>
      </c>
      <c r="H186" s="13" t="s">
        <v>930</v>
      </c>
      <c r="I186" s="13" t="s">
        <v>874</v>
      </c>
      <c r="J186" s="2">
        <v>20.92</v>
      </c>
      <c r="K186" s="5">
        <f t="shared" si="150"/>
        <v>1.3599130197771895E-5</v>
      </c>
      <c r="L186" s="5">
        <f t="shared" si="151"/>
        <v>1.3599130197771898E-28</v>
      </c>
      <c r="M186" s="5">
        <f t="shared" si="152"/>
        <v>1.047763359665611E-9</v>
      </c>
      <c r="N186" s="5">
        <f t="shared" si="153"/>
        <v>6.5380433643134124E-14</v>
      </c>
      <c r="O186" s="5">
        <f t="shared" si="154"/>
        <v>-13.184552203238738</v>
      </c>
      <c r="P186">
        <v>7.0000000000000007E-2</v>
      </c>
      <c r="Q186" s="2">
        <v>19.8</v>
      </c>
      <c r="R186" s="5">
        <f t="shared" si="155"/>
        <v>3.0245366381670177E-5</v>
      </c>
      <c r="S186" s="5">
        <f t="shared" si="156"/>
        <v>3.024536638167018E-28</v>
      </c>
      <c r="T186" s="5">
        <f t="shared" si="157"/>
        <v>1.5146008043221647E-9</v>
      </c>
      <c r="U186" s="5">
        <f t="shared" si="158"/>
        <v>1.1723010225453557E-13</v>
      </c>
      <c r="V186" s="5">
        <f t="shared" si="159"/>
        <v>-12.930960856198258</v>
      </c>
      <c r="W186">
        <v>0.09</v>
      </c>
      <c r="X186" s="2">
        <v>21.15</v>
      </c>
      <c r="Y186" s="5">
        <f t="shared" si="160"/>
        <v>1.0313340879860091E-5</v>
      </c>
      <c r="Z186" s="5">
        <f t="shared" si="161"/>
        <v>1.0313340879860092E-28</v>
      </c>
      <c r="AA186" s="5">
        <f t="shared" si="162"/>
        <v>7.1897360758988955E-10</v>
      </c>
      <c r="AB186" s="5">
        <f t="shared" si="163"/>
        <v>4.7164668657896764E-14</v>
      </c>
      <c r="AC186" s="5">
        <f t="shared" si="164"/>
        <v>-13.326383212228174</v>
      </c>
      <c r="AD186">
        <v>0.34</v>
      </c>
      <c r="AF186" s="4">
        <v>14.510999999999999</v>
      </c>
      <c r="AG186" s="5">
        <f t="shared" si="165"/>
        <v>2.5008538774969214E-3</v>
      </c>
      <c r="AH186" s="5">
        <f t="shared" si="166"/>
        <v>2.5008538774969216E-26</v>
      </c>
      <c r="AI186" s="5">
        <f t="shared" si="167"/>
        <v>4.9189867937456851E-8</v>
      </c>
      <c r="AJ186" s="5">
        <f t="shared" si="168"/>
        <v>6.0749486902759217E-12</v>
      </c>
      <c r="AK186" s="5">
        <f t="shared" si="169"/>
        <v>-11.216457385815929</v>
      </c>
      <c r="AN186" s="4">
        <v>13.558999999999999</v>
      </c>
      <c r="AO186" s="5">
        <f t="shared" si="170"/>
        <v>3.8610013781339423E-3</v>
      </c>
      <c r="AP186" s="5">
        <f t="shared" si="171"/>
        <v>3.8610013781339429E-26</v>
      </c>
      <c r="AQ186" s="5">
        <f t="shared" si="172"/>
        <v>4.1933312677670141E-8</v>
      </c>
      <c r="AR186" s="5">
        <f t="shared" si="173"/>
        <v>6.9693165670287772E-12</v>
      </c>
      <c r="AS186" s="5">
        <f t="shared" si="174"/>
        <v>-11.156809808088617</v>
      </c>
      <c r="AV186" s="4">
        <v>12.954000000000001</v>
      </c>
      <c r="AW186" s="5">
        <f t="shared" si="175"/>
        <v>4.3886450322198857E-3</v>
      </c>
      <c r="AX186" s="5">
        <f t="shared" si="176"/>
        <v>4.3886450322198863E-26</v>
      </c>
      <c r="AY186" s="5">
        <f t="shared" si="177"/>
        <v>2.8245315175505746E-8</v>
      </c>
      <c r="AZ186" s="5">
        <f t="shared" si="178"/>
        <v>6.0981635463916903E-12</v>
      </c>
      <c r="BA186" s="5">
        <f t="shared" si="179"/>
        <v>-11.214800932489005</v>
      </c>
      <c r="BD186" s="3">
        <v>16.47</v>
      </c>
      <c r="BE186" s="5">
        <f t="shared" si="180"/>
        <v>7.2535688754925837E-5</v>
      </c>
      <c r="BF186" s="5">
        <f t="shared" si="181"/>
        <v>7.2535688754925843E-28</v>
      </c>
      <c r="BG186" s="5">
        <f t="shared" si="182"/>
        <v>1.679066869326987E-10</v>
      </c>
      <c r="BH186" s="5">
        <f t="shared" si="183"/>
        <v>6.0446407295771539E-14</v>
      </c>
      <c r="BI186" s="5">
        <f t="shared" si="184"/>
        <v>-13.218629506846046</v>
      </c>
      <c r="BJ186">
        <v>7.0000000000000007E-2</v>
      </c>
      <c r="BL186" s="3">
        <v>16.21</v>
      </c>
      <c r="BM186" s="5">
        <f t="shared" si="185"/>
        <v>5.8958724172427408E-5</v>
      </c>
      <c r="BN186" s="5">
        <f t="shared" si="186"/>
        <v>5.8958724172427412E-28</v>
      </c>
      <c r="BO186" s="5">
        <f t="shared" si="187"/>
        <v>8.7346258033225776E-11</v>
      </c>
      <c r="BP186" s="5">
        <f t="shared" si="188"/>
        <v>3.93058161149516E-14</v>
      </c>
      <c r="BQ186" s="5">
        <f t="shared" si="189"/>
        <v>-13.405543181946708</v>
      </c>
      <c r="BR186">
        <v>7.0000000000000007E-2</v>
      </c>
      <c r="BU186" s="5" t="str">
        <f t="shared" si="190"/>
        <v/>
      </c>
      <c r="BV186" s="5" t="str">
        <f t="shared" si="191"/>
        <v/>
      </c>
      <c r="BW186" s="5" t="str">
        <f t="shared" si="192"/>
        <v/>
      </c>
      <c r="BX186" s="5" t="str">
        <f t="shared" si="193"/>
        <v/>
      </c>
      <c r="BY186" s="5" t="str">
        <f t="shared" si="194"/>
        <v/>
      </c>
      <c r="CC186" s="5" t="str">
        <f t="shared" si="195"/>
        <v/>
      </c>
      <c r="CD186" s="5" t="str">
        <f t="shared" si="196"/>
        <v/>
      </c>
      <c r="CE186" s="5" t="str">
        <f t="shared" si="197"/>
        <v/>
      </c>
      <c r="CF186" s="5" t="str">
        <f t="shared" si="198"/>
        <v/>
      </c>
      <c r="CG186" s="5" t="str">
        <f t="shared" si="199"/>
        <v/>
      </c>
      <c r="CK186" s="5" t="str">
        <f t="shared" si="200"/>
        <v/>
      </c>
      <c r="CL186" s="5" t="str">
        <f t="shared" si="201"/>
        <v/>
      </c>
      <c r="CM186" s="5" t="str">
        <f t="shared" si="202"/>
        <v/>
      </c>
      <c r="CN186" s="5" t="str">
        <f t="shared" si="203"/>
        <v/>
      </c>
      <c r="CO186" s="5" t="str">
        <f t="shared" si="204"/>
        <v/>
      </c>
      <c r="CR186" s="4">
        <v>11.63</v>
      </c>
      <c r="CS186" s="5">
        <f t="shared" si="205"/>
        <v>6.897898161051289E-3</v>
      </c>
      <c r="CT186" s="5">
        <f t="shared" si="206"/>
        <v>6.8978981610512892E-26</v>
      </c>
      <c r="CU186" s="5">
        <f t="shared" si="207"/>
        <v>1.7901119795115801E-8</v>
      </c>
      <c r="CV186" s="5">
        <f t="shared" si="208"/>
        <v>6.0863807303393723E-12</v>
      </c>
      <c r="CW186" s="5">
        <f t="shared" si="209"/>
        <v>-11.215640884065641</v>
      </c>
      <c r="CZ186" s="4">
        <v>11.074999999999999</v>
      </c>
      <c r="DA186" s="5">
        <f t="shared" si="210"/>
        <v>6.3826037006603246E-3</v>
      </c>
      <c r="DB186" s="5">
        <f t="shared" si="211"/>
        <v>6.3826037006603248E-26</v>
      </c>
      <c r="DC186" s="5">
        <f t="shared" si="212"/>
        <v>9.0490600670987602E-9</v>
      </c>
      <c r="DD186" s="5">
        <f t="shared" si="213"/>
        <v>4.1625676308654294E-12</v>
      </c>
      <c r="DE186" s="5">
        <f t="shared" si="214"/>
        <v>-11.380638697275881</v>
      </c>
      <c r="DH186" s="4">
        <v>9.5340000000000007</v>
      </c>
      <c r="DI186" s="5">
        <f t="shared" si="215"/>
        <v>4.8655320122164046E-3</v>
      </c>
      <c r="DJ186" s="5">
        <f t="shared" si="216"/>
        <v>4.8655320122164054E-26</v>
      </c>
      <c r="DK186" s="5">
        <f t="shared" si="217"/>
        <v>1.0136525025450843E-9</v>
      </c>
      <c r="DL186" s="5">
        <f t="shared" si="218"/>
        <v>1.2163830030541013E-12</v>
      </c>
      <c r="DM186" s="5">
        <f t="shared" si="219"/>
        <v>-11.91492965703447</v>
      </c>
      <c r="DP186" s="4">
        <v>7.1760000000000002</v>
      </c>
      <c r="DQ186" s="5">
        <f t="shared" si="220"/>
        <v>1.1271664699345764E-2</v>
      </c>
      <c r="DR186" s="5">
        <f t="shared" si="221"/>
        <v>1.1271664699345766E-25</v>
      </c>
      <c r="DS186" s="5">
        <f t="shared" si="222"/>
        <v>6.9865690285201028E-10</v>
      </c>
      <c r="DT186" s="5">
        <f t="shared" si="223"/>
        <v>1.5370451862744227E-12</v>
      </c>
      <c r="DU186" s="5">
        <f t="shared" si="224"/>
        <v>-11.81331336486123</v>
      </c>
    </row>
    <row r="187" spans="1:126" ht="30" hidden="1" x14ac:dyDescent="0.25">
      <c r="A187" s="29">
        <v>180</v>
      </c>
      <c r="B187" t="s">
        <v>219</v>
      </c>
      <c r="C187">
        <v>324.05300399999999</v>
      </c>
      <c r="D187">
        <v>57.476855</v>
      </c>
      <c r="E187" s="1" t="s">
        <v>168</v>
      </c>
      <c r="F187" s="12" t="s">
        <v>913</v>
      </c>
      <c r="G187" s="13" t="s">
        <v>955</v>
      </c>
      <c r="H187" s="13" t="s">
        <v>927</v>
      </c>
      <c r="I187" s="13" t="s">
        <v>875</v>
      </c>
      <c r="J187" s="2">
        <v>14.46</v>
      </c>
      <c r="K187" s="5">
        <f t="shared" si="150"/>
        <v>5.218084789277929E-3</v>
      </c>
      <c r="L187" s="5">
        <f t="shared" si="151"/>
        <v>5.2180847892779294E-26</v>
      </c>
      <c r="M187" s="5">
        <f t="shared" si="152"/>
        <v>4.0203439266502786E-7</v>
      </c>
      <c r="N187" s="5">
        <f t="shared" si="153"/>
        <v>2.5086946102297739E-11</v>
      </c>
      <c r="O187" s="5">
        <f t="shared" si="154"/>
        <v>-10.600552203238736</v>
      </c>
      <c r="P187">
        <v>0</v>
      </c>
      <c r="Q187" s="2">
        <v>13.77</v>
      </c>
      <c r="R187" s="5">
        <f t="shared" si="155"/>
        <v>7.8101405558544962E-3</v>
      </c>
      <c r="S187" s="5">
        <f t="shared" si="156"/>
        <v>7.8101405558544976E-26</v>
      </c>
      <c r="T187" s="5">
        <f t="shared" si="157"/>
        <v>3.9110933617042725E-7</v>
      </c>
      <c r="U187" s="5">
        <f t="shared" si="158"/>
        <v>3.0271862619591073E-11</v>
      </c>
      <c r="V187" s="5">
        <f t="shared" si="159"/>
        <v>-10.518960856198257</v>
      </c>
      <c r="W187">
        <v>0</v>
      </c>
      <c r="X187" s="2">
        <v>14.08</v>
      </c>
      <c r="Y187" s="5">
        <f t="shared" si="160"/>
        <v>6.9406376604486085E-3</v>
      </c>
      <c r="Z187" s="5">
        <f t="shared" si="161"/>
        <v>6.9406376604486088E-26</v>
      </c>
      <c r="AA187" s="5">
        <f t="shared" si="162"/>
        <v>4.8385245439251702E-7</v>
      </c>
      <c r="AB187" s="5">
        <f t="shared" si="163"/>
        <v>3.174072100814912E-11</v>
      </c>
      <c r="AC187" s="5">
        <f t="shared" si="164"/>
        <v>-10.498383212228175</v>
      </c>
      <c r="AD187">
        <v>0</v>
      </c>
      <c r="AF187" s="4">
        <v>12.59</v>
      </c>
      <c r="AG187" s="5">
        <f t="shared" si="165"/>
        <v>1.4671966173745542E-2</v>
      </c>
      <c r="AH187" s="5">
        <f t="shared" si="166"/>
        <v>1.4671966173745544E-25</v>
      </c>
      <c r="AI187" s="5">
        <f t="shared" si="167"/>
        <v>2.8858626446089346E-7</v>
      </c>
      <c r="AJ187" s="5">
        <f t="shared" si="168"/>
        <v>3.5640403660920346E-11</v>
      </c>
      <c r="AK187" s="5">
        <f t="shared" si="169"/>
        <v>-10.448057385815929</v>
      </c>
      <c r="AL187">
        <v>0.02</v>
      </c>
      <c r="AN187" s="4">
        <v>12.04</v>
      </c>
      <c r="AO187" s="5">
        <f t="shared" si="170"/>
        <v>1.5642276436357849E-2</v>
      </c>
      <c r="AP187" s="5">
        <f t="shared" si="171"/>
        <v>1.5642276436357851E-25</v>
      </c>
      <c r="AQ187" s="5">
        <f t="shared" si="172"/>
        <v>1.6988661866610465E-7</v>
      </c>
      <c r="AR187" s="5">
        <f t="shared" si="173"/>
        <v>2.8235156022306592E-11</v>
      </c>
      <c r="AS187" s="5">
        <f t="shared" si="174"/>
        <v>-10.549209808088618</v>
      </c>
      <c r="AT187">
        <v>0.03</v>
      </c>
      <c r="AV187" s="4">
        <v>11.89</v>
      </c>
      <c r="AW187" s="5">
        <f t="shared" si="175"/>
        <v>1.1693121305779005E-2</v>
      </c>
      <c r="AX187" s="5">
        <f t="shared" si="176"/>
        <v>1.1693121305779007E-25</v>
      </c>
      <c r="AY187" s="5">
        <f t="shared" si="177"/>
        <v>7.5256917395319065E-8</v>
      </c>
      <c r="AZ187" s="5">
        <f t="shared" si="178"/>
        <v>1.6247968465649385E-11</v>
      </c>
      <c r="BA187" s="5">
        <f t="shared" si="179"/>
        <v>-10.789200932489004</v>
      </c>
      <c r="BB187">
        <v>0.02</v>
      </c>
      <c r="BD187" s="3">
        <v>11.79</v>
      </c>
      <c r="BE187" s="5">
        <f t="shared" si="180"/>
        <v>5.4019646665086343E-3</v>
      </c>
      <c r="BF187" s="5">
        <f t="shared" si="181"/>
        <v>5.401964666508635E-26</v>
      </c>
      <c r="BG187" s="5">
        <f t="shared" si="182"/>
        <v>1.2504547839140357E-8</v>
      </c>
      <c r="BH187" s="5">
        <f t="shared" si="183"/>
        <v>4.5016372220905285E-12</v>
      </c>
      <c r="BI187" s="5">
        <f t="shared" si="184"/>
        <v>-11.346629506846046</v>
      </c>
      <c r="BJ187">
        <v>0.01</v>
      </c>
      <c r="BL187" s="3">
        <v>11.82</v>
      </c>
      <c r="BM187" s="5">
        <f t="shared" si="185"/>
        <v>3.3616158062373448E-3</v>
      </c>
      <c r="BN187" s="5">
        <f t="shared" si="186"/>
        <v>3.361615806237345E-26</v>
      </c>
      <c r="BO187" s="5">
        <f t="shared" si="187"/>
        <v>4.9801715647960648E-9</v>
      </c>
      <c r="BP187" s="5">
        <f t="shared" si="188"/>
        <v>2.2410772041582292E-12</v>
      </c>
      <c r="BQ187" s="5">
        <f t="shared" si="189"/>
        <v>-11.649543181946708</v>
      </c>
      <c r="BR187">
        <v>0</v>
      </c>
      <c r="BT187" s="3">
        <v>11.78</v>
      </c>
      <c r="BU187" s="5">
        <f t="shared" si="190"/>
        <v>2.2320187592316932E-3</v>
      </c>
      <c r="BV187" s="5">
        <f t="shared" si="191"/>
        <v>2.2320187592316936E-26</v>
      </c>
      <c r="BW187" s="5">
        <f t="shared" si="192"/>
        <v>1.9905042442613197E-9</v>
      </c>
      <c r="BX187" s="5">
        <f t="shared" si="193"/>
        <v>1.1544924616715654E-12</v>
      </c>
      <c r="BY187" s="5">
        <f t="shared" si="194"/>
        <v>-11.937608898489664</v>
      </c>
      <c r="BZ187">
        <v>7.0000000000000007E-2</v>
      </c>
      <c r="CB187" s="3">
        <v>11.62</v>
      </c>
      <c r="CC187" s="5">
        <f t="shared" si="195"/>
        <v>1.4423187187224858E-3</v>
      </c>
      <c r="CD187" s="5">
        <f t="shared" si="196"/>
        <v>1.4423187187224859E-26</v>
      </c>
      <c r="CE187" s="5">
        <f t="shared" si="197"/>
        <v>6.7608689940116521E-10</v>
      </c>
      <c r="CF187" s="5">
        <f t="shared" si="198"/>
        <v>5.4086951952093215E-13</v>
      </c>
      <c r="CG187" s="5">
        <f t="shared" si="199"/>
        <v>-12.266907492355042</v>
      </c>
      <c r="CH187">
        <v>0.14000000000000001</v>
      </c>
      <c r="CK187" s="5" t="str">
        <f t="shared" si="200"/>
        <v/>
      </c>
      <c r="CL187" s="5" t="str">
        <f t="shared" si="201"/>
        <v/>
      </c>
      <c r="CM187" s="5" t="str">
        <f t="shared" si="202"/>
        <v/>
      </c>
      <c r="CN187" s="5" t="str">
        <f t="shared" si="203"/>
        <v/>
      </c>
      <c r="CO187" s="5" t="str">
        <f t="shared" si="204"/>
        <v/>
      </c>
      <c r="CR187" s="4">
        <v>11.81</v>
      </c>
      <c r="CS187" s="5">
        <f t="shared" si="205"/>
        <v>5.8440884219926542E-3</v>
      </c>
      <c r="CT187" s="5">
        <f t="shared" si="206"/>
        <v>5.844088421992655E-26</v>
      </c>
      <c r="CU187" s="5">
        <f t="shared" si="207"/>
        <v>1.5166319434236993E-8</v>
      </c>
      <c r="CV187" s="5">
        <f t="shared" si="208"/>
        <v>5.1565486076405779E-12</v>
      </c>
      <c r="CW187" s="5">
        <f t="shared" si="209"/>
        <v>-11.287640884065642</v>
      </c>
      <c r="CX187">
        <v>0.04</v>
      </c>
      <c r="CZ187" s="4">
        <v>11.87</v>
      </c>
      <c r="DA187" s="5">
        <f t="shared" si="210"/>
        <v>3.0690070048383397E-3</v>
      </c>
      <c r="DB187" s="5">
        <f t="shared" si="211"/>
        <v>3.0690070048383403E-26</v>
      </c>
      <c r="DC187" s="5">
        <f t="shared" si="212"/>
        <v>4.3511441467462296E-9</v>
      </c>
      <c r="DD187" s="5">
        <f t="shared" si="213"/>
        <v>2.0015263075032654E-12</v>
      </c>
      <c r="DE187" s="5">
        <f t="shared" si="214"/>
        <v>-11.69863869727588</v>
      </c>
      <c r="DF187">
        <v>0.05</v>
      </c>
      <c r="DH187" s="4">
        <v>11.47</v>
      </c>
      <c r="DI187" s="5">
        <f t="shared" si="215"/>
        <v>8.1795673798541399E-4</v>
      </c>
      <c r="DJ187" s="5">
        <f t="shared" si="216"/>
        <v>8.1795673798541406E-27</v>
      </c>
      <c r="DK187" s="5">
        <f t="shared" si="217"/>
        <v>1.7040765374696125E-10</v>
      </c>
      <c r="DL187" s="5">
        <f t="shared" si="218"/>
        <v>2.0448918449635352E-13</v>
      </c>
      <c r="DM187" s="5">
        <f t="shared" si="219"/>
        <v>-12.68932965703447</v>
      </c>
      <c r="DN187">
        <v>0.24</v>
      </c>
      <c r="DO187" t="s">
        <v>32</v>
      </c>
      <c r="DP187" s="4">
        <v>5.96</v>
      </c>
      <c r="DQ187" s="5">
        <f t="shared" si="220"/>
        <v>3.4545227828947131E-2</v>
      </c>
      <c r="DR187" s="5">
        <f t="shared" si="221"/>
        <v>3.4545227828947134E-25</v>
      </c>
      <c r="DS187" s="5">
        <f t="shared" si="222"/>
        <v>2.1412331298934171E-9</v>
      </c>
      <c r="DT187" s="5">
        <f t="shared" si="223"/>
        <v>4.7107128857655176E-12</v>
      </c>
      <c r="DU187" s="5">
        <f t="shared" si="224"/>
        <v>-11.32691336486123</v>
      </c>
    </row>
    <row r="188" spans="1:126" ht="30" hidden="1" x14ac:dyDescent="0.25">
      <c r="A188" s="29">
        <v>181</v>
      </c>
      <c r="B188" t="s">
        <v>220</v>
      </c>
      <c r="C188">
        <v>324.053043</v>
      </c>
      <c r="D188">
        <v>57.471890999999999</v>
      </c>
      <c r="E188" s="1" t="s">
        <v>31</v>
      </c>
      <c r="F188" s="12" t="s">
        <v>913</v>
      </c>
      <c r="G188" s="13" t="s">
        <v>956</v>
      </c>
      <c r="H188" s="13" t="s">
        <v>952</v>
      </c>
      <c r="I188" s="13" t="s">
        <v>875</v>
      </c>
      <c r="J188" s="2">
        <v>21.07</v>
      </c>
      <c r="K188" s="5">
        <f t="shared" si="150"/>
        <v>1.1844347257331562E-5</v>
      </c>
      <c r="L188" s="5">
        <f t="shared" si="151"/>
        <v>1.1844347257331563E-28</v>
      </c>
      <c r="M188" s="5">
        <f t="shared" si="152"/>
        <v>9.1256373715880522E-10</v>
      </c>
      <c r="N188" s="5">
        <f t="shared" si="153"/>
        <v>5.6943977198709447E-14</v>
      </c>
      <c r="O188" s="5">
        <f t="shared" si="154"/>
        <v>-13.244552203238737</v>
      </c>
      <c r="P188">
        <v>0.08</v>
      </c>
      <c r="Q188" s="2">
        <v>19.8</v>
      </c>
      <c r="R188" s="5">
        <f t="shared" si="155"/>
        <v>3.0245366381670177E-5</v>
      </c>
      <c r="S188" s="5">
        <f t="shared" si="156"/>
        <v>3.024536638167018E-28</v>
      </c>
      <c r="T188" s="5">
        <f t="shared" si="157"/>
        <v>1.5146008043221647E-9</v>
      </c>
      <c r="U188" s="5">
        <f t="shared" si="158"/>
        <v>1.1723010225453557E-13</v>
      </c>
      <c r="V188" s="5">
        <f t="shared" si="159"/>
        <v>-12.930960856198258</v>
      </c>
      <c r="W188">
        <v>0.09</v>
      </c>
      <c r="X188" s="2">
        <v>20.13</v>
      </c>
      <c r="Y188" s="5">
        <f t="shared" si="160"/>
        <v>2.6387568422057134E-5</v>
      </c>
      <c r="Z188" s="5">
        <f t="shared" si="161"/>
        <v>2.6387568422057137E-28</v>
      </c>
      <c r="AA188" s="5">
        <f t="shared" si="162"/>
        <v>1.8395557254371328E-9</v>
      </c>
      <c r="AB188" s="5">
        <f t="shared" si="163"/>
        <v>1.2067485558867592E-13</v>
      </c>
      <c r="AC188" s="5">
        <f t="shared" si="164"/>
        <v>-12.918383212228173</v>
      </c>
      <c r="AD188">
        <v>0.14000000000000001</v>
      </c>
      <c r="AF188" s="4">
        <v>17.21</v>
      </c>
      <c r="AG188" s="5">
        <f t="shared" si="165"/>
        <v>2.0820363956821494E-4</v>
      </c>
      <c r="AH188" s="5">
        <f t="shared" si="166"/>
        <v>2.0820363956821497E-27</v>
      </c>
      <c r="AI188" s="5">
        <f t="shared" si="167"/>
        <v>4.0952050923938746E-9</v>
      </c>
      <c r="AJ188" s="5">
        <f t="shared" si="168"/>
        <v>5.0575782891064358E-13</v>
      </c>
      <c r="AK188" s="5">
        <f t="shared" si="169"/>
        <v>-12.29605738581593</v>
      </c>
      <c r="AL188">
        <v>0.1</v>
      </c>
      <c r="AN188" s="4">
        <v>16.38</v>
      </c>
      <c r="AO188" s="5">
        <f t="shared" si="170"/>
        <v>2.8727640452625515E-4</v>
      </c>
      <c r="AP188" s="5">
        <f t="shared" si="171"/>
        <v>2.8727640452625519E-27</v>
      </c>
      <c r="AQ188" s="5">
        <f t="shared" si="172"/>
        <v>3.1200328920210006E-9</v>
      </c>
      <c r="AR188" s="5">
        <f t="shared" si="173"/>
        <v>5.1854946665389034E-13</v>
      </c>
      <c r="AS188" s="5">
        <f t="shared" si="174"/>
        <v>-12.285209808088618</v>
      </c>
      <c r="AT188">
        <v>0.12</v>
      </c>
      <c r="AV188" s="4">
        <v>16.12</v>
      </c>
      <c r="AW188" s="5">
        <f t="shared" si="175"/>
        <v>2.3764597065527643E-4</v>
      </c>
      <c r="AX188" s="5">
        <f t="shared" si="176"/>
        <v>2.3764597065527645E-27</v>
      </c>
      <c r="AY188" s="5">
        <f t="shared" si="177"/>
        <v>1.5294892368982462E-9</v>
      </c>
      <c r="AZ188" s="5">
        <f t="shared" si="178"/>
        <v>3.3021672624633132E-13</v>
      </c>
      <c r="BA188" s="5">
        <f t="shared" si="179"/>
        <v>-12.481200932489006</v>
      </c>
      <c r="BB188">
        <v>0.13</v>
      </c>
      <c r="BD188" s="3">
        <v>15.36</v>
      </c>
      <c r="BE188" s="5">
        <f t="shared" si="180"/>
        <v>2.016284164181253E-4</v>
      </c>
      <c r="BF188" s="5">
        <f t="shared" si="181"/>
        <v>2.0162841641812533E-27</v>
      </c>
      <c r="BG188" s="5">
        <f t="shared" si="182"/>
        <v>4.6673244541232703E-10</v>
      </c>
      <c r="BH188" s="5">
        <f t="shared" si="183"/>
        <v>1.6802368034843774E-13</v>
      </c>
      <c r="BI188" s="5">
        <f t="shared" si="184"/>
        <v>-12.774629506846047</v>
      </c>
      <c r="BJ188">
        <v>0.08</v>
      </c>
      <c r="BL188" s="3">
        <v>15.51</v>
      </c>
      <c r="BM188" s="5">
        <f t="shared" si="185"/>
        <v>1.1234353289179068E-4</v>
      </c>
      <c r="BN188" s="5">
        <f t="shared" si="186"/>
        <v>1.1234353289179069E-27</v>
      </c>
      <c r="BO188" s="5">
        <f t="shared" si="187"/>
        <v>1.6643486354339359E-10</v>
      </c>
      <c r="BP188" s="5">
        <f t="shared" si="188"/>
        <v>7.4895688594527124E-14</v>
      </c>
      <c r="BQ188" s="5">
        <f t="shared" si="189"/>
        <v>-13.125543181946707</v>
      </c>
      <c r="BR188">
        <v>7.0000000000000007E-2</v>
      </c>
      <c r="BU188" s="5" t="str">
        <f t="shared" si="190"/>
        <v/>
      </c>
      <c r="BV188" s="5" t="str">
        <f t="shared" si="191"/>
        <v/>
      </c>
      <c r="BW188" s="5" t="str">
        <f t="shared" si="192"/>
        <v/>
      </c>
      <c r="BX188" s="5" t="str">
        <f t="shared" si="193"/>
        <v/>
      </c>
      <c r="BY188" s="5" t="str">
        <f t="shared" si="194"/>
        <v/>
      </c>
      <c r="CC188" s="5" t="str">
        <f t="shared" si="195"/>
        <v/>
      </c>
      <c r="CD188" s="5" t="str">
        <f t="shared" si="196"/>
        <v/>
      </c>
      <c r="CE188" s="5" t="str">
        <f t="shared" si="197"/>
        <v/>
      </c>
      <c r="CF188" s="5" t="str">
        <f t="shared" si="198"/>
        <v/>
      </c>
      <c r="CG188" s="5" t="str">
        <f t="shared" si="199"/>
        <v/>
      </c>
      <c r="CK188" s="5" t="str">
        <f t="shared" si="200"/>
        <v/>
      </c>
      <c r="CL188" s="5" t="str">
        <f t="shared" si="201"/>
        <v/>
      </c>
      <c r="CM188" s="5" t="str">
        <f t="shared" si="202"/>
        <v/>
      </c>
      <c r="CN188" s="5" t="str">
        <f t="shared" si="203"/>
        <v/>
      </c>
      <c r="CO188" s="5" t="str">
        <f t="shared" si="204"/>
        <v/>
      </c>
      <c r="CS188" s="5" t="str">
        <f t="shared" si="205"/>
        <v/>
      </c>
      <c r="CT188" s="5" t="str">
        <f t="shared" si="206"/>
        <v/>
      </c>
      <c r="CU188" s="5" t="str">
        <f t="shared" si="207"/>
        <v/>
      </c>
      <c r="CV188" s="5" t="str">
        <f t="shared" si="208"/>
        <v/>
      </c>
      <c r="CW188" s="5" t="str">
        <f t="shared" si="209"/>
        <v/>
      </c>
      <c r="DA188" s="5" t="str">
        <f t="shared" si="210"/>
        <v/>
      </c>
      <c r="DB188" s="5" t="str">
        <f t="shared" si="211"/>
        <v/>
      </c>
      <c r="DC188" s="5" t="str">
        <f t="shared" si="212"/>
        <v/>
      </c>
      <c r="DD188" s="5" t="str">
        <f t="shared" si="213"/>
        <v/>
      </c>
      <c r="DE188" s="5" t="str">
        <f t="shared" si="214"/>
        <v/>
      </c>
      <c r="DI188" s="5" t="str">
        <f t="shared" si="215"/>
        <v/>
      </c>
      <c r="DJ188" s="5" t="str">
        <f t="shared" si="216"/>
        <v/>
      </c>
      <c r="DK188" s="5" t="str">
        <f t="shared" si="217"/>
        <v/>
      </c>
      <c r="DL188" s="5" t="str">
        <f t="shared" si="218"/>
        <v/>
      </c>
      <c r="DM188" s="5" t="str">
        <f t="shared" si="219"/>
        <v/>
      </c>
      <c r="DQ188" s="5" t="str">
        <f t="shared" si="220"/>
        <v/>
      </c>
      <c r="DR188" s="5" t="str">
        <f t="shared" si="221"/>
        <v/>
      </c>
      <c r="DS188" s="5" t="str">
        <f t="shared" si="222"/>
        <v/>
      </c>
      <c r="DT188" s="5" t="str">
        <f t="shared" si="223"/>
        <v/>
      </c>
      <c r="DU188" s="5" t="str">
        <f t="shared" si="224"/>
        <v/>
      </c>
    </row>
    <row r="189" spans="1:126" ht="45" x14ac:dyDescent="0.25">
      <c r="A189" s="29">
        <v>182</v>
      </c>
      <c r="B189" s="32" t="s">
        <v>221</v>
      </c>
      <c r="C189" s="32">
        <v>324.05352299999998</v>
      </c>
      <c r="D189" s="32">
        <v>57.499026999999998</v>
      </c>
      <c r="E189" s="33" t="s">
        <v>168</v>
      </c>
      <c r="F189" s="34" t="s">
        <v>913</v>
      </c>
      <c r="G189" s="31" t="s">
        <v>957</v>
      </c>
      <c r="H189" s="31"/>
      <c r="I189" s="31" t="s">
        <v>932</v>
      </c>
      <c r="J189" s="2">
        <v>17.329999999999998</v>
      </c>
      <c r="K189" s="5">
        <f t="shared" si="150"/>
        <v>3.7111724175233535E-4</v>
      </c>
      <c r="L189" s="5">
        <f t="shared" si="151"/>
        <v>3.7111724175233537E-27</v>
      </c>
      <c r="M189" s="5">
        <f t="shared" si="152"/>
        <v>2.8593229301677713E-8</v>
      </c>
      <c r="N189" s="5">
        <f t="shared" si="153"/>
        <v>1.7842175084246892E-12</v>
      </c>
      <c r="O189" s="5">
        <f t="shared" si="154"/>
        <v>-11.748552203238736</v>
      </c>
      <c r="P189">
        <v>0.01</v>
      </c>
      <c r="Q189" s="2">
        <v>16.12</v>
      </c>
      <c r="R189" s="5">
        <f t="shared" si="155"/>
        <v>8.9672411636040016E-4</v>
      </c>
      <c r="S189" s="5">
        <f t="shared" si="156"/>
        <v>8.967241163604003E-27</v>
      </c>
      <c r="T189" s="5">
        <f t="shared" si="157"/>
        <v>4.4905360072531696E-8</v>
      </c>
      <c r="U189" s="5">
        <f t="shared" si="158"/>
        <v>3.4756748696139539E-12</v>
      </c>
      <c r="V189" s="5">
        <f t="shared" si="159"/>
        <v>-11.458960856198258</v>
      </c>
      <c r="W189">
        <v>0.01</v>
      </c>
      <c r="X189" s="2">
        <v>16.72</v>
      </c>
      <c r="Y189" s="5">
        <f t="shared" si="160"/>
        <v>6.1009767846987597E-4</v>
      </c>
      <c r="Z189" s="5">
        <f t="shared" si="161"/>
        <v>6.1009767846987604E-27</v>
      </c>
      <c r="AA189" s="5">
        <f t="shared" si="162"/>
        <v>4.2531720223491129E-8</v>
      </c>
      <c r="AB189" s="5">
        <f t="shared" si="163"/>
        <v>2.7900808466610183E-12</v>
      </c>
      <c r="AC189" s="5">
        <f t="shared" si="164"/>
        <v>-11.554383212228174</v>
      </c>
      <c r="AD189">
        <v>0.01</v>
      </c>
      <c r="AF189" s="4">
        <v>14.22</v>
      </c>
      <c r="AG189" s="5">
        <f t="shared" si="165"/>
        <v>3.2695525130479416E-3</v>
      </c>
      <c r="AH189" s="5">
        <f t="shared" si="166"/>
        <v>3.269552513047942E-26</v>
      </c>
      <c r="AI189" s="5">
        <f t="shared" si="167"/>
        <v>6.4309577532126888E-8</v>
      </c>
      <c r="AJ189" s="5">
        <f t="shared" si="168"/>
        <v>7.9422328252176723E-12</v>
      </c>
      <c r="AK189" s="5">
        <f t="shared" si="169"/>
        <v>-11.10005738581593</v>
      </c>
      <c r="AL189">
        <v>0.03</v>
      </c>
      <c r="AN189" s="4">
        <v>13.45</v>
      </c>
      <c r="AO189" s="5">
        <f t="shared" si="170"/>
        <v>4.2687424867362345E-3</v>
      </c>
      <c r="AP189" s="5">
        <f t="shared" si="171"/>
        <v>4.2687424867362347E-26</v>
      </c>
      <c r="AQ189" s="5">
        <f t="shared" si="172"/>
        <v>4.6361680793618175E-8</v>
      </c>
      <c r="AR189" s="5">
        <f t="shared" si="173"/>
        <v>7.7053113478993405E-12</v>
      </c>
      <c r="AS189" s="5">
        <f t="shared" si="174"/>
        <v>-11.113209808088618</v>
      </c>
      <c r="AT189">
        <v>0.04</v>
      </c>
      <c r="AV189" s="4">
        <v>13.19</v>
      </c>
      <c r="AW189" s="5">
        <f t="shared" si="175"/>
        <v>3.531266180425683E-3</v>
      </c>
      <c r="AX189" s="5">
        <f t="shared" si="176"/>
        <v>3.5312661804256834E-26</v>
      </c>
      <c r="AY189" s="5">
        <f t="shared" si="177"/>
        <v>2.2727225716014653E-8</v>
      </c>
      <c r="AZ189" s="5">
        <f t="shared" si="178"/>
        <v>4.9068080320875636E-12</v>
      </c>
      <c r="BA189" s="5">
        <f t="shared" si="179"/>
        <v>-11.309200932489004</v>
      </c>
      <c r="BB189">
        <v>0.03</v>
      </c>
      <c r="BD189" s="3">
        <v>12.99</v>
      </c>
      <c r="BE189" s="5">
        <f t="shared" si="180"/>
        <v>1.788758618230334E-3</v>
      </c>
      <c r="BF189" s="5">
        <f t="shared" si="181"/>
        <v>1.7887586182303343E-26</v>
      </c>
      <c r="BG189" s="5">
        <f t="shared" si="182"/>
        <v>4.1406449496072553E-9</v>
      </c>
      <c r="BH189" s="5">
        <f t="shared" si="183"/>
        <v>1.490632181858612E-12</v>
      </c>
      <c r="BI189" s="5">
        <f t="shared" si="184"/>
        <v>-11.826629506846047</v>
      </c>
      <c r="BJ189">
        <v>0.01</v>
      </c>
      <c r="BL189" s="3">
        <v>12.95</v>
      </c>
      <c r="BM189" s="5">
        <f t="shared" si="185"/>
        <v>1.1872661260696497E-3</v>
      </c>
      <c r="BN189" s="5">
        <f t="shared" si="186"/>
        <v>1.1872661260696499E-26</v>
      </c>
      <c r="BO189" s="5">
        <f t="shared" si="187"/>
        <v>1.758912779362444E-9</v>
      </c>
      <c r="BP189" s="5">
        <f t="shared" si="188"/>
        <v>7.9151075071309982E-13</v>
      </c>
      <c r="BQ189" s="5">
        <f t="shared" si="189"/>
        <v>-12.101543181946708</v>
      </c>
      <c r="BR189">
        <v>0.01</v>
      </c>
      <c r="BT189" s="3">
        <v>12.86</v>
      </c>
      <c r="BU189" s="5">
        <f t="shared" si="190"/>
        <v>8.2546343496206454E-4</v>
      </c>
      <c r="BV189" s="5">
        <f t="shared" si="191"/>
        <v>8.2546343496206461E-27</v>
      </c>
      <c r="BW189" s="5">
        <f t="shared" si="192"/>
        <v>7.3614456150005766E-10</v>
      </c>
      <c r="BX189" s="5">
        <f t="shared" si="193"/>
        <v>4.2696384567003345E-13</v>
      </c>
      <c r="BY189" s="5">
        <f t="shared" si="194"/>
        <v>-12.369608898489664</v>
      </c>
      <c r="BZ189">
        <v>0.15</v>
      </c>
      <c r="CB189" s="3">
        <v>12.32</v>
      </c>
      <c r="CC189" s="5">
        <f t="shared" si="195"/>
        <v>7.5693962364345316E-4</v>
      </c>
      <c r="CD189" s="5">
        <f t="shared" si="196"/>
        <v>7.5693962364345324E-27</v>
      </c>
      <c r="CE189" s="5">
        <f t="shared" si="197"/>
        <v>3.5481544858286871E-10</v>
      </c>
      <c r="CF189" s="5">
        <f t="shared" si="198"/>
        <v>2.8385235886629498E-13</v>
      </c>
      <c r="CG189" s="5">
        <f t="shared" si="199"/>
        <v>-12.546907492355043</v>
      </c>
      <c r="CH189">
        <v>0.56999999999999995</v>
      </c>
      <c r="CK189" s="5" t="str">
        <f t="shared" si="200"/>
        <v/>
      </c>
      <c r="CL189" s="5" t="str">
        <f t="shared" si="201"/>
        <v/>
      </c>
      <c r="CM189" s="5" t="str">
        <f t="shared" si="202"/>
        <v/>
      </c>
      <c r="CN189" s="5" t="str">
        <f t="shared" si="203"/>
        <v/>
      </c>
      <c r="CO189" s="5" t="str">
        <f t="shared" si="204"/>
        <v/>
      </c>
      <c r="CR189" s="4">
        <v>12.89</v>
      </c>
      <c r="CS189" s="5">
        <f t="shared" si="205"/>
        <v>2.1613085835804698E-3</v>
      </c>
      <c r="CT189" s="5">
        <f t="shared" si="206"/>
        <v>2.1613085835804701E-26</v>
      </c>
      <c r="CU189" s="5">
        <f t="shared" si="207"/>
        <v>5.6089323103299389E-9</v>
      </c>
      <c r="CV189" s="5">
        <f t="shared" si="208"/>
        <v>1.9070369855121794E-12</v>
      </c>
      <c r="CW189" s="5">
        <f t="shared" si="209"/>
        <v>-11.719640884065642</v>
      </c>
      <c r="CX189">
        <v>0.03</v>
      </c>
      <c r="CZ189" s="4">
        <v>12.96</v>
      </c>
      <c r="DA189" s="5">
        <f t="shared" si="210"/>
        <v>1.1245994834301702E-3</v>
      </c>
      <c r="DB189" s="5">
        <f t="shared" si="211"/>
        <v>1.1245994834301704E-26</v>
      </c>
      <c r="DC189" s="5">
        <f t="shared" si="212"/>
        <v>1.5944227080768014E-9</v>
      </c>
      <c r="DD189" s="5">
        <f t="shared" si="213"/>
        <v>7.3343444571532861E-13</v>
      </c>
      <c r="DE189" s="5">
        <f t="shared" si="214"/>
        <v>-12.13463869727588</v>
      </c>
      <c r="DF189">
        <v>0.04</v>
      </c>
      <c r="DH189" s="4">
        <v>9.11</v>
      </c>
      <c r="DI189" s="5">
        <f t="shared" si="215"/>
        <v>7.1900239048271943E-3</v>
      </c>
      <c r="DJ189" s="5">
        <f t="shared" si="216"/>
        <v>7.1900239048271946E-26</v>
      </c>
      <c r="DK189" s="5">
        <f t="shared" si="217"/>
        <v>1.4979216468389988E-9</v>
      </c>
      <c r="DL189" s="5">
        <f t="shared" si="218"/>
        <v>1.7975059762067987E-12</v>
      </c>
      <c r="DM189" s="5">
        <f t="shared" si="219"/>
        <v>-11.745329657034469</v>
      </c>
      <c r="DN189">
        <v>0.08</v>
      </c>
      <c r="DP189" s="4">
        <v>6.55</v>
      </c>
      <c r="DQ189" s="5">
        <f t="shared" si="220"/>
        <v>2.0062639118219493E-2</v>
      </c>
      <c r="DR189" s="5">
        <f t="shared" si="221"/>
        <v>2.0062639118219496E-25</v>
      </c>
      <c r="DS189" s="5">
        <f t="shared" si="222"/>
        <v>1.2435520114598861E-9</v>
      </c>
      <c r="DT189" s="5">
        <f t="shared" si="223"/>
        <v>2.7358144252117497E-12</v>
      </c>
      <c r="DU189" s="5">
        <f t="shared" si="224"/>
        <v>-11.562913364861231</v>
      </c>
      <c r="DV189">
        <v>0.15</v>
      </c>
    </row>
    <row r="190" spans="1:126" ht="45" hidden="1" x14ac:dyDescent="0.25">
      <c r="A190" s="29">
        <v>183</v>
      </c>
      <c r="B190" t="s">
        <v>222</v>
      </c>
      <c r="C190">
        <v>324.05443300000002</v>
      </c>
      <c r="D190">
        <v>57.463853</v>
      </c>
      <c r="E190" s="1" t="s">
        <v>120</v>
      </c>
      <c r="F190" s="12" t="s">
        <v>913</v>
      </c>
      <c r="G190" s="13" t="s">
        <v>958</v>
      </c>
      <c r="H190" s="13" t="s">
        <v>927</v>
      </c>
      <c r="I190" s="13" t="s">
        <v>875</v>
      </c>
      <c r="K190" s="5" t="str">
        <f t="shared" si="150"/>
        <v/>
      </c>
      <c r="L190" s="5" t="str">
        <f t="shared" si="151"/>
        <v/>
      </c>
      <c r="M190" s="5" t="str">
        <f t="shared" si="152"/>
        <v/>
      </c>
      <c r="N190" s="5" t="str">
        <f t="shared" si="153"/>
        <v/>
      </c>
      <c r="O190" s="5" t="str">
        <f t="shared" si="154"/>
        <v/>
      </c>
      <c r="Q190" s="2">
        <v>19.98</v>
      </c>
      <c r="R190" s="5">
        <f t="shared" si="155"/>
        <v>2.5624703549277333E-5</v>
      </c>
      <c r="S190" s="5">
        <f t="shared" si="156"/>
        <v>2.5624703549277337E-28</v>
      </c>
      <c r="T190" s="5">
        <f t="shared" si="157"/>
        <v>1.2832113229011342E-9</v>
      </c>
      <c r="U190" s="5">
        <f t="shared" si="158"/>
        <v>9.9320556392547802E-14</v>
      </c>
      <c r="V190" s="5">
        <f t="shared" si="159"/>
        <v>-13.002960856198259</v>
      </c>
      <c r="W190">
        <v>0.1</v>
      </c>
      <c r="Y190" s="5" t="str">
        <f t="shared" si="160"/>
        <v/>
      </c>
      <c r="Z190" s="5" t="str">
        <f t="shared" si="161"/>
        <v/>
      </c>
      <c r="AA190" s="5" t="str">
        <f t="shared" si="162"/>
        <v/>
      </c>
      <c r="AB190" s="5" t="str">
        <f t="shared" si="163"/>
        <v/>
      </c>
      <c r="AC190" s="5" t="str">
        <f t="shared" si="164"/>
        <v/>
      </c>
      <c r="AF190" s="4">
        <v>16.87</v>
      </c>
      <c r="AG190" s="5">
        <f t="shared" si="165"/>
        <v>2.8476611943141641E-4</v>
      </c>
      <c r="AH190" s="5">
        <f t="shared" si="166"/>
        <v>2.8476611943141645E-27</v>
      </c>
      <c r="AI190" s="5">
        <f t="shared" si="167"/>
        <v>5.601130051594021E-9</v>
      </c>
      <c r="AJ190" s="5">
        <f t="shared" si="168"/>
        <v>6.9173956137186175E-13</v>
      </c>
      <c r="AK190" s="5">
        <f t="shared" si="169"/>
        <v>-12.160057385815929</v>
      </c>
      <c r="AL190">
        <v>0.2</v>
      </c>
      <c r="AN190" s="4">
        <v>15.55</v>
      </c>
      <c r="AO190" s="5">
        <f t="shared" si="170"/>
        <v>6.1702101614014059E-4</v>
      </c>
      <c r="AP190" s="5">
        <f t="shared" si="171"/>
        <v>6.1702101614014066E-27</v>
      </c>
      <c r="AQ190" s="5">
        <f t="shared" si="172"/>
        <v>6.7013017257723143E-9</v>
      </c>
      <c r="AR190" s="5">
        <f t="shared" si="173"/>
        <v>1.1137563468233587E-12</v>
      </c>
      <c r="AS190" s="5">
        <f t="shared" si="174"/>
        <v>-11.953209808088619</v>
      </c>
      <c r="AT190">
        <v>0.14000000000000001</v>
      </c>
      <c r="AV190" s="4">
        <v>15.19</v>
      </c>
      <c r="AW190" s="5">
        <f t="shared" si="175"/>
        <v>5.5966797301248159E-4</v>
      </c>
      <c r="AX190" s="5">
        <f t="shared" si="176"/>
        <v>5.5966797301248168E-27</v>
      </c>
      <c r="AY190" s="5">
        <f t="shared" si="177"/>
        <v>3.6020225320838738E-9</v>
      </c>
      <c r="AZ190" s="5">
        <f t="shared" si="178"/>
        <v>7.7767666467690831E-13</v>
      </c>
      <c r="BA190" s="5">
        <f t="shared" si="179"/>
        <v>-12.109200932489005</v>
      </c>
      <c r="BB190">
        <v>0.15</v>
      </c>
      <c r="BD190" s="3">
        <v>14.44</v>
      </c>
      <c r="BE190" s="5">
        <f t="shared" si="180"/>
        <v>4.7049145387582594E-4</v>
      </c>
      <c r="BF190" s="5">
        <f t="shared" si="181"/>
        <v>4.7049145387582602E-27</v>
      </c>
      <c r="BG190" s="5">
        <f t="shared" si="182"/>
        <v>1.0891005876755228E-9</v>
      </c>
      <c r="BH190" s="5">
        <f t="shared" si="183"/>
        <v>3.9207621156318824E-13</v>
      </c>
      <c r="BI190" s="5">
        <f t="shared" si="184"/>
        <v>-12.406629506846047</v>
      </c>
      <c r="BJ190">
        <v>0.11</v>
      </c>
      <c r="BL190" s="3">
        <v>14.38</v>
      </c>
      <c r="BM190" s="5">
        <f t="shared" si="185"/>
        <v>3.1808857980963954E-4</v>
      </c>
      <c r="BN190" s="5">
        <f t="shared" si="186"/>
        <v>3.1808857980963958E-27</v>
      </c>
      <c r="BO190" s="5">
        <f t="shared" si="187"/>
        <v>4.7124234045872521E-10</v>
      </c>
      <c r="BP190" s="5">
        <f t="shared" si="188"/>
        <v>2.1205905320642636E-13</v>
      </c>
      <c r="BQ190" s="5">
        <f t="shared" si="189"/>
        <v>-12.673543181946709</v>
      </c>
      <c r="BR190">
        <v>0.08</v>
      </c>
      <c r="BU190" s="5" t="str">
        <f t="shared" si="190"/>
        <v/>
      </c>
      <c r="BV190" s="5" t="str">
        <f t="shared" si="191"/>
        <v/>
      </c>
      <c r="BW190" s="5" t="str">
        <f t="shared" si="192"/>
        <v/>
      </c>
      <c r="BX190" s="5" t="str">
        <f t="shared" si="193"/>
        <v/>
      </c>
      <c r="BY190" s="5" t="str">
        <f t="shared" si="194"/>
        <v/>
      </c>
      <c r="CC190" s="5" t="str">
        <f t="shared" si="195"/>
        <v/>
      </c>
      <c r="CD190" s="5" t="str">
        <f t="shared" si="196"/>
        <v/>
      </c>
      <c r="CE190" s="5" t="str">
        <f t="shared" si="197"/>
        <v/>
      </c>
      <c r="CF190" s="5" t="str">
        <f t="shared" si="198"/>
        <v/>
      </c>
      <c r="CG190" s="5" t="str">
        <f t="shared" si="199"/>
        <v/>
      </c>
      <c r="CK190" s="5" t="str">
        <f t="shared" si="200"/>
        <v/>
      </c>
      <c r="CL190" s="5" t="str">
        <f t="shared" si="201"/>
        <v/>
      </c>
      <c r="CM190" s="5" t="str">
        <f t="shared" si="202"/>
        <v/>
      </c>
      <c r="CN190" s="5" t="str">
        <f t="shared" si="203"/>
        <v/>
      </c>
      <c r="CO190" s="5" t="str">
        <f t="shared" si="204"/>
        <v/>
      </c>
      <c r="CS190" s="5" t="str">
        <f t="shared" si="205"/>
        <v/>
      </c>
      <c r="CT190" s="5" t="str">
        <f t="shared" si="206"/>
        <v/>
      </c>
      <c r="CU190" s="5" t="str">
        <f t="shared" si="207"/>
        <v/>
      </c>
      <c r="CV190" s="5" t="str">
        <f t="shared" si="208"/>
        <v/>
      </c>
      <c r="CW190" s="5" t="str">
        <f t="shared" si="209"/>
        <v/>
      </c>
      <c r="DA190" s="5" t="str">
        <f t="shared" si="210"/>
        <v/>
      </c>
      <c r="DB190" s="5" t="str">
        <f t="shared" si="211"/>
        <v/>
      </c>
      <c r="DC190" s="5" t="str">
        <f t="shared" si="212"/>
        <v/>
      </c>
      <c r="DD190" s="5" t="str">
        <f t="shared" si="213"/>
        <v/>
      </c>
      <c r="DE190" s="5" t="str">
        <f t="shared" si="214"/>
        <v/>
      </c>
      <c r="DI190" s="5" t="str">
        <f t="shared" si="215"/>
        <v/>
      </c>
      <c r="DJ190" s="5" t="str">
        <f t="shared" si="216"/>
        <v/>
      </c>
      <c r="DK190" s="5" t="str">
        <f t="shared" si="217"/>
        <v/>
      </c>
      <c r="DL190" s="5" t="str">
        <f t="shared" si="218"/>
        <v/>
      </c>
      <c r="DM190" s="5" t="str">
        <f t="shared" si="219"/>
        <v/>
      </c>
      <c r="DQ190" s="5" t="str">
        <f t="shared" si="220"/>
        <v/>
      </c>
      <c r="DR190" s="5" t="str">
        <f t="shared" si="221"/>
        <v/>
      </c>
      <c r="DS190" s="5" t="str">
        <f t="shared" si="222"/>
        <v/>
      </c>
      <c r="DT190" s="5" t="str">
        <f t="shared" si="223"/>
        <v/>
      </c>
      <c r="DU190" s="5" t="str">
        <f t="shared" si="224"/>
        <v/>
      </c>
    </row>
    <row r="191" spans="1:126" ht="60" hidden="1" x14ac:dyDescent="0.25">
      <c r="A191" s="29">
        <v>184</v>
      </c>
      <c r="B191" t="s">
        <v>223</v>
      </c>
      <c r="C191">
        <v>324.05513500000001</v>
      </c>
      <c r="D191">
        <v>57.447059000000003</v>
      </c>
      <c r="E191" s="1" t="s">
        <v>31</v>
      </c>
      <c r="F191" s="12" t="s">
        <v>913</v>
      </c>
      <c r="G191" s="13" t="s">
        <v>959</v>
      </c>
      <c r="H191" s="13" t="s">
        <v>961</v>
      </c>
      <c r="I191" s="13" t="s">
        <v>875</v>
      </c>
      <c r="J191" s="2">
        <v>18.350000000000001</v>
      </c>
      <c r="K191" s="5">
        <f t="shared" si="150"/>
        <v>1.4504779521048764E-4</v>
      </c>
      <c r="L191" s="5">
        <f t="shared" si="151"/>
        <v>1.4504779521048765E-27</v>
      </c>
      <c r="M191" s="5">
        <f t="shared" si="152"/>
        <v>1.1175403353865236E-8</v>
      </c>
      <c r="N191" s="5">
        <f t="shared" si="153"/>
        <v>6.973451692811907E-13</v>
      </c>
      <c r="O191" s="5">
        <f t="shared" si="154"/>
        <v>-12.156552203238737</v>
      </c>
      <c r="P191">
        <v>0.01</v>
      </c>
      <c r="Q191" s="2">
        <v>17.559999999999999</v>
      </c>
      <c r="R191" s="5">
        <f t="shared" si="155"/>
        <v>2.3804488268479264E-4</v>
      </c>
      <c r="S191" s="5">
        <f t="shared" si="156"/>
        <v>2.3804488268479265E-27</v>
      </c>
      <c r="T191" s="5">
        <f t="shared" si="157"/>
        <v>1.1920601861105731E-8</v>
      </c>
      <c r="U191" s="5">
        <f t="shared" si="158"/>
        <v>9.2265458404958363E-13</v>
      </c>
      <c r="V191" s="5">
        <f t="shared" si="159"/>
        <v>-12.034960856198257</v>
      </c>
      <c r="W191">
        <v>0.02</v>
      </c>
      <c r="Y191" s="5" t="str">
        <f t="shared" si="160"/>
        <v/>
      </c>
      <c r="Z191" s="5" t="str">
        <f t="shared" si="161"/>
        <v/>
      </c>
      <c r="AA191" s="5" t="str">
        <f t="shared" si="162"/>
        <v/>
      </c>
      <c r="AB191" s="5" t="str">
        <f t="shared" si="163"/>
        <v/>
      </c>
      <c r="AC191" s="5" t="str">
        <f t="shared" si="164"/>
        <v/>
      </c>
      <c r="AF191" s="4">
        <v>16.18</v>
      </c>
      <c r="AG191" s="5">
        <f t="shared" si="165"/>
        <v>5.3763597000223702E-4</v>
      </c>
      <c r="AH191" s="5">
        <f t="shared" si="166"/>
        <v>5.3763597000223707E-27</v>
      </c>
      <c r="AI191" s="5">
        <f t="shared" si="167"/>
        <v>1.0574885082572807E-8</v>
      </c>
      <c r="AJ191" s="5">
        <f t="shared" si="168"/>
        <v>1.3059983076977419E-12</v>
      </c>
      <c r="AK191" s="5">
        <f t="shared" si="169"/>
        <v>-11.884057385815929</v>
      </c>
      <c r="AL191">
        <v>0.1</v>
      </c>
      <c r="AN191" s="4">
        <v>15.47</v>
      </c>
      <c r="AO191" s="5">
        <f t="shared" si="170"/>
        <v>6.6420165995339381E-4</v>
      </c>
      <c r="AP191" s="5">
        <f t="shared" si="171"/>
        <v>6.6420165995339389E-27</v>
      </c>
      <c r="AQ191" s="5">
        <f t="shared" si="172"/>
        <v>7.2137181938314706E-9</v>
      </c>
      <c r="AR191" s="5">
        <f t="shared" si="173"/>
        <v>1.1989199638147903E-12</v>
      </c>
      <c r="AS191" s="5">
        <f t="shared" si="174"/>
        <v>-11.921209808088619</v>
      </c>
      <c r="AT191">
        <v>0.13</v>
      </c>
      <c r="AU191" t="s">
        <v>36</v>
      </c>
      <c r="AV191" s="4">
        <v>15.47</v>
      </c>
      <c r="AW191" s="5">
        <f t="shared" si="175"/>
        <v>4.3244457684660909E-4</v>
      </c>
      <c r="AX191" s="5">
        <f t="shared" si="176"/>
        <v>4.3244457684660913E-27</v>
      </c>
      <c r="AY191" s="5">
        <f t="shared" si="177"/>
        <v>2.7832128776184651E-9</v>
      </c>
      <c r="AZ191" s="5">
        <f t="shared" si="178"/>
        <v>6.0089566027782655E-13</v>
      </c>
      <c r="BA191" s="5">
        <f t="shared" si="179"/>
        <v>-12.221200932489007</v>
      </c>
      <c r="BD191" s="3">
        <v>15.24</v>
      </c>
      <c r="BE191" s="5">
        <f t="shared" si="180"/>
        <v>2.2519136800559881E-4</v>
      </c>
      <c r="BF191" s="5">
        <f t="shared" si="181"/>
        <v>2.2519136800559883E-27</v>
      </c>
      <c r="BG191" s="5">
        <f t="shared" si="182"/>
        <v>5.212763148277749E-10</v>
      </c>
      <c r="BH191" s="5">
        <f t="shared" si="183"/>
        <v>1.8765947333799897E-13</v>
      </c>
      <c r="BI191" s="5">
        <f t="shared" si="184"/>
        <v>-12.726629506846047</v>
      </c>
      <c r="BJ191">
        <v>0.04</v>
      </c>
      <c r="BL191" s="3">
        <v>15.18</v>
      </c>
      <c r="BM191" s="5">
        <f t="shared" si="185"/>
        <v>1.5224676632106485E-4</v>
      </c>
      <c r="BN191" s="5">
        <f t="shared" si="186"/>
        <v>1.5224676632106487E-27</v>
      </c>
      <c r="BO191" s="5">
        <f t="shared" si="187"/>
        <v>2.2555076492009607E-10</v>
      </c>
      <c r="BP191" s="5">
        <f t="shared" si="188"/>
        <v>1.0149784421404324E-13</v>
      </c>
      <c r="BQ191" s="5">
        <f t="shared" si="189"/>
        <v>-12.993543181946709</v>
      </c>
      <c r="BR191">
        <v>0.05</v>
      </c>
      <c r="BU191" s="5" t="str">
        <f t="shared" si="190"/>
        <v/>
      </c>
      <c r="BV191" s="5" t="str">
        <f t="shared" si="191"/>
        <v/>
      </c>
      <c r="BW191" s="5" t="str">
        <f t="shared" si="192"/>
        <v/>
      </c>
      <c r="BX191" s="5" t="str">
        <f t="shared" si="193"/>
        <v/>
      </c>
      <c r="BY191" s="5" t="str">
        <f t="shared" si="194"/>
        <v/>
      </c>
      <c r="CC191" s="5" t="str">
        <f t="shared" si="195"/>
        <v/>
      </c>
      <c r="CD191" s="5" t="str">
        <f t="shared" si="196"/>
        <v/>
      </c>
      <c r="CE191" s="5" t="str">
        <f t="shared" si="197"/>
        <v/>
      </c>
      <c r="CF191" s="5" t="str">
        <f t="shared" si="198"/>
        <v/>
      </c>
      <c r="CG191" s="5" t="str">
        <f t="shared" si="199"/>
        <v/>
      </c>
      <c r="CK191" s="5" t="str">
        <f t="shared" si="200"/>
        <v/>
      </c>
      <c r="CL191" s="5" t="str">
        <f t="shared" si="201"/>
        <v/>
      </c>
      <c r="CM191" s="5" t="str">
        <f t="shared" si="202"/>
        <v/>
      </c>
      <c r="CN191" s="5" t="str">
        <f t="shared" si="203"/>
        <v/>
      </c>
      <c r="CO191" s="5" t="str">
        <f t="shared" si="204"/>
        <v/>
      </c>
      <c r="CS191" s="5" t="str">
        <f t="shared" si="205"/>
        <v/>
      </c>
      <c r="CT191" s="5" t="str">
        <f t="shared" si="206"/>
        <v/>
      </c>
      <c r="CU191" s="5" t="str">
        <f t="shared" si="207"/>
        <v/>
      </c>
      <c r="CV191" s="5" t="str">
        <f t="shared" si="208"/>
        <v/>
      </c>
      <c r="CW191" s="5" t="str">
        <f t="shared" si="209"/>
        <v/>
      </c>
      <c r="DA191" s="5" t="str">
        <f t="shared" si="210"/>
        <v/>
      </c>
      <c r="DB191" s="5" t="str">
        <f t="shared" si="211"/>
        <v/>
      </c>
      <c r="DC191" s="5" t="str">
        <f t="shared" si="212"/>
        <v/>
      </c>
      <c r="DD191" s="5" t="str">
        <f t="shared" si="213"/>
        <v/>
      </c>
      <c r="DE191" s="5" t="str">
        <f t="shared" si="214"/>
        <v/>
      </c>
      <c r="DI191" s="5" t="str">
        <f t="shared" si="215"/>
        <v/>
      </c>
      <c r="DJ191" s="5" t="str">
        <f t="shared" si="216"/>
        <v/>
      </c>
      <c r="DK191" s="5" t="str">
        <f t="shared" si="217"/>
        <v/>
      </c>
      <c r="DL191" s="5" t="str">
        <f t="shared" si="218"/>
        <v/>
      </c>
      <c r="DM191" s="5" t="str">
        <f t="shared" si="219"/>
        <v/>
      </c>
      <c r="DQ191" s="5" t="str">
        <f t="shared" si="220"/>
        <v/>
      </c>
      <c r="DR191" s="5" t="str">
        <f t="shared" si="221"/>
        <v/>
      </c>
      <c r="DS191" s="5" t="str">
        <f t="shared" si="222"/>
        <v/>
      </c>
      <c r="DT191" s="5" t="str">
        <f t="shared" si="223"/>
        <v/>
      </c>
      <c r="DU191" s="5" t="str">
        <f t="shared" si="224"/>
        <v/>
      </c>
    </row>
    <row r="192" spans="1:126" ht="60" hidden="1" x14ac:dyDescent="0.25">
      <c r="A192" s="29">
        <v>185</v>
      </c>
      <c r="B192" t="s">
        <v>224</v>
      </c>
      <c r="C192">
        <v>324.05523799999997</v>
      </c>
      <c r="D192">
        <v>57.569580000000002</v>
      </c>
      <c r="E192" s="1" t="s">
        <v>91</v>
      </c>
      <c r="F192" s="12" t="s">
        <v>913</v>
      </c>
      <c r="G192" s="13" t="s">
        <v>960</v>
      </c>
      <c r="H192" s="13" t="s">
        <v>961</v>
      </c>
      <c r="I192" s="13" t="s">
        <v>875</v>
      </c>
      <c r="J192" s="2">
        <v>19.100000000000001</v>
      </c>
      <c r="K192" s="5">
        <f t="shared" si="150"/>
        <v>7.2696103225279625E-5</v>
      </c>
      <c r="L192" s="5">
        <f t="shared" si="151"/>
        <v>7.2696103225279636E-28</v>
      </c>
      <c r="M192" s="5">
        <f t="shared" si="152"/>
        <v>5.6009694915926746E-9</v>
      </c>
      <c r="N192" s="5">
        <f t="shared" si="153"/>
        <v>3.4950049627538287E-13</v>
      </c>
      <c r="O192" s="5">
        <f t="shared" si="154"/>
        <v>-12.456552203238736</v>
      </c>
      <c r="P192">
        <v>0.02</v>
      </c>
      <c r="Q192" s="2">
        <v>18.170000000000002</v>
      </c>
      <c r="R192" s="5">
        <f t="shared" si="155"/>
        <v>1.3572468730613016E-4</v>
      </c>
      <c r="S192" s="5">
        <f t="shared" si="156"/>
        <v>1.3572468730613018E-27</v>
      </c>
      <c r="T192" s="5">
        <f t="shared" si="157"/>
        <v>6.7967012852858469E-9</v>
      </c>
      <c r="U192" s="5">
        <f t="shared" si="158"/>
        <v>5.260646794811246E-13</v>
      </c>
      <c r="V192" s="5">
        <f t="shared" si="159"/>
        <v>-12.278960856198259</v>
      </c>
      <c r="W192">
        <v>0.02</v>
      </c>
      <c r="X192" s="2">
        <v>18.420000000000002</v>
      </c>
      <c r="Y192" s="5">
        <f t="shared" si="160"/>
        <v>1.2746747190701407E-4</v>
      </c>
      <c r="Z192" s="5">
        <f t="shared" si="161"/>
        <v>1.2746747190701407E-27</v>
      </c>
      <c r="AA192" s="5">
        <f t="shared" si="162"/>
        <v>8.8861358501506284E-9</v>
      </c>
      <c r="AB192" s="5">
        <f t="shared" si="163"/>
        <v>5.8293051176988125E-13</v>
      </c>
      <c r="AC192" s="5">
        <f t="shared" si="164"/>
        <v>-12.234383212228176</v>
      </c>
      <c r="AD192">
        <v>0.03</v>
      </c>
      <c r="AF192" s="4">
        <v>16.37</v>
      </c>
      <c r="AG192" s="5">
        <f t="shared" si="165"/>
        <v>4.5132388413042019E-4</v>
      </c>
      <c r="AH192" s="5">
        <f t="shared" si="166"/>
        <v>4.5132388413042025E-27</v>
      </c>
      <c r="AI192" s="5">
        <f t="shared" si="167"/>
        <v>8.8771928888607286E-9</v>
      </c>
      <c r="AJ192" s="5">
        <f t="shared" si="168"/>
        <v>1.0963333217743001E-12</v>
      </c>
      <c r="AK192" s="5">
        <f t="shared" si="169"/>
        <v>-11.960057385815929</v>
      </c>
      <c r="AL192">
        <v>0.11</v>
      </c>
      <c r="AN192" s="4">
        <v>15.76</v>
      </c>
      <c r="AO192" s="5">
        <f t="shared" si="170"/>
        <v>5.0851053716514352E-4</v>
      </c>
      <c r="AP192" s="5">
        <f t="shared" si="171"/>
        <v>5.0851053716514356E-27</v>
      </c>
      <c r="AQ192" s="5">
        <f t="shared" si="172"/>
        <v>5.5227981724113819E-9</v>
      </c>
      <c r="AR192" s="5">
        <f t="shared" si="173"/>
        <v>9.1788905625477174E-13</v>
      </c>
      <c r="AS192" s="5">
        <f t="shared" si="174"/>
        <v>-12.037209808088619</v>
      </c>
      <c r="AT192">
        <v>0.16</v>
      </c>
      <c r="AU192" t="s">
        <v>36</v>
      </c>
      <c r="AV192" s="4">
        <v>15.52</v>
      </c>
      <c r="AW192" s="5">
        <f t="shared" si="175"/>
        <v>4.1298136475368964E-4</v>
      </c>
      <c r="AX192" s="5">
        <f t="shared" si="176"/>
        <v>4.1298136475368967E-27</v>
      </c>
      <c r="AY192" s="5">
        <f t="shared" si="177"/>
        <v>2.6579476634450251E-9</v>
      </c>
      <c r="AZ192" s="5">
        <f t="shared" si="178"/>
        <v>5.7385090053778093E-13</v>
      </c>
      <c r="BA192" s="5">
        <f t="shared" si="179"/>
        <v>-12.241200932489004</v>
      </c>
      <c r="BD192" s="3">
        <v>15.24</v>
      </c>
      <c r="BE192" s="5">
        <f t="shared" si="180"/>
        <v>2.2519136800559881E-4</v>
      </c>
      <c r="BF192" s="5">
        <f t="shared" si="181"/>
        <v>2.2519136800559883E-27</v>
      </c>
      <c r="BG192" s="5">
        <f t="shared" si="182"/>
        <v>5.212763148277749E-10</v>
      </c>
      <c r="BH192" s="5">
        <f t="shared" si="183"/>
        <v>1.8765947333799897E-13</v>
      </c>
      <c r="BI192" s="5">
        <f t="shared" si="184"/>
        <v>-12.726629506846047</v>
      </c>
      <c r="BJ192">
        <v>0.06</v>
      </c>
      <c r="BL192" s="3">
        <v>15.14</v>
      </c>
      <c r="BM192" s="5">
        <f t="shared" si="185"/>
        <v>1.5796034627450968E-4</v>
      </c>
      <c r="BN192" s="5">
        <f t="shared" si="186"/>
        <v>1.579603462745097E-27</v>
      </c>
      <c r="BO192" s="5">
        <f t="shared" si="187"/>
        <v>2.3401532781408839E-10</v>
      </c>
      <c r="BP192" s="5">
        <f t="shared" si="188"/>
        <v>1.0530689751633978E-13</v>
      </c>
      <c r="BQ192" s="5">
        <f t="shared" si="189"/>
        <v>-12.977543181946707</v>
      </c>
      <c r="BR192">
        <v>0.08</v>
      </c>
      <c r="BU192" s="5" t="str">
        <f t="shared" si="190"/>
        <v/>
      </c>
      <c r="BV192" s="5" t="str">
        <f t="shared" si="191"/>
        <v/>
      </c>
      <c r="BW192" s="5" t="str">
        <f t="shared" si="192"/>
        <v/>
      </c>
      <c r="BX192" s="5" t="str">
        <f t="shared" si="193"/>
        <v/>
      </c>
      <c r="BY192" s="5" t="str">
        <f t="shared" si="194"/>
        <v/>
      </c>
      <c r="CC192" s="5" t="str">
        <f t="shared" si="195"/>
        <v/>
      </c>
      <c r="CD192" s="5" t="str">
        <f t="shared" si="196"/>
        <v/>
      </c>
      <c r="CE192" s="5" t="str">
        <f t="shared" si="197"/>
        <v/>
      </c>
      <c r="CF192" s="5" t="str">
        <f t="shared" si="198"/>
        <v/>
      </c>
      <c r="CG192" s="5" t="str">
        <f t="shared" si="199"/>
        <v/>
      </c>
      <c r="CK192" s="5" t="str">
        <f t="shared" si="200"/>
        <v/>
      </c>
      <c r="CL192" s="5" t="str">
        <f t="shared" si="201"/>
        <v/>
      </c>
      <c r="CM192" s="5" t="str">
        <f t="shared" si="202"/>
        <v/>
      </c>
      <c r="CN192" s="5" t="str">
        <f t="shared" si="203"/>
        <v/>
      </c>
      <c r="CO192" s="5" t="str">
        <f t="shared" si="204"/>
        <v/>
      </c>
      <c r="CS192" s="5" t="str">
        <f t="shared" si="205"/>
        <v/>
      </c>
      <c r="CT192" s="5" t="str">
        <f t="shared" si="206"/>
        <v/>
      </c>
      <c r="CU192" s="5" t="str">
        <f t="shared" si="207"/>
        <v/>
      </c>
      <c r="CV192" s="5" t="str">
        <f t="shared" si="208"/>
        <v/>
      </c>
      <c r="CW192" s="5" t="str">
        <f t="shared" si="209"/>
        <v/>
      </c>
      <c r="DA192" s="5" t="str">
        <f t="shared" si="210"/>
        <v/>
      </c>
      <c r="DB192" s="5" t="str">
        <f t="shared" si="211"/>
        <v/>
      </c>
      <c r="DC192" s="5" t="str">
        <f t="shared" si="212"/>
        <v/>
      </c>
      <c r="DD192" s="5" t="str">
        <f t="shared" si="213"/>
        <v/>
      </c>
      <c r="DE192" s="5" t="str">
        <f t="shared" si="214"/>
        <v/>
      </c>
      <c r="DI192" s="5" t="str">
        <f t="shared" si="215"/>
        <v/>
      </c>
      <c r="DJ192" s="5" t="str">
        <f t="shared" si="216"/>
        <v/>
      </c>
      <c r="DK192" s="5" t="str">
        <f t="shared" si="217"/>
        <v/>
      </c>
      <c r="DL192" s="5" t="str">
        <f t="shared" si="218"/>
        <v/>
      </c>
      <c r="DM192" s="5" t="str">
        <f t="shared" si="219"/>
        <v/>
      </c>
      <c r="DQ192" s="5" t="str">
        <f t="shared" si="220"/>
        <v/>
      </c>
      <c r="DR192" s="5" t="str">
        <f t="shared" si="221"/>
        <v/>
      </c>
      <c r="DS192" s="5" t="str">
        <f t="shared" si="222"/>
        <v/>
      </c>
      <c r="DT192" s="5" t="str">
        <f t="shared" si="223"/>
        <v/>
      </c>
      <c r="DU192" s="5" t="str">
        <f t="shared" si="224"/>
        <v/>
      </c>
    </row>
    <row r="193" spans="1:126" ht="75" hidden="1" x14ac:dyDescent="0.25">
      <c r="A193" s="29">
        <v>186</v>
      </c>
      <c r="B193" t="s">
        <v>225</v>
      </c>
      <c r="C193">
        <v>324.05655300000001</v>
      </c>
      <c r="D193">
        <v>57.534215000000003</v>
      </c>
      <c r="E193" s="1" t="s">
        <v>31</v>
      </c>
      <c r="F193" s="12" t="s">
        <v>913</v>
      </c>
      <c r="G193" s="13" t="s">
        <v>963</v>
      </c>
      <c r="H193" s="13" t="s">
        <v>964</v>
      </c>
      <c r="I193" s="13" t="s">
        <v>887</v>
      </c>
      <c r="J193" s="2">
        <v>19.420000000000002</v>
      </c>
      <c r="K193" s="5">
        <f t="shared" si="150"/>
        <v>5.4139112450235983E-5</v>
      </c>
      <c r="L193" s="5">
        <f t="shared" si="151"/>
        <v>5.4139112450235993E-28</v>
      </c>
      <c r="M193" s="5">
        <f t="shared" si="152"/>
        <v>4.1712210652610331E-9</v>
      </c>
      <c r="N193" s="5">
        <f t="shared" si="153"/>
        <v>2.6028419447228844E-13</v>
      </c>
      <c r="O193" s="5">
        <f t="shared" si="154"/>
        <v>-12.584552203238736</v>
      </c>
      <c r="P193">
        <v>0.02</v>
      </c>
      <c r="Q193" s="2">
        <v>18.350000000000001</v>
      </c>
      <c r="R193" s="5">
        <f t="shared" si="155"/>
        <v>1.1498967586141358E-4</v>
      </c>
      <c r="S193" s="5">
        <f t="shared" si="156"/>
        <v>1.149896758614136E-27</v>
      </c>
      <c r="T193" s="5">
        <f t="shared" si="157"/>
        <v>5.758351654618791E-9</v>
      </c>
      <c r="U193" s="5">
        <f t="shared" si="158"/>
        <v>4.4569641806749447E-13</v>
      </c>
      <c r="V193" s="5">
        <f t="shared" si="159"/>
        <v>-12.350960856198258</v>
      </c>
      <c r="W193">
        <v>0.03</v>
      </c>
      <c r="X193" s="2">
        <v>19.03</v>
      </c>
      <c r="Y193" s="5">
        <f t="shared" si="160"/>
        <v>7.267739835932927E-5</v>
      </c>
      <c r="Z193" s="5">
        <f t="shared" si="161"/>
        <v>7.2677398359329279E-28</v>
      </c>
      <c r="AA193" s="5">
        <f t="shared" si="162"/>
        <v>5.066557180388993E-9</v>
      </c>
      <c r="AB193" s="5">
        <f t="shared" si="163"/>
        <v>3.3236615103351797E-13</v>
      </c>
      <c r="AC193" s="5">
        <f t="shared" si="164"/>
        <v>-12.478383212228175</v>
      </c>
      <c r="AD193">
        <v>0.05</v>
      </c>
      <c r="AF193" s="4">
        <v>16.440000000000001</v>
      </c>
      <c r="AG193" s="5">
        <f t="shared" si="165"/>
        <v>4.2314412657890017E-4</v>
      </c>
      <c r="AH193" s="5">
        <f t="shared" si="166"/>
        <v>4.2314412657890021E-27</v>
      </c>
      <c r="AI193" s="5">
        <f t="shared" si="167"/>
        <v>8.3229187807484169E-9</v>
      </c>
      <c r="AJ193" s="5">
        <f t="shared" si="168"/>
        <v>1.0278804694224297E-12</v>
      </c>
      <c r="AK193" s="5">
        <f t="shared" si="169"/>
        <v>-11.98805738581593</v>
      </c>
      <c r="AL193">
        <v>0.12</v>
      </c>
      <c r="AN193" s="4">
        <v>16.03</v>
      </c>
      <c r="AO193" s="5">
        <f t="shared" si="170"/>
        <v>3.9655182839973437E-4</v>
      </c>
      <c r="AP193" s="5">
        <f t="shared" si="171"/>
        <v>3.9655182839973441E-27</v>
      </c>
      <c r="AQ193" s="5">
        <f t="shared" si="172"/>
        <v>4.3068443091892066E-9</v>
      </c>
      <c r="AR193" s="5">
        <f t="shared" si="173"/>
        <v>7.157975241872461E-13</v>
      </c>
      <c r="AS193" s="5">
        <f t="shared" si="174"/>
        <v>-12.145209808088619</v>
      </c>
      <c r="AT193">
        <v>0.2</v>
      </c>
      <c r="AU193" t="s">
        <v>36</v>
      </c>
      <c r="AV193" s="4">
        <v>15.61</v>
      </c>
      <c r="AW193" s="5">
        <f t="shared" si="175"/>
        <v>3.8012852032957438E-4</v>
      </c>
      <c r="AX193" s="5">
        <f t="shared" si="176"/>
        <v>3.8012852032957442E-27</v>
      </c>
      <c r="AY193" s="5">
        <f t="shared" si="177"/>
        <v>2.4465067885603195E-9</v>
      </c>
      <c r="AZ193" s="5">
        <f t="shared" si="178"/>
        <v>5.2820081565017295E-13</v>
      </c>
      <c r="BA193" s="5">
        <f t="shared" si="179"/>
        <v>-12.277200932489004</v>
      </c>
      <c r="BD193" s="3">
        <v>15.43</v>
      </c>
      <c r="BE193" s="5">
        <f t="shared" si="180"/>
        <v>1.8903914275026466E-4</v>
      </c>
      <c r="BF193" s="5">
        <f t="shared" si="181"/>
        <v>1.8903914275026469E-27</v>
      </c>
      <c r="BG193" s="5">
        <f t="shared" si="182"/>
        <v>4.375906082182052E-10</v>
      </c>
      <c r="BH193" s="5">
        <f t="shared" si="183"/>
        <v>1.5753261895855388E-13</v>
      </c>
      <c r="BI193" s="5">
        <f t="shared" si="184"/>
        <v>-12.802629506846047</v>
      </c>
      <c r="BJ193">
        <v>0.04</v>
      </c>
      <c r="BL193" s="3">
        <v>15.36</v>
      </c>
      <c r="BM193" s="5">
        <f t="shared" si="185"/>
        <v>1.2898763414146357E-4</v>
      </c>
      <c r="BN193" s="5">
        <f t="shared" si="186"/>
        <v>1.2898763414146359E-27</v>
      </c>
      <c r="BO193" s="5">
        <f t="shared" si="187"/>
        <v>1.9109279132068675E-10</v>
      </c>
      <c r="BP193" s="5">
        <f t="shared" si="188"/>
        <v>8.5991756094309048E-14</v>
      </c>
      <c r="BQ193" s="5">
        <f t="shared" si="189"/>
        <v>-13.065543181946708</v>
      </c>
      <c r="BR193">
        <v>0.03</v>
      </c>
      <c r="BU193" s="5" t="str">
        <f t="shared" si="190"/>
        <v/>
      </c>
      <c r="BV193" s="5" t="str">
        <f t="shared" si="191"/>
        <v/>
      </c>
      <c r="BW193" s="5" t="str">
        <f t="shared" si="192"/>
        <v/>
      </c>
      <c r="BX193" s="5" t="str">
        <f t="shared" si="193"/>
        <v/>
      </c>
      <c r="BY193" s="5" t="str">
        <f t="shared" si="194"/>
        <v/>
      </c>
      <c r="CC193" s="5" t="str">
        <f t="shared" si="195"/>
        <v/>
      </c>
      <c r="CD193" s="5" t="str">
        <f t="shared" si="196"/>
        <v/>
      </c>
      <c r="CE193" s="5" t="str">
        <f t="shared" si="197"/>
        <v/>
      </c>
      <c r="CF193" s="5" t="str">
        <f t="shared" si="198"/>
        <v/>
      </c>
      <c r="CG193" s="5" t="str">
        <f t="shared" si="199"/>
        <v/>
      </c>
      <c r="CK193" s="5" t="str">
        <f t="shared" si="200"/>
        <v/>
      </c>
      <c r="CL193" s="5" t="str">
        <f t="shared" si="201"/>
        <v/>
      </c>
      <c r="CM193" s="5" t="str">
        <f t="shared" si="202"/>
        <v/>
      </c>
      <c r="CN193" s="5" t="str">
        <f t="shared" si="203"/>
        <v/>
      </c>
      <c r="CO193" s="5" t="str">
        <f t="shared" si="204"/>
        <v/>
      </c>
      <c r="CR193" s="4">
        <v>10.127000000000001</v>
      </c>
      <c r="CS193" s="5">
        <f t="shared" si="205"/>
        <v>2.7537009744283209E-2</v>
      </c>
      <c r="CT193" s="5">
        <f t="shared" si="206"/>
        <v>2.7537009744283211E-25</v>
      </c>
      <c r="CU193" s="5">
        <f t="shared" si="207"/>
        <v>7.1462828056098285E-8</v>
      </c>
      <c r="CV193" s="5">
        <f t="shared" si="208"/>
        <v>2.4297361539073419E-11</v>
      </c>
      <c r="CW193" s="5">
        <f t="shared" si="209"/>
        <v>-10.614440884065642</v>
      </c>
      <c r="CZ193" s="4">
        <v>9.6449999999999996</v>
      </c>
      <c r="DA193" s="5">
        <f t="shared" si="210"/>
        <v>2.3823078384190153E-2</v>
      </c>
      <c r="DB193" s="5">
        <f t="shared" si="211"/>
        <v>2.3823078384190154E-25</v>
      </c>
      <c r="DC193" s="5">
        <f t="shared" si="212"/>
        <v>3.3775630979475653E-8</v>
      </c>
      <c r="DD193" s="5">
        <f t="shared" si="213"/>
        <v>1.5536790250558798E-11</v>
      </c>
      <c r="DE193" s="5">
        <f t="shared" si="214"/>
        <v>-10.808638697275882</v>
      </c>
      <c r="DH193" s="4">
        <v>7.3460000000000001</v>
      </c>
      <c r="DI193" s="5">
        <f t="shared" si="215"/>
        <v>3.6503149264170913E-2</v>
      </c>
      <c r="DJ193" s="5">
        <f t="shared" si="216"/>
        <v>3.6503149264170915E-25</v>
      </c>
      <c r="DK193" s="5">
        <f t="shared" si="217"/>
        <v>7.6048227633689392E-9</v>
      </c>
      <c r="DL193" s="5">
        <f t="shared" si="218"/>
        <v>9.1257873160427282E-12</v>
      </c>
      <c r="DM193" s="5">
        <f t="shared" si="219"/>
        <v>-11.039729657034471</v>
      </c>
      <c r="DP193" s="4">
        <v>5.0910000000000002</v>
      </c>
      <c r="DQ193" s="5">
        <f t="shared" si="220"/>
        <v>7.6910929717543458E-2</v>
      </c>
      <c r="DR193" s="5">
        <f t="shared" si="221"/>
        <v>7.6910929717543462E-25</v>
      </c>
      <c r="DS193" s="5">
        <f t="shared" si="222"/>
        <v>4.7672063874510408E-9</v>
      </c>
      <c r="DT193" s="5">
        <f t="shared" si="223"/>
        <v>1.048785405239229E-11</v>
      </c>
      <c r="DU193" s="5">
        <f t="shared" si="224"/>
        <v>-10.97931336486123</v>
      </c>
    </row>
    <row r="194" spans="1:126" ht="30" hidden="1" x14ac:dyDescent="0.25">
      <c r="A194" s="29">
        <v>187</v>
      </c>
      <c r="B194" t="s">
        <v>226</v>
      </c>
      <c r="C194">
        <v>324.05703399999999</v>
      </c>
      <c r="D194">
        <v>57.458376000000001</v>
      </c>
      <c r="E194" s="1" t="s">
        <v>91</v>
      </c>
      <c r="F194" s="12" t="s">
        <v>913</v>
      </c>
      <c r="G194" s="13" t="s">
        <v>965</v>
      </c>
      <c r="H194" s="13" t="s">
        <v>952</v>
      </c>
      <c r="I194" s="13" t="s">
        <v>875</v>
      </c>
      <c r="J194" s="2">
        <v>18.75</v>
      </c>
      <c r="K194" s="5">
        <f t="shared" si="150"/>
        <v>1.0034855699012288E-4</v>
      </c>
      <c r="L194" s="5">
        <f t="shared" si="151"/>
        <v>1.0034855699012289E-27</v>
      </c>
      <c r="M194" s="5">
        <f t="shared" si="152"/>
        <v>7.731490152715336E-9</v>
      </c>
      <c r="N194" s="5">
        <f t="shared" si="153"/>
        <v>4.8244498552943693E-13</v>
      </c>
      <c r="O194" s="5">
        <f t="shared" si="154"/>
        <v>-12.316552203238738</v>
      </c>
      <c r="P194">
        <v>0.01</v>
      </c>
      <c r="Q194" s="2">
        <v>18.04</v>
      </c>
      <c r="R194" s="5">
        <f t="shared" si="155"/>
        <v>1.5298852227168717E-4</v>
      </c>
      <c r="S194" s="5">
        <f t="shared" si="156"/>
        <v>1.5298852227168718E-27</v>
      </c>
      <c r="T194" s="5">
        <f t="shared" si="157"/>
        <v>7.661224399159062E-9</v>
      </c>
      <c r="U194" s="5">
        <f t="shared" si="158"/>
        <v>5.9297876849491147E-13</v>
      </c>
      <c r="V194" s="5">
        <f t="shared" si="159"/>
        <v>-12.226960856198257</v>
      </c>
      <c r="W194">
        <v>0.02</v>
      </c>
      <c r="Y194" s="5" t="str">
        <f t="shared" si="160"/>
        <v/>
      </c>
      <c r="Z194" s="5" t="str">
        <f t="shared" si="161"/>
        <v/>
      </c>
      <c r="AA194" s="5" t="str">
        <f t="shared" si="162"/>
        <v/>
      </c>
      <c r="AB194" s="5" t="str">
        <f t="shared" si="163"/>
        <v/>
      </c>
      <c r="AC194" s="5" t="str">
        <f t="shared" si="164"/>
        <v/>
      </c>
      <c r="AE194" t="s">
        <v>36</v>
      </c>
      <c r="AF194" s="4">
        <v>16.54</v>
      </c>
      <c r="AG194" s="5">
        <f t="shared" si="165"/>
        <v>3.8591203004974619E-4</v>
      </c>
      <c r="AH194" s="5">
        <f t="shared" si="166"/>
        <v>3.859120300497462E-27</v>
      </c>
      <c r="AI194" s="5">
        <f t="shared" si="167"/>
        <v>7.5905921431214305E-9</v>
      </c>
      <c r="AJ194" s="5">
        <f t="shared" si="168"/>
        <v>9.3743812967549687E-13</v>
      </c>
      <c r="AK194" s="5">
        <f t="shared" si="169"/>
        <v>-12.028057385815929</v>
      </c>
      <c r="AN194" s="4">
        <v>15.62</v>
      </c>
      <c r="AO194" s="5">
        <f t="shared" si="170"/>
        <v>5.7849546220779824E-4</v>
      </c>
      <c r="AP194" s="5">
        <f t="shared" si="171"/>
        <v>5.7849546220779832E-27</v>
      </c>
      <c r="AQ194" s="5">
        <f t="shared" si="172"/>
        <v>6.2828858950309779E-9</v>
      </c>
      <c r="AR194" s="5">
        <f t="shared" si="173"/>
        <v>1.0442156357541486E-12</v>
      </c>
      <c r="AS194" s="5">
        <f t="shared" si="174"/>
        <v>-11.981209808088618</v>
      </c>
      <c r="AT194">
        <v>0.26</v>
      </c>
      <c r="AU194" t="s">
        <v>36</v>
      </c>
      <c r="AV194" s="4">
        <v>15.59</v>
      </c>
      <c r="AW194" s="5">
        <f t="shared" si="175"/>
        <v>3.8719563716145821E-4</v>
      </c>
      <c r="AX194" s="5">
        <f t="shared" si="176"/>
        <v>3.8719563716145824E-27</v>
      </c>
      <c r="AY194" s="5">
        <f t="shared" si="177"/>
        <v>2.4919907456434722E-9</v>
      </c>
      <c r="AZ194" s="5">
        <f t="shared" si="178"/>
        <v>5.380208019844256E-13</v>
      </c>
      <c r="BA194" s="5">
        <f t="shared" si="179"/>
        <v>-12.269200932489005</v>
      </c>
      <c r="BD194" s="3">
        <v>14.38</v>
      </c>
      <c r="BE194" s="5">
        <f t="shared" si="180"/>
        <v>4.9722360639136191E-4</v>
      </c>
      <c r="BF194" s="5">
        <f t="shared" si="181"/>
        <v>4.9722360639136199E-27</v>
      </c>
      <c r="BG194" s="5">
        <f t="shared" si="182"/>
        <v>1.1509805703503748E-9</v>
      </c>
      <c r="BH194" s="5">
        <f t="shared" si="183"/>
        <v>4.1435300532613494E-13</v>
      </c>
      <c r="BI194" s="5">
        <f t="shared" si="184"/>
        <v>-12.382629506846047</v>
      </c>
      <c r="BJ194">
        <v>0.06</v>
      </c>
      <c r="BL194" s="3">
        <v>14.56</v>
      </c>
      <c r="BM194" s="5">
        <f t="shared" si="185"/>
        <v>2.6949336493977636E-4</v>
      </c>
      <c r="BN194" s="5">
        <f t="shared" si="186"/>
        <v>2.6949336493977639E-27</v>
      </c>
      <c r="BO194" s="5">
        <f t="shared" si="187"/>
        <v>3.9924942954040939E-10</v>
      </c>
      <c r="BP194" s="5">
        <f t="shared" si="188"/>
        <v>1.7966224329318425E-13</v>
      </c>
      <c r="BQ194" s="5">
        <f t="shared" si="189"/>
        <v>-12.745543181946708</v>
      </c>
      <c r="BR194">
        <v>0.08</v>
      </c>
      <c r="BU194" s="5" t="str">
        <f t="shared" si="190"/>
        <v/>
      </c>
      <c r="BV194" s="5" t="str">
        <f t="shared" si="191"/>
        <v/>
      </c>
      <c r="BW194" s="5" t="str">
        <f t="shared" si="192"/>
        <v/>
      </c>
      <c r="BX194" s="5" t="str">
        <f t="shared" si="193"/>
        <v/>
      </c>
      <c r="BY194" s="5" t="str">
        <f t="shared" si="194"/>
        <v/>
      </c>
      <c r="CC194" s="5" t="str">
        <f t="shared" si="195"/>
        <v/>
      </c>
      <c r="CD194" s="5" t="str">
        <f t="shared" si="196"/>
        <v/>
      </c>
      <c r="CE194" s="5" t="str">
        <f t="shared" si="197"/>
        <v/>
      </c>
      <c r="CF194" s="5" t="str">
        <f t="shared" si="198"/>
        <v/>
      </c>
      <c r="CG194" s="5" t="str">
        <f t="shared" si="199"/>
        <v/>
      </c>
      <c r="CK194" s="5" t="str">
        <f t="shared" si="200"/>
        <v/>
      </c>
      <c r="CL194" s="5" t="str">
        <f t="shared" si="201"/>
        <v/>
      </c>
      <c r="CM194" s="5" t="str">
        <f t="shared" si="202"/>
        <v/>
      </c>
      <c r="CN194" s="5" t="str">
        <f t="shared" si="203"/>
        <v/>
      </c>
      <c r="CO194" s="5" t="str">
        <f t="shared" si="204"/>
        <v/>
      </c>
      <c r="CS194" s="5" t="str">
        <f t="shared" si="205"/>
        <v/>
      </c>
      <c r="CT194" s="5" t="str">
        <f t="shared" si="206"/>
        <v/>
      </c>
      <c r="CU194" s="5" t="str">
        <f t="shared" si="207"/>
        <v/>
      </c>
      <c r="CV194" s="5" t="str">
        <f t="shared" si="208"/>
        <v/>
      </c>
      <c r="CW194" s="5" t="str">
        <f t="shared" si="209"/>
        <v/>
      </c>
      <c r="DA194" s="5" t="str">
        <f t="shared" si="210"/>
        <v/>
      </c>
      <c r="DB194" s="5" t="str">
        <f t="shared" si="211"/>
        <v/>
      </c>
      <c r="DC194" s="5" t="str">
        <f t="shared" si="212"/>
        <v/>
      </c>
      <c r="DD194" s="5" t="str">
        <f t="shared" si="213"/>
        <v/>
      </c>
      <c r="DE194" s="5" t="str">
        <f t="shared" si="214"/>
        <v/>
      </c>
      <c r="DI194" s="5" t="str">
        <f t="shared" si="215"/>
        <v/>
      </c>
      <c r="DJ194" s="5" t="str">
        <f t="shared" si="216"/>
        <v/>
      </c>
      <c r="DK194" s="5" t="str">
        <f t="shared" si="217"/>
        <v/>
      </c>
      <c r="DL194" s="5" t="str">
        <f t="shared" si="218"/>
        <v/>
      </c>
      <c r="DM194" s="5" t="str">
        <f t="shared" si="219"/>
        <v/>
      </c>
      <c r="DQ194" s="5" t="str">
        <f t="shared" si="220"/>
        <v/>
      </c>
      <c r="DR194" s="5" t="str">
        <f t="shared" si="221"/>
        <v/>
      </c>
      <c r="DS194" s="5" t="str">
        <f t="shared" si="222"/>
        <v/>
      </c>
      <c r="DT194" s="5" t="str">
        <f t="shared" si="223"/>
        <v/>
      </c>
      <c r="DU194" s="5" t="str">
        <f t="shared" si="224"/>
        <v/>
      </c>
    </row>
    <row r="195" spans="1:126" ht="75" x14ac:dyDescent="0.25">
      <c r="A195" s="29">
        <v>188</v>
      </c>
      <c r="B195" s="32" t="s">
        <v>227</v>
      </c>
      <c r="C195" s="32">
        <v>324.05706700000002</v>
      </c>
      <c r="D195" s="32">
        <v>57.435813000000003</v>
      </c>
      <c r="E195" s="33" t="s">
        <v>120</v>
      </c>
      <c r="F195" s="34" t="s">
        <v>913</v>
      </c>
      <c r="G195" s="31" t="s">
        <v>966</v>
      </c>
      <c r="H195" s="31" t="s">
        <v>964</v>
      </c>
      <c r="I195" s="31" t="s">
        <v>932</v>
      </c>
      <c r="J195" s="2">
        <v>19.84</v>
      </c>
      <c r="K195" s="5">
        <f t="shared" si="150"/>
        <v>3.6771481842870505E-5</v>
      </c>
      <c r="L195" s="5">
        <f t="shared" si="151"/>
        <v>3.6771481842870509E-28</v>
      </c>
      <c r="M195" s="5">
        <f t="shared" si="152"/>
        <v>2.8331084999746141E-9</v>
      </c>
      <c r="N195" s="5">
        <f t="shared" si="153"/>
        <v>1.7678597039841591E-13</v>
      </c>
      <c r="O195" s="5">
        <f t="shared" si="154"/>
        <v>-12.752552203238738</v>
      </c>
      <c r="P195">
        <v>0.03</v>
      </c>
      <c r="Q195" s="2">
        <v>18.899999999999999</v>
      </c>
      <c r="R195" s="5">
        <f t="shared" si="155"/>
        <v>6.9288131489878086E-5</v>
      </c>
      <c r="S195" s="5">
        <f t="shared" si="156"/>
        <v>6.9288131489878095E-28</v>
      </c>
      <c r="T195" s="5">
        <f t="shared" si="157"/>
        <v>3.4697499894776992E-9</v>
      </c>
      <c r="U195" s="5">
        <f t="shared" si="158"/>
        <v>2.6855864918557394E-13</v>
      </c>
      <c r="V195" s="5">
        <f t="shared" si="159"/>
        <v>-12.570960856198258</v>
      </c>
      <c r="W195">
        <v>0.04</v>
      </c>
      <c r="X195" s="2">
        <v>19.64</v>
      </c>
      <c r="Y195" s="5">
        <f t="shared" si="160"/>
        <v>4.1438055946805089E-5</v>
      </c>
      <c r="Z195" s="5">
        <f t="shared" si="161"/>
        <v>4.1438055946805092E-28</v>
      </c>
      <c r="AA195" s="5">
        <f t="shared" si="162"/>
        <v>2.8887698877252945E-9</v>
      </c>
      <c r="AB195" s="5">
        <f t="shared" si="163"/>
        <v>1.8950330463477934E-13</v>
      </c>
      <c r="AC195" s="5">
        <f t="shared" si="164"/>
        <v>-12.722383212228175</v>
      </c>
      <c r="AD195">
        <v>0.09</v>
      </c>
      <c r="AF195" s="4">
        <v>11.679</v>
      </c>
      <c r="AG195" s="5">
        <f t="shared" si="165"/>
        <v>3.395379459633531E-2</v>
      </c>
      <c r="AH195" s="5">
        <f t="shared" si="166"/>
        <v>3.3953794596335316E-25</v>
      </c>
      <c r="AI195" s="5">
        <f t="shared" si="167"/>
        <v>6.6784496575263265E-7</v>
      </c>
      <c r="AJ195" s="5">
        <f t="shared" si="168"/>
        <v>8.2478853270450152E-11</v>
      </c>
      <c r="AK195" s="5">
        <f t="shared" si="169"/>
        <v>-10.083657385815929</v>
      </c>
      <c r="AN195" s="4">
        <v>10.887</v>
      </c>
      <c r="AO195" s="5">
        <f t="shared" si="170"/>
        <v>4.5237641716699903E-2</v>
      </c>
      <c r="AP195" s="5">
        <f t="shared" si="171"/>
        <v>4.523764171669991E-25</v>
      </c>
      <c r="AQ195" s="5">
        <f t="shared" si="172"/>
        <v>4.9131403724688962E-7</v>
      </c>
      <c r="AR195" s="5">
        <f t="shared" si="173"/>
        <v>8.1656392990433059E-11</v>
      </c>
      <c r="AS195" s="5">
        <f t="shared" si="174"/>
        <v>-10.088009808088618</v>
      </c>
      <c r="AV195" s="4">
        <v>10.68</v>
      </c>
      <c r="AW195" s="5">
        <f t="shared" si="175"/>
        <v>3.563940584099605E-2</v>
      </c>
      <c r="AX195" s="5">
        <f t="shared" si="176"/>
        <v>3.5639405840996053E-25</v>
      </c>
      <c r="AY195" s="5">
        <f t="shared" si="177"/>
        <v>2.2937518146403998E-7</v>
      </c>
      <c r="AZ195" s="5">
        <f t="shared" si="178"/>
        <v>4.952210167808623E-11</v>
      </c>
      <c r="BA195" s="5">
        <f t="shared" si="179"/>
        <v>-10.305200932489004</v>
      </c>
      <c r="BD195" s="3">
        <v>15.55</v>
      </c>
      <c r="BE195" s="5">
        <f t="shared" si="180"/>
        <v>1.692589877282866E-4</v>
      </c>
      <c r="BF195" s="5">
        <f t="shared" si="181"/>
        <v>1.6925898772828662E-27</v>
      </c>
      <c r="BG195" s="5">
        <f t="shared" si="182"/>
        <v>3.9180321233399676E-10</v>
      </c>
      <c r="BH195" s="5">
        <f t="shared" si="183"/>
        <v>1.4104915644023885E-13</v>
      </c>
      <c r="BI195" s="5">
        <f t="shared" si="184"/>
        <v>-12.850629506846047</v>
      </c>
      <c r="BJ195">
        <v>0.04</v>
      </c>
      <c r="BL195" s="3">
        <v>15.49</v>
      </c>
      <c r="BM195" s="5">
        <f t="shared" si="185"/>
        <v>1.1443215510715244E-4</v>
      </c>
      <c r="BN195" s="5">
        <f t="shared" si="186"/>
        <v>1.1443215510715245E-27</v>
      </c>
      <c r="BO195" s="5">
        <f t="shared" si="187"/>
        <v>1.6952911867726287E-10</v>
      </c>
      <c r="BP195" s="5">
        <f t="shared" si="188"/>
        <v>7.6288103404768295E-14</v>
      </c>
      <c r="BQ195" s="5">
        <f t="shared" si="189"/>
        <v>-13.117543181946708</v>
      </c>
      <c r="BR195">
        <v>0.03</v>
      </c>
      <c r="BU195" s="5" t="str">
        <f t="shared" si="190"/>
        <v/>
      </c>
      <c r="BV195" s="5" t="str">
        <f t="shared" si="191"/>
        <v/>
      </c>
      <c r="BW195" s="5" t="str">
        <f t="shared" si="192"/>
        <v/>
      </c>
      <c r="BX195" s="5" t="str">
        <f t="shared" si="193"/>
        <v/>
      </c>
      <c r="BY195" s="5" t="str">
        <f t="shared" si="194"/>
        <v/>
      </c>
      <c r="CC195" s="5" t="str">
        <f t="shared" si="195"/>
        <v/>
      </c>
      <c r="CD195" s="5" t="str">
        <f t="shared" si="196"/>
        <v/>
      </c>
      <c r="CE195" s="5" t="str">
        <f t="shared" si="197"/>
        <v/>
      </c>
      <c r="CF195" s="5" t="str">
        <f t="shared" si="198"/>
        <v/>
      </c>
      <c r="CG195" s="5" t="str">
        <f t="shared" si="199"/>
        <v/>
      </c>
      <c r="CK195" s="5" t="str">
        <f t="shared" si="200"/>
        <v/>
      </c>
      <c r="CL195" s="5" t="str">
        <f t="shared" si="201"/>
        <v/>
      </c>
      <c r="CM195" s="5" t="str">
        <f t="shared" si="202"/>
        <v/>
      </c>
      <c r="CN195" s="5" t="str">
        <f t="shared" si="203"/>
        <v/>
      </c>
      <c r="CO195" s="5" t="str">
        <f t="shared" si="204"/>
        <v/>
      </c>
      <c r="CR195" s="4">
        <v>10.446</v>
      </c>
      <c r="CS195" s="5">
        <f t="shared" si="205"/>
        <v>2.0526588605383495E-2</v>
      </c>
      <c r="CT195" s="5">
        <f t="shared" si="206"/>
        <v>2.0526588605383497E-25</v>
      </c>
      <c r="CU195" s="5">
        <f t="shared" si="207"/>
        <v>5.3269693612586918E-8</v>
      </c>
      <c r="CV195" s="5">
        <f t="shared" si="208"/>
        <v>1.8111695828279553E-11</v>
      </c>
      <c r="CW195" s="5">
        <f t="shared" si="209"/>
        <v>-10.742040884065641</v>
      </c>
      <c r="CZ195" s="4">
        <v>10.551</v>
      </c>
      <c r="DA195" s="5">
        <f t="shared" si="210"/>
        <v>1.0341841553235313E-2</v>
      </c>
      <c r="DB195" s="5">
        <f t="shared" si="211"/>
        <v>1.0341841553235314E-25</v>
      </c>
      <c r="DC195" s="5">
        <f t="shared" si="212"/>
        <v>1.4662346247498084E-8</v>
      </c>
      <c r="DD195" s="5">
        <f t="shared" si="213"/>
        <v>6.7446792738491178E-12</v>
      </c>
      <c r="DE195" s="5">
        <f t="shared" si="214"/>
        <v>-11.171038697275881</v>
      </c>
      <c r="DH195" s="4">
        <v>10.792</v>
      </c>
      <c r="DI195" s="5">
        <f t="shared" si="215"/>
        <v>1.5273210391595962E-3</v>
      </c>
      <c r="DJ195" s="5">
        <f t="shared" si="216"/>
        <v>1.5273210391595964E-26</v>
      </c>
      <c r="DK195" s="5">
        <f t="shared" si="217"/>
        <v>3.1819188315824921E-10</v>
      </c>
      <c r="DL195" s="5">
        <f t="shared" si="218"/>
        <v>3.8183025978989908E-13</v>
      </c>
      <c r="DM195" s="5">
        <f t="shared" si="219"/>
        <v>-12.41812965703447</v>
      </c>
      <c r="DP195" s="4">
        <v>9.1059999999999999</v>
      </c>
      <c r="DQ195" s="5">
        <f t="shared" si="220"/>
        <v>1.9054083375532542E-3</v>
      </c>
      <c r="DR195" s="5">
        <f t="shared" si="221"/>
        <v>1.9054083375532545E-26</v>
      </c>
      <c r="DS195" s="5">
        <f t="shared" si="222"/>
        <v>1.1810382257561494E-10</v>
      </c>
      <c r="DT195" s="5">
        <f t="shared" si="223"/>
        <v>2.5982840966635287E-13</v>
      </c>
      <c r="DU195" s="5">
        <f t="shared" si="224"/>
        <v>-12.58531336486123</v>
      </c>
    </row>
    <row r="196" spans="1:126" ht="45" x14ac:dyDescent="0.25">
      <c r="A196" s="29">
        <v>189</v>
      </c>
      <c r="B196" t="s">
        <v>228</v>
      </c>
      <c r="C196">
        <v>324.05795599999999</v>
      </c>
      <c r="D196">
        <v>57.507295999999997</v>
      </c>
      <c r="E196" s="1" t="s">
        <v>31</v>
      </c>
      <c r="F196" s="12" t="s">
        <v>913</v>
      </c>
      <c r="G196" s="13" t="s">
        <v>967</v>
      </c>
      <c r="H196" s="13" t="s">
        <v>930</v>
      </c>
      <c r="I196" s="13" t="s">
        <v>874</v>
      </c>
      <c r="J196" s="2">
        <v>20.63</v>
      </c>
      <c r="K196" s="5">
        <f t="shared" si="150"/>
        <v>1.7762787968244317E-5</v>
      </c>
      <c r="L196" s="5">
        <f t="shared" si="151"/>
        <v>1.7762787968244318E-28</v>
      </c>
      <c r="M196" s="5">
        <f t="shared" si="152"/>
        <v>1.3685579980464373E-9</v>
      </c>
      <c r="N196" s="5">
        <f t="shared" si="153"/>
        <v>8.5398019078097688E-14</v>
      </c>
      <c r="O196" s="5">
        <f t="shared" si="154"/>
        <v>-13.068552203238736</v>
      </c>
      <c r="P196">
        <v>0.06</v>
      </c>
      <c r="Q196" s="2">
        <v>19.899999999999999</v>
      </c>
      <c r="R196" s="5">
        <f t="shared" si="155"/>
        <v>2.7584101980374143E-5</v>
      </c>
      <c r="S196" s="5">
        <f t="shared" si="156"/>
        <v>2.7584101980374146E-28</v>
      </c>
      <c r="T196" s="5">
        <f t="shared" si="157"/>
        <v>1.3813323508389989E-9</v>
      </c>
      <c r="U196" s="5">
        <f t="shared" si="158"/>
        <v>1.0691512395493853E-13</v>
      </c>
      <c r="V196" s="5">
        <f t="shared" si="159"/>
        <v>-12.970960856198255</v>
      </c>
      <c r="W196">
        <v>0.1</v>
      </c>
      <c r="X196" s="2">
        <v>19.91</v>
      </c>
      <c r="Y196" s="5">
        <f t="shared" si="160"/>
        <v>3.231464374886595E-5</v>
      </c>
      <c r="Z196" s="5">
        <f t="shared" si="161"/>
        <v>3.2314643748865952E-28</v>
      </c>
      <c r="AA196" s="5">
        <f t="shared" si="162"/>
        <v>2.2527497408210754E-9</v>
      </c>
      <c r="AB196" s="5">
        <f t="shared" si="163"/>
        <v>1.4778038299786257E-13</v>
      </c>
      <c r="AC196" s="5">
        <f t="shared" si="164"/>
        <v>-12.830383212228176</v>
      </c>
      <c r="AD196">
        <v>0.11</v>
      </c>
      <c r="AF196" s="4">
        <v>14.103</v>
      </c>
      <c r="AG196" s="5">
        <f t="shared" si="165"/>
        <v>3.6415671027516111E-3</v>
      </c>
      <c r="AH196" s="5">
        <f t="shared" si="166"/>
        <v>3.6415671027516118E-26</v>
      </c>
      <c r="AI196" s="5">
        <f t="shared" si="167"/>
        <v>7.1626817736759059E-8</v>
      </c>
      <c r="AJ196" s="5">
        <f t="shared" si="168"/>
        <v>8.8459119904897455E-12</v>
      </c>
      <c r="AK196" s="5">
        <f t="shared" si="169"/>
        <v>-11.053257385815929</v>
      </c>
      <c r="AN196" s="4">
        <v>12.952999999999999</v>
      </c>
      <c r="AO196" s="5">
        <f t="shared" si="170"/>
        <v>6.7468329403809158E-3</v>
      </c>
      <c r="AP196" s="5">
        <f t="shared" si="171"/>
        <v>6.7468329403809161E-26</v>
      </c>
      <c r="AQ196" s="5">
        <f t="shared" si="172"/>
        <v>7.3275564436533299E-8</v>
      </c>
      <c r="AR196" s="5">
        <f t="shared" si="173"/>
        <v>1.2178398809351834E-11</v>
      </c>
      <c r="AS196" s="5">
        <f t="shared" si="174"/>
        <v>-10.914409808088617</v>
      </c>
      <c r="AV196" s="4">
        <v>12.315</v>
      </c>
      <c r="AW196" s="5">
        <f t="shared" si="175"/>
        <v>7.9055202440304444E-3</v>
      </c>
      <c r="AX196" s="5">
        <f t="shared" si="176"/>
        <v>7.9055202440304454E-26</v>
      </c>
      <c r="AY196" s="5">
        <f t="shared" si="177"/>
        <v>5.0879920631455906E-8</v>
      </c>
      <c r="AZ196" s="5">
        <f t="shared" si="178"/>
        <v>1.0984974864331329E-11</v>
      </c>
      <c r="BA196" s="5">
        <f t="shared" si="179"/>
        <v>-10.959200932489004</v>
      </c>
      <c r="BD196" s="3">
        <v>16.739999999999998</v>
      </c>
      <c r="BE196" s="5">
        <f t="shared" si="180"/>
        <v>5.6565514178634435E-5</v>
      </c>
      <c r="BF196" s="5">
        <f t="shared" si="181"/>
        <v>5.6565514178634437E-28</v>
      </c>
      <c r="BG196" s="5">
        <f t="shared" si="182"/>
        <v>1.3093869022832043E-10</v>
      </c>
      <c r="BH196" s="5">
        <f t="shared" si="183"/>
        <v>4.7137928482195358E-14</v>
      </c>
      <c r="BI196" s="5">
        <f t="shared" si="184"/>
        <v>-13.326629506846047</v>
      </c>
      <c r="BJ196">
        <v>0.09</v>
      </c>
      <c r="BL196" s="3">
        <v>16.25</v>
      </c>
      <c r="BM196" s="5">
        <f t="shared" si="185"/>
        <v>5.6826129553225672E-5</v>
      </c>
      <c r="BN196" s="5">
        <f t="shared" si="186"/>
        <v>5.6826129553225674E-28</v>
      </c>
      <c r="BO196" s="5">
        <f t="shared" si="187"/>
        <v>8.4186858597371347E-11</v>
      </c>
      <c r="BP196" s="5">
        <f t="shared" si="188"/>
        <v>3.7884086368817112E-14</v>
      </c>
      <c r="BQ196" s="5">
        <f t="shared" si="189"/>
        <v>-13.421543181946708</v>
      </c>
      <c r="BR196">
        <v>0.06</v>
      </c>
      <c r="BU196" s="5" t="str">
        <f t="shared" si="190"/>
        <v/>
      </c>
      <c r="BV196" s="5" t="str">
        <f t="shared" si="191"/>
        <v/>
      </c>
      <c r="BW196" s="5" t="str">
        <f t="shared" si="192"/>
        <v/>
      </c>
      <c r="BX196" s="5" t="str">
        <f t="shared" si="193"/>
        <v/>
      </c>
      <c r="BY196" s="5" t="str">
        <f t="shared" si="194"/>
        <v/>
      </c>
      <c r="CC196" s="5" t="str">
        <f t="shared" si="195"/>
        <v/>
      </c>
      <c r="CD196" s="5" t="str">
        <f t="shared" si="196"/>
        <v/>
      </c>
      <c r="CE196" s="5" t="str">
        <f t="shared" si="197"/>
        <v/>
      </c>
      <c r="CF196" s="5" t="str">
        <f t="shared" si="198"/>
        <v/>
      </c>
      <c r="CG196" s="5" t="str">
        <f t="shared" si="199"/>
        <v/>
      </c>
      <c r="CK196" s="5" t="str">
        <f t="shared" si="200"/>
        <v/>
      </c>
      <c r="CL196" s="5" t="str">
        <f t="shared" si="201"/>
        <v/>
      </c>
      <c r="CM196" s="5" t="str">
        <f t="shared" si="202"/>
        <v/>
      </c>
      <c r="CN196" s="5" t="str">
        <f t="shared" si="203"/>
        <v/>
      </c>
      <c r="CO196" s="5" t="str">
        <f t="shared" si="204"/>
        <v/>
      </c>
      <c r="CR196" s="4">
        <v>11.452999999999999</v>
      </c>
      <c r="CS196" s="5">
        <f t="shared" si="205"/>
        <v>8.119266157865344E-3</v>
      </c>
      <c r="CT196" s="5">
        <f t="shared" si="206"/>
        <v>8.1192661578653454E-26</v>
      </c>
      <c r="CU196" s="5">
        <f t="shared" si="207"/>
        <v>2.1070759925256082E-8</v>
      </c>
      <c r="CV196" s="5">
        <f t="shared" si="208"/>
        <v>7.1640583745870684E-12</v>
      </c>
      <c r="CW196" s="5">
        <f t="shared" si="209"/>
        <v>-11.144840884065641</v>
      </c>
      <c r="CZ196" s="4">
        <v>10.784000000000001</v>
      </c>
      <c r="DA196" s="5">
        <f t="shared" si="210"/>
        <v>8.3444531314120409E-3</v>
      </c>
      <c r="DB196" s="5">
        <f t="shared" si="211"/>
        <v>8.3444531314120413E-26</v>
      </c>
      <c r="DC196" s="5">
        <f t="shared" si="212"/>
        <v>1.1830510110697604E-8</v>
      </c>
      <c r="DD196" s="5">
        <f t="shared" si="213"/>
        <v>5.442034650920897E-12</v>
      </c>
      <c r="DE196" s="5">
        <f t="shared" si="214"/>
        <v>-11.26423869727588</v>
      </c>
      <c r="DH196" s="4">
        <v>8.577</v>
      </c>
      <c r="DI196" s="5">
        <f t="shared" si="215"/>
        <v>1.1747091033078227E-2</v>
      </c>
      <c r="DJ196" s="5">
        <f t="shared" si="216"/>
        <v>1.1747091033078227E-25</v>
      </c>
      <c r="DK196" s="5">
        <f t="shared" si="217"/>
        <v>2.4473106318912972E-9</v>
      </c>
      <c r="DL196" s="5">
        <f t="shared" si="218"/>
        <v>2.936772758269557E-12</v>
      </c>
      <c r="DM196" s="5">
        <f t="shared" si="219"/>
        <v>-11.532129657034471</v>
      </c>
      <c r="DP196" s="4">
        <v>5.3479999999999999</v>
      </c>
      <c r="DQ196" s="5">
        <f t="shared" si="220"/>
        <v>6.069991197011633E-2</v>
      </c>
      <c r="DR196" s="5">
        <f t="shared" si="221"/>
        <v>6.0699911970116333E-25</v>
      </c>
      <c r="DS196" s="5">
        <f t="shared" si="222"/>
        <v>3.7623912378171275E-9</v>
      </c>
      <c r="DT196" s="5">
        <f t="shared" si="223"/>
        <v>8.2772607231976807E-12</v>
      </c>
      <c r="DU196" s="5">
        <f t="shared" si="224"/>
        <v>-11.082113364861231</v>
      </c>
    </row>
    <row r="197" spans="1:126" ht="30" hidden="1" x14ac:dyDescent="0.25">
      <c r="A197" s="29">
        <v>190</v>
      </c>
      <c r="B197" t="s">
        <v>229</v>
      </c>
      <c r="C197">
        <v>324.06047899999999</v>
      </c>
      <c r="D197">
        <v>57.383156999999997</v>
      </c>
      <c r="E197" s="1" t="s">
        <v>31</v>
      </c>
      <c r="F197" s="12" t="s">
        <v>913</v>
      </c>
      <c r="G197" s="13" t="s">
        <v>968</v>
      </c>
      <c r="H197" s="13" t="s">
        <v>927</v>
      </c>
      <c r="I197" s="13" t="s">
        <v>875</v>
      </c>
      <c r="J197" s="2">
        <v>16.899999999999999</v>
      </c>
      <c r="K197" s="5">
        <f t="shared" si="150"/>
        <v>5.5145633698703872E-4</v>
      </c>
      <c r="L197" s="5">
        <f t="shared" si="151"/>
        <v>5.5145633698703878E-27</v>
      </c>
      <c r="M197" s="5">
        <f t="shared" si="152"/>
        <v>4.2487698547448133E-8</v>
      </c>
      <c r="N197" s="5">
        <f t="shared" si="153"/>
        <v>2.6512323893607634E-12</v>
      </c>
      <c r="O197" s="5">
        <f t="shared" si="154"/>
        <v>-11.576552203238737</v>
      </c>
      <c r="P197">
        <v>0</v>
      </c>
      <c r="Q197" s="2">
        <v>15.85</v>
      </c>
      <c r="R197" s="5">
        <f t="shared" si="155"/>
        <v>1.1498967586141392E-3</v>
      </c>
      <c r="S197" s="5">
        <f t="shared" si="156"/>
        <v>1.1498967586141394E-26</v>
      </c>
      <c r="T197" s="5">
        <f t="shared" si="157"/>
        <v>5.7583516546188079E-8</v>
      </c>
      <c r="U197" s="5">
        <f t="shared" si="158"/>
        <v>4.4569641806749578E-12</v>
      </c>
      <c r="V197" s="5">
        <f t="shared" si="159"/>
        <v>-11.350960856198258</v>
      </c>
      <c r="W197">
        <v>0.01</v>
      </c>
      <c r="X197" s="2">
        <v>16.440000000000001</v>
      </c>
      <c r="Y197" s="5">
        <f t="shared" si="160"/>
        <v>7.8958587835400301E-4</v>
      </c>
      <c r="Z197" s="5">
        <f t="shared" si="161"/>
        <v>7.8958587835400317E-27</v>
      </c>
      <c r="AA197" s="5">
        <f t="shared" si="162"/>
        <v>5.5044375442956406E-8</v>
      </c>
      <c r="AB197" s="5">
        <f t="shared" si="163"/>
        <v>3.6109110290579407E-12</v>
      </c>
      <c r="AC197" s="5">
        <f t="shared" si="164"/>
        <v>-11.442383212228176</v>
      </c>
      <c r="AD197">
        <v>0.01</v>
      </c>
      <c r="AF197" s="4">
        <v>13.73</v>
      </c>
      <c r="AG197" s="5">
        <f t="shared" si="165"/>
        <v>5.1343836533057925E-3</v>
      </c>
      <c r="AH197" s="5">
        <f t="shared" si="166"/>
        <v>5.1343836533057929E-26</v>
      </c>
      <c r="AI197" s="5">
        <f t="shared" si="167"/>
        <v>1.0098936851885705E-7</v>
      </c>
      <c r="AJ197" s="5">
        <f t="shared" si="168"/>
        <v>1.2472187012078847E-11</v>
      </c>
      <c r="AK197" s="5">
        <f t="shared" si="169"/>
        <v>-10.904057385815928</v>
      </c>
      <c r="AL197">
        <v>0.05</v>
      </c>
      <c r="AN197" s="4">
        <v>13.04</v>
      </c>
      <c r="AO197" s="5">
        <f t="shared" si="170"/>
        <v>6.2273024130940786E-3</v>
      </c>
      <c r="AP197" s="5">
        <f t="shared" si="171"/>
        <v>6.2273024130940793E-26</v>
      </c>
      <c r="AQ197" s="5">
        <f t="shared" si="172"/>
        <v>6.7633081072064025E-8</v>
      </c>
      <c r="AR197" s="5">
        <f t="shared" si="173"/>
        <v>1.1240618074177041E-11</v>
      </c>
      <c r="AS197" s="5">
        <f t="shared" si="174"/>
        <v>-10.949209808088618</v>
      </c>
      <c r="AT197">
        <v>0.06</v>
      </c>
      <c r="AV197" s="4">
        <v>12.74</v>
      </c>
      <c r="AW197" s="5">
        <f t="shared" si="175"/>
        <v>5.3447876486056476E-3</v>
      </c>
      <c r="AX197" s="5">
        <f t="shared" si="176"/>
        <v>5.3447876486056478E-26</v>
      </c>
      <c r="AY197" s="5">
        <f t="shared" si="177"/>
        <v>3.4399048128222575E-8</v>
      </c>
      <c r="AZ197" s="5">
        <f t="shared" si="178"/>
        <v>7.4267544908832541E-12</v>
      </c>
      <c r="BA197" s="5">
        <f t="shared" si="179"/>
        <v>-11.129200932489004</v>
      </c>
      <c r="BB197">
        <v>0.05</v>
      </c>
      <c r="BE197" s="5" t="str">
        <f t="shared" si="180"/>
        <v/>
      </c>
      <c r="BF197" s="5" t="str">
        <f t="shared" si="181"/>
        <v/>
      </c>
      <c r="BG197" s="5" t="str">
        <f t="shared" si="182"/>
        <v/>
      </c>
      <c r="BH197" s="5" t="str">
        <f t="shared" si="183"/>
        <v/>
      </c>
      <c r="BI197" s="5" t="str">
        <f t="shared" si="184"/>
        <v/>
      </c>
      <c r="BM197" s="5" t="str">
        <f t="shared" si="185"/>
        <v/>
      </c>
      <c r="BN197" s="5" t="str">
        <f t="shared" si="186"/>
        <v/>
      </c>
      <c r="BO197" s="5" t="str">
        <f t="shared" si="187"/>
        <v/>
      </c>
      <c r="BP197" s="5" t="str">
        <f t="shared" si="188"/>
        <v/>
      </c>
      <c r="BQ197" s="5" t="str">
        <f t="shared" si="189"/>
        <v/>
      </c>
      <c r="BU197" s="5" t="str">
        <f t="shared" si="190"/>
        <v/>
      </c>
      <c r="BV197" s="5" t="str">
        <f t="shared" si="191"/>
        <v/>
      </c>
      <c r="BW197" s="5" t="str">
        <f t="shared" si="192"/>
        <v/>
      </c>
      <c r="BX197" s="5" t="str">
        <f t="shared" si="193"/>
        <v/>
      </c>
      <c r="BY197" s="5" t="str">
        <f t="shared" si="194"/>
        <v/>
      </c>
      <c r="CC197" s="5" t="str">
        <f t="shared" si="195"/>
        <v/>
      </c>
      <c r="CD197" s="5" t="str">
        <f t="shared" si="196"/>
        <v/>
      </c>
      <c r="CE197" s="5" t="str">
        <f t="shared" si="197"/>
        <v/>
      </c>
      <c r="CF197" s="5" t="str">
        <f t="shared" si="198"/>
        <v/>
      </c>
      <c r="CG197" s="5" t="str">
        <f t="shared" si="199"/>
        <v/>
      </c>
      <c r="CK197" s="5" t="str">
        <f t="shared" si="200"/>
        <v/>
      </c>
      <c r="CL197" s="5" t="str">
        <f t="shared" si="201"/>
        <v/>
      </c>
      <c r="CM197" s="5" t="str">
        <f t="shared" si="202"/>
        <v/>
      </c>
      <c r="CN197" s="5" t="str">
        <f t="shared" si="203"/>
        <v/>
      </c>
      <c r="CO197" s="5" t="str">
        <f t="shared" si="204"/>
        <v/>
      </c>
      <c r="CR197" s="4">
        <v>12.16</v>
      </c>
      <c r="CS197" s="5">
        <f t="shared" si="205"/>
        <v>4.2336678067493878E-3</v>
      </c>
      <c r="CT197" s="5">
        <f t="shared" si="206"/>
        <v>4.2336678067493883E-26</v>
      </c>
      <c r="CU197" s="5">
        <f t="shared" si="207"/>
        <v>1.098702718014547E-8</v>
      </c>
      <c r="CV197" s="5">
        <f t="shared" si="208"/>
        <v>3.7355892412494597E-12</v>
      </c>
      <c r="CW197" s="5">
        <f t="shared" si="209"/>
        <v>-11.42764088406564</v>
      </c>
      <c r="CX197">
        <v>0.03</v>
      </c>
      <c r="CZ197" s="4">
        <v>12.18</v>
      </c>
      <c r="DA197" s="5">
        <f t="shared" si="210"/>
        <v>2.3067359267387338E-3</v>
      </c>
      <c r="DB197" s="5">
        <f t="shared" si="211"/>
        <v>2.306735926738734E-26</v>
      </c>
      <c r="DC197" s="5">
        <f t="shared" si="212"/>
        <v>3.2704195558677709E-9</v>
      </c>
      <c r="DD197" s="5">
        <f t="shared" si="213"/>
        <v>1.5043929956991745E-12</v>
      </c>
      <c r="DE197" s="5">
        <f t="shared" si="214"/>
        <v>-11.822638697275881</v>
      </c>
      <c r="DF197">
        <v>0.03</v>
      </c>
      <c r="DH197" s="4">
        <v>9.09</v>
      </c>
      <c r="DI197" s="5">
        <f t="shared" si="215"/>
        <v>7.3236964293602012E-3</v>
      </c>
      <c r="DJ197" s="5">
        <f t="shared" si="216"/>
        <v>7.3236964293602023E-26</v>
      </c>
      <c r="DK197" s="5">
        <f t="shared" si="217"/>
        <v>1.5257700894500421E-9</v>
      </c>
      <c r="DL197" s="5">
        <f t="shared" si="218"/>
        <v>1.8309241073400506E-12</v>
      </c>
      <c r="DM197" s="5">
        <f t="shared" si="219"/>
        <v>-11.73732965703447</v>
      </c>
      <c r="DN197">
        <v>0.03</v>
      </c>
      <c r="DP197" s="4">
        <v>5.78</v>
      </c>
      <c r="DQ197" s="5">
        <f t="shared" si="220"/>
        <v>4.077444526979665E-2</v>
      </c>
      <c r="DR197" s="5">
        <f t="shared" si="221"/>
        <v>4.0774445269796654E-25</v>
      </c>
      <c r="DS197" s="5">
        <f t="shared" si="222"/>
        <v>2.527341648954338E-9</v>
      </c>
      <c r="DT197" s="5">
        <f t="shared" si="223"/>
        <v>5.5601516276995443E-12</v>
      </c>
      <c r="DU197" s="5">
        <f t="shared" si="224"/>
        <v>-11.254913364861231</v>
      </c>
      <c r="DV197">
        <v>0.06</v>
      </c>
    </row>
    <row r="198" spans="1:126" ht="90" x14ac:dyDescent="0.25">
      <c r="A198" s="29">
        <v>191</v>
      </c>
      <c r="B198" s="32" t="s">
        <v>230</v>
      </c>
      <c r="C198" s="32">
        <v>324.06307800000002</v>
      </c>
      <c r="D198" s="32">
        <v>57.479712999999997</v>
      </c>
      <c r="E198" s="33" t="s">
        <v>120</v>
      </c>
      <c r="F198" s="34" t="s">
        <v>913</v>
      </c>
      <c r="G198" s="31" t="s">
        <v>969</v>
      </c>
      <c r="H198" s="31" t="s">
        <v>930</v>
      </c>
      <c r="I198" s="31" t="s">
        <v>932</v>
      </c>
      <c r="J198" s="2">
        <v>20.309999999999999</v>
      </c>
      <c r="K198" s="5">
        <f t="shared" si="150"/>
        <v>2.3851249295879718E-5</v>
      </c>
      <c r="L198" s="5">
        <f t="shared" si="151"/>
        <v>2.3851249295879721E-28</v>
      </c>
      <c r="M198" s="5">
        <f t="shared" si="152"/>
        <v>1.8376517270617393E-9</v>
      </c>
      <c r="N198" s="5">
        <f t="shared" si="153"/>
        <v>1.1466946776865254E-13</v>
      </c>
      <c r="O198" s="5">
        <f t="shared" si="154"/>
        <v>-12.940552203238736</v>
      </c>
      <c r="P198">
        <v>0.04</v>
      </c>
      <c r="Q198" s="2">
        <v>18.899999999999999</v>
      </c>
      <c r="R198" s="5">
        <f t="shared" si="155"/>
        <v>6.9288131489878086E-5</v>
      </c>
      <c r="S198" s="5">
        <f t="shared" si="156"/>
        <v>6.9288131489878095E-28</v>
      </c>
      <c r="T198" s="5">
        <f t="shared" si="157"/>
        <v>3.4697499894776992E-9</v>
      </c>
      <c r="U198" s="5">
        <f t="shared" si="158"/>
        <v>2.6855864918557394E-13</v>
      </c>
      <c r="V198" s="5">
        <f t="shared" si="159"/>
        <v>-12.570960856198258</v>
      </c>
      <c r="W198">
        <v>0.04</v>
      </c>
      <c r="X198" s="2">
        <v>19.59</v>
      </c>
      <c r="Y198" s="5">
        <f t="shared" si="160"/>
        <v>4.3390971357629791E-5</v>
      </c>
      <c r="Z198" s="5">
        <f t="shared" si="161"/>
        <v>4.3390971357629793E-28</v>
      </c>
      <c r="AA198" s="5">
        <f t="shared" si="162"/>
        <v>3.0249134181869363E-9</v>
      </c>
      <c r="AB198" s="5">
        <f t="shared" si="163"/>
        <v>1.9843432023306306E-13</v>
      </c>
      <c r="AC198" s="5">
        <f t="shared" si="164"/>
        <v>-12.702383212228176</v>
      </c>
      <c r="AD198">
        <v>0.08</v>
      </c>
      <c r="AF198" s="4">
        <v>13.935</v>
      </c>
      <c r="AG198" s="5">
        <f t="shared" si="165"/>
        <v>4.2509727112472343E-3</v>
      </c>
      <c r="AH198" s="5">
        <f t="shared" si="166"/>
        <v>4.2509727112472347E-26</v>
      </c>
      <c r="AI198" s="5">
        <f t="shared" si="167"/>
        <v>8.3613356283444743E-8</v>
      </c>
      <c r="AJ198" s="5">
        <f t="shared" si="168"/>
        <v>1.0326249501005428E-11</v>
      </c>
      <c r="AK198" s="5">
        <f t="shared" si="169"/>
        <v>-10.986057385815929</v>
      </c>
      <c r="AN198" s="4">
        <v>13.138</v>
      </c>
      <c r="AO198" s="5">
        <f t="shared" si="170"/>
        <v>5.6898387234521628E-3</v>
      </c>
      <c r="AP198" s="5">
        <f t="shared" si="171"/>
        <v>5.6898387234521637E-26</v>
      </c>
      <c r="AQ198" s="5">
        <f t="shared" si="172"/>
        <v>6.1795830384124252E-8</v>
      </c>
      <c r="AR198" s="5">
        <f t="shared" si="173"/>
        <v>1.0270467009841451E-11</v>
      </c>
      <c r="AS198" s="5">
        <f t="shared" si="174"/>
        <v>-10.988409808088619</v>
      </c>
      <c r="AV198" s="4">
        <v>12.954000000000001</v>
      </c>
      <c r="AW198" s="5">
        <f t="shared" si="175"/>
        <v>4.3886450322198857E-3</v>
      </c>
      <c r="AX198" s="5">
        <f t="shared" si="176"/>
        <v>4.3886450322198863E-26</v>
      </c>
      <c r="AY198" s="5">
        <f t="shared" si="177"/>
        <v>2.8245315175505746E-8</v>
      </c>
      <c r="AZ198" s="5">
        <f t="shared" si="178"/>
        <v>6.0981635463916903E-12</v>
      </c>
      <c r="BA198" s="5">
        <f t="shared" si="179"/>
        <v>-11.214800932489005</v>
      </c>
      <c r="BD198" s="3">
        <v>14.03</v>
      </c>
      <c r="BE198" s="5">
        <f t="shared" si="180"/>
        <v>6.8635964225173594E-4</v>
      </c>
      <c r="BF198" s="5">
        <f t="shared" si="181"/>
        <v>6.8635964225173603E-27</v>
      </c>
      <c r="BG198" s="5">
        <f t="shared" si="182"/>
        <v>1.5887954681753144E-9</v>
      </c>
      <c r="BH198" s="5">
        <f t="shared" si="183"/>
        <v>5.7196636854311322E-13</v>
      </c>
      <c r="BI198" s="5">
        <f t="shared" si="184"/>
        <v>-12.242629506846047</v>
      </c>
      <c r="BJ198">
        <v>0.05</v>
      </c>
      <c r="BL198" s="3">
        <v>14.09</v>
      </c>
      <c r="BM198" s="5">
        <f t="shared" si="185"/>
        <v>4.1547804279455354E-4</v>
      </c>
      <c r="BN198" s="5">
        <f t="shared" si="186"/>
        <v>4.1547804279455362E-27</v>
      </c>
      <c r="BO198" s="5">
        <f t="shared" si="187"/>
        <v>6.1552302636230142E-10</v>
      </c>
      <c r="BP198" s="5">
        <f t="shared" si="188"/>
        <v>2.7698536186303565E-13</v>
      </c>
      <c r="BQ198" s="5">
        <f t="shared" si="189"/>
        <v>-12.557543181946709</v>
      </c>
      <c r="BR198">
        <v>0.04</v>
      </c>
      <c r="BU198" s="5" t="str">
        <f t="shared" si="190"/>
        <v/>
      </c>
      <c r="BV198" s="5" t="str">
        <f t="shared" si="191"/>
        <v/>
      </c>
      <c r="BW198" s="5" t="str">
        <f t="shared" si="192"/>
        <v/>
      </c>
      <c r="BX198" s="5" t="str">
        <f t="shared" si="193"/>
        <v/>
      </c>
      <c r="BY198" s="5" t="str">
        <f t="shared" si="194"/>
        <v/>
      </c>
      <c r="CC198" s="5" t="str">
        <f t="shared" si="195"/>
        <v/>
      </c>
      <c r="CD198" s="5" t="str">
        <f t="shared" si="196"/>
        <v/>
      </c>
      <c r="CE198" s="5" t="str">
        <f t="shared" si="197"/>
        <v/>
      </c>
      <c r="CF198" s="5" t="str">
        <f t="shared" si="198"/>
        <v/>
      </c>
      <c r="CG198" s="5" t="str">
        <f t="shared" si="199"/>
        <v/>
      </c>
      <c r="CK198" s="5" t="str">
        <f t="shared" si="200"/>
        <v/>
      </c>
      <c r="CL198" s="5" t="str">
        <f t="shared" si="201"/>
        <v/>
      </c>
      <c r="CM198" s="5" t="str">
        <f t="shared" si="202"/>
        <v/>
      </c>
      <c r="CN198" s="5" t="str">
        <f t="shared" si="203"/>
        <v/>
      </c>
      <c r="CO198" s="5" t="str">
        <f t="shared" si="204"/>
        <v/>
      </c>
      <c r="CR198" s="4">
        <v>12.667999999999999</v>
      </c>
      <c r="CS198" s="5">
        <f t="shared" si="205"/>
        <v>2.6516535333274542E-3</v>
      </c>
      <c r="CT198" s="5">
        <f t="shared" si="206"/>
        <v>2.6516535333274543E-26</v>
      </c>
      <c r="CU198" s="5">
        <f t="shared" si="207"/>
        <v>6.8814538062131161E-9</v>
      </c>
      <c r="CV198" s="5">
        <f t="shared" si="208"/>
        <v>2.3396942941124598E-12</v>
      </c>
      <c r="CW198" s="5">
        <f t="shared" si="209"/>
        <v>-11.630840884065641</v>
      </c>
      <c r="CZ198" s="4">
        <v>12.644</v>
      </c>
      <c r="DA198" s="5">
        <f t="shared" si="210"/>
        <v>1.5045197033707078E-3</v>
      </c>
      <c r="DB198" s="5">
        <f t="shared" si="211"/>
        <v>1.504519703370708E-26</v>
      </c>
      <c r="DC198" s="5">
        <f t="shared" si="212"/>
        <v>2.1330619613006262E-9</v>
      </c>
      <c r="DD198" s="5">
        <f t="shared" si="213"/>
        <v>9.8120850219828797E-13</v>
      </c>
      <c r="DE198" s="5">
        <f t="shared" si="214"/>
        <v>-12.008238697275882</v>
      </c>
      <c r="DH198" s="4">
        <v>11.311999999999999</v>
      </c>
      <c r="DI198" s="5">
        <f t="shared" si="215"/>
        <v>9.4608538648440702E-4</v>
      </c>
      <c r="DJ198" s="5">
        <f t="shared" si="216"/>
        <v>9.4608538648440713E-27</v>
      </c>
      <c r="DK198" s="5">
        <f t="shared" si="217"/>
        <v>1.9710112218425144E-10</v>
      </c>
      <c r="DL198" s="5">
        <f t="shared" si="218"/>
        <v>2.3652134662110175E-13</v>
      </c>
      <c r="DM198" s="5">
        <f t="shared" si="219"/>
        <v>-12.62612965703447</v>
      </c>
      <c r="DP198" s="4">
        <v>8.5429999999999993</v>
      </c>
      <c r="DQ198" s="5">
        <f t="shared" si="220"/>
        <v>3.2002806176381986E-3</v>
      </c>
      <c r="DR198" s="5">
        <f t="shared" si="221"/>
        <v>3.2002806176381987E-26</v>
      </c>
      <c r="DS198" s="5">
        <f t="shared" si="222"/>
        <v>1.983645010932768E-10</v>
      </c>
      <c r="DT198" s="5">
        <f t="shared" si="223"/>
        <v>4.3640190240520896E-13</v>
      </c>
      <c r="DU198" s="5">
        <f t="shared" si="224"/>
        <v>-12.360113364861231</v>
      </c>
    </row>
    <row r="199" spans="1:126" ht="45" hidden="1" x14ac:dyDescent="0.25">
      <c r="A199" s="29">
        <v>192</v>
      </c>
      <c r="B199" t="s">
        <v>231</v>
      </c>
      <c r="C199">
        <v>324.063312</v>
      </c>
      <c r="D199">
        <v>57.424385999999998</v>
      </c>
      <c r="E199" s="1" t="s">
        <v>157</v>
      </c>
      <c r="F199" s="12" t="s">
        <v>913</v>
      </c>
      <c r="G199" s="13" t="s">
        <v>970</v>
      </c>
      <c r="H199" s="13" t="s">
        <v>930</v>
      </c>
      <c r="I199" s="13" t="s">
        <v>875</v>
      </c>
      <c r="J199" s="2">
        <v>19.440000000000001</v>
      </c>
      <c r="K199" s="5">
        <f t="shared" si="150"/>
        <v>5.3150962284946697E-5</v>
      </c>
      <c r="L199" s="5">
        <f t="shared" si="151"/>
        <v>5.3150962284946702E-28</v>
      </c>
      <c r="M199" s="5">
        <f t="shared" si="152"/>
        <v>4.095087700701638E-9</v>
      </c>
      <c r="N199" s="5">
        <f t="shared" si="153"/>
        <v>2.5553347252378219E-13</v>
      </c>
      <c r="O199" s="5">
        <f t="shared" si="154"/>
        <v>-12.592552203238737</v>
      </c>
      <c r="P199">
        <v>0.02</v>
      </c>
      <c r="Q199" s="2">
        <v>17.739999999999998</v>
      </c>
      <c r="R199" s="5">
        <f t="shared" si="155"/>
        <v>2.0167815040643834E-4</v>
      </c>
      <c r="S199" s="5">
        <f t="shared" si="156"/>
        <v>2.0167815040643835E-27</v>
      </c>
      <c r="T199" s="5">
        <f t="shared" si="157"/>
        <v>1.0099460689784182E-8</v>
      </c>
      <c r="U199" s="5">
        <f t="shared" si="158"/>
        <v>7.8169825738929578E-13</v>
      </c>
      <c r="V199" s="5">
        <f t="shared" si="159"/>
        <v>-12.106960856198256</v>
      </c>
      <c r="W199">
        <v>0.02</v>
      </c>
      <c r="X199" s="2">
        <v>18.62</v>
      </c>
      <c r="Y199" s="5">
        <f t="shared" si="160"/>
        <v>1.0602282512630186E-4</v>
      </c>
      <c r="Z199" s="5">
        <f t="shared" si="161"/>
        <v>1.0602282512630187E-27</v>
      </c>
      <c r="AA199" s="5">
        <f t="shared" si="162"/>
        <v>7.3911658652519314E-9</v>
      </c>
      <c r="AB199" s="5">
        <f t="shared" si="163"/>
        <v>4.8486048076052677E-13</v>
      </c>
      <c r="AC199" s="5">
        <f t="shared" si="164"/>
        <v>-12.314383212228176</v>
      </c>
      <c r="AD199">
        <v>0.04</v>
      </c>
      <c r="AF199" s="4">
        <v>15.42</v>
      </c>
      <c r="AG199" s="5">
        <f t="shared" si="165"/>
        <v>1.0826505903917902E-3</v>
      </c>
      <c r="AH199" s="5">
        <f t="shared" si="166"/>
        <v>1.0826505903917904E-26</v>
      </c>
      <c r="AI199" s="5">
        <f t="shared" si="167"/>
        <v>2.1294902530284846E-8</v>
      </c>
      <c r="AJ199" s="5">
        <f t="shared" si="168"/>
        <v>2.6299204624901789E-12</v>
      </c>
      <c r="AK199" s="5">
        <f t="shared" si="169"/>
        <v>-11.580057385815929</v>
      </c>
      <c r="AL199">
        <v>0.08</v>
      </c>
      <c r="AN199" s="4">
        <v>14.8</v>
      </c>
      <c r="AO199" s="5">
        <f t="shared" si="170"/>
        <v>1.2311187810482304E-3</v>
      </c>
      <c r="AP199" s="5">
        <f t="shared" si="171"/>
        <v>1.2311187810482306E-26</v>
      </c>
      <c r="AQ199" s="5">
        <f t="shared" si="172"/>
        <v>1.3370854794669449E-8</v>
      </c>
      <c r="AR199" s="5">
        <f t="shared" si="173"/>
        <v>2.2222360668740626E-12</v>
      </c>
      <c r="AS199" s="5">
        <f t="shared" si="174"/>
        <v>-11.653209808088619</v>
      </c>
      <c r="AT199">
        <v>0.09</v>
      </c>
      <c r="AU199" t="s">
        <v>36</v>
      </c>
      <c r="AV199" s="4">
        <v>14.42</v>
      </c>
      <c r="AW199" s="5">
        <f t="shared" si="175"/>
        <v>1.1374451287483821E-3</v>
      </c>
      <c r="AX199" s="5">
        <f t="shared" si="176"/>
        <v>1.1374451287483823E-26</v>
      </c>
      <c r="AY199" s="5">
        <f t="shared" si="177"/>
        <v>7.3205957466309099E-9</v>
      </c>
      <c r="AZ199" s="5">
        <f t="shared" si="178"/>
        <v>1.5805166216976134E-12</v>
      </c>
      <c r="BA199" s="5">
        <f t="shared" si="179"/>
        <v>-11.801200932489005</v>
      </c>
      <c r="BD199" s="3">
        <v>13.81</v>
      </c>
      <c r="BE199" s="5">
        <f t="shared" si="180"/>
        <v>8.405271364232389E-4</v>
      </c>
      <c r="BF199" s="5">
        <f t="shared" si="181"/>
        <v>8.4052713642323902E-27</v>
      </c>
      <c r="BG199" s="5">
        <f t="shared" si="182"/>
        <v>1.9456646676463862E-9</v>
      </c>
      <c r="BH199" s="5">
        <f t="shared" si="183"/>
        <v>7.0043928035269905E-13</v>
      </c>
      <c r="BI199" s="5">
        <f t="shared" si="184"/>
        <v>-12.154629506846048</v>
      </c>
      <c r="BJ199">
        <v>0.01</v>
      </c>
      <c r="BL199" s="3">
        <v>13.53</v>
      </c>
      <c r="BM199" s="5">
        <f t="shared" si="185"/>
        <v>6.9590198792414523E-4</v>
      </c>
      <c r="BN199" s="5">
        <f t="shared" si="186"/>
        <v>6.9590198792414531E-27</v>
      </c>
      <c r="BO199" s="5">
        <f t="shared" si="187"/>
        <v>1.0309659080357705E-9</v>
      </c>
      <c r="BP199" s="5">
        <f t="shared" si="188"/>
        <v>4.6393465861609681E-13</v>
      </c>
      <c r="BQ199" s="5">
        <f t="shared" si="189"/>
        <v>-12.333543181946707</v>
      </c>
      <c r="BR199">
        <v>0.01</v>
      </c>
      <c r="BT199" s="3">
        <v>13.22</v>
      </c>
      <c r="BU199" s="5">
        <f t="shared" si="190"/>
        <v>5.9251294126901912E-4</v>
      </c>
      <c r="BV199" s="5">
        <f t="shared" si="191"/>
        <v>5.9251294126901915E-27</v>
      </c>
      <c r="BW199" s="5">
        <f t="shared" si="192"/>
        <v>5.2840036379520133E-10</v>
      </c>
      <c r="BX199" s="5">
        <f t="shared" si="193"/>
        <v>3.0647221100121676E-13</v>
      </c>
      <c r="BY199" s="5">
        <f t="shared" si="194"/>
        <v>-12.513608898489665</v>
      </c>
      <c r="BZ199">
        <v>0.03</v>
      </c>
      <c r="CB199" s="3">
        <v>12.42</v>
      </c>
      <c r="CC199" s="5">
        <f t="shared" si="195"/>
        <v>6.9033714150081244E-4</v>
      </c>
      <c r="CD199" s="5">
        <f t="shared" si="196"/>
        <v>6.9033714150081251E-27</v>
      </c>
      <c r="CE199" s="5">
        <f t="shared" si="197"/>
        <v>3.2359553507850586E-10</v>
      </c>
      <c r="CF199" s="5">
        <f t="shared" si="198"/>
        <v>2.588764280628047E-13</v>
      </c>
      <c r="CG199" s="5">
        <f t="shared" si="199"/>
        <v>-12.586907492355042</v>
      </c>
      <c r="CH199">
        <v>0.04</v>
      </c>
      <c r="CJ199" s="2">
        <v>8.6999999999999993</v>
      </c>
      <c r="CK199" s="5">
        <f t="shared" si="200"/>
        <v>2.3642762073856991E-3</v>
      </c>
      <c r="CL199" s="5">
        <f t="shared" si="201"/>
        <v>2.3642762073856993E-26</v>
      </c>
      <c r="CM199" s="5">
        <f t="shared" si="202"/>
        <v>1.2313938580133848E-10</v>
      </c>
      <c r="CN199" s="5">
        <f t="shared" si="203"/>
        <v>2.9553452592321236E-13</v>
      </c>
      <c r="CO199" s="5">
        <f t="shared" si="204"/>
        <v>-12.529391775215769</v>
      </c>
      <c r="CP199">
        <v>0.09</v>
      </c>
      <c r="CR199" s="4">
        <v>11.34</v>
      </c>
      <c r="CS199" s="5">
        <f t="shared" si="205"/>
        <v>9.009833767263371E-3</v>
      </c>
      <c r="CT199" s="5">
        <f t="shared" si="206"/>
        <v>9.0098337672633724E-26</v>
      </c>
      <c r="CU199" s="5">
        <f t="shared" si="207"/>
        <v>2.3381921541340929E-8</v>
      </c>
      <c r="CV199" s="5">
        <f t="shared" si="208"/>
        <v>7.9498533240559163E-12</v>
      </c>
      <c r="CW199" s="5">
        <f t="shared" si="209"/>
        <v>-11.099640884065641</v>
      </c>
      <c r="CZ199" s="4">
        <v>10.782</v>
      </c>
      <c r="DA199" s="5">
        <f t="shared" si="210"/>
        <v>8.3598383480814695E-3</v>
      </c>
      <c r="DB199" s="5">
        <f t="shared" si="211"/>
        <v>8.3598383480814705E-26</v>
      </c>
      <c r="DC199" s="5">
        <f t="shared" si="212"/>
        <v>1.1852322799737436E-8</v>
      </c>
      <c r="DD199" s="5">
        <f t="shared" si="213"/>
        <v>5.4520684878792196E-12</v>
      </c>
      <c r="DE199" s="5">
        <f t="shared" si="214"/>
        <v>-11.263438697275882</v>
      </c>
      <c r="DH199" s="4">
        <v>9.1419999999999995</v>
      </c>
      <c r="DI199" s="5">
        <f t="shared" si="215"/>
        <v>6.9812040875017007E-3</v>
      </c>
      <c r="DJ199" s="5">
        <f t="shared" si="216"/>
        <v>6.9812040875017015E-26</v>
      </c>
      <c r="DK199" s="5">
        <f t="shared" si="217"/>
        <v>1.454417518229521E-9</v>
      </c>
      <c r="DL199" s="5">
        <f t="shared" si="218"/>
        <v>1.7453010218754252E-12</v>
      </c>
      <c r="DM199" s="5">
        <f t="shared" si="219"/>
        <v>-11.75812965703447</v>
      </c>
      <c r="DP199" s="4">
        <v>6.5620000000000003</v>
      </c>
      <c r="DQ199" s="5">
        <f t="shared" si="220"/>
        <v>1.9842119517329067E-2</v>
      </c>
      <c r="DR199" s="5">
        <f t="shared" si="221"/>
        <v>1.9842119517329068E-25</v>
      </c>
      <c r="DS199" s="5">
        <f t="shared" si="222"/>
        <v>1.2298834411567605E-9</v>
      </c>
      <c r="DT199" s="5">
        <f t="shared" si="223"/>
        <v>2.7057435705448733E-12</v>
      </c>
      <c r="DU199" s="5">
        <f t="shared" si="224"/>
        <v>-11.56771336486123</v>
      </c>
    </row>
    <row r="200" spans="1:126" ht="30" hidden="1" x14ac:dyDescent="0.25">
      <c r="A200" s="29">
        <v>193</v>
      </c>
      <c r="B200" t="s">
        <v>232</v>
      </c>
      <c r="C200">
        <v>324.06386600000002</v>
      </c>
      <c r="D200">
        <v>57.531275999999998</v>
      </c>
      <c r="E200" s="1" t="s">
        <v>31</v>
      </c>
      <c r="F200" s="12" t="s">
        <v>913</v>
      </c>
      <c r="G200" s="13" t="s">
        <v>971</v>
      </c>
      <c r="H200" s="13" t="s">
        <v>927</v>
      </c>
      <c r="I200" s="13" t="s">
        <v>875</v>
      </c>
      <c r="J200" s="2">
        <v>20.010000000000002</v>
      </c>
      <c r="K200" s="5">
        <f t="shared" si="150"/>
        <v>3.1442070107282049E-5</v>
      </c>
      <c r="L200" s="5">
        <f t="shared" si="151"/>
        <v>3.1442070107282054E-28</v>
      </c>
      <c r="M200" s="5">
        <f t="shared" si="152"/>
        <v>2.4224967723189456E-9</v>
      </c>
      <c r="N200" s="5">
        <f t="shared" si="153"/>
        <v>1.5116379859270219E-13</v>
      </c>
      <c r="O200" s="5">
        <f t="shared" si="154"/>
        <v>-12.820552203238739</v>
      </c>
      <c r="P200">
        <v>0.03</v>
      </c>
      <c r="Q200" s="2">
        <v>19.02</v>
      </c>
      <c r="R200" s="5">
        <f t="shared" si="155"/>
        <v>6.2038151606804237E-5</v>
      </c>
      <c r="S200" s="5">
        <f t="shared" si="156"/>
        <v>6.2038151606804244E-28</v>
      </c>
      <c r="T200" s="5">
        <f t="shared" si="157"/>
        <v>3.1066918858444118E-9</v>
      </c>
      <c r="U200" s="5">
        <f t="shared" si="158"/>
        <v>2.404579519643575E-13</v>
      </c>
      <c r="V200" s="5">
        <f t="shared" si="159"/>
        <v>-12.618960856198257</v>
      </c>
      <c r="W200">
        <v>0.05</v>
      </c>
      <c r="X200" s="2">
        <v>19.420000000000002</v>
      </c>
      <c r="Y200" s="5">
        <f t="shared" si="160"/>
        <v>5.0745714578508781E-5</v>
      </c>
      <c r="Z200" s="5">
        <f t="shared" si="161"/>
        <v>5.0745714578508784E-28</v>
      </c>
      <c r="AA200" s="5">
        <f t="shared" si="162"/>
        <v>3.5376344004574636E-9</v>
      </c>
      <c r="AB200" s="5">
        <f t="shared" si="163"/>
        <v>2.3206881667000963E-13</v>
      </c>
      <c r="AC200" s="5">
        <f t="shared" si="164"/>
        <v>-12.634383212228176</v>
      </c>
      <c r="AD200">
        <v>7.0000000000000007E-2</v>
      </c>
      <c r="AF200" s="4">
        <v>17.23</v>
      </c>
      <c r="AG200" s="5">
        <f t="shared" si="165"/>
        <v>2.044034948753692E-4</v>
      </c>
      <c r="AH200" s="5">
        <f t="shared" si="166"/>
        <v>2.0440349487536921E-27</v>
      </c>
      <c r="AI200" s="5">
        <f t="shared" si="167"/>
        <v>4.0204591757026504E-9</v>
      </c>
      <c r="AJ200" s="5">
        <f t="shared" si="168"/>
        <v>4.9652670819927739E-13</v>
      </c>
      <c r="AK200" s="5">
        <f t="shared" si="169"/>
        <v>-12.304057385815931</v>
      </c>
      <c r="AL200">
        <v>0.1</v>
      </c>
      <c r="AN200" s="4">
        <v>16.53</v>
      </c>
      <c r="AO200" s="5">
        <f t="shared" si="170"/>
        <v>2.5020728859586217E-4</v>
      </c>
      <c r="AP200" s="5">
        <f t="shared" si="171"/>
        <v>2.502072885958622E-27</v>
      </c>
      <c r="AQ200" s="5">
        <f t="shared" si="172"/>
        <v>2.7174350484156602E-9</v>
      </c>
      <c r="AR200" s="5">
        <f t="shared" si="173"/>
        <v>4.516377050466827E-13</v>
      </c>
      <c r="AS200" s="5">
        <f t="shared" si="174"/>
        <v>-12.345209808088619</v>
      </c>
      <c r="AT200">
        <v>0.12</v>
      </c>
      <c r="AU200" t="s">
        <v>36</v>
      </c>
      <c r="AV200" s="4">
        <v>16.66</v>
      </c>
      <c r="AW200" s="5">
        <f t="shared" si="175"/>
        <v>1.4452083266832888E-4</v>
      </c>
      <c r="AX200" s="5">
        <f t="shared" si="176"/>
        <v>1.4452083266832889E-27</v>
      </c>
      <c r="AY200" s="5">
        <f t="shared" si="177"/>
        <v>9.3013593903690148E-10</v>
      </c>
      <c r="AZ200" s="5">
        <f t="shared" si="178"/>
        <v>2.0081634923806703E-13</v>
      </c>
      <c r="BA200" s="5">
        <f t="shared" si="179"/>
        <v>-12.697200932489006</v>
      </c>
      <c r="BD200" s="3">
        <v>16.670000000000002</v>
      </c>
      <c r="BE200" s="5">
        <f t="shared" si="180"/>
        <v>6.0332558018326443E-5</v>
      </c>
      <c r="BF200" s="5">
        <f t="shared" si="181"/>
        <v>6.0332558018326449E-28</v>
      </c>
      <c r="BG200" s="5">
        <f t="shared" si="182"/>
        <v>1.3965869911649639E-10</v>
      </c>
      <c r="BH200" s="5">
        <f t="shared" si="183"/>
        <v>5.0277131681938705E-14</v>
      </c>
      <c r="BI200" s="5">
        <f t="shared" si="184"/>
        <v>-13.298629506846048</v>
      </c>
      <c r="BJ200">
        <v>0.18</v>
      </c>
      <c r="BL200" s="3">
        <v>16.52</v>
      </c>
      <c r="BM200" s="5">
        <f t="shared" si="185"/>
        <v>4.4314726890101024E-5</v>
      </c>
      <c r="BN200" s="5">
        <f t="shared" si="186"/>
        <v>4.4314726890101028E-28</v>
      </c>
      <c r="BO200" s="5">
        <f t="shared" si="187"/>
        <v>6.5651447244594104E-11</v>
      </c>
      <c r="BP200" s="5">
        <f t="shared" si="188"/>
        <v>2.9543151260067347E-14</v>
      </c>
      <c r="BQ200" s="5">
        <f t="shared" si="189"/>
        <v>-13.529543181946709</v>
      </c>
      <c r="BR200">
        <v>0.13</v>
      </c>
      <c r="BU200" s="5" t="str">
        <f t="shared" si="190"/>
        <v/>
      </c>
      <c r="BV200" s="5" t="str">
        <f t="shared" si="191"/>
        <v/>
      </c>
      <c r="BW200" s="5" t="str">
        <f t="shared" si="192"/>
        <v/>
      </c>
      <c r="BX200" s="5" t="str">
        <f t="shared" si="193"/>
        <v/>
      </c>
      <c r="BY200" s="5" t="str">
        <f t="shared" si="194"/>
        <v/>
      </c>
      <c r="CC200" s="5" t="str">
        <f t="shared" si="195"/>
        <v/>
      </c>
      <c r="CD200" s="5" t="str">
        <f t="shared" si="196"/>
        <v/>
      </c>
      <c r="CE200" s="5" t="str">
        <f t="shared" si="197"/>
        <v/>
      </c>
      <c r="CF200" s="5" t="str">
        <f t="shared" si="198"/>
        <v/>
      </c>
      <c r="CG200" s="5" t="str">
        <f t="shared" si="199"/>
        <v/>
      </c>
      <c r="CK200" s="5" t="str">
        <f t="shared" si="200"/>
        <v/>
      </c>
      <c r="CL200" s="5" t="str">
        <f t="shared" si="201"/>
        <v/>
      </c>
      <c r="CM200" s="5" t="str">
        <f t="shared" si="202"/>
        <v/>
      </c>
      <c r="CN200" s="5" t="str">
        <f t="shared" si="203"/>
        <v/>
      </c>
      <c r="CO200" s="5" t="str">
        <f t="shared" si="204"/>
        <v/>
      </c>
      <c r="CS200" s="5" t="str">
        <f t="shared" si="205"/>
        <v/>
      </c>
      <c r="CT200" s="5" t="str">
        <f t="shared" si="206"/>
        <v/>
      </c>
      <c r="CU200" s="5" t="str">
        <f t="shared" si="207"/>
        <v/>
      </c>
      <c r="CV200" s="5" t="str">
        <f t="shared" si="208"/>
        <v/>
      </c>
      <c r="CW200" s="5" t="str">
        <f t="shared" si="209"/>
        <v/>
      </c>
      <c r="DA200" s="5" t="str">
        <f t="shared" si="210"/>
        <v/>
      </c>
      <c r="DB200" s="5" t="str">
        <f t="shared" si="211"/>
        <v/>
      </c>
      <c r="DC200" s="5" t="str">
        <f t="shared" si="212"/>
        <v/>
      </c>
      <c r="DD200" s="5" t="str">
        <f t="shared" si="213"/>
        <v/>
      </c>
      <c r="DE200" s="5" t="str">
        <f t="shared" si="214"/>
        <v/>
      </c>
      <c r="DI200" s="5" t="str">
        <f t="shared" si="215"/>
        <v/>
      </c>
      <c r="DJ200" s="5" t="str">
        <f t="shared" si="216"/>
        <v/>
      </c>
      <c r="DK200" s="5" t="str">
        <f t="shared" si="217"/>
        <v/>
      </c>
      <c r="DL200" s="5" t="str">
        <f t="shared" si="218"/>
        <v/>
      </c>
      <c r="DM200" s="5" t="str">
        <f t="shared" si="219"/>
        <v/>
      </c>
      <c r="DQ200" s="5" t="str">
        <f t="shared" si="220"/>
        <v/>
      </c>
      <c r="DR200" s="5" t="str">
        <f t="shared" si="221"/>
        <v/>
      </c>
      <c r="DS200" s="5" t="str">
        <f t="shared" si="222"/>
        <v/>
      </c>
      <c r="DT200" s="5" t="str">
        <f t="shared" si="223"/>
        <v/>
      </c>
      <c r="DU200" s="5" t="str">
        <f t="shared" si="224"/>
        <v/>
      </c>
    </row>
    <row r="201" spans="1:126" ht="45" hidden="1" x14ac:dyDescent="0.25">
      <c r="A201" s="29">
        <v>194</v>
      </c>
      <c r="B201" t="s">
        <v>233</v>
      </c>
      <c r="C201">
        <v>324.06412</v>
      </c>
      <c r="D201">
        <v>57.449092999999998</v>
      </c>
      <c r="E201" s="1" t="s">
        <v>31</v>
      </c>
      <c r="F201" s="12" t="s">
        <v>913</v>
      </c>
      <c r="G201" s="13" t="s">
        <v>972</v>
      </c>
      <c r="H201" s="13" t="s">
        <v>928</v>
      </c>
      <c r="I201" s="13" t="s">
        <v>875</v>
      </c>
      <c r="J201" s="2">
        <v>19.93</v>
      </c>
      <c r="K201" s="5">
        <f t="shared" ref="K201:K264" si="225">IF(J201&lt;&gt;"", 3173.3/10^(J201/2.5), "")</f>
        <v>3.3846294714999774E-5</v>
      </c>
      <c r="L201" s="5">
        <f t="shared" ref="L201:L264" si="226">IF(J201&lt;&gt;"", K201*10^-23, "")</f>
        <v>3.3846294714999778E-28</v>
      </c>
      <c r="M201" s="5">
        <f t="shared" ref="M201:M264" si="227">IF(J201&lt;&gt;"", L201*(3*10^10)/(0.624*10^(-4))^2, "")</f>
        <v>2.6077335055319109E-9</v>
      </c>
      <c r="N201" s="5">
        <f t="shared" ref="N201:N264" si="228">IF(J201&lt;&gt;"", M201*(0.624*10^(-4)), "")</f>
        <v>1.6272257074519125E-13</v>
      </c>
      <c r="O201" s="5">
        <f t="shared" ref="O201:O264" si="229">IF(J201&lt;&gt;"", LOG(N201), "")</f>
        <v>-12.788552203238735</v>
      </c>
      <c r="P201">
        <v>0.03</v>
      </c>
      <c r="Q201" s="2">
        <v>19.25</v>
      </c>
      <c r="R201" s="5">
        <f t="shared" ref="R201:R264" si="230">IF(Q201&lt;&gt;"", 2515.7/10^(Q201/2.5), "")</f>
        <v>5.0194814057672042E-5</v>
      </c>
      <c r="S201" s="5">
        <f t="shared" ref="S201:S264" si="231">IF(Q201&lt;&gt;"", R201*10^-23, "")</f>
        <v>5.019481405767205E-28</v>
      </c>
      <c r="T201" s="5">
        <f t="shared" ref="T201:T264" si="232">IF(Q201&lt;&gt;"", S201*(3*10^10)/(0.774*10^(-4))^2, "")</f>
        <v>2.5136116648474669E-9</v>
      </c>
      <c r="U201" s="5">
        <f t="shared" ref="U201:U264" si="233">IF(Q201&lt;&gt;"", T201*(0.774*10^(-4)), "")</f>
        <v>1.9455354285919397E-13</v>
      </c>
      <c r="V201" s="5">
        <f t="shared" ref="V201:V264" si="234">IF(Q201&lt;&gt;"", LOG(U201), "")</f>
        <v>-12.710960856198257</v>
      </c>
      <c r="W201">
        <v>0.05</v>
      </c>
      <c r="X201" s="2">
        <v>19.5</v>
      </c>
      <c r="Y201" s="5">
        <f t="shared" ref="Y201:Y264" si="235">IF(X201&lt;&gt;"", 2974.4/10^(X201/2.5), "")</f>
        <v>4.7141063116563355E-5</v>
      </c>
      <c r="Z201" s="5">
        <f t="shared" ref="Z201:Z264" si="236">IF(X201&lt;&gt;"", Y201*10^-23, "")</f>
        <v>4.714106311656336E-28</v>
      </c>
      <c r="AA201" s="5">
        <f t="shared" ref="AA201:AA264" si="237">IF(X201&lt;&gt;"", Z201*(3*10^10)/(0.656*10^(-4))^2, "")</f>
        <v>3.2863434467413843E-9</v>
      </c>
      <c r="AB201" s="5">
        <f t="shared" ref="AB201:AB264" si="238">IF(X201&lt;&gt;"",  AA201*(0.656*10^(-4)), "")</f>
        <v>2.1558413010623485E-13</v>
      </c>
      <c r="AC201" s="5">
        <f t="shared" ref="AC201:AC264" si="239">IF(X201&lt;&gt;"", LOG(AB201), "")</f>
        <v>-12.666383212228174</v>
      </c>
      <c r="AD201">
        <v>0.08</v>
      </c>
      <c r="AF201" s="4">
        <v>17.55</v>
      </c>
      <c r="AG201" s="5">
        <f t="shared" ref="AG201:AG264" si="240">IF(AF201&lt;&gt;"", 1594/10^(AF201/2.5), "")</f>
        <v>1.5222581821181628E-4</v>
      </c>
      <c r="AH201" s="5">
        <f t="shared" ref="AH201:AH264" si="241">IF(AF201&lt;&gt;"", AG201*10^-23, "")</f>
        <v>1.5222581821181629E-27</v>
      </c>
      <c r="AI201" s="5">
        <f t="shared" ref="AI201:AI264" si="242">IF(AF201&lt;&gt;"", AH201*(3*10^10)/(1.235*10^(-4))^2, "")</f>
        <v>2.9941644979294777E-9</v>
      </c>
      <c r="AJ201" s="5">
        <f t="shared" ref="AJ201:AJ264" si="243">IF(AF201&lt;&gt;"", AI201*(1.235*10^(-4)), "")</f>
        <v>3.6977931549429054E-13</v>
      </c>
      <c r="AK201" s="5">
        <f t="shared" ref="AK201:AK264" si="244">IF(AF201&lt;&gt;"", LOG(AJ201), "")</f>
        <v>-12.432057385815931</v>
      </c>
      <c r="AL201">
        <v>0.13</v>
      </c>
      <c r="AM201" t="s">
        <v>36</v>
      </c>
      <c r="AN201" s="4">
        <v>17.760000000000002</v>
      </c>
      <c r="AO201" s="5">
        <f t="shared" ref="AO201:AO264" si="245">IF(AN201&lt;&gt;"", 1024/10^(AN201/2.5), "")</f>
        <v>8.0593488864777902E-5</v>
      </c>
      <c r="AP201" s="5">
        <f t="shared" ref="AP201:AP264" si="246">IF(AN201&lt;&gt;"", AO201*10^-23, "")</f>
        <v>8.0593488864777909E-28</v>
      </c>
      <c r="AQ201" s="5">
        <f t="shared" ref="AQ201:AQ264" si="247">IF(AN201&lt;&gt;"", AP201*(3*10^10)/(1.662*10^(-4))^2, "")</f>
        <v>8.7530452267914685E-10</v>
      </c>
      <c r="AR201" s="5">
        <f t="shared" ref="AR201:AR264" si="248">IF(AN201&lt;&gt;"", AQ201*(1.662*10^(-4)), "")</f>
        <v>1.454756116692742E-13</v>
      </c>
      <c r="AS201" s="5">
        <f t="shared" ref="AS201:AS264" si="249">IF(AN201&lt;&gt;"", LOG(AR201), "")</f>
        <v>-12.83720980808862</v>
      </c>
      <c r="AU201" t="s">
        <v>36</v>
      </c>
      <c r="AV201" s="4">
        <v>17.52</v>
      </c>
      <c r="AW201" s="5">
        <f t="shared" ref="AW201:AW264" si="250">IF(AV201&lt;&gt;"", 666.7/10^(AV201/2.5), "")</f>
        <v>6.5453135361142188E-5</v>
      </c>
      <c r="AX201" s="5">
        <f t="shared" ref="AX201:AX264" si="251">IF(AV201&lt;&gt;"", AW201*10^-23, "")</f>
        <v>6.5453135361142197E-28</v>
      </c>
      <c r="AY201" s="5">
        <f t="shared" ref="AY201:AY264" si="252">IF(AV201&lt;&gt;"", AX201*(3*10^10)/(2.159*10^(-4))^2, "")</f>
        <v>4.2125631577119385E-10</v>
      </c>
      <c r="AZ201" s="5">
        <f t="shared" ref="AZ201:AZ264" si="253">IF(AV201&lt;&gt;"", AY201*(2.159*10^(-4)), "")</f>
        <v>9.0949238575000744E-14</v>
      </c>
      <c r="BA201" s="5">
        <f t="shared" ref="BA201:BA264" si="254">IF(AV201&lt;&gt;"", LOG(AZ201), "")</f>
        <v>-13.041200932489005</v>
      </c>
      <c r="BD201" s="3">
        <v>15.83</v>
      </c>
      <c r="BE201" s="5">
        <f t="shared" ref="BE201:BE264" si="255">IF(BD201&lt;&gt;"", 280.9/10^(BD201/2.5), "")</f>
        <v>1.3078313367059896E-4</v>
      </c>
      <c r="BF201" s="5">
        <f t="shared" ref="BF201:BF264" si="256">IF(BD201&lt;&gt;"", BE201*10^-23, "")</f>
        <v>1.3078313367059898E-27</v>
      </c>
      <c r="BG201" s="5">
        <f t="shared" ref="BG201:BG264" si="257">IF(BD201&lt;&gt;"", BF201*(3*10^10)/(3.6*10^(-4))^2, "")</f>
        <v>3.0273873534860868E-10</v>
      </c>
      <c r="BH201" s="5">
        <f t="shared" ref="BH201:BH264" si="258">IF(BD201&lt;&gt;"", BG201*(3.6*10^(-4)), "")</f>
        <v>1.0898594472549914E-13</v>
      </c>
      <c r="BI201" s="5">
        <f t="shared" ref="BI201:BI264" si="259">IF(BD201&lt;&gt;"", LOG(BH201), "")</f>
        <v>-12.962629506846048</v>
      </c>
      <c r="BJ201">
        <v>0.08</v>
      </c>
      <c r="BL201" s="3">
        <v>16.23</v>
      </c>
      <c r="BM201" s="5">
        <f t="shared" ref="BM201:BM264" si="260">IF(BL201&lt;&gt;"", 179.7/10^(BL201/2.5), "")</f>
        <v>5.7882606179363228E-5</v>
      </c>
      <c r="BN201" s="5">
        <f t="shared" ref="BN201:BN264" si="261">IF(BL201&lt;&gt;"", BM201*10^-23, "")</f>
        <v>5.7882606179363233E-28</v>
      </c>
      <c r="BO201" s="5">
        <f t="shared" ref="BO201:BO264" si="262">IF(BL201&lt;&gt;"", BN201*(3*10^10)/(4.5*10^(-4))^2, "")</f>
        <v>8.5752009154612184E-11</v>
      </c>
      <c r="BP201" s="5">
        <f t="shared" ref="BP201:BP264" si="263">IF(BL201&lt;&gt;"", BO201*(4.5*10^(-4)), "")</f>
        <v>3.8588404119575485E-14</v>
      </c>
      <c r="BQ201" s="5">
        <f t="shared" ref="BQ201:BQ264" si="264">IF(BL201&lt;&gt;"", LOG(BP201), "")</f>
        <v>-13.413543181946707</v>
      </c>
      <c r="BR201">
        <v>0.2</v>
      </c>
      <c r="BU201" s="5" t="str">
        <f t="shared" ref="BU201:BU264" si="265">IF(BT201&lt;&gt;"", 115/10^(BT201/2.5), "")</f>
        <v/>
      </c>
      <c r="BV201" s="5" t="str">
        <f t="shared" ref="BV201:BV264" si="266">IF(BT201&lt;&gt;"", BU201*10^-23, "")</f>
        <v/>
      </c>
      <c r="BW201" s="5" t="str">
        <f t="shared" ref="BW201:BW264" si="267">IF(BT201&lt;&gt;"", BV201*(3*10^10)/(5.8*10^(-4))^2, "")</f>
        <v/>
      </c>
      <c r="BX201" s="5" t="str">
        <f t="shared" ref="BX201:BX264" si="268">IF(BT201&lt;&gt;"", BW201*(5.8*10^(-4)), "")</f>
        <v/>
      </c>
      <c r="BY201" s="5" t="str">
        <f t="shared" ref="BY201:BY264" si="269">IF(BT201&lt;&gt;"", LOG(BX201), "")</f>
        <v/>
      </c>
      <c r="CC201" s="5" t="str">
        <f t="shared" ref="CC201:CC264" si="270">IF(CB201&lt;&gt;"", 64.13/10^(CB201/2.5), "")</f>
        <v/>
      </c>
      <c r="CD201" s="5" t="str">
        <f t="shared" ref="CD201:CD264" si="271">IF(CB201&lt;&gt;"", CC201*10^-23, "")</f>
        <v/>
      </c>
      <c r="CE201" s="5" t="str">
        <f t="shared" ref="CE201:CE264" si="272">IF(CB201&lt;&gt;"", CD201*(3*10^10)/(8*10^(-4))^2, "")</f>
        <v/>
      </c>
      <c r="CF201" s="5" t="str">
        <f t="shared" ref="CF201:CF264" si="273">IF(CB201&lt;&gt;"", CE201*(8*10^(-4)), "")</f>
        <v/>
      </c>
      <c r="CG201" s="5" t="str">
        <f t="shared" ref="CG201:CG264" si="274">IF(CB201&lt;&gt;"", LOG(CF201), "")</f>
        <v/>
      </c>
      <c r="CK201" s="5" t="str">
        <f t="shared" ref="CK201:CK264" si="275">IF(CJ201&lt;&gt;"", 7.14/10^(CJ201/2.5), "")</f>
        <v/>
      </c>
      <c r="CL201" s="5" t="str">
        <f t="shared" ref="CL201:CL264" si="276">IF(CJ201&lt;&gt;"", CK201*10^-23, "")</f>
        <v/>
      </c>
      <c r="CM201" s="5" t="str">
        <f t="shared" ref="CM201:CM264" si="277">IF(CJ201&lt;&gt;"", CL201*(3*10^10)/(24*10^(-4))^2, "")</f>
        <v/>
      </c>
      <c r="CN201" s="5" t="str">
        <f t="shared" ref="CN201:CN264" si="278">IF(CJ201&lt;&gt;"", CM201*(24*10^(-4)), "")</f>
        <v/>
      </c>
      <c r="CO201" s="5" t="str">
        <f t="shared" ref="CO201:CO264" si="279">IF(CJ201&lt;&gt;"", LOG(CN201), "")</f>
        <v/>
      </c>
      <c r="CS201" s="5" t="str">
        <f t="shared" ref="CS201:CS264" si="280">IF(CR201&lt;&gt;"", 309.54/10^(CR201/2.5), "")</f>
        <v/>
      </c>
      <c r="CT201" s="5" t="str">
        <f t="shared" ref="CT201:CT264" si="281">IF(CR201&lt;&gt;"", CS201*10^-23, "")</f>
        <v/>
      </c>
      <c r="CU201" s="5" t="str">
        <f t="shared" ref="CU201:CU264" si="282">IF(CR201&lt;&gt;"", CT201*(3*10^10)/(3.4*10^(-4))^2, "")</f>
        <v/>
      </c>
      <c r="CV201" s="5" t="str">
        <f t="shared" ref="CV201:CV264" si="283">IF(CR201&lt;&gt;"", CU201*(3.4*10^(-4)), "")</f>
        <v/>
      </c>
      <c r="CW201" s="5" t="str">
        <f t="shared" ref="CW201:CW264" si="284">IF(CR201&lt;&gt;"", LOG(CV201), "")</f>
        <v/>
      </c>
      <c r="DA201" s="5" t="str">
        <f t="shared" ref="DA201:DA264" si="285">IF(CZ201&lt;&gt;"", 171.79/10^(CZ201/2.5), "")</f>
        <v/>
      </c>
      <c r="DB201" s="5" t="str">
        <f t="shared" ref="DB201:DB264" si="286">IF(CZ201&lt;&gt;"", DA201*10^-23, "")</f>
        <v/>
      </c>
      <c r="DC201" s="5" t="str">
        <f t="shared" ref="DC201:DC264" si="287">IF(CZ201&lt;&gt;"", DB201*(3*10^10)/(4.6*10^(-4))^2, "")</f>
        <v/>
      </c>
      <c r="DD201" s="5" t="str">
        <f t="shared" ref="DD201:DD264" si="288">IF(CZ201&lt;&gt;"", DC201*(4.6*10^(-4)), "")</f>
        <v/>
      </c>
      <c r="DE201" s="5" t="str">
        <f t="shared" ref="DE201:DE264" si="289">IF(CZ201&lt;&gt;"", LOG(DD201), "")</f>
        <v/>
      </c>
      <c r="DI201" s="5" t="str">
        <f t="shared" ref="DI201:DI264" si="290">IF(DH201&lt;&gt;"", 31.676/10^(DH201/2.5), "")</f>
        <v/>
      </c>
      <c r="DJ201" s="5" t="str">
        <f t="shared" ref="DJ201:DJ264" si="291">IF(DH201&lt;&gt;"", DI201*10^-23, "")</f>
        <v/>
      </c>
      <c r="DK201" s="5" t="str">
        <f t="shared" ref="DK201:DK264" si="292">IF(DH201&lt;&gt;"", DJ201*(3*10^10)/(12*10^(-4))^2, "")</f>
        <v/>
      </c>
      <c r="DL201" s="5" t="str">
        <f t="shared" ref="DL201:DL264" si="293">IF(DH201&lt;&gt;"", DK201*(12*10^(-4)), "")</f>
        <v/>
      </c>
      <c r="DM201" s="5" t="str">
        <f t="shared" ref="DM201:DM264" si="294">IF(DH201&lt;&gt;"", LOG(DL201), "")</f>
        <v/>
      </c>
      <c r="DQ201" s="5" t="str">
        <f t="shared" ref="DQ201:DQ264" si="295">IF(DP201&lt;&gt;"", 8.3635/10^(DP201/2.5), "")</f>
        <v/>
      </c>
      <c r="DR201" s="5" t="str">
        <f t="shared" ref="DR201:DR264" si="296">IF(DP201&lt;&gt;"", DQ201*10^-23, "")</f>
        <v/>
      </c>
      <c r="DS201" s="5" t="str">
        <f t="shared" ref="DS201:DS264" si="297">IF(DP201&lt;&gt;"", DR201*(3*10^10)/(22*10^(-4))^2, "")</f>
        <v/>
      </c>
      <c r="DT201" s="5" t="str">
        <f t="shared" ref="DT201:DT264" si="298">IF(DP201&lt;&gt;"", DS201*(22*10^(-4)), "")</f>
        <v/>
      </c>
      <c r="DU201" s="5" t="str">
        <f t="shared" ref="DU201:DU264" si="299">IF(DP201&lt;&gt;"", LOG(DT201), "")</f>
        <v/>
      </c>
    </row>
    <row r="202" spans="1:126" ht="30" hidden="1" x14ac:dyDescent="0.25">
      <c r="A202" s="29">
        <v>195</v>
      </c>
      <c r="B202" t="s">
        <v>234</v>
      </c>
      <c r="C202">
        <v>324.06704300000001</v>
      </c>
      <c r="D202">
        <v>57.580148000000001</v>
      </c>
      <c r="E202" s="1" t="s">
        <v>235</v>
      </c>
      <c r="F202" s="12" t="s">
        <v>913</v>
      </c>
      <c r="G202" s="13" t="s">
        <v>973</v>
      </c>
      <c r="H202" s="13" t="s">
        <v>927</v>
      </c>
      <c r="I202" s="13" t="s">
        <v>875</v>
      </c>
      <c r="J202" s="2">
        <v>14.65</v>
      </c>
      <c r="K202" s="5">
        <f t="shared" si="225"/>
        <v>4.3803733868643235E-3</v>
      </c>
      <c r="L202" s="5">
        <f t="shared" si="226"/>
        <v>4.3803733868643242E-26</v>
      </c>
      <c r="M202" s="5">
        <f t="shared" si="227"/>
        <v>3.374917858469185E-7</v>
      </c>
      <c r="N202" s="5">
        <f t="shared" si="228"/>
        <v>2.1059487436847714E-11</v>
      </c>
      <c r="O202" s="5">
        <f t="shared" si="229"/>
        <v>-10.676552203238737</v>
      </c>
      <c r="P202">
        <v>0</v>
      </c>
      <c r="Q202" s="2">
        <v>13.64</v>
      </c>
      <c r="R202" s="5">
        <f t="shared" si="230"/>
        <v>8.8035705669323658E-3</v>
      </c>
      <c r="S202" s="5">
        <f t="shared" si="231"/>
        <v>8.8035705669323669E-26</v>
      </c>
      <c r="T202" s="5">
        <f t="shared" si="232"/>
        <v>4.408574488177976E-7</v>
      </c>
      <c r="U202" s="5">
        <f t="shared" si="233"/>
        <v>3.4122366538497542E-11</v>
      </c>
      <c r="V202" s="5">
        <f t="shared" si="234"/>
        <v>-10.466960856198257</v>
      </c>
      <c r="W202">
        <v>0</v>
      </c>
      <c r="X202" s="2">
        <v>14.16</v>
      </c>
      <c r="Y202" s="5">
        <f t="shared" si="235"/>
        <v>6.4476190893756986E-3</v>
      </c>
      <c r="Z202" s="5">
        <f t="shared" si="236"/>
        <v>6.4476190893756988E-26</v>
      </c>
      <c r="AA202" s="5">
        <f t="shared" si="237"/>
        <v>4.494826662916208E-7</v>
      </c>
      <c r="AB202" s="5">
        <f t="shared" si="238"/>
        <v>2.9486062908730328E-11</v>
      </c>
      <c r="AC202" s="5">
        <f t="shared" si="239"/>
        <v>-10.530383212228175</v>
      </c>
      <c r="AD202">
        <v>0</v>
      </c>
      <c r="AF202" s="4">
        <v>11.84</v>
      </c>
      <c r="AG202" s="5">
        <f t="shared" si="240"/>
        <v>2.9274421192972647E-2</v>
      </c>
      <c r="AH202" s="5">
        <f t="shared" si="241"/>
        <v>2.9274421192972648E-25</v>
      </c>
      <c r="AI202" s="5">
        <f t="shared" si="242"/>
        <v>5.7580529809646393E-7</v>
      </c>
      <c r="AJ202" s="5">
        <f t="shared" si="243"/>
        <v>7.1111954314913311E-11</v>
      </c>
      <c r="AK202" s="5">
        <f t="shared" si="244"/>
        <v>-10.148057385815928</v>
      </c>
      <c r="AL202">
        <v>0.02</v>
      </c>
      <c r="AN202" s="4">
        <v>11.07</v>
      </c>
      <c r="AO202" s="5">
        <f t="shared" si="245"/>
        <v>3.822081615828176E-2</v>
      </c>
      <c r="AP202" s="5">
        <f t="shared" si="246"/>
        <v>3.8220816158281764E-25</v>
      </c>
      <c r="AQ202" s="5">
        <f t="shared" si="247"/>
        <v>4.151061545426302E-7</v>
      </c>
      <c r="AR202" s="5">
        <f t="shared" si="248"/>
        <v>6.8990642884985139E-11</v>
      </c>
      <c r="AS202" s="5">
        <f t="shared" si="249"/>
        <v>-10.161209808088618</v>
      </c>
      <c r="AT202">
        <v>0.03</v>
      </c>
      <c r="AV202" s="4">
        <v>10.84</v>
      </c>
      <c r="AW202" s="5">
        <f t="shared" si="250"/>
        <v>3.0756042695940438E-2</v>
      </c>
      <c r="AX202" s="5">
        <f t="shared" si="251"/>
        <v>3.0756042695940441E-25</v>
      </c>
      <c r="AY202" s="5">
        <f t="shared" si="252"/>
        <v>1.9794586099362244E-7</v>
      </c>
      <c r="AZ202" s="5">
        <f t="shared" si="253"/>
        <v>4.2736511388523084E-11</v>
      </c>
      <c r="BA202" s="5">
        <f t="shared" si="254"/>
        <v>-10.369200932489004</v>
      </c>
      <c r="BB202">
        <v>0.02</v>
      </c>
      <c r="BD202" s="3">
        <v>10.77</v>
      </c>
      <c r="BE202" s="5">
        <f t="shared" si="255"/>
        <v>1.3821390557291953E-2</v>
      </c>
      <c r="BF202" s="5">
        <f t="shared" si="256"/>
        <v>1.3821390557291954E-25</v>
      </c>
      <c r="BG202" s="5">
        <f t="shared" si="257"/>
        <v>3.1993959623360999E-8</v>
      </c>
      <c r="BH202" s="5">
        <f t="shared" si="258"/>
        <v>1.1517825464409961E-11</v>
      </c>
      <c r="BI202" s="5">
        <f t="shared" si="259"/>
        <v>-10.938629506846047</v>
      </c>
      <c r="BJ202">
        <v>0</v>
      </c>
      <c r="BL202" s="3">
        <v>10.77</v>
      </c>
      <c r="BM202" s="5">
        <f t="shared" si="260"/>
        <v>8.841950456195671E-3</v>
      </c>
      <c r="BN202" s="5">
        <f t="shared" si="261"/>
        <v>8.8419504561956716E-26</v>
      </c>
      <c r="BO202" s="5">
        <f t="shared" si="262"/>
        <v>1.3099185861030621E-8</v>
      </c>
      <c r="BP202" s="5">
        <f t="shared" si="263"/>
        <v>5.8946336374637801E-12</v>
      </c>
      <c r="BQ202" s="5">
        <f t="shared" si="264"/>
        <v>-11.229543181946708</v>
      </c>
      <c r="BR202">
        <v>0</v>
      </c>
      <c r="BT202" s="3">
        <v>10.69</v>
      </c>
      <c r="BU202" s="5">
        <f t="shared" si="265"/>
        <v>6.0911296047540609E-3</v>
      </c>
      <c r="BV202" s="5">
        <f t="shared" si="266"/>
        <v>6.0911296047540617E-26</v>
      </c>
      <c r="BW202" s="5">
        <f t="shared" si="267"/>
        <v>5.4320418591742514E-9</v>
      </c>
      <c r="BX202" s="5">
        <f t="shared" si="268"/>
        <v>3.1505842783210657E-12</v>
      </c>
      <c r="BY202" s="5">
        <f t="shared" si="269"/>
        <v>-11.501608898489664</v>
      </c>
      <c r="BZ202">
        <v>0</v>
      </c>
      <c r="CB202" s="3">
        <v>10.66</v>
      </c>
      <c r="CC202" s="5">
        <f t="shared" si="270"/>
        <v>3.4918955126784427E-3</v>
      </c>
      <c r="CD202" s="5">
        <f t="shared" si="271"/>
        <v>3.4918955126784428E-26</v>
      </c>
      <c r="CE202" s="5">
        <f t="shared" si="272"/>
        <v>1.6368260215680202E-9</v>
      </c>
      <c r="CF202" s="5">
        <f t="shared" si="273"/>
        <v>1.3094608172544163E-12</v>
      </c>
      <c r="CG202" s="5">
        <f t="shared" si="274"/>
        <v>-11.882907492355043</v>
      </c>
      <c r="CH202">
        <v>0.01</v>
      </c>
      <c r="CK202" s="5" t="str">
        <f t="shared" si="275"/>
        <v/>
      </c>
      <c r="CL202" s="5" t="str">
        <f t="shared" si="276"/>
        <v/>
      </c>
      <c r="CM202" s="5" t="str">
        <f t="shared" si="277"/>
        <v/>
      </c>
      <c r="CN202" s="5" t="str">
        <f t="shared" si="278"/>
        <v/>
      </c>
      <c r="CO202" s="5" t="str">
        <f t="shared" si="279"/>
        <v/>
      </c>
      <c r="CR202" s="4">
        <v>10.84</v>
      </c>
      <c r="CS202" s="5">
        <f t="shared" si="280"/>
        <v>1.4279624202941958E-2</v>
      </c>
      <c r="CT202" s="5">
        <f t="shared" si="281"/>
        <v>1.427962420294196E-25</v>
      </c>
      <c r="CU202" s="5">
        <f t="shared" si="282"/>
        <v>3.7057848277531031E-8</v>
      </c>
      <c r="CV202" s="5">
        <f t="shared" si="283"/>
        <v>1.2599668414360551E-11</v>
      </c>
      <c r="CW202" s="5">
        <f t="shared" si="284"/>
        <v>-10.899640884065642</v>
      </c>
      <c r="CX202">
        <v>0.02</v>
      </c>
      <c r="CZ202" s="4">
        <v>10.8</v>
      </c>
      <c r="DA202" s="5">
        <f t="shared" si="285"/>
        <v>8.2223863560105925E-3</v>
      </c>
      <c r="DB202" s="5">
        <f t="shared" si="286"/>
        <v>8.2223863560105932E-26</v>
      </c>
      <c r="DC202" s="5">
        <f t="shared" si="287"/>
        <v>1.1657447574684207E-8</v>
      </c>
      <c r="DD202" s="5">
        <f t="shared" si="288"/>
        <v>5.3624258843547344E-12</v>
      </c>
      <c r="DE202" s="5">
        <f t="shared" si="289"/>
        <v>-11.270638697275881</v>
      </c>
      <c r="DF202">
        <v>0.02</v>
      </c>
      <c r="DH202" s="4">
        <v>10.47</v>
      </c>
      <c r="DI202" s="5">
        <f t="shared" si="290"/>
        <v>2.0546144317073935E-3</v>
      </c>
      <c r="DJ202" s="5">
        <f t="shared" si="291"/>
        <v>2.0546144317073938E-26</v>
      </c>
      <c r="DK202" s="5">
        <f t="shared" si="292"/>
        <v>4.2804467327237362E-10</v>
      </c>
      <c r="DL202" s="5">
        <f t="shared" si="293"/>
        <v>5.1365360792684838E-13</v>
      </c>
      <c r="DM202" s="5">
        <f t="shared" si="294"/>
        <v>-12.289329657034472</v>
      </c>
      <c r="DN202">
        <v>0.08</v>
      </c>
      <c r="DO202" t="s">
        <v>32</v>
      </c>
      <c r="DP202" s="4">
        <v>9.2200000000000006</v>
      </c>
      <c r="DQ202" s="5">
        <f t="shared" si="295"/>
        <v>1.7154894882607603E-3</v>
      </c>
      <c r="DR202" s="5">
        <f t="shared" si="296"/>
        <v>1.7154894882607604E-26</v>
      </c>
      <c r="DS202" s="5">
        <f t="shared" si="297"/>
        <v>1.0633199307401408E-10</v>
      </c>
      <c r="DT202" s="5">
        <f t="shared" si="298"/>
        <v>2.3393038476283099E-13</v>
      </c>
      <c r="DU202" s="5">
        <f t="shared" si="299"/>
        <v>-12.630913364861231</v>
      </c>
    </row>
    <row r="203" spans="1:126" ht="45" hidden="1" x14ac:dyDescent="0.25">
      <c r="A203" s="29">
        <v>196</v>
      </c>
      <c r="B203" t="s">
        <v>236</v>
      </c>
      <c r="C203">
        <v>324.06810300000001</v>
      </c>
      <c r="D203">
        <v>57.476709999999997</v>
      </c>
      <c r="E203" s="1" t="s">
        <v>91</v>
      </c>
      <c r="F203" s="12" t="s">
        <v>913</v>
      </c>
      <c r="G203" s="13" t="s">
        <v>974</v>
      </c>
      <c r="H203" s="13" t="s">
        <v>928</v>
      </c>
      <c r="I203" s="13" t="s">
        <v>875</v>
      </c>
      <c r="K203" s="5" t="str">
        <f t="shared" si="225"/>
        <v/>
      </c>
      <c r="L203" s="5" t="str">
        <f t="shared" si="226"/>
        <v/>
      </c>
      <c r="M203" s="5" t="str">
        <f t="shared" si="227"/>
        <v/>
      </c>
      <c r="N203" s="5" t="str">
        <f t="shared" si="228"/>
        <v/>
      </c>
      <c r="O203" s="5" t="str">
        <f t="shared" si="229"/>
        <v/>
      </c>
      <c r="R203" s="5" t="str">
        <f t="shared" si="230"/>
        <v/>
      </c>
      <c r="S203" s="5" t="str">
        <f t="shared" si="231"/>
        <v/>
      </c>
      <c r="T203" s="5" t="str">
        <f t="shared" si="232"/>
        <v/>
      </c>
      <c r="U203" s="5" t="str">
        <f t="shared" si="233"/>
        <v/>
      </c>
      <c r="V203" s="5" t="str">
        <f t="shared" si="234"/>
        <v/>
      </c>
      <c r="Y203" s="5" t="str">
        <f t="shared" si="235"/>
        <v/>
      </c>
      <c r="Z203" s="5" t="str">
        <f t="shared" si="236"/>
        <v/>
      </c>
      <c r="AA203" s="5" t="str">
        <f t="shared" si="237"/>
        <v/>
      </c>
      <c r="AB203" s="5" t="str">
        <f t="shared" si="238"/>
        <v/>
      </c>
      <c r="AC203" s="5" t="str">
        <f t="shared" si="239"/>
        <v/>
      </c>
      <c r="AG203" s="5" t="str">
        <f t="shared" si="240"/>
        <v/>
      </c>
      <c r="AH203" s="5" t="str">
        <f t="shared" si="241"/>
        <v/>
      </c>
      <c r="AI203" s="5" t="str">
        <f t="shared" si="242"/>
        <v/>
      </c>
      <c r="AJ203" s="5" t="str">
        <f t="shared" si="243"/>
        <v/>
      </c>
      <c r="AK203" s="5" t="str">
        <f t="shared" si="244"/>
        <v/>
      </c>
      <c r="AO203" s="5" t="str">
        <f t="shared" si="245"/>
        <v/>
      </c>
      <c r="AP203" s="5" t="str">
        <f t="shared" si="246"/>
        <v/>
      </c>
      <c r="AQ203" s="5" t="str">
        <f t="shared" si="247"/>
        <v/>
      </c>
      <c r="AR203" s="5" t="str">
        <f t="shared" si="248"/>
        <v/>
      </c>
      <c r="AS203" s="5" t="str">
        <f t="shared" si="249"/>
        <v/>
      </c>
      <c r="AW203" s="5" t="str">
        <f t="shared" si="250"/>
        <v/>
      </c>
      <c r="AX203" s="5" t="str">
        <f t="shared" si="251"/>
        <v/>
      </c>
      <c r="AY203" s="5" t="str">
        <f t="shared" si="252"/>
        <v/>
      </c>
      <c r="AZ203" s="5" t="str">
        <f t="shared" si="253"/>
        <v/>
      </c>
      <c r="BA203" s="5" t="str">
        <f t="shared" si="254"/>
        <v/>
      </c>
      <c r="BD203" s="3">
        <v>15.44</v>
      </c>
      <c r="BE203" s="5">
        <f t="shared" si="255"/>
        <v>1.8730602147210606E-4</v>
      </c>
      <c r="BF203" s="5">
        <f t="shared" si="256"/>
        <v>1.8730602147210607E-27</v>
      </c>
      <c r="BG203" s="5">
        <f t="shared" si="257"/>
        <v>4.3357875340765287E-10</v>
      </c>
      <c r="BH203" s="5">
        <f t="shared" si="258"/>
        <v>1.5608835122675505E-13</v>
      </c>
      <c r="BI203" s="5">
        <f t="shared" si="259"/>
        <v>-12.806629506846047</v>
      </c>
      <c r="BJ203">
        <v>0.1</v>
      </c>
      <c r="BM203" s="5" t="str">
        <f t="shared" si="260"/>
        <v/>
      </c>
      <c r="BN203" s="5" t="str">
        <f t="shared" si="261"/>
        <v/>
      </c>
      <c r="BO203" s="5" t="str">
        <f t="shared" si="262"/>
        <v/>
      </c>
      <c r="BP203" s="5" t="str">
        <f t="shared" si="263"/>
        <v/>
      </c>
      <c r="BQ203" s="5" t="str">
        <f t="shared" si="264"/>
        <v/>
      </c>
      <c r="BU203" s="5" t="str">
        <f t="shared" si="265"/>
        <v/>
      </c>
      <c r="BV203" s="5" t="str">
        <f t="shared" si="266"/>
        <v/>
      </c>
      <c r="BW203" s="5" t="str">
        <f t="shared" si="267"/>
        <v/>
      </c>
      <c r="BX203" s="5" t="str">
        <f t="shared" si="268"/>
        <v/>
      </c>
      <c r="BY203" s="5" t="str">
        <f t="shared" si="269"/>
        <v/>
      </c>
      <c r="CC203" s="5" t="str">
        <f t="shared" si="270"/>
        <v/>
      </c>
      <c r="CD203" s="5" t="str">
        <f t="shared" si="271"/>
        <v/>
      </c>
      <c r="CE203" s="5" t="str">
        <f t="shared" si="272"/>
        <v/>
      </c>
      <c r="CF203" s="5" t="str">
        <f t="shared" si="273"/>
        <v/>
      </c>
      <c r="CG203" s="5" t="str">
        <f t="shared" si="274"/>
        <v/>
      </c>
      <c r="CK203" s="5" t="str">
        <f t="shared" si="275"/>
        <v/>
      </c>
      <c r="CL203" s="5" t="str">
        <f t="shared" si="276"/>
        <v/>
      </c>
      <c r="CM203" s="5" t="str">
        <f t="shared" si="277"/>
        <v/>
      </c>
      <c r="CN203" s="5" t="str">
        <f t="shared" si="278"/>
        <v/>
      </c>
      <c r="CO203" s="5" t="str">
        <f t="shared" si="279"/>
        <v/>
      </c>
      <c r="CS203" s="5" t="str">
        <f t="shared" si="280"/>
        <v/>
      </c>
      <c r="CT203" s="5" t="str">
        <f t="shared" si="281"/>
        <v/>
      </c>
      <c r="CU203" s="5" t="str">
        <f t="shared" si="282"/>
        <v/>
      </c>
      <c r="CV203" s="5" t="str">
        <f t="shared" si="283"/>
        <v/>
      </c>
      <c r="CW203" s="5" t="str">
        <f t="shared" si="284"/>
        <v/>
      </c>
      <c r="DA203" s="5" t="str">
        <f t="shared" si="285"/>
        <v/>
      </c>
      <c r="DB203" s="5" t="str">
        <f t="shared" si="286"/>
        <v/>
      </c>
      <c r="DC203" s="5" t="str">
        <f t="shared" si="287"/>
        <v/>
      </c>
      <c r="DD203" s="5" t="str">
        <f t="shared" si="288"/>
        <v/>
      </c>
      <c r="DE203" s="5" t="str">
        <f t="shared" si="289"/>
        <v/>
      </c>
      <c r="DI203" s="5" t="str">
        <f t="shared" si="290"/>
        <v/>
      </c>
      <c r="DJ203" s="5" t="str">
        <f t="shared" si="291"/>
        <v/>
      </c>
      <c r="DK203" s="5" t="str">
        <f t="shared" si="292"/>
        <v/>
      </c>
      <c r="DL203" s="5" t="str">
        <f t="shared" si="293"/>
        <v/>
      </c>
      <c r="DM203" s="5" t="str">
        <f t="shared" si="294"/>
        <v/>
      </c>
      <c r="DQ203" s="5" t="str">
        <f t="shared" si="295"/>
        <v/>
      </c>
      <c r="DR203" s="5" t="str">
        <f t="shared" si="296"/>
        <v/>
      </c>
      <c r="DS203" s="5" t="str">
        <f t="shared" si="297"/>
        <v/>
      </c>
      <c r="DT203" s="5" t="str">
        <f t="shared" si="298"/>
        <v/>
      </c>
      <c r="DU203" s="5" t="str">
        <f t="shared" si="299"/>
        <v/>
      </c>
    </row>
    <row r="204" spans="1:126" ht="30" x14ac:dyDescent="0.25">
      <c r="A204" s="29">
        <v>197</v>
      </c>
      <c r="B204" t="s">
        <v>237</v>
      </c>
      <c r="C204">
        <v>324.06933099999998</v>
      </c>
      <c r="D204">
        <v>57.477868000000001</v>
      </c>
      <c r="E204" s="1" t="s">
        <v>157</v>
      </c>
      <c r="F204" s="12" t="s">
        <v>913</v>
      </c>
      <c r="G204" s="13" t="s">
        <v>975</v>
      </c>
      <c r="I204" s="13" t="s">
        <v>874</v>
      </c>
      <c r="K204" s="5" t="str">
        <f t="shared" si="225"/>
        <v/>
      </c>
      <c r="L204" s="5" t="str">
        <f t="shared" si="226"/>
        <v/>
      </c>
      <c r="M204" s="5" t="str">
        <f t="shared" si="227"/>
        <v/>
      </c>
      <c r="N204" s="5" t="str">
        <f t="shared" si="228"/>
        <v/>
      </c>
      <c r="O204" s="5" t="str">
        <f t="shared" si="229"/>
        <v/>
      </c>
      <c r="R204" s="5" t="str">
        <f t="shared" si="230"/>
        <v/>
      </c>
      <c r="S204" s="5" t="str">
        <f t="shared" si="231"/>
        <v/>
      </c>
      <c r="T204" s="5" t="str">
        <f t="shared" si="232"/>
        <v/>
      </c>
      <c r="U204" s="5" t="str">
        <f t="shared" si="233"/>
        <v/>
      </c>
      <c r="V204" s="5" t="str">
        <f t="shared" si="234"/>
        <v/>
      </c>
      <c r="Y204" s="5" t="str">
        <f t="shared" si="235"/>
        <v/>
      </c>
      <c r="Z204" s="5" t="str">
        <f t="shared" si="236"/>
        <v/>
      </c>
      <c r="AA204" s="5" t="str">
        <f t="shared" si="237"/>
        <v/>
      </c>
      <c r="AB204" s="5" t="str">
        <f t="shared" si="238"/>
        <v/>
      </c>
      <c r="AC204" s="5" t="str">
        <f t="shared" si="239"/>
        <v/>
      </c>
      <c r="AF204" s="4">
        <v>17.02</v>
      </c>
      <c r="AG204" s="5">
        <f t="shared" si="240"/>
        <v>2.4802092167784857E-4</v>
      </c>
      <c r="AH204" s="5">
        <f t="shared" si="241"/>
        <v>2.4802092167784859E-27</v>
      </c>
      <c r="AI204" s="5">
        <f t="shared" si="242"/>
        <v>4.8783803375472181E-9</v>
      </c>
      <c r="AJ204" s="5">
        <f t="shared" si="243"/>
        <v>6.0247997168708153E-13</v>
      </c>
      <c r="AK204" s="5">
        <f t="shared" si="244"/>
        <v>-12.220057385815929</v>
      </c>
      <c r="AL204">
        <v>0.2</v>
      </c>
      <c r="AN204" s="4">
        <v>14.96</v>
      </c>
      <c r="AO204" s="5">
        <f t="shared" si="245"/>
        <v>1.062429097797644E-3</v>
      </c>
      <c r="AP204" s="5">
        <f t="shared" si="246"/>
        <v>1.0624290977976442E-26</v>
      </c>
      <c r="AQ204" s="5">
        <f t="shared" si="247"/>
        <v>1.1538760853106866E-8</v>
      </c>
      <c r="AR204" s="5">
        <f t="shared" si="248"/>
        <v>1.9177420537863613E-12</v>
      </c>
      <c r="AS204" s="5">
        <f t="shared" si="249"/>
        <v>-11.717209808088619</v>
      </c>
      <c r="AT204">
        <v>0.09</v>
      </c>
      <c r="AV204" s="4">
        <v>14.03</v>
      </c>
      <c r="AW204" s="5">
        <f t="shared" si="250"/>
        <v>1.6290351494810695E-3</v>
      </c>
      <c r="AX204" s="5">
        <f t="shared" si="251"/>
        <v>1.6290351494810695E-26</v>
      </c>
      <c r="AY204" s="5">
        <f t="shared" si="252"/>
        <v>1.0484468643798152E-8</v>
      </c>
      <c r="AZ204" s="5">
        <f t="shared" si="253"/>
        <v>2.263596780196021E-12</v>
      </c>
      <c r="BA204" s="5">
        <f t="shared" si="254"/>
        <v>-11.645200932489004</v>
      </c>
      <c r="BB204">
        <v>0.06</v>
      </c>
      <c r="BD204" s="3">
        <v>12.45</v>
      </c>
      <c r="BE204" s="5">
        <f t="shared" si="255"/>
        <v>2.9413840914749756E-3</v>
      </c>
      <c r="BF204" s="5">
        <f t="shared" si="256"/>
        <v>2.941384091474976E-26</v>
      </c>
      <c r="BG204" s="5">
        <f t="shared" si="257"/>
        <v>6.808759471006888E-9</v>
      </c>
      <c r="BH204" s="5">
        <f t="shared" si="258"/>
        <v>2.4511534095624798E-12</v>
      </c>
      <c r="BI204" s="5">
        <f t="shared" si="259"/>
        <v>-11.610629506846047</v>
      </c>
      <c r="BJ204">
        <v>0.01</v>
      </c>
      <c r="BL204" s="3">
        <v>11.75</v>
      </c>
      <c r="BM204" s="5">
        <f t="shared" si="260"/>
        <v>3.5854863799990718E-3</v>
      </c>
      <c r="BN204" s="5">
        <f t="shared" si="261"/>
        <v>3.5854863799990722E-26</v>
      </c>
      <c r="BO204" s="5">
        <f t="shared" si="262"/>
        <v>5.3118316740726978E-9</v>
      </c>
      <c r="BP204" s="5">
        <f t="shared" si="263"/>
        <v>2.3903242533327142E-12</v>
      </c>
      <c r="BQ204" s="5">
        <f t="shared" si="264"/>
        <v>-11.621543181946707</v>
      </c>
      <c r="BR204">
        <v>0.01</v>
      </c>
      <c r="BT204" s="3">
        <v>11.07</v>
      </c>
      <c r="BU204" s="5">
        <f t="shared" si="265"/>
        <v>4.292376814650784E-3</v>
      </c>
      <c r="BV204" s="5">
        <f t="shared" si="266"/>
        <v>4.2923768146507846E-26</v>
      </c>
      <c r="BW204" s="5">
        <f t="shared" si="267"/>
        <v>3.8279222484995105E-9</v>
      </c>
      <c r="BX204" s="5">
        <f t="shared" si="268"/>
        <v>2.2201949041297162E-12</v>
      </c>
      <c r="BY204" s="5">
        <f t="shared" si="269"/>
        <v>-11.653608898489663</v>
      </c>
      <c r="BZ204">
        <v>0.03</v>
      </c>
      <c r="CB204" s="3">
        <v>10.28</v>
      </c>
      <c r="CC204" s="5">
        <f t="shared" si="270"/>
        <v>4.9552005922187331E-3</v>
      </c>
      <c r="CD204" s="5">
        <f t="shared" si="271"/>
        <v>4.9552005922187338E-26</v>
      </c>
      <c r="CE204" s="5">
        <f t="shared" si="272"/>
        <v>2.3227502776025316E-9</v>
      </c>
      <c r="CF204" s="5">
        <f t="shared" si="273"/>
        <v>1.8582002220820255E-12</v>
      </c>
      <c r="CG204" s="5">
        <f t="shared" si="274"/>
        <v>-11.730907492355042</v>
      </c>
      <c r="CH204">
        <v>0.06</v>
      </c>
      <c r="CK204" s="5" t="str">
        <f t="shared" si="275"/>
        <v/>
      </c>
      <c r="CL204" s="5" t="str">
        <f t="shared" si="276"/>
        <v/>
      </c>
      <c r="CM204" s="5" t="str">
        <f t="shared" si="277"/>
        <v/>
      </c>
      <c r="CN204" s="5" t="str">
        <f t="shared" si="278"/>
        <v/>
      </c>
      <c r="CO204" s="5" t="str">
        <f t="shared" si="279"/>
        <v/>
      </c>
      <c r="CR204" s="4">
        <v>13.04</v>
      </c>
      <c r="CS204" s="5">
        <f t="shared" si="280"/>
        <v>1.8824210829581456E-3</v>
      </c>
      <c r="CT204" s="5">
        <f t="shared" si="281"/>
        <v>1.8824210829581458E-26</v>
      </c>
      <c r="CU204" s="5">
        <f t="shared" si="282"/>
        <v>4.885175820825637E-9</v>
      </c>
      <c r="CV204" s="5">
        <f t="shared" si="283"/>
        <v>1.6609597790807167E-12</v>
      </c>
      <c r="CW204" s="5">
        <f t="shared" si="284"/>
        <v>-11.779640884065641</v>
      </c>
      <c r="CX204">
        <v>7.0000000000000007E-2</v>
      </c>
      <c r="CZ204" s="4">
        <v>12.04</v>
      </c>
      <c r="DA204" s="5">
        <f t="shared" si="285"/>
        <v>2.6242057314471825E-3</v>
      </c>
      <c r="DB204" s="5">
        <f t="shared" si="286"/>
        <v>2.6242057314471825E-26</v>
      </c>
      <c r="DC204" s="5">
        <f t="shared" si="287"/>
        <v>3.7205185228457221E-9</v>
      </c>
      <c r="DD204" s="5">
        <f t="shared" si="288"/>
        <v>1.7114385205090321E-12</v>
      </c>
      <c r="DE204" s="5">
        <f t="shared" si="289"/>
        <v>-11.766638697275882</v>
      </c>
      <c r="DF204">
        <v>0.06</v>
      </c>
      <c r="DG204" t="s">
        <v>32</v>
      </c>
      <c r="DH204" s="4">
        <v>12.89</v>
      </c>
      <c r="DI204" s="5">
        <f t="shared" si="290"/>
        <v>2.2117209631548413E-4</v>
      </c>
      <c r="DJ204" s="5">
        <f t="shared" si="291"/>
        <v>2.2117209631548415E-27</v>
      </c>
      <c r="DK204" s="5">
        <f t="shared" si="292"/>
        <v>4.6077520065725853E-11</v>
      </c>
      <c r="DL204" s="5">
        <f t="shared" si="293"/>
        <v>5.5293024078871028E-14</v>
      </c>
      <c r="DM204" s="5">
        <f t="shared" si="294"/>
        <v>-13.257329657034472</v>
      </c>
      <c r="DO204" t="s">
        <v>32</v>
      </c>
      <c r="DP204" s="4">
        <v>9.3699999999999992</v>
      </c>
      <c r="DQ204" s="5">
        <f t="shared" si="295"/>
        <v>1.4941288832275123E-3</v>
      </c>
      <c r="DR204" s="5">
        <f t="shared" si="296"/>
        <v>1.4941288832275124E-26</v>
      </c>
      <c r="DS204" s="5">
        <f t="shared" si="297"/>
        <v>9.261129441492844E-11</v>
      </c>
      <c r="DT204" s="5">
        <f t="shared" si="298"/>
        <v>2.0374484771284257E-13</v>
      </c>
      <c r="DU204" s="5">
        <f t="shared" si="299"/>
        <v>-12.690913364861231</v>
      </c>
    </row>
    <row r="205" spans="1:126" ht="60" x14ac:dyDescent="0.25">
      <c r="A205" s="29">
        <v>198</v>
      </c>
      <c r="B205" s="32" t="s">
        <v>238</v>
      </c>
      <c r="C205" s="32">
        <v>324.070761</v>
      </c>
      <c r="D205" s="32">
        <v>57.444398</v>
      </c>
      <c r="E205" s="33" t="s">
        <v>82</v>
      </c>
      <c r="F205" s="34" t="s">
        <v>913</v>
      </c>
      <c r="G205" s="31" t="s">
        <v>976</v>
      </c>
      <c r="H205" s="31" t="s">
        <v>927</v>
      </c>
      <c r="I205" s="31" t="s">
        <v>932</v>
      </c>
      <c r="J205" s="2">
        <v>18.62</v>
      </c>
      <c r="K205" s="5">
        <f t="shared" si="225"/>
        <v>1.1311263817014985E-4</v>
      </c>
      <c r="L205" s="5">
        <f t="shared" si="226"/>
        <v>1.1311263817014986E-27</v>
      </c>
      <c r="M205" s="5">
        <f t="shared" si="227"/>
        <v>8.7149160325867441E-9</v>
      </c>
      <c r="N205" s="5">
        <f t="shared" si="228"/>
        <v>5.4381076043341285E-13</v>
      </c>
      <c r="O205" s="5">
        <f t="shared" si="229"/>
        <v>-12.264552203238736</v>
      </c>
      <c r="P205">
        <v>0.01</v>
      </c>
      <c r="Q205" s="2">
        <v>16.8</v>
      </c>
      <c r="R205" s="5">
        <f t="shared" si="230"/>
        <v>4.7935675281801247E-4</v>
      </c>
      <c r="S205" s="5">
        <f t="shared" si="231"/>
        <v>4.7935675281801251E-27</v>
      </c>
      <c r="T205" s="5">
        <f t="shared" si="232"/>
        <v>2.4004805040663239E-8</v>
      </c>
      <c r="U205" s="5">
        <f t="shared" si="233"/>
        <v>1.8579719101473351E-12</v>
      </c>
      <c r="V205" s="5">
        <f t="shared" si="234"/>
        <v>-11.730960856198259</v>
      </c>
      <c r="W205">
        <v>0.01</v>
      </c>
      <c r="X205" s="2">
        <v>17.5</v>
      </c>
      <c r="Y205" s="5">
        <f t="shared" si="235"/>
        <v>2.9744E-4</v>
      </c>
      <c r="Z205" s="5">
        <f t="shared" si="236"/>
        <v>2.9744000000000005E-27</v>
      </c>
      <c r="AA205" s="5">
        <f t="shared" si="237"/>
        <v>2.0735425342058298E-8</v>
      </c>
      <c r="AB205" s="5">
        <f t="shared" si="238"/>
        <v>1.3602439024390245E-12</v>
      </c>
      <c r="AC205" s="5">
        <f t="shared" si="239"/>
        <v>-11.866383212228174</v>
      </c>
      <c r="AD205">
        <v>0.02</v>
      </c>
      <c r="AF205" s="4">
        <v>14.6</v>
      </c>
      <c r="AG205" s="5">
        <f t="shared" si="240"/>
        <v>2.304030994569006E-3</v>
      </c>
      <c r="AH205" s="5">
        <f t="shared" si="241"/>
        <v>2.3040309945690064E-26</v>
      </c>
      <c r="AI205" s="5">
        <f t="shared" si="242"/>
        <v>4.5318513555095264E-8</v>
      </c>
      <c r="AJ205" s="5">
        <f t="shared" si="243"/>
        <v>5.5968364240542658E-12</v>
      </c>
      <c r="AK205" s="5">
        <f t="shared" si="244"/>
        <v>-11.252057385815929</v>
      </c>
      <c r="AL205">
        <v>0.03</v>
      </c>
      <c r="AN205" s="4">
        <v>13.78</v>
      </c>
      <c r="AO205" s="5">
        <f t="shared" si="245"/>
        <v>3.1499231382944846E-3</v>
      </c>
      <c r="AP205" s="5">
        <f t="shared" si="246"/>
        <v>3.149923138294485E-26</v>
      </c>
      <c r="AQ205" s="5">
        <f t="shared" si="247"/>
        <v>3.4210480373505942E-8</v>
      </c>
      <c r="AR205" s="5">
        <f t="shared" si="248"/>
        <v>5.6857818380766873E-12</v>
      </c>
      <c r="AS205" s="5">
        <f t="shared" si="249"/>
        <v>-11.245209808088617</v>
      </c>
      <c r="AT205">
        <v>0.04</v>
      </c>
      <c r="AV205" s="4">
        <v>13.4</v>
      </c>
      <c r="AW205" s="5">
        <f t="shared" si="250"/>
        <v>2.9102510535451804E-3</v>
      </c>
      <c r="AX205" s="5">
        <f t="shared" si="251"/>
        <v>2.9102510535451809E-26</v>
      </c>
      <c r="AY205" s="5">
        <f t="shared" si="252"/>
        <v>1.8730372961071308E-8</v>
      </c>
      <c r="AZ205" s="5">
        <f t="shared" si="253"/>
        <v>4.0438875222952953E-12</v>
      </c>
      <c r="BA205" s="5">
        <f t="shared" si="254"/>
        <v>-11.393200932489005</v>
      </c>
      <c r="BB205">
        <v>0.04</v>
      </c>
      <c r="BD205" s="3">
        <v>12.71</v>
      </c>
      <c r="BE205" s="5">
        <f t="shared" si="255"/>
        <v>2.3150039650715179E-3</v>
      </c>
      <c r="BF205" s="5">
        <f t="shared" si="256"/>
        <v>2.3150039650715182E-26</v>
      </c>
      <c r="BG205" s="5">
        <f t="shared" si="257"/>
        <v>5.358805474702587E-9</v>
      </c>
      <c r="BH205" s="5">
        <f t="shared" si="258"/>
        <v>1.9291699708929315E-12</v>
      </c>
      <c r="BI205" s="5">
        <f t="shared" si="259"/>
        <v>-11.714629506846048</v>
      </c>
      <c r="BJ205">
        <v>0.01</v>
      </c>
      <c r="BL205" s="3">
        <v>12.37</v>
      </c>
      <c r="BM205" s="5">
        <f t="shared" si="260"/>
        <v>2.0255738287473933E-3</v>
      </c>
      <c r="BN205" s="5">
        <f t="shared" si="261"/>
        <v>2.0255738287473934E-26</v>
      </c>
      <c r="BO205" s="5">
        <f t="shared" si="262"/>
        <v>3.0008501166628041E-9</v>
      </c>
      <c r="BP205" s="5">
        <f t="shared" si="263"/>
        <v>1.350382552498262E-12</v>
      </c>
      <c r="BQ205" s="5">
        <f t="shared" si="264"/>
        <v>-11.869543181946707</v>
      </c>
      <c r="BR205">
        <v>0.01</v>
      </c>
      <c r="BT205" s="3">
        <v>11.92</v>
      </c>
      <c r="BU205" s="5">
        <f t="shared" si="265"/>
        <v>1.9619947473535899E-3</v>
      </c>
      <c r="BV205" s="5">
        <f t="shared" si="266"/>
        <v>1.9619947473535901E-26</v>
      </c>
      <c r="BW205" s="5">
        <f t="shared" si="267"/>
        <v>1.7496980505531419E-9</v>
      </c>
      <c r="BX205" s="5">
        <f t="shared" si="268"/>
        <v>1.0148248693208224E-12</v>
      </c>
      <c r="BY205" s="5">
        <f t="shared" si="269"/>
        <v>-11.993608898489663</v>
      </c>
      <c r="BZ205">
        <v>0.03</v>
      </c>
      <c r="CB205" s="3">
        <v>11.22</v>
      </c>
      <c r="CC205" s="5">
        <f t="shared" si="270"/>
        <v>2.0847848381327864E-3</v>
      </c>
      <c r="CD205" s="5">
        <f t="shared" si="271"/>
        <v>2.0847848381327865E-26</v>
      </c>
      <c r="CE205" s="5">
        <f t="shared" si="272"/>
        <v>9.7724289287474367E-10</v>
      </c>
      <c r="CF205" s="5">
        <f t="shared" si="273"/>
        <v>7.8179431429979497E-13</v>
      </c>
      <c r="CG205" s="5">
        <f t="shared" si="274"/>
        <v>-12.106907492355043</v>
      </c>
      <c r="CH205">
        <v>0.04</v>
      </c>
      <c r="CK205" s="5" t="str">
        <f t="shared" si="275"/>
        <v/>
      </c>
      <c r="CL205" s="5" t="str">
        <f t="shared" si="276"/>
        <v/>
      </c>
      <c r="CM205" s="5" t="str">
        <f t="shared" si="277"/>
        <v/>
      </c>
      <c r="CN205" s="5" t="str">
        <f t="shared" si="278"/>
        <v/>
      </c>
      <c r="CO205" s="5" t="str">
        <f t="shared" si="279"/>
        <v/>
      </c>
      <c r="CR205" s="4">
        <v>12.67</v>
      </c>
      <c r="CS205" s="5">
        <f t="shared" si="280"/>
        <v>2.6467735030632493E-3</v>
      </c>
      <c r="CT205" s="5">
        <f t="shared" si="281"/>
        <v>2.6467735030632496E-26</v>
      </c>
      <c r="CU205" s="5">
        <f t="shared" si="282"/>
        <v>6.8687893678112004E-9</v>
      </c>
      <c r="CV205" s="5">
        <f t="shared" si="283"/>
        <v>2.3353883850558082E-12</v>
      </c>
      <c r="CW205" s="5">
        <f t="shared" si="284"/>
        <v>-11.631640884065641</v>
      </c>
      <c r="CX205">
        <v>0.03</v>
      </c>
      <c r="CZ205" s="4">
        <v>12.26</v>
      </c>
      <c r="DA205" s="5">
        <f t="shared" si="285"/>
        <v>2.1428801391179509E-3</v>
      </c>
      <c r="DB205" s="5">
        <f t="shared" si="286"/>
        <v>2.142880139117951E-26</v>
      </c>
      <c r="DC205" s="5">
        <f t="shared" si="287"/>
        <v>3.0381098380689296E-9</v>
      </c>
      <c r="DD205" s="5">
        <f t="shared" si="288"/>
        <v>1.3975305255117074E-12</v>
      </c>
      <c r="DE205" s="5">
        <f t="shared" si="289"/>
        <v>-11.854638697275881</v>
      </c>
      <c r="DF205">
        <v>0.02</v>
      </c>
      <c r="DH205" s="4">
        <v>9.1199999999999992</v>
      </c>
      <c r="DI205" s="5">
        <f t="shared" si="290"/>
        <v>7.1241053694454243E-3</v>
      </c>
      <c r="DJ205" s="5">
        <f t="shared" si="291"/>
        <v>7.1241053694454246E-26</v>
      </c>
      <c r="DK205" s="5">
        <f t="shared" si="292"/>
        <v>1.4841886186344634E-9</v>
      </c>
      <c r="DL205" s="5">
        <f t="shared" si="293"/>
        <v>1.7810263423613563E-12</v>
      </c>
      <c r="DM205" s="5">
        <f t="shared" si="294"/>
        <v>-11.749329657034471</v>
      </c>
      <c r="DN205">
        <v>0.03</v>
      </c>
      <c r="DP205" s="4">
        <v>6.2</v>
      </c>
      <c r="DQ205" s="5">
        <f t="shared" si="295"/>
        <v>2.76941513451965E-2</v>
      </c>
      <c r="DR205" s="5">
        <f t="shared" si="296"/>
        <v>2.7694151345196503E-25</v>
      </c>
      <c r="DS205" s="5">
        <f t="shared" si="297"/>
        <v>1.7165796288344939E-9</v>
      </c>
      <c r="DT205" s="5">
        <f t="shared" si="298"/>
        <v>3.7764751834358865E-12</v>
      </c>
      <c r="DU205" s="5">
        <f t="shared" si="299"/>
        <v>-11.42291336486123</v>
      </c>
      <c r="DV205">
        <v>0.06</v>
      </c>
    </row>
    <row r="206" spans="1:126" ht="45" hidden="1" x14ac:dyDescent="0.25">
      <c r="A206" s="29">
        <v>199</v>
      </c>
      <c r="B206" t="s">
        <v>239</v>
      </c>
      <c r="C206">
        <v>324.07101399999999</v>
      </c>
      <c r="D206">
        <v>57.496692000000003</v>
      </c>
      <c r="E206" s="1" t="s">
        <v>31</v>
      </c>
      <c r="F206" s="12" t="s">
        <v>913</v>
      </c>
      <c r="G206" s="13" t="s">
        <v>977</v>
      </c>
      <c r="H206" s="13" t="s">
        <v>978</v>
      </c>
      <c r="I206" s="13" t="s">
        <v>875</v>
      </c>
      <c r="J206" s="2">
        <v>20.399999999999999</v>
      </c>
      <c r="K206" s="5">
        <f t="shared" si="225"/>
        <v>2.1953872200170528E-5</v>
      </c>
      <c r="L206" s="5">
        <f t="shared" si="226"/>
        <v>2.1953872200170531E-28</v>
      </c>
      <c r="M206" s="5">
        <f t="shared" si="227"/>
        <v>1.6914657452054468E-9</v>
      </c>
      <c r="N206" s="5">
        <f t="shared" si="228"/>
        <v>1.0554746250081987E-13</v>
      </c>
      <c r="O206" s="5">
        <f t="shared" si="229"/>
        <v>-12.976552203238738</v>
      </c>
      <c r="P206">
        <v>0.05</v>
      </c>
      <c r="Q206" s="2">
        <v>18.52</v>
      </c>
      <c r="R206" s="5">
        <f t="shared" si="230"/>
        <v>9.8323844154494679E-5</v>
      </c>
      <c r="S206" s="5">
        <f t="shared" si="231"/>
        <v>9.8323844154494693E-28</v>
      </c>
      <c r="T206" s="5">
        <f t="shared" si="232"/>
        <v>4.9237748209489943E-9</v>
      </c>
      <c r="U206" s="5">
        <f t="shared" si="233"/>
        <v>3.8110017114145221E-13</v>
      </c>
      <c r="V206" s="5">
        <f t="shared" si="234"/>
        <v>-12.418960856198256</v>
      </c>
      <c r="W206">
        <v>0.03</v>
      </c>
      <c r="X206" s="2">
        <v>19.79</v>
      </c>
      <c r="Y206" s="5">
        <f t="shared" si="235"/>
        <v>3.6091037968230296E-5</v>
      </c>
      <c r="Z206" s="5">
        <f t="shared" si="236"/>
        <v>3.6091037968230301E-28</v>
      </c>
      <c r="AA206" s="5">
        <f t="shared" si="237"/>
        <v>2.5160133919702481E-9</v>
      </c>
      <c r="AB206" s="5">
        <f t="shared" si="238"/>
        <v>1.6505047851324829E-13</v>
      </c>
      <c r="AC206" s="5">
        <f t="shared" si="239"/>
        <v>-12.782383212228174</v>
      </c>
      <c r="AD206">
        <v>0.1</v>
      </c>
      <c r="AF206" s="4">
        <v>15.86</v>
      </c>
      <c r="AG206" s="5">
        <f t="shared" si="240"/>
        <v>7.2191874236637085E-4</v>
      </c>
      <c r="AH206" s="5">
        <f t="shared" si="241"/>
        <v>7.2191874236637091E-27</v>
      </c>
      <c r="AI206" s="5">
        <f t="shared" si="242"/>
        <v>1.4199585156938236E-8</v>
      </c>
      <c r="AJ206" s="5">
        <f t="shared" si="243"/>
        <v>1.7536487668818724E-12</v>
      </c>
      <c r="AK206" s="5">
        <f t="shared" si="244"/>
        <v>-11.756057385815929</v>
      </c>
      <c r="AL206">
        <v>0.09</v>
      </c>
      <c r="AN206" s="4">
        <v>14.7</v>
      </c>
      <c r="AO206" s="5">
        <f t="shared" si="245"/>
        <v>1.3498949002817601E-3</v>
      </c>
      <c r="AP206" s="5">
        <f t="shared" si="246"/>
        <v>1.3498949002817601E-26</v>
      </c>
      <c r="AQ206" s="5">
        <f t="shared" si="247"/>
        <v>1.4660850746151609E-8</v>
      </c>
      <c r="AR206" s="5">
        <f t="shared" si="248"/>
        <v>2.4366333940103975E-12</v>
      </c>
      <c r="AS206" s="5">
        <f t="shared" si="249"/>
        <v>-11.613209808088618</v>
      </c>
      <c r="AT206">
        <v>0.06</v>
      </c>
      <c r="AV206" s="4">
        <v>14.29</v>
      </c>
      <c r="AW206" s="5">
        <f t="shared" si="250"/>
        <v>1.2821252556644033E-3</v>
      </c>
      <c r="AX206" s="5">
        <f t="shared" si="251"/>
        <v>1.2821252556644035E-26</v>
      </c>
      <c r="AY206" s="5">
        <f t="shared" si="252"/>
        <v>8.2517569032916299E-9</v>
      </c>
      <c r="AZ206" s="5">
        <f t="shared" si="253"/>
        <v>1.7815543154206627E-12</v>
      </c>
      <c r="BA206" s="5">
        <f t="shared" si="254"/>
        <v>-11.749200932489003</v>
      </c>
      <c r="BB206">
        <v>7.0000000000000007E-2</v>
      </c>
      <c r="BD206" s="3">
        <v>13.85</v>
      </c>
      <c r="BE206" s="5">
        <f t="shared" si="255"/>
        <v>8.1012444922826175E-4</v>
      </c>
      <c r="BF206" s="5">
        <f t="shared" si="256"/>
        <v>8.101244492282619E-27</v>
      </c>
      <c r="BG206" s="5">
        <f t="shared" si="257"/>
        <v>1.8752880769172726E-9</v>
      </c>
      <c r="BH206" s="5">
        <f t="shared" si="258"/>
        <v>6.7510370769021812E-13</v>
      </c>
      <c r="BI206" s="5">
        <f t="shared" si="259"/>
        <v>-12.170629506846048</v>
      </c>
      <c r="BJ206">
        <v>0.04</v>
      </c>
      <c r="BL206" s="3">
        <v>13.81</v>
      </c>
      <c r="BM206" s="5">
        <f t="shared" si="260"/>
        <v>5.3770995519849066E-4</v>
      </c>
      <c r="BN206" s="5">
        <f t="shared" si="261"/>
        <v>5.3770995519849068E-27</v>
      </c>
      <c r="BO206" s="5">
        <f t="shared" si="262"/>
        <v>7.9660734103480082E-10</v>
      </c>
      <c r="BP206" s="5">
        <f t="shared" si="263"/>
        <v>3.5847330346566041E-13</v>
      </c>
      <c r="BQ206" s="5">
        <f t="shared" si="264"/>
        <v>-12.445543181946709</v>
      </c>
      <c r="BR206">
        <v>0.04</v>
      </c>
      <c r="BT206" s="3">
        <v>13.2</v>
      </c>
      <c r="BU206" s="5">
        <f t="shared" si="265"/>
        <v>6.0352857928723882E-4</v>
      </c>
      <c r="BV206" s="5">
        <f t="shared" si="266"/>
        <v>6.0352857928723887E-27</v>
      </c>
      <c r="BW206" s="5">
        <f t="shared" si="267"/>
        <v>5.3822406000645555E-10</v>
      </c>
      <c r="BX206" s="5">
        <f t="shared" si="268"/>
        <v>3.1216995480374422E-13</v>
      </c>
      <c r="BY206" s="5">
        <f t="shared" si="269"/>
        <v>-12.505608898489664</v>
      </c>
      <c r="BZ206">
        <v>0.37</v>
      </c>
      <c r="CC206" s="5" t="str">
        <f t="shared" si="270"/>
        <v/>
      </c>
      <c r="CD206" s="5" t="str">
        <f t="shared" si="271"/>
        <v/>
      </c>
      <c r="CE206" s="5" t="str">
        <f t="shared" si="272"/>
        <v/>
      </c>
      <c r="CF206" s="5" t="str">
        <f t="shared" si="273"/>
        <v/>
      </c>
      <c r="CG206" s="5" t="str">
        <f t="shared" si="274"/>
        <v/>
      </c>
      <c r="CK206" s="5" t="str">
        <f t="shared" si="275"/>
        <v/>
      </c>
      <c r="CL206" s="5" t="str">
        <f t="shared" si="276"/>
        <v/>
      </c>
      <c r="CM206" s="5" t="str">
        <f t="shared" si="277"/>
        <v/>
      </c>
      <c r="CN206" s="5" t="str">
        <f t="shared" si="278"/>
        <v/>
      </c>
      <c r="CO206" s="5" t="str">
        <f t="shared" si="279"/>
        <v/>
      </c>
      <c r="CS206" s="5" t="str">
        <f t="shared" si="280"/>
        <v/>
      </c>
      <c r="CT206" s="5" t="str">
        <f t="shared" si="281"/>
        <v/>
      </c>
      <c r="CU206" s="5" t="str">
        <f t="shared" si="282"/>
        <v/>
      </c>
      <c r="CV206" s="5" t="str">
        <f t="shared" si="283"/>
        <v/>
      </c>
      <c r="CW206" s="5" t="str">
        <f t="shared" si="284"/>
        <v/>
      </c>
      <c r="DA206" s="5" t="str">
        <f t="shared" si="285"/>
        <v/>
      </c>
      <c r="DB206" s="5" t="str">
        <f t="shared" si="286"/>
        <v/>
      </c>
      <c r="DC206" s="5" t="str">
        <f t="shared" si="287"/>
        <v/>
      </c>
      <c r="DD206" s="5" t="str">
        <f t="shared" si="288"/>
        <v/>
      </c>
      <c r="DE206" s="5" t="str">
        <f t="shared" si="289"/>
        <v/>
      </c>
      <c r="DI206" s="5" t="str">
        <f t="shared" si="290"/>
        <v/>
      </c>
      <c r="DJ206" s="5" t="str">
        <f t="shared" si="291"/>
        <v/>
      </c>
      <c r="DK206" s="5" t="str">
        <f t="shared" si="292"/>
        <v/>
      </c>
      <c r="DL206" s="5" t="str">
        <f t="shared" si="293"/>
        <v/>
      </c>
      <c r="DM206" s="5" t="str">
        <f t="shared" si="294"/>
        <v/>
      </c>
      <c r="DQ206" s="5" t="str">
        <f t="shared" si="295"/>
        <v/>
      </c>
      <c r="DR206" s="5" t="str">
        <f t="shared" si="296"/>
        <v/>
      </c>
      <c r="DS206" s="5" t="str">
        <f t="shared" si="297"/>
        <v/>
      </c>
      <c r="DT206" s="5" t="str">
        <f t="shared" si="298"/>
        <v/>
      </c>
      <c r="DU206" s="5" t="str">
        <f t="shared" si="299"/>
        <v/>
      </c>
    </row>
    <row r="207" spans="1:126" ht="30" hidden="1" x14ac:dyDescent="0.25">
      <c r="A207" s="29">
        <v>200</v>
      </c>
      <c r="B207" t="s">
        <v>240</v>
      </c>
      <c r="C207">
        <v>324.071912</v>
      </c>
      <c r="D207">
        <v>57.580806000000003</v>
      </c>
      <c r="E207" s="1" t="s">
        <v>91</v>
      </c>
      <c r="F207" s="12" t="s">
        <v>913</v>
      </c>
      <c r="G207" s="13" t="s">
        <v>979</v>
      </c>
      <c r="H207" s="13" t="s">
        <v>927</v>
      </c>
      <c r="I207" s="13" t="s">
        <v>875</v>
      </c>
      <c r="J207" s="2">
        <v>17.920000000000002</v>
      </c>
      <c r="K207" s="5">
        <f t="shared" si="225"/>
        <v>2.1553168873841017E-4</v>
      </c>
      <c r="L207" s="5">
        <f t="shared" si="226"/>
        <v>2.1553168873841018E-27</v>
      </c>
      <c r="M207" s="5">
        <f t="shared" si="227"/>
        <v>1.6605930160442106E-8</v>
      </c>
      <c r="N207" s="5">
        <f t="shared" si="228"/>
        <v>1.0362100420115874E-12</v>
      </c>
      <c r="O207" s="5">
        <f t="shared" si="229"/>
        <v>-11.984552203238739</v>
      </c>
      <c r="P207">
        <v>0.01</v>
      </c>
      <c r="Q207" s="2">
        <v>17.22</v>
      </c>
      <c r="R207" s="5">
        <f t="shared" si="230"/>
        <v>3.2558084783357229E-4</v>
      </c>
      <c r="S207" s="5">
        <f t="shared" si="231"/>
        <v>3.2558084783357231E-27</v>
      </c>
      <c r="T207" s="5">
        <f t="shared" si="232"/>
        <v>1.6304150783885794E-8</v>
      </c>
      <c r="U207" s="5">
        <f t="shared" si="233"/>
        <v>1.2619412706727606E-12</v>
      </c>
      <c r="V207" s="5">
        <f t="shared" si="234"/>
        <v>-11.898960856198258</v>
      </c>
      <c r="W207">
        <v>0.01</v>
      </c>
      <c r="X207" s="2">
        <v>17.690000000000001</v>
      </c>
      <c r="Y207" s="5">
        <f t="shared" si="235"/>
        <v>2.4968897839032852E-4</v>
      </c>
      <c r="Z207" s="5">
        <f t="shared" si="236"/>
        <v>2.4968897839032855E-27</v>
      </c>
      <c r="AA207" s="5">
        <f t="shared" si="237"/>
        <v>1.7406559878118156E-8</v>
      </c>
      <c r="AB207" s="5">
        <f t="shared" si="238"/>
        <v>1.1418703280045513E-12</v>
      </c>
      <c r="AC207" s="5">
        <f t="shared" si="239"/>
        <v>-11.942383212228176</v>
      </c>
      <c r="AD207">
        <v>0.02</v>
      </c>
      <c r="AF207" s="4">
        <v>16.12</v>
      </c>
      <c r="AG207" s="5">
        <f t="shared" si="240"/>
        <v>5.681831066814318E-4</v>
      </c>
      <c r="AH207" s="5">
        <f t="shared" si="241"/>
        <v>5.6818310668143183E-27</v>
      </c>
      <c r="AI207" s="5">
        <f t="shared" si="242"/>
        <v>1.1175723713185236E-8</v>
      </c>
      <c r="AJ207" s="5">
        <f t="shared" si="243"/>
        <v>1.3802018785783769E-12</v>
      </c>
      <c r="AK207" s="5">
        <f t="shared" si="244"/>
        <v>-11.86005738581593</v>
      </c>
      <c r="AL207">
        <v>0.1</v>
      </c>
      <c r="AN207" s="4">
        <v>15.48</v>
      </c>
      <c r="AO207" s="5">
        <f t="shared" si="245"/>
        <v>6.581122225326275E-4</v>
      </c>
      <c r="AP207" s="5">
        <f t="shared" si="246"/>
        <v>6.5811222253262764E-27</v>
      </c>
      <c r="AQ207" s="5">
        <f t="shared" si="247"/>
        <v>7.1475824279023975E-9</v>
      </c>
      <c r="AR207" s="5">
        <f t="shared" si="248"/>
        <v>1.1879281995173784E-12</v>
      </c>
      <c r="AS207" s="5">
        <f t="shared" si="249"/>
        <v>-11.925209808088619</v>
      </c>
      <c r="AT207">
        <v>0.12</v>
      </c>
      <c r="AV207" s="4">
        <v>15.61</v>
      </c>
      <c r="AW207" s="5">
        <f t="shared" si="250"/>
        <v>3.8012852032957438E-4</v>
      </c>
      <c r="AX207" s="5">
        <f t="shared" si="251"/>
        <v>3.8012852032957442E-27</v>
      </c>
      <c r="AY207" s="5">
        <f t="shared" si="252"/>
        <v>2.4465067885603195E-9</v>
      </c>
      <c r="AZ207" s="5">
        <f t="shared" si="253"/>
        <v>5.2820081565017295E-13</v>
      </c>
      <c r="BA207" s="5">
        <f t="shared" si="254"/>
        <v>-12.277200932489004</v>
      </c>
      <c r="BB207">
        <v>0.21</v>
      </c>
      <c r="BD207" s="3">
        <v>15.11</v>
      </c>
      <c r="BE207" s="5">
        <f t="shared" si="255"/>
        <v>2.5383513716859446E-4</v>
      </c>
      <c r="BF207" s="5">
        <f t="shared" si="256"/>
        <v>2.538351371685945E-27</v>
      </c>
      <c r="BG207" s="5">
        <f t="shared" si="257"/>
        <v>5.8758133603841308E-10</v>
      </c>
      <c r="BH207" s="5">
        <f t="shared" si="258"/>
        <v>2.1152928097382873E-13</v>
      </c>
      <c r="BI207" s="5">
        <f t="shared" si="259"/>
        <v>-12.674629506846047</v>
      </c>
      <c r="BJ207">
        <v>0.02</v>
      </c>
      <c r="BL207" s="3">
        <v>15.13</v>
      </c>
      <c r="BM207" s="5">
        <f t="shared" si="260"/>
        <v>1.5942193536322121E-4</v>
      </c>
      <c r="BN207" s="5">
        <f t="shared" si="261"/>
        <v>1.5942193536322123E-27</v>
      </c>
      <c r="BO207" s="5">
        <f t="shared" si="262"/>
        <v>2.3618064498254994E-10</v>
      </c>
      <c r="BP207" s="5">
        <f t="shared" si="263"/>
        <v>1.0628129024214748E-13</v>
      </c>
      <c r="BQ207" s="5">
        <f t="shared" si="264"/>
        <v>-12.973543181946708</v>
      </c>
      <c r="BR207">
        <v>0.03</v>
      </c>
      <c r="BT207" s="3">
        <v>14.96</v>
      </c>
      <c r="BU207" s="5">
        <f t="shared" si="265"/>
        <v>1.1931576781907136E-4</v>
      </c>
      <c r="BV207" s="5">
        <f t="shared" si="266"/>
        <v>1.1931576781907138E-27</v>
      </c>
      <c r="BW207" s="5">
        <f t="shared" si="267"/>
        <v>1.0640526262105057E-10</v>
      </c>
      <c r="BX207" s="5">
        <f t="shared" si="268"/>
        <v>6.1715052320209328E-14</v>
      </c>
      <c r="BY207" s="5">
        <f t="shared" si="269"/>
        <v>-13.209608898489664</v>
      </c>
      <c r="BZ207">
        <v>0.14000000000000001</v>
      </c>
      <c r="CC207" s="5" t="str">
        <f t="shared" si="270"/>
        <v/>
      </c>
      <c r="CD207" s="5" t="str">
        <f t="shared" si="271"/>
        <v/>
      </c>
      <c r="CE207" s="5" t="str">
        <f t="shared" si="272"/>
        <v/>
      </c>
      <c r="CF207" s="5" t="str">
        <f t="shared" si="273"/>
        <v/>
      </c>
      <c r="CG207" s="5" t="str">
        <f t="shared" si="274"/>
        <v/>
      </c>
      <c r="CK207" s="5" t="str">
        <f t="shared" si="275"/>
        <v/>
      </c>
      <c r="CL207" s="5" t="str">
        <f t="shared" si="276"/>
        <v/>
      </c>
      <c r="CM207" s="5" t="str">
        <f t="shared" si="277"/>
        <v/>
      </c>
      <c r="CN207" s="5" t="str">
        <f t="shared" si="278"/>
        <v/>
      </c>
      <c r="CO207" s="5" t="str">
        <f t="shared" si="279"/>
        <v/>
      </c>
      <c r="CS207" s="5" t="str">
        <f t="shared" si="280"/>
        <v/>
      </c>
      <c r="CT207" s="5" t="str">
        <f t="shared" si="281"/>
        <v/>
      </c>
      <c r="CU207" s="5" t="str">
        <f t="shared" si="282"/>
        <v/>
      </c>
      <c r="CV207" s="5" t="str">
        <f t="shared" si="283"/>
        <v/>
      </c>
      <c r="CW207" s="5" t="str">
        <f t="shared" si="284"/>
        <v/>
      </c>
      <c r="DA207" s="5" t="str">
        <f t="shared" si="285"/>
        <v/>
      </c>
      <c r="DB207" s="5" t="str">
        <f t="shared" si="286"/>
        <v/>
      </c>
      <c r="DC207" s="5" t="str">
        <f t="shared" si="287"/>
        <v/>
      </c>
      <c r="DD207" s="5" t="str">
        <f t="shared" si="288"/>
        <v/>
      </c>
      <c r="DE207" s="5" t="str">
        <f t="shared" si="289"/>
        <v/>
      </c>
      <c r="DI207" s="5" t="str">
        <f t="shared" si="290"/>
        <v/>
      </c>
      <c r="DJ207" s="5" t="str">
        <f t="shared" si="291"/>
        <v/>
      </c>
      <c r="DK207" s="5" t="str">
        <f t="shared" si="292"/>
        <v/>
      </c>
      <c r="DL207" s="5" t="str">
        <f t="shared" si="293"/>
        <v/>
      </c>
      <c r="DM207" s="5" t="str">
        <f t="shared" si="294"/>
        <v/>
      </c>
      <c r="DQ207" s="5" t="str">
        <f t="shared" si="295"/>
        <v/>
      </c>
      <c r="DR207" s="5" t="str">
        <f t="shared" si="296"/>
        <v/>
      </c>
      <c r="DS207" s="5" t="str">
        <f t="shared" si="297"/>
        <v/>
      </c>
      <c r="DT207" s="5" t="str">
        <f t="shared" si="298"/>
        <v/>
      </c>
      <c r="DU207" s="5" t="str">
        <f t="shared" si="299"/>
        <v/>
      </c>
    </row>
    <row r="208" spans="1:126" hidden="1" x14ac:dyDescent="0.25">
      <c r="A208">
        <v>201</v>
      </c>
      <c r="B208" t="s">
        <v>241</v>
      </c>
      <c r="C208">
        <v>324.07221500000003</v>
      </c>
      <c r="D208">
        <v>57.413778000000001</v>
      </c>
      <c r="E208" s="1" t="s">
        <v>120</v>
      </c>
      <c r="F208" s="13"/>
      <c r="J208" s="2">
        <v>17.989999999999998</v>
      </c>
      <c r="K208" s="5">
        <f t="shared" si="225"/>
        <v>2.0207432264970904E-4</v>
      </c>
      <c r="L208" s="5">
        <f t="shared" si="226"/>
        <v>2.0207432264970906E-27</v>
      </c>
      <c r="M208" s="5">
        <f t="shared" si="227"/>
        <v>1.5569089208095187E-8</v>
      </c>
      <c r="N208" s="5">
        <f t="shared" si="228"/>
        <v>9.7151116658513973E-13</v>
      </c>
      <c r="O208" s="5">
        <f t="shared" si="229"/>
        <v>-12.012552203238736</v>
      </c>
      <c r="P208">
        <v>0.01</v>
      </c>
      <c r="Q208" s="2">
        <v>17.18</v>
      </c>
      <c r="R208" s="5">
        <f t="shared" si="230"/>
        <v>3.3779938127345184E-4</v>
      </c>
      <c r="S208" s="5">
        <f t="shared" si="231"/>
        <v>3.3779938127345188E-27</v>
      </c>
      <c r="T208" s="5">
        <f t="shared" si="232"/>
        <v>1.6916019734063045E-8</v>
      </c>
      <c r="U208" s="5">
        <f t="shared" si="233"/>
        <v>1.3092999274164798E-12</v>
      </c>
      <c r="V208" s="5">
        <f t="shared" si="234"/>
        <v>-11.882960856198258</v>
      </c>
      <c r="W208">
        <v>0.01</v>
      </c>
      <c r="X208" s="2">
        <v>17.579999999999998</v>
      </c>
      <c r="Y208" s="5">
        <f t="shared" si="235"/>
        <v>2.7631176208382482E-4</v>
      </c>
      <c r="Z208" s="5">
        <f t="shared" si="236"/>
        <v>2.7631176208382484E-27</v>
      </c>
      <c r="AA208" s="5">
        <f t="shared" si="237"/>
        <v>1.9262513158357057E-8</v>
      </c>
      <c r="AB208" s="5">
        <f t="shared" si="238"/>
        <v>1.2636208631882231E-12</v>
      </c>
      <c r="AC208" s="5">
        <f t="shared" si="239"/>
        <v>-11.898383212228174</v>
      </c>
      <c r="AD208">
        <v>0.02</v>
      </c>
      <c r="AG208" s="5" t="str">
        <f t="shared" si="240"/>
        <v/>
      </c>
      <c r="AH208" s="5" t="str">
        <f t="shared" si="241"/>
        <v/>
      </c>
      <c r="AI208" s="5" t="str">
        <f t="shared" si="242"/>
        <v/>
      </c>
      <c r="AJ208" s="5" t="str">
        <f t="shared" si="243"/>
        <v/>
      </c>
      <c r="AK208" s="5" t="str">
        <f t="shared" si="244"/>
        <v/>
      </c>
      <c r="AO208" s="5" t="str">
        <f t="shared" si="245"/>
        <v/>
      </c>
      <c r="AP208" s="5" t="str">
        <f t="shared" si="246"/>
        <v/>
      </c>
      <c r="AQ208" s="5" t="str">
        <f t="shared" si="247"/>
        <v/>
      </c>
      <c r="AR208" s="5" t="str">
        <f t="shared" si="248"/>
        <v/>
      </c>
      <c r="AS208" s="5" t="str">
        <f t="shared" si="249"/>
        <v/>
      </c>
      <c r="AW208" s="5" t="str">
        <f t="shared" si="250"/>
        <v/>
      </c>
      <c r="AX208" s="5" t="str">
        <f t="shared" si="251"/>
        <v/>
      </c>
      <c r="AY208" s="5" t="str">
        <f t="shared" si="252"/>
        <v/>
      </c>
      <c r="AZ208" s="5" t="str">
        <f t="shared" si="253"/>
        <v/>
      </c>
      <c r="BA208" s="5" t="str">
        <f t="shared" si="254"/>
        <v/>
      </c>
      <c r="BD208" s="3">
        <v>13.82</v>
      </c>
      <c r="BE208" s="5">
        <f t="shared" si="255"/>
        <v>8.3282113731738552E-4</v>
      </c>
      <c r="BF208" s="5">
        <f t="shared" si="256"/>
        <v>8.3282113731738565E-27</v>
      </c>
      <c r="BG208" s="5">
        <f t="shared" si="257"/>
        <v>1.9278267067532073E-9</v>
      </c>
      <c r="BH208" s="5">
        <f t="shared" si="258"/>
        <v>6.9401761443115466E-13</v>
      </c>
      <c r="BI208" s="5">
        <f t="shared" si="259"/>
        <v>-12.158629506846047</v>
      </c>
      <c r="BJ208">
        <v>0.01</v>
      </c>
      <c r="BM208" s="5" t="str">
        <f t="shared" si="260"/>
        <v/>
      </c>
      <c r="BN208" s="5" t="str">
        <f t="shared" si="261"/>
        <v/>
      </c>
      <c r="BO208" s="5" t="str">
        <f t="shared" si="262"/>
        <v/>
      </c>
      <c r="BP208" s="5" t="str">
        <f t="shared" si="263"/>
        <v/>
      </c>
      <c r="BQ208" s="5" t="str">
        <f t="shared" si="264"/>
        <v/>
      </c>
      <c r="BU208" s="5" t="str">
        <f t="shared" si="265"/>
        <v/>
      </c>
      <c r="BV208" s="5" t="str">
        <f t="shared" si="266"/>
        <v/>
      </c>
      <c r="BW208" s="5" t="str">
        <f t="shared" si="267"/>
        <v/>
      </c>
      <c r="BX208" s="5" t="str">
        <f t="shared" si="268"/>
        <v/>
      </c>
      <c r="BY208" s="5" t="str">
        <f t="shared" si="269"/>
        <v/>
      </c>
      <c r="CC208" s="5" t="str">
        <f t="shared" si="270"/>
        <v/>
      </c>
      <c r="CD208" s="5" t="str">
        <f t="shared" si="271"/>
        <v/>
      </c>
      <c r="CE208" s="5" t="str">
        <f t="shared" si="272"/>
        <v/>
      </c>
      <c r="CF208" s="5" t="str">
        <f t="shared" si="273"/>
        <v/>
      </c>
      <c r="CG208" s="5" t="str">
        <f t="shared" si="274"/>
        <v/>
      </c>
      <c r="CK208" s="5" t="str">
        <f t="shared" si="275"/>
        <v/>
      </c>
      <c r="CL208" s="5" t="str">
        <f t="shared" si="276"/>
        <v/>
      </c>
      <c r="CM208" s="5" t="str">
        <f t="shared" si="277"/>
        <v/>
      </c>
      <c r="CN208" s="5" t="str">
        <f t="shared" si="278"/>
        <v/>
      </c>
      <c r="CO208" s="5" t="str">
        <f t="shared" si="279"/>
        <v/>
      </c>
      <c r="CS208" s="5" t="str">
        <f t="shared" si="280"/>
        <v/>
      </c>
      <c r="CT208" s="5" t="str">
        <f t="shared" si="281"/>
        <v/>
      </c>
      <c r="CU208" s="5" t="str">
        <f t="shared" si="282"/>
        <v/>
      </c>
      <c r="CV208" s="5" t="str">
        <f t="shared" si="283"/>
        <v/>
      </c>
      <c r="CW208" s="5" t="str">
        <f t="shared" si="284"/>
        <v/>
      </c>
      <c r="DA208" s="5" t="str">
        <f t="shared" si="285"/>
        <v/>
      </c>
      <c r="DB208" s="5" t="str">
        <f t="shared" si="286"/>
        <v/>
      </c>
      <c r="DC208" s="5" t="str">
        <f t="shared" si="287"/>
        <v/>
      </c>
      <c r="DD208" s="5" t="str">
        <f t="shared" si="288"/>
        <v/>
      </c>
      <c r="DE208" s="5" t="str">
        <f t="shared" si="289"/>
        <v/>
      </c>
      <c r="DI208" s="5" t="str">
        <f t="shared" si="290"/>
        <v/>
      </c>
      <c r="DJ208" s="5" t="str">
        <f t="shared" si="291"/>
        <v/>
      </c>
      <c r="DK208" s="5" t="str">
        <f t="shared" si="292"/>
        <v/>
      </c>
      <c r="DL208" s="5" t="str">
        <f t="shared" si="293"/>
        <v/>
      </c>
      <c r="DM208" s="5" t="str">
        <f t="shared" si="294"/>
        <v/>
      </c>
      <c r="DQ208" s="5" t="str">
        <f t="shared" si="295"/>
        <v/>
      </c>
      <c r="DR208" s="5" t="str">
        <f t="shared" si="296"/>
        <v/>
      </c>
      <c r="DS208" s="5" t="str">
        <f t="shared" si="297"/>
        <v/>
      </c>
      <c r="DT208" s="5" t="str">
        <f t="shared" si="298"/>
        <v/>
      </c>
      <c r="DU208" s="5" t="str">
        <f t="shared" si="299"/>
        <v/>
      </c>
    </row>
    <row r="209" spans="1:126" hidden="1" x14ac:dyDescent="0.25">
      <c r="A209">
        <v>202</v>
      </c>
      <c r="B209" t="s">
        <v>242</v>
      </c>
      <c r="C209">
        <v>324.07379800000001</v>
      </c>
      <c r="D209">
        <v>57.466735</v>
      </c>
      <c r="E209" s="1" t="s">
        <v>31</v>
      </c>
      <c r="F209" s="13"/>
      <c r="J209" s="2">
        <v>20.43</v>
      </c>
      <c r="K209" s="5">
        <f t="shared" si="225"/>
        <v>2.1355568233870227E-5</v>
      </c>
      <c r="L209" s="5">
        <f t="shared" si="226"/>
        <v>2.1355568233870229E-28</v>
      </c>
      <c r="M209" s="5">
        <f t="shared" si="227"/>
        <v>1.6453686077624377E-9</v>
      </c>
      <c r="N209" s="5">
        <f t="shared" si="228"/>
        <v>1.0267100112437611E-13</v>
      </c>
      <c r="O209" s="5">
        <f t="shared" si="229"/>
        <v>-12.988552203238736</v>
      </c>
      <c r="P209">
        <v>0.05</v>
      </c>
      <c r="Q209" s="2">
        <v>19.559999999999999</v>
      </c>
      <c r="R209" s="5">
        <f t="shared" si="230"/>
        <v>3.7727571406733107E-5</v>
      </c>
      <c r="S209" s="5">
        <f t="shared" si="231"/>
        <v>3.7727571406733113E-28</v>
      </c>
      <c r="T209" s="5">
        <f t="shared" si="232"/>
        <v>1.8892880739705696E-9</v>
      </c>
      <c r="U209" s="5">
        <f t="shared" si="233"/>
        <v>1.4623089692532212E-13</v>
      </c>
      <c r="V209" s="5">
        <f t="shared" si="234"/>
        <v>-12.834960856198258</v>
      </c>
      <c r="W209">
        <v>7.0000000000000007E-2</v>
      </c>
      <c r="X209" s="2">
        <v>19.46</v>
      </c>
      <c r="Y209" s="5">
        <f t="shared" si="235"/>
        <v>4.8910192535304781E-5</v>
      </c>
      <c r="Z209" s="5">
        <f t="shared" si="236"/>
        <v>4.8910192535304789E-28</v>
      </c>
      <c r="AA209" s="5">
        <f t="shared" si="237"/>
        <v>3.4096747101314865E-9</v>
      </c>
      <c r="AB209" s="5">
        <f t="shared" si="238"/>
        <v>2.2367466098462555E-13</v>
      </c>
      <c r="AC209" s="5">
        <f t="shared" si="239"/>
        <v>-12.650383212228176</v>
      </c>
      <c r="AD209">
        <v>0.08</v>
      </c>
      <c r="AG209" s="5" t="str">
        <f t="shared" si="240"/>
        <v/>
      </c>
      <c r="AH209" s="5" t="str">
        <f t="shared" si="241"/>
        <v/>
      </c>
      <c r="AI209" s="5" t="str">
        <f t="shared" si="242"/>
        <v/>
      </c>
      <c r="AJ209" s="5" t="str">
        <f t="shared" si="243"/>
        <v/>
      </c>
      <c r="AK209" s="5" t="str">
        <f t="shared" si="244"/>
        <v/>
      </c>
      <c r="AO209" s="5" t="str">
        <f t="shared" si="245"/>
        <v/>
      </c>
      <c r="AP209" s="5" t="str">
        <f t="shared" si="246"/>
        <v/>
      </c>
      <c r="AQ209" s="5" t="str">
        <f t="shared" si="247"/>
        <v/>
      </c>
      <c r="AR209" s="5" t="str">
        <f t="shared" si="248"/>
        <v/>
      </c>
      <c r="AS209" s="5" t="str">
        <f t="shared" si="249"/>
        <v/>
      </c>
      <c r="AW209" s="5" t="str">
        <f t="shared" si="250"/>
        <v/>
      </c>
      <c r="AX209" s="5" t="str">
        <f t="shared" si="251"/>
        <v/>
      </c>
      <c r="AY209" s="5" t="str">
        <f t="shared" si="252"/>
        <v/>
      </c>
      <c r="AZ209" s="5" t="str">
        <f t="shared" si="253"/>
        <v/>
      </c>
      <c r="BA209" s="5" t="str">
        <f t="shared" si="254"/>
        <v/>
      </c>
      <c r="BE209" s="5" t="str">
        <f t="shared" si="255"/>
        <v/>
      </c>
      <c r="BF209" s="5" t="str">
        <f t="shared" si="256"/>
        <v/>
      </c>
      <c r="BG209" s="5" t="str">
        <f t="shared" si="257"/>
        <v/>
      </c>
      <c r="BH209" s="5" t="str">
        <f t="shared" si="258"/>
        <v/>
      </c>
      <c r="BI209" s="5" t="str">
        <f t="shared" si="259"/>
        <v/>
      </c>
      <c r="BL209" s="3">
        <v>16.5</v>
      </c>
      <c r="BM209" s="5">
        <f t="shared" si="260"/>
        <v>4.5138599174227114E-5</v>
      </c>
      <c r="BN209" s="5">
        <f t="shared" si="261"/>
        <v>4.513859917422712E-28</v>
      </c>
      <c r="BO209" s="5">
        <f t="shared" si="262"/>
        <v>6.6871998776632756E-11</v>
      </c>
      <c r="BP209" s="5">
        <f t="shared" si="263"/>
        <v>3.0092399449484744E-14</v>
      </c>
      <c r="BQ209" s="5">
        <f t="shared" si="264"/>
        <v>-13.521543181946708</v>
      </c>
      <c r="BR209">
        <v>0.09</v>
      </c>
      <c r="BU209" s="5" t="str">
        <f t="shared" si="265"/>
        <v/>
      </c>
      <c r="BV209" s="5" t="str">
        <f t="shared" si="266"/>
        <v/>
      </c>
      <c r="BW209" s="5" t="str">
        <f t="shared" si="267"/>
        <v/>
      </c>
      <c r="BX209" s="5" t="str">
        <f t="shared" si="268"/>
        <v/>
      </c>
      <c r="BY209" s="5" t="str">
        <f t="shared" si="269"/>
        <v/>
      </c>
      <c r="CC209" s="5" t="str">
        <f t="shared" si="270"/>
        <v/>
      </c>
      <c r="CD209" s="5" t="str">
        <f t="shared" si="271"/>
        <v/>
      </c>
      <c r="CE209" s="5" t="str">
        <f t="shared" si="272"/>
        <v/>
      </c>
      <c r="CF209" s="5" t="str">
        <f t="shared" si="273"/>
        <v/>
      </c>
      <c r="CG209" s="5" t="str">
        <f t="shared" si="274"/>
        <v/>
      </c>
      <c r="CK209" s="5" t="str">
        <f t="shared" si="275"/>
        <v/>
      </c>
      <c r="CL209" s="5" t="str">
        <f t="shared" si="276"/>
        <v/>
      </c>
      <c r="CM209" s="5" t="str">
        <f t="shared" si="277"/>
        <v/>
      </c>
      <c r="CN209" s="5" t="str">
        <f t="shared" si="278"/>
        <v/>
      </c>
      <c r="CO209" s="5" t="str">
        <f t="shared" si="279"/>
        <v/>
      </c>
      <c r="CS209" s="5" t="str">
        <f t="shared" si="280"/>
        <v/>
      </c>
      <c r="CT209" s="5" t="str">
        <f t="shared" si="281"/>
        <v/>
      </c>
      <c r="CU209" s="5" t="str">
        <f t="shared" si="282"/>
        <v/>
      </c>
      <c r="CV209" s="5" t="str">
        <f t="shared" si="283"/>
        <v/>
      </c>
      <c r="CW209" s="5" t="str">
        <f t="shared" si="284"/>
        <v/>
      </c>
      <c r="DA209" s="5" t="str">
        <f t="shared" si="285"/>
        <v/>
      </c>
      <c r="DB209" s="5" t="str">
        <f t="shared" si="286"/>
        <v/>
      </c>
      <c r="DC209" s="5" t="str">
        <f t="shared" si="287"/>
        <v/>
      </c>
      <c r="DD209" s="5" t="str">
        <f t="shared" si="288"/>
        <v/>
      </c>
      <c r="DE209" s="5" t="str">
        <f t="shared" si="289"/>
        <v/>
      </c>
      <c r="DI209" s="5" t="str">
        <f t="shared" si="290"/>
        <v/>
      </c>
      <c r="DJ209" s="5" t="str">
        <f t="shared" si="291"/>
        <v/>
      </c>
      <c r="DK209" s="5" t="str">
        <f t="shared" si="292"/>
        <v/>
      </c>
      <c r="DL209" s="5" t="str">
        <f t="shared" si="293"/>
        <v/>
      </c>
      <c r="DM209" s="5" t="str">
        <f t="shared" si="294"/>
        <v/>
      </c>
      <c r="DQ209" s="5" t="str">
        <f t="shared" si="295"/>
        <v/>
      </c>
      <c r="DR209" s="5" t="str">
        <f t="shared" si="296"/>
        <v/>
      </c>
      <c r="DS209" s="5" t="str">
        <f t="shared" si="297"/>
        <v/>
      </c>
      <c r="DT209" s="5" t="str">
        <f t="shared" si="298"/>
        <v/>
      </c>
      <c r="DU209" s="5" t="str">
        <f t="shared" si="299"/>
        <v/>
      </c>
    </row>
    <row r="210" spans="1:126" hidden="1" x14ac:dyDescent="0.25">
      <c r="A210">
        <v>203</v>
      </c>
      <c r="B210" t="s">
        <v>243</v>
      </c>
      <c r="C210">
        <v>324.07403900000003</v>
      </c>
      <c r="D210">
        <v>57.503521999999997</v>
      </c>
      <c r="E210" s="1" t="s">
        <v>91</v>
      </c>
      <c r="F210" s="13"/>
      <c r="J210" s="2">
        <v>18.899999999999999</v>
      </c>
      <c r="K210" s="5">
        <f t="shared" si="225"/>
        <v>8.7399939443029832E-5</v>
      </c>
      <c r="L210" s="5">
        <f t="shared" si="226"/>
        <v>8.7399939443029834E-28</v>
      </c>
      <c r="M210" s="5">
        <f t="shared" si="227"/>
        <v>6.7338464191190399E-9</v>
      </c>
      <c r="N210" s="5">
        <f t="shared" si="228"/>
        <v>4.2019201655302809E-13</v>
      </c>
      <c r="O210" s="5">
        <f t="shared" si="229"/>
        <v>-12.376552203238736</v>
      </c>
      <c r="P210">
        <v>0.01</v>
      </c>
      <c r="Q210" s="2">
        <v>18</v>
      </c>
      <c r="R210" s="5">
        <f t="shared" si="230"/>
        <v>1.5872993915088182E-4</v>
      </c>
      <c r="S210" s="5">
        <f t="shared" si="231"/>
        <v>1.5872993915088183E-27</v>
      </c>
      <c r="T210" s="5">
        <f t="shared" si="232"/>
        <v>7.9487380140857805E-9</v>
      </c>
      <c r="U210" s="5">
        <f t="shared" si="233"/>
        <v>6.1523232229023954E-13</v>
      </c>
      <c r="V210" s="5">
        <f t="shared" si="234"/>
        <v>-12.210960856198257</v>
      </c>
      <c r="W210">
        <v>0.02</v>
      </c>
      <c r="X210" s="2">
        <v>18.21</v>
      </c>
      <c r="Y210" s="5">
        <f t="shared" si="235"/>
        <v>1.5466760920892833E-4</v>
      </c>
      <c r="Z210" s="5">
        <f t="shared" si="236"/>
        <v>1.5466760920892835E-27</v>
      </c>
      <c r="AA210" s="5">
        <f t="shared" si="237"/>
        <v>1.0782338164289877E-8</v>
      </c>
      <c r="AB210" s="5">
        <f t="shared" si="238"/>
        <v>7.0732138357741609E-13</v>
      </c>
      <c r="AC210" s="5">
        <f t="shared" si="239"/>
        <v>-12.150383212228176</v>
      </c>
      <c r="AD210">
        <v>0.03</v>
      </c>
      <c r="AF210" s="4">
        <v>16.16</v>
      </c>
      <c r="AG210" s="5">
        <f t="shared" si="240"/>
        <v>5.4763136895239926E-4</v>
      </c>
      <c r="AH210" s="5">
        <f t="shared" si="241"/>
        <v>5.4763136895239932E-27</v>
      </c>
      <c r="AI210" s="5">
        <f t="shared" si="242"/>
        <v>1.0771486874770592E-8</v>
      </c>
      <c r="AJ210" s="5">
        <f t="shared" si="243"/>
        <v>1.3302786290341682E-12</v>
      </c>
      <c r="AK210" s="5">
        <f t="shared" si="244"/>
        <v>-11.87605738581593</v>
      </c>
      <c r="AL210">
        <v>0.1</v>
      </c>
      <c r="AN210" s="4">
        <v>15.56</v>
      </c>
      <c r="AO210" s="5">
        <f t="shared" si="245"/>
        <v>6.1136413346184778E-4</v>
      </c>
      <c r="AP210" s="5">
        <f t="shared" si="246"/>
        <v>6.1136413346184788E-27</v>
      </c>
      <c r="AQ210" s="5">
        <f t="shared" si="247"/>
        <v>6.6398638222602482E-9</v>
      </c>
      <c r="AR210" s="5">
        <f t="shared" si="248"/>
        <v>1.1035453672596532E-12</v>
      </c>
      <c r="AS210" s="5">
        <f t="shared" si="249"/>
        <v>-11.957209808088619</v>
      </c>
      <c r="AT210">
        <v>0.14000000000000001</v>
      </c>
      <c r="AV210" s="4">
        <v>15.42</v>
      </c>
      <c r="AW210" s="5">
        <f t="shared" si="250"/>
        <v>4.5282506186587615E-4</v>
      </c>
      <c r="AX210" s="5">
        <f t="shared" si="251"/>
        <v>4.5282506186587621E-27</v>
      </c>
      <c r="AY210" s="5">
        <f t="shared" si="252"/>
        <v>2.9143816594571941E-9</v>
      </c>
      <c r="AZ210" s="5">
        <f t="shared" si="253"/>
        <v>6.292150002768082E-13</v>
      </c>
      <c r="BA210" s="5">
        <f t="shared" si="254"/>
        <v>-12.201200932489005</v>
      </c>
      <c r="BB210">
        <v>0.18</v>
      </c>
      <c r="BD210" s="3">
        <v>14.86</v>
      </c>
      <c r="BE210" s="5">
        <f t="shared" si="255"/>
        <v>3.1955950458780136E-4</v>
      </c>
      <c r="BF210" s="5">
        <f t="shared" si="256"/>
        <v>3.195595045878014E-27</v>
      </c>
      <c r="BG210" s="5">
        <f t="shared" si="257"/>
        <v>7.3972107543472533E-10</v>
      </c>
      <c r="BH210" s="5">
        <f t="shared" si="258"/>
        <v>2.6629958715650113E-13</v>
      </c>
      <c r="BI210" s="5">
        <f t="shared" si="259"/>
        <v>-12.574629506846048</v>
      </c>
      <c r="BJ210">
        <v>0.04</v>
      </c>
      <c r="BL210" s="3">
        <v>14.91</v>
      </c>
      <c r="BM210" s="5">
        <f t="shared" si="260"/>
        <v>1.9523068456398613E-4</v>
      </c>
      <c r="BN210" s="5">
        <f t="shared" si="261"/>
        <v>1.9523068456398615E-27</v>
      </c>
      <c r="BO210" s="5">
        <f t="shared" si="262"/>
        <v>2.892306437984979E-10</v>
      </c>
      <c r="BP210" s="5">
        <f t="shared" si="263"/>
        <v>1.3015378970932406E-13</v>
      </c>
      <c r="BQ210" s="5">
        <f t="shared" si="264"/>
        <v>-12.885543181946709</v>
      </c>
      <c r="BR210">
        <v>0.03</v>
      </c>
      <c r="BU210" s="5" t="str">
        <f t="shared" si="265"/>
        <v/>
      </c>
      <c r="BV210" s="5" t="str">
        <f t="shared" si="266"/>
        <v/>
      </c>
      <c r="BW210" s="5" t="str">
        <f t="shared" si="267"/>
        <v/>
      </c>
      <c r="BX210" s="5" t="str">
        <f t="shared" si="268"/>
        <v/>
      </c>
      <c r="BY210" s="5" t="str">
        <f t="shared" si="269"/>
        <v/>
      </c>
      <c r="CC210" s="5" t="str">
        <f t="shared" si="270"/>
        <v/>
      </c>
      <c r="CD210" s="5" t="str">
        <f t="shared" si="271"/>
        <v/>
      </c>
      <c r="CE210" s="5" t="str">
        <f t="shared" si="272"/>
        <v/>
      </c>
      <c r="CF210" s="5" t="str">
        <f t="shared" si="273"/>
        <v/>
      </c>
      <c r="CG210" s="5" t="str">
        <f t="shared" si="274"/>
        <v/>
      </c>
      <c r="CK210" s="5" t="str">
        <f t="shared" si="275"/>
        <v/>
      </c>
      <c r="CL210" s="5" t="str">
        <f t="shared" si="276"/>
        <v/>
      </c>
      <c r="CM210" s="5" t="str">
        <f t="shared" si="277"/>
        <v/>
      </c>
      <c r="CN210" s="5" t="str">
        <f t="shared" si="278"/>
        <v/>
      </c>
      <c r="CO210" s="5" t="str">
        <f t="shared" si="279"/>
        <v/>
      </c>
      <c r="CS210" s="5" t="str">
        <f t="shared" si="280"/>
        <v/>
      </c>
      <c r="CT210" s="5" t="str">
        <f t="shared" si="281"/>
        <v/>
      </c>
      <c r="CU210" s="5" t="str">
        <f t="shared" si="282"/>
        <v/>
      </c>
      <c r="CV210" s="5" t="str">
        <f t="shared" si="283"/>
        <v/>
      </c>
      <c r="CW210" s="5" t="str">
        <f t="shared" si="284"/>
        <v/>
      </c>
      <c r="DA210" s="5" t="str">
        <f t="shared" si="285"/>
        <v/>
      </c>
      <c r="DB210" s="5" t="str">
        <f t="shared" si="286"/>
        <v/>
      </c>
      <c r="DC210" s="5" t="str">
        <f t="shared" si="287"/>
        <v/>
      </c>
      <c r="DD210" s="5" t="str">
        <f t="shared" si="288"/>
        <v/>
      </c>
      <c r="DE210" s="5" t="str">
        <f t="shared" si="289"/>
        <v/>
      </c>
      <c r="DI210" s="5" t="str">
        <f t="shared" si="290"/>
        <v/>
      </c>
      <c r="DJ210" s="5" t="str">
        <f t="shared" si="291"/>
        <v/>
      </c>
      <c r="DK210" s="5" t="str">
        <f t="shared" si="292"/>
        <v/>
      </c>
      <c r="DL210" s="5" t="str">
        <f t="shared" si="293"/>
        <v/>
      </c>
      <c r="DM210" s="5" t="str">
        <f t="shared" si="294"/>
        <v/>
      </c>
      <c r="DQ210" s="5" t="str">
        <f t="shared" si="295"/>
        <v/>
      </c>
      <c r="DR210" s="5" t="str">
        <f t="shared" si="296"/>
        <v/>
      </c>
      <c r="DS210" s="5" t="str">
        <f t="shared" si="297"/>
        <v/>
      </c>
      <c r="DT210" s="5" t="str">
        <f t="shared" si="298"/>
        <v/>
      </c>
      <c r="DU210" s="5" t="str">
        <f t="shared" si="299"/>
        <v/>
      </c>
    </row>
    <row r="211" spans="1:126" hidden="1" x14ac:dyDescent="0.25">
      <c r="A211">
        <v>204</v>
      </c>
      <c r="B211" t="s">
        <v>244</v>
      </c>
      <c r="C211">
        <v>324.074364</v>
      </c>
      <c r="D211">
        <v>57.427120000000002</v>
      </c>
      <c r="E211" s="1" t="s">
        <v>31</v>
      </c>
      <c r="F211" s="13"/>
      <c r="K211" s="5" t="str">
        <f t="shared" si="225"/>
        <v/>
      </c>
      <c r="L211" s="5" t="str">
        <f t="shared" si="226"/>
        <v/>
      </c>
      <c r="M211" s="5" t="str">
        <f t="shared" si="227"/>
        <v/>
      </c>
      <c r="N211" s="5" t="str">
        <f t="shared" si="228"/>
        <v/>
      </c>
      <c r="O211" s="5" t="str">
        <f t="shared" si="229"/>
        <v/>
      </c>
      <c r="R211" s="5" t="str">
        <f t="shared" si="230"/>
        <v/>
      </c>
      <c r="S211" s="5" t="str">
        <f t="shared" si="231"/>
        <v/>
      </c>
      <c r="T211" s="5" t="str">
        <f t="shared" si="232"/>
        <v/>
      </c>
      <c r="U211" s="5" t="str">
        <f t="shared" si="233"/>
        <v/>
      </c>
      <c r="V211" s="5" t="str">
        <f t="shared" si="234"/>
        <v/>
      </c>
      <c r="Y211" s="5" t="str">
        <f t="shared" si="235"/>
        <v/>
      </c>
      <c r="Z211" s="5" t="str">
        <f t="shared" si="236"/>
        <v/>
      </c>
      <c r="AA211" s="5" t="str">
        <f t="shared" si="237"/>
        <v/>
      </c>
      <c r="AB211" s="5" t="str">
        <f t="shared" si="238"/>
        <v/>
      </c>
      <c r="AC211" s="5" t="str">
        <f t="shared" si="239"/>
        <v/>
      </c>
      <c r="AG211" s="5" t="str">
        <f t="shared" si="240"/>
        <v/>
      </c>
      <c r="AH211" s="5" t="str">
        <f t="shared" si="241"/>
        <v/>
      </c>
      <c r="AI211" s="5" t="str">
        <f t="shared" si="242"/>
        <v/>
      </c>
      <c r="AJ211" s="5" t="str">
        <f t="shared" si="243"/>
        <v/>
      </c>
      <c r="AK211" s="5" t="str">
        <f t="shared" si="244"/>
        <v/>
      </c>
      <c r="AO211" s="5" t="str">
        <f t="shared" si="245"/>
        <v/>
      </c>
      <c r="AP211" s="5" t="str">
        <f t="shared" si="246"/>
        <v/>
      </c>
      <c r="AQ211" s="5" t="str">
        <f t="shared" si="247"/>
        <v/>
      </c>
      <c r="AR211" s="5" t="str">
        <f t="shared" si="248"/>
        <v/>
      </c>
      <c r="AS211" s="5" t="str">
        <f t="shared" si="249"/>
        <v/>
      </c>
      <c r="AW211" s="5" t="str">
        <f t="shared" si="250"/>
        <v/>
      </c>
      <c r="AX211" s="5" t="str">
        <f t="shared" si="251"/>
        <v/>
      </c>
      <c r="AY211" s="5" t="str">
        <f t="shared" si="252"/>
        <v/>
      </c>
      <c r="AZ211" s="5" t="str">
        <f t="shared" si="253"/>
        <v/>
      </c>
      <c r="BA211" s="5" t="str">
        <f t="shared" si="254"/>
        <v/>
      </c>
      <c r="BD211" s="3">
        <v>16.239999999999998</v>
      </c>
      <c r="BE211" s="5">
        <f t="shared" si="255"/>
        <v>8.9650298349780303E-5</v>
      </c>
      <c r="BF211" s="5">
        <f t="shared" si="256"/>
        <v>8.9650298349780315E-28</v>
      </c>
      <c r="BG211" s="5">
        <f t="shared" si="257"/>
        <v>2.0752383877263958E-10</v>
      </c>
      <c r="BH211" s="5">
        <f t="shared" si="258"/>
        <v>7.4708581958150255E-14</v>
      </c>
      <c r="BI211" s="5">
        <f t="shared" si="259"/>
        <v>-13.126629506846047</v>
      </c>
      <c r="BJ211">
        <v>7.0000000000000007E-2</v>
      </c>
      <c r="BL211" s="3">
        <v>16.02</v>
      </c>
      <c r="BM211" s="5">
        <f t="shared" si="260"/>
        <v>7.0234108973894679E-5</v>
      </c>
      <c r="BN211" s="5">
        <f t="shared" si="261"/>
        <v>7.0234108973894683E-28</v>
      </c>
      <c r="BO211" s="5">
        <f t="shared" si="262"/>
        <v>1.0405053181317729E-10</v>
      </c>
      <c r="BP211" s="5">
        <f t="shared" si="263"/>
        <v>4.6822739315929789E-14</v>
      </c>
      <c r="BQ211" s="5">
        <f t="shared" si="264"/>
        <v>-13.329543181946708</v>
      </c>
      <c r="BR211">
        <v>7.0000000000000007E-2</v>
      </c>
      <c r="BU211" s="5" t="str">
        <f t="shared" si="265"/>
        <v/>
      </c>
      <c r="BV211" s="5" t="str">
        <f t="shared" si="266"/>
        <v/>
      </c>
      <c r="BW211" s="5" t="str">
        <f t="shared" si="267"/>
        <v/>
      </c>
      <c r="BX211" s="5" t="str">
        <f t="shared" si="268"/>
        <v/>
      </c>
      <c r="BY211" s="5" t="str">
        <f t="shared" si="269"/>
        <v/>
      </c>
      <c r="CC211" s="5" t="str">
        <f t="shared" si="270"/>
        <v/>
      </c>
      <c r="CD211" s="5" t="str">
        <f t="shared" si="271"/>
        <v/>
      </c>
      <c r="CE211" s="5" t="str">
        <f t="shared" si="272"/>
        <v/>
      </c>
      <c r="CF211" s="5" t="str">
        <f t="shared" si="273"/>
        <v/>
      </c>
      <c r="CG211" s="5" t="str">
        <f t="shared" si="274"/>
        <v/>
      </c>
      <c r="CK211" s="5" t="str">
        <f t="shared" si="275"/>
        <v/>
      </c>
      <c r="CL211" s="5" t="str">
        <f t="shared" si="276"/>
        <v/>
      </c>
      <c r="CM211" s="5" t="str">
        <f t="shared" si="277"/>
        <v/>
      </c>
      <c r="CN211" s="5" t="str">
        <f t="shared" si="278"/>
        <v/>
      </c>
      <c r="CO211" s="5" t="str">
        <f t="shared" si="279"/>
        <v/>
      </c>
      <c r="CS211" s="5" t="str">
        <f t="shared" si="280"/>
        <v/>
      </c>
      <c r="CT211" s="5" t="str">
        <f t="shared" si="281"/>
        <v/>
      </c>
      <c r="CU211" s="5" t="str">
        <f t="shared" si="282"/>
        <v/>
      </c>
      <c r="CV211" s="5" t="str">
        <f t="shared" si="283"/>
        <v/>
      </c>
      <c r="CW211" s="5" t="str">
        <f t="shared" si="284"/>
        <v/>
      </c>
      <c r="DA211" s="5" t="str">
        <f t="shared" si="285"/>
        <v/>
      </c>
      <c r="DB211" s="5" t="str">
        <f t="shared" si="286"/>
        <v/>
      </c>
      <c r="DC211" s="5" t="str">
        <f t="shared" si="287"/>
        <v/>
      </c>
      <c r="DD211" s="5" t="str">
        <f t="shared" si="288"/>
        <v/>
      </c>
      <c r="DE211" s="5" t="str">
        <f t="shared" si="289"/>
        <v/>
      </c>
      <c r="DI211" s="5" t="str">
        <f t="shared" si="290"/>
        <v/>
      </c>
      <c r="DJ211" s="5" t="str">
        <f t="shared" si="291"/>
        <v/>
      </c>
      <c r="DK211" s="5" t="str">
        <f t="shared" si="292"/>
        <v/>
      </c>
      <c r="DL211" s="5" t="str">
        <f t="shared" si="293"/>
        <v/>
      </c>
      <c r="DM211" s="5" t="str">
        <f t="shared" si="294"/>
        <v/>
      </c>
      <c r="DQ211" s="5" t="str">
        <f t="shared" si="295"/>
        <v/>
      </c>
      <c r="DR211" s="5" t="str">
        <f t="shared" si="296"/>
        <v/>
      </c>
      <c r="DS211" s="5" t="str">
        <f t="shared" si="297"/>
        <v/>
      </c>
      <c r="DT211" s="5" t="str">
        <f t="shared" si="298"/>
        <v/>
      </c>
      <c r="DU211" s="5" t="str">
        <f t="shared" si="299"/>
        <v/>
      </c>
    </row>
    <row r="212" spans="1:126" hidden="1" x14ac:dyDescent="0.25">
      <c r="A212">
        <v>205</v>
      </c>
      <c r="B212" t="s">
        <v>245</v>
      </c>
      <c r="C212">
        <v>324.07494500000001</v>
      </c>
      <c r="D212">
        <v>57.401161000000002</v>
      </c>
      <c r="E212" s="1" t="s">
        <v>91</v>
      </c>
      <c r="F212" s="13"/>
      <c r="J212" s="2">
        <v>17.96</v>
      </c>
      <c r="K212" s="5">
        <f t="shared" si="225"/>
        <v>2.07735697116768E-4</v>
      </c>
      <c r="L212" s="5">
        <f t="shared" si="226"/>
        <v>2.0773569711676801E-27</v>
      </c>
      <c r="M212" s="5">
        <f t="shared" si="227"/>
        <v>1.6005277452906805E-8</v>
      </c>
      <c r="N212" s="5">
        <f t="shared" si="228"/>
        <v>9.9872931306138455E-13</v>
      </c>
      <c r="O212" s="5">
        <f t="shared" si="229"/>
        <v>-12.000552203238737</v>
      </c>
      <c r="P212">
        <v>0.01</v>
      </c>
      <c r="Q212" s="2">
        <v>17.13</v>
      </c>
      <c r="R212" s="5">
        <f t="shared" si="230"/>
        <v>3.5371937564536242E-4</v>
      </c>
      <c r="S212" s="5">
        <f t="shared" si="231"/>
        <v>3.5371937564536245E-27</v>
      </c>
      <c r="T212" s="5">
        <f t="shared" si="232"/>
        <v>1.7713247182929828E-8</v>
      </c>
      <c r="U212" s="5">
        <f t="shared" si="233"/>
        <v>1.3710053319587689E-12</v>
      </c>
      <c r="V212" s="5">
        <f t="shared" si="234"/>
        <v>-11.862960856198256</v>
      </c>
      <c r="W212">
        <v>0.01</v>
      </c>
      <c r="X212" s="2">
        <v>17.55</v>
      </c>
      <c r="Y212" s="5">
        <f t="shared" si="235"/>
        <v>2.840529947862148E-4</v>
      </c>
      <c r="Z212" s="5">
        <f t="shared" si="236"/>
        <v>2.8405299478621484E-27</v>
      </c>
      <c r="AA212" s="5">
        <f t="shared" si="237"/>
        <v>1.9802177469666592E-8</v>
      </c>
      <c r="AB212" s="5">
        <f t="shared" si="238"/>
        <v>1.2990228420101287E-12</v>
      </c>
      <c r="AC212" s="5">
        <f t="shared" si="239"/>
        <v>-11.886383212228177</v>
      </c>
      <c r="AD212">
        <v>0.02</v>
      </c>
      <c r="AF212" s="4">
        <v>15.9</v>
      </c>
      <c r="AG212" s="5">
        <f t="shared" si="240"/>
        <v>6.9580623659082352E-4</v>
      </c>
      <c r="AH212" s="5">
        <f t="shared" si="241"/>
        <v>6.9580623659082366E-27</v>
      </c>
      <c r="AI212" s="5">
        <f t="shared" si="242"/>
        <v>1.3685972297677199E-8</v>
      </c>
      <c r="AJ212" s="5">
        <f t="shared" si="243"/>
        <v>1.6902175787631345E-12</v>
      </c>
      <c r="AK212" s="5">
        <f t="shared" si="244"/>
        <v>-11.772057385815929</v>
      </c>
      <c r="AL212">
        <v>0.08</v>
      </c>
      <c r="AN212" s="4">
        <v>15.29</v>
      </c>
      <c r="AO212" s="5">
        <f t="shared" si="245"/>
        <v>7.8397092547712575E-4</v>
      </c>
      <c r="AP212" s="5">
        <f t="shared" si="246"/>
        <v>7.8397092547712581E-27</v>
      </c>
      <c r="AQ212" s="5">
        <f t="shared" si="247"/>
        <v>8.51450044395563E-9</v>
      </c>
      <c r="AR212" s="5">
        <f t="shared" si="248"/>
        <v>1.4151099737854256E-12</v>
      </c>
      <c r="AS212" s="5">
        <f t="shared" si="249"/>
        <v>-11.849209808088618</v>
      </c>
      <c r="AT212">
        <v>0.12</v>
      </c>
      <c r="AV212" s="4">
        <v>15.17</v>
      </c>
      <c r="AW212" s="5">
        <f t="shared" si="250"/>
        <v>5.7007297748021778E-4</v>
      </c>
      <c r="AX212" s="5">
        <f t="shared" si="251"/>
        <v>5.7007297748021784E-27</v>
      </c>
      <c r="AY212" s="5">
        <f t="shared" si="252"/>
        <v>3.668989130757519E-9</v>
      </c>
      <c r="AZ212" s="5">
        <f t="shared" si="253"/>
        <v>7.9213475333054832E-13</v>
      </c>
      <c r="BA212" s="5">
        <f t="shared" si="254"/>
        <v>-12.101200932489006</v>
      </c>
      <c r="BB212">
        <v>0.14000000000000001</v>
      </c>
      <c r="BD212" s="3">
        <v>14.79</v>
      </c>
      <c r="BE212" s="5">
        <f t="shared" si="255"/>
        <v>3.4084092809561232E-4</v>
      </c>
      <c r="BF212" s="5">
        <f t="shared" si="256"/>
        <v>3.4084092809561236E-27</v>
      </c>
      <c r="BG212" s="5">
        <f t="shared" si="257"/>
        <v>7.889836298509544E-10</v>
      </c>
      <c r="BH212" s="5">
        <f t="shared" si="258"/>
        <v>2.8403410674634361E-13</v>
      </c>
      <c r="BI212" s="5">
        <f t="shared" si="259"/>
        <v>-12.546629506846047</v>
      </c>
      <c r="BJ212">
        <v>0.01</v>
      </c>
      <c r="BL212" s="3">
        <v>14.77</v>
      </c>
      <c r="BM212" s="5">
        <f t="shared" si="260"/>
        <v>2.2209975378997834E-4</v>
      </c>
      <c r="BN212" s="5">
        <f t="shared" si="261"/>
        <v>2.2209975378997837E-27</v>
      </c>
      <c r="BO212" s="5">
        <f t="shared" si="262"/>
        <v>3.2903667228144932E-10</v>
      </c>
      <c r="BP212" s="5">
        <f t="shared" si="263"/>
        <v>1.480665025266522E-13</v>
      </c>
      <c r="BQ212" s="5">
        <f t="shared" si="264"/>
        <v>-12.829543181946708</v>
      </c>
      <c r="BR212">
        <v>0.02</v>
      </c>
      <c r="BT212" s="3">
        <v>15</v>
      </c>
      <c r="BU212" s="5">
        <f t="shared" si="265"/>
        <v>1.15E-4</v>
      </c>
      <c r="BV212" s="5">
        <f t="shared" si="266"/>
        <v>1.1500000000000002E-27</v>
      </c>
      <c r="BW212" s="5">
        <f t="shared" si="267"/>
        <v>1.0255648038049941E-10</v>
      </c>
      <c r="BX212" s="5">
        <f t="shared" si="268"/>
        <v>5.9482758620689655E-14</v>
      </c>
      <c r="BY212" s="5">
        <f t="shared" si="269"/>
        <v>-13.225608898489662</v>
      </c>
      <c r="BZ212">
        <v>0.12</v>
      </c>
      <c r="CB212" s="3">
        <v>14.4</v>
      </c>
      <c r="CC212" s="5">
        <f t="shared" si="270"/>
        <v>1.1144516714769743E-4</v>
      </c>
      <c r="CD212" s="5">
        <f t="shared" si="271"/>
        <v>1.1144516714769744E-27</v>
      </c>
      <c r="CE212" s="5">
        <f t="shared" si="272"/>
        <v>5.2239922100483173E-11</v>
      </c>
      <c r="CF212" s="5">
        <f t="shared" si="273"/>
        <v>4.1791937680386538E-14</v>
      </c>
      <c r="CG212" s="5">
        <f t="shared" si="274"/>
        <v>-13.378907492355042</v>
      </c>
      <c r="CH212">
        <v>0.18</v>
      </c>
      <c r="CK212" s="5" t="str">
        <f t="shared" si="275"/>
        <v/>
      </c>
      <c r="CL212" s="5" t="str">
        <f t="shared" si="276"/>
        <v/>
      </c>
      <c r="CM212" s="5" t="str">
        <f t="shared" si="277"/>
        <v/>
      </c>
      <c r="CN212" s="5" t="str">
        <f t="shared" si="278"/>
        <v/>
      </c>
      <c r="CO212" s="5" t="str">
        <f t="shared" si="279"/>
        <v/>
      </c>
      <c r="CS212" s="5" t="str">
        <f t="shared" si="280"/>
        <v/>
      </c>
      <c r="CT212" s="5" t="str">
        <f t="shared" si="281"/>
        <v/>
      </c>
      <c r="CU212" s="5" t="str">
        <f t="shared" si="282"/>
        <v/>
      </c>
      <c r="CV212" s="5" t="str">
        <f t="shared" si="283"/>
        <v/>
      </c>
      <c r="CW212" s="5" t="str">
        <f t="shared" si="284"/>
        <v/>
      </c>
      <c r="DA212" s="5" t="str">
        <f t="shared" si="285"/>
        <v/>
      </c>
      <c r="DB212" s="5" t="str">
        <f t="shared" si="286"/>
        <v/>
      </c>
      <c r="DC212" s="5" t="str">
        <f t="shared" si="287"/>
        <v/>
      </c>
      <c r="DD212" s="5" t="str">
        <f t="shared" si="288"/>
        <v/>
      </c>
      <c r="DE212" s="5" t="str">
        <f t="shared" si="289"/>
        <v/>
      </c>
      <c r="DI212" s="5" t="str">
        <f t="shared" si="290"/>
        <v/>
      </c>
      <c r="DJ212" s="5" t="str">
        <f t="shared" si="291"/>
        <v/>
      </c>
      <c r="DK212" s="5" t="str">
        <f t="shared" si="292"/>
        <v/>
      </c>
      <c r="DL212" s="5" t="str">
        <f t="shared" si="293"/>
        <v/>
      </c>
      <c r="DM212" s="5" t="str">
        <f t="shared" si="294"/>
        <v/>
      </c>
      <c r="DQ212" s="5" t="str">
        <f t="shared" si="295"/>
        <v/>
      </c>
      <c r="DR212" s="5" t="str">
        <f t="shared" si="296"/>
        <v/>
      </c>
      <c r="DS212" s="5" t="str">
        <f t="shared" si="297"/>
        <v/>
      </c>
      <c r="DT212" s="5" t="str">
        <f t="shared" si="298"/>
        <v/>
      </c>
      <c r="DU212" s="5" t="str">
        <f t="shared" si="299"/>
        <v/>
      </c>
    </row>
    <row r="213" spans="1:126" hidden="1" x14ac:dyDescent="0.25">
      <c r="A213">
        <v>206</v>
      </c>
      <c r="B213" t="s">
        <v>246</v>
      </c>
      <c r="C213">
        <v>324.07610299999999</v>
      </c>
      <c r="D213">
        <v>57.561360999999998</v>
      </c>
      <c r="E213" s="1" t="s">
        <v>91</v>
      </c>
      <c r="F213" s="13"/>
      <c r="J213" s="2">
        <v>20.350000000000001</v>
      </c>
      <c r="K213" s="5">
        <f t="shared" si="225"/>
        <v>2.2988526321059571E-5</v>
      </c>
      <c r="L213" s="5">
        <f t="shared" si="226"/>
        <v>2.2988526321059572E-28</v>
      </c>
      <c r="M213" s="5">
        <f t="shared" si="227"/>
        <v>1.7711820698548118E-9</v>
      </c>
      <c r="N213" s="5">
        <f t="shared" si="228"/>
        <v>1.1052176115894026E-13</v>
      </c>
      <c r="O213" s="5">
        <f t="shared" si="229"/>
        <v>-12.956552203238738</v>
      </c>
      <c r="P213">
        <v>0.04</v>
      </c>
      <c r="Q213" s="2">
        <v>19.03</v>
      </c>
      <c r="R213" s="5">
        <f t="shared" si="230"/>
        <v>6.1469382414122047E-5</v>
      </c>
      <c r="S213" s="5">
        <f t="shared" si="231"/>
        <v>6.1469382414122058E-28</v>
      </c>
      <c r="T213" s="5">
        <f t="shared" si="232"/>
        <v>3.0782095634337896E-9</v>
      </c>
      <c r="U213" s="5">
        <f t="shared" si="233"/>
        <v>2.3825342020977534E-13</v>
      </c>
      <c r="V213" s="5">
        <f t="shared" si="234"/>
        <v>-12.622960856198258</v>
      </c>
      <c r="W213">
        <v>0.05</v>
      </c>
      <c r="X213" s="2">
        <v>19.3</v>
      </c>
      <c r="Y213" s="5">
        <f t="shared" si="235"/>
        <v>5.6676023595098576E-5</v>
      </c>
      <c r="Z213" s="5">
        <f t="shared" si="236"/>
        <v>5.6676023595098582E-28</v>
      </c>
      <c r="AA213" s="5">
        <f t="shared" si="237"/>
        <v>3.9510538459551529E-9</v>
      </c>
      <c r="AB213" s="5">
        <f t="shared" si="238"/>
        <v>2.5918913229465806E-13</v>
      </c>
      <c r="AC213" s="5">
        <f t="shared" si="239"/>
        <v>-12.586383212228176</v>
      </c>
      <c r="AD213">
        <v>7.0000000000000007E-2</v>
      </c>
      <c r="AF213" s="4">
        <v>16.920000000000002</v>
      </c>
      <c r="AG213" s="5">
        <f t="shared" si="240"/>
        <v>2.7194953280709701E-4</v>
      </c>
      <c r="AH213" s="5">
        <f t="shared" si="241"/>
        <v>2.7194953280709703E-27</v>
      </c>
      <c r="AI213" s="5">
        <f t="shared" si="242"/>
        <v>5.3490376726141452E-9</v>
      </c>
      <c r="AJ213" s="5">
        <f t="shared" si="243"/>
        <v>6.6060615256784706E-13</v>
      </c>
      <c r="AK213" s="5">
        <f t="shared" si="244"/>
        <v>-12.18005738581593</v>
      </c>
      <c r="AL213">
        <v>0.08</v>
      </c>
      <c r="AN213" s="4">
        <v>16</v>
      </c>
      <c r="AO213" s="5">
        <f t="shared" si="245"/>
        <v>4.0766174264678009E-4</v>
      </c>
      <c r="AP213" s="5">
        <f t="shared" si="246"/>
        <v>4.0766174264678011E-27</v>
      </c>
      <c r="AQ213" s="5">
        <f t="shared" si="247"/>
        <v>4.427506143339764E-9</v>
      </c>
      <c r="AR213" s="5">
        <f t="shared" si="248"/>
        <v>7.358515210230688E-13</v>
      </c>
      <c r="AS213" s="5">
        <f t="shared" si="249"/>
        <v>-12.133209808088619</v>
      </c>
      <c r="AT213">
        <v>0.08</v>
      </c>
      <c r="AV213" s="4">
        <v>15.79</v>
      </c>
      <c r="AW213" s="5">
        <f t="shared" si="250"/>
        <v>3.2205530331991619E-4</v>
      </c>
      <c r="AX213" s="5">
        <f t="shared" si="251"/>
        <v>3.2205530331991621E-27</v>
      </c>
      <c r="AY213" s="5">
        <f t="shared" si="252"/>
        <v>2.0727476201493723E-9</v>
      </c>
      <c r="AZ213" s="5">
        <f t="shared" si="253"/>
        <v>4.4750621119024948E-13</v>
      </c>
      <c r="BA213" s="5">
        <f t="shared" si="254"/>
        <v>-12.349200932489005</v>
      </c>
      <c r="BB213">
        <v>0.11</v>
      </c>
      <c r="BD213" s="3">
        <v>15.37</v>
      </c>
      <c r="BE213" s="5">
        <f t="shared" si="255"/>
        <v>1.9977987598522007E-4</v>
      </c>
      <c r="BF213" s="5">
        <f t="shared" si="256"/>
        <v>1.9977987598522008E-27</v>
      </c>
      <c r="BG213" s="5">
        <f t="shared" si="257"/>
        <v>4.6245341663245382E-10</v>
      </c>
      <c r="BH213" s="5">
        <f t="shared" si="258"/>
        <v>1.6648322998768339E-13</v>
      </c>
      <c r="BI213" s="5">
        <f t="shared" si="259"/>
        <v>-12.778629506846046</v>
      </c>
      <c r="BJ213">
        <v>0.06</v>
      </c>
      <c r="BL213" s="3">
        <v>15.31</v>
      </c>
      <c r="BM213" s="5">
        <f t="shared" si="260"/>
        <v>1.350666340550711E-4</v>
      </c>
      <c r="BN213" s="5">
        <f t="shared" si="261"/>
        <v>1.3506663405507112E-27</v>
      </c>
      <c r="BO213" s="5">
        <f t="shared" si="262"/>
        <v>2.0009871711862384E-10</v>
      </c>
      <c r="BP213" s="5">
        <f t="shared" si="263"/>
        <v>9.0044422703380732E-14</v>
      </c>
      <c r="BQ213" s="5">
        <f t="shared" si="264"/>
        <v>-13.045543181946709</v>
      </c>
      <c r="BR213">
        <v>0.05</v>
      </c>
      <c r="BU213" s="5" t="str">
        <f t="shared" si="265"/>
        <v/>
      </c>
      <c r="BV213" s="5" t="str">
        <f t="shared" si="266"/>
        <v/>
      </c>
      <c r="BW213" s="5" t="str">
        <f t="shared" si="267"/>
        <v/>
      </c>
      <c r="BX213" s="5" t="str">
        <f t="shared" si="268"/>
        <v/>
      </c>
      <c r="BY213" s="5" t="str">
        <f t="shared" si="269"/>
        <v/>
      </c>
      <c r="CC213" s="5" t="str">
        <f t="shared" si="270"/>
        <v/>
      </c>
      <c r="CD213" s="5" t="str">
        <f t="shared" si="271"/>
        <v/>
      </c>
      <c r="CE213" s="5" t="str">
        <f t="shared" si="272"/>
        <v/>
      </c>
      <c r="CF213" s="5" t="str">
        <f t="shared" si="273"/>
        <v/>
      </c>
      <c r="CG213" s="5" t="str">
        <f t="shared" si="274"/>
        <v/>
      </c>
      <c r="CK213" s="5" t="str">
        <f t="shared" si="275"/>
        <v/>
      </c>
      <c r="CL213" s="5" t="str">
        <f t="shared" si="276"/>
        <v/>
      </c>
      <c r="CM213" s="5" t="str">
        <f t="shared" si="277"/>
        <v/>
      </c>
      <c r="CN213" s="5" t="str">
        <f t="shared" si="278"/>
        <v/>
      </c>
      <c r="CO213" s="5" t="str">
        <f t="shared" si="279"/>
        <v/>
      </c>
      <c r="CS213" s="5" t="str">
        <f t="shared" si="280"/>
        <v/>
      </c>
      <c r="CT213" s="5" t="str">
        <f t="shared" si="281"/>
        <v/>
      </c>
      <c r="CU213" s="5" t="str">
        <f t="shared" si="282"/>
        <v/>
      </c>
      <c r="CV213" s="5" t="str">
        <f t="shared" si="283"/>
        <v/>
      </c>
      <c r="CW213" s="5" t="str">
        <f t="shared" si="284"/>
        <v/>
      </c>
      <c r="DA213" s="5" t="str">
        <f t="shared" si="285"/>
        <v/>
      </c>
      <c r="DB213" s="5" t="str">
        <f t="shared" si="286"/>
        <v/>
      </c>
      <c r="DC213" s="5" t="str">
        <f t="shared" si="287"/>
        <v/>
      </c>
      <c r="DD213" s="5" t="str">
        <f t="shared" si="288"/>
        <v/>
      </c>
      <c r="DE213" s="5" t="str">
        <f t="shared" si="289"/>
        <v/>
      </c>
      <c r="DI213" s="5" t="str">
        <f t="shared" si="290"/>
        <v/>
      </c>
      <c r="DJ213" s="5" t="str">
        <f t="shared" si="291"/>
        <v/>
      </c>
      <c r="DK213" s="5" t="str">
        <f t="shared" si="292"/>
        <v/>
      </c>
      <c r="DL213" s="5" t="str">
        <f t="shared" si="293"/>
        <v/>
      </c>
      <c r="DM213" s="5" t="str">
        <f t="shared" si="294"/>
        <v/>
      </c>
      <c r="DQ213" s="5" t="str">
        <f t="shared" si="295"/>
        <v/>
      </c>
      <c r="DR213" s="5" t="str">
        <f t="shared" si="296"/>
        <v/>
      </c>
      <c r="DS213" s="5" t="str">
        <f t="shared" si="297"/>
        <v/>
      </c>
      <c r="DT213" s="5" t="str">
        <f t="shared" si="298"/>
        <v/>
      </c>
      <c r="DU213" s="5" t="str">
        <f t="shared" si="299"/>
        <v/>
      </c>
    </row>
    <row r="214" spans="1:126" hidden="1" x14ac:dyDescent="0.25">
      <c r="A214">
        <v>207</v>
      </c>
      <c r="B214" t="s">
        <v>247</v>
      </c>
      <c r="C214">
        <v>324.07639599999999</v>
      </c>
      <c r="D214">
        <v>57.475403999999997</v>
      </c>
      <c r="E214" s="1" t="s">
        <v>157</v>
      </c>
      <c r="F214" s="13"/>
      <c r="K214" s="5" t="str">
        <f t="shared" si="225"/>
        <v/>
      </c>
      <c r="L214" s="5" t="str">
        <f t="shared" si="226"/>
        <v/>
      </c>
      <c r="M214" s="5" t="str">
        <f t="shared" si="227"/>
        <v/>
      </c>
      <c r="N214" s="5" t="str">
        <f t="shared" si="228"/>
        <v/>
      </c>
      <c r="O214" s="5" t="str">
        <f t="shared" si="229"/>
        <v/>
      </c>
      <c r="R214" s="5" t="str">
        <f t="shared" si="230"/>
        <v/>
      </c>
      <c r="S214" s="5" t="str">
        <f t="shared" si="231"/>
        <v/>
      </c>
      <c r="T214" s="5" t="str">
        <f t="shared" si="232"/>
        <v/>
      </c>
      <c r="U214" s="5" t="str">
        <f t="shared" si="233"/>
        <v/>
      </c>
      <c r="V214" s="5" t="str">
        <f t="shared" si="234"/>
        <v/>
      </c>
      <c r="Y214" s="5" t="str">
        <f t="shared" si="235"/>
        <v/>
      </c>
      <c r="Z214" s="5" t="str">
        <f t="shared" si="236"/>
        <v/>
      </c>
      <c r="AA214" s="5" t="str">
        <f t="shared" si="237"/>
        <v/>
      </c>
      <c r="AB214" s="5" t="str">
        <f t="shared" si="238"/>
        <v/>
      </c>
      <c r="AC214" s="5" t="str">
        <f t="shared" si="239"/>
        <v/>
      </c>
      <c r="AG214" s="5" t="str">
        <f t="shared" si="240"/>
        <v/>
      </c>
      <c r="AH214" s="5" t="str">
        <f t="shared" si="241"/>
        <v/>
      </c>
      <c r="AI214" s="5" t="str">
        <f t="shared" si="242"/>
        <v/>
      </c>
      <c r="AJ214" s="5" t="str">
        <f t="shared" si="243"/>
        <v/>
      </c>
      <c r="AK214" s="5" t="str">
        <f t="shared" si="244"/>
        <v/>
      </c>
      <c r="AO214" s="5" t="str">
        <f t="shared" si="245"/>
        <v/>
      </c>
      <c r="AP214" s="5" t="str">
        <f t="shared" si="246"/>
        <v/>
      </c>
      <c r="AQ214" s="5" t="str">
        <f t="shared" si="247"/>
        <v/>
      </c>
      <c r="AR214" s="5" t="str">
        <f t="shared" si="248"/>
        <v/>
      </c>
      <c r="AS214" s="5" t="str">
        <f t="shared" si="249"/>
        <v/>
      </c>
      <c r="AW214" s="5" t="str">
        <f t="shared" si="250"/>
        <v/>
      </c>
      <c r="AX214" s="5" t="str">
        <f t="shared" si="251"/>
        <v/>
      </c>
      <c r="AY214" s="5" t="str">
        <f t="shared" si="252"/>
        <v/>
      </c>
      <c r="AZ214" s="5" t="str">
        <f t="shared" si="253"/>
        <v/>
      </c>
      <c r="BA214" s="5" t="str">
        <f t="shared" si="254"/>
        <v/>
      </c>
      <c r="BD214" s="3">
        <v>12.89</v>
      </c>
      <c r="BE214" s="5">
        <f t="shared" si="255"/>
        <v>1.9613348230527682E-3</v>
      </c>
      <c r="BF214" s="5">
        <f t="shared" si="256"/>
        <v>1.9613348230527684E-26</v>
      </c>
      <c r="BG214" s="5">
        <f t="shared" si="257"/>
        <v>4.5401269052147413E-9</v>
      </c>
      <c r="BH214" s="5">
        <f t="shared" si="258"/>
        <v>1.634445685877307E-12</v>
      </c>
      <c r="BI214" s="5">
        <f t="shared" si="259"/>
        <v>-11.786629506846047</v>
      </c>
      <c r="BJ214">
        <v>0.02</v>
      </c>
      <c r="BL214" s="3">
        <v>10.81</v>
      </c>
      <c r="BM214" s="5">
        <f t="shared" si="260"/>
        <v>8.5221284751265895E-3</v>
      </c>
      <c r="BN214" s="5">
        <f t="shared" si="261"/>
        <v>8.5221284751265906E-26</v>
      </c>
      <c r="BO214" s="5">
        <f t="shared" si="262"/>
        <v>1.2625375518706057E-8</v>
      </c>
      <c r="BP214" s="5">
        <f t="shared" si="263"/>
        <v>5.681418983417726E-12</v>
      </c>
      <c r="BQ214" s="5">
        <f t="shared" si="264"/>
        <v>-11.245543181946708</v>
      </c>
      <c r="BR214">
        <v>0.01</v>
      </c>
      <c r="BT214" s="3">
        <v>9.32</v>
      </c>
      <c r="BU214" s="5">
        <f t="shared" si="265"/>
        <v>2.1512844614206661E-2</v>
      </c>
      <c r="BV214" s="5">
        <f t="shared" si="266"/>
        <v>2.1512844614206662E-25</v>
      </c>
      <c r="BW214" s="5">
        <f t="shared" si="267"/>
        <v>1.9185057622657544E-8</v>
      </c>
      <c r="BX214" s="5">
        <f t="shared" si="268"/>
        <v>1.1127333421141376E-11</v>
      </c>
      <c r="BY214" s="5">
        <f t="shared" si="269"/>
        <v>-10.953608898489664</v>
      </c>
      <c r="BZ214">
        <v>0.01</v>
      </c>
      <c r="CB214" s="3">
        <v>8.56</v>
      </c>
      <c r="CC214" s="5">
        <f t="shared" si="270"/>
        <v>2.4158014628838046E-2</v>
      </c>
      <c r="CD214" s="5">
        <f t="shared" si="271"/>
        <v>2.4158014628838047E-25</v>
      </c>
      <c r="CE214" s="5">
        <f t="shared" si="272"/>
        <v>1.1324069357267833E-8</v>
      </c>
      <c r="CF214" s="5">
        <f t="shared" si="273"/>
        <v>9.0592554858142666E-12</v>
      </c>
      <c r="CG214" s="5">
        <f t="shared" si="274"/>
        <v>-11.042907492355043</v>
      </c>
      <c r="CH214">
        <v>0.04</v>
      </c>
      <c r="CJ214" s="2">
        <v>4.22</v>
      </c>
      <c r="CK214" s="5">
        <f t="shared" si="275"/>
        <v>0.14645297956814532</v>
      </c>
      <c r="CL214" s="5">
        <f t="shared" si="276"/>
        <v>1.4645297956814534E-24</v>
      </c>
      <c r="CM214" s="5">
        <f t="shared" si="277"/>
        <v>7.627759352507569E-9</v>
      </c>
      <c r="CN214" s="5">
        <f t="shared" si="278"/>
        <v>1.8306622446018169E-11</v>
      </c>
      <c r="CO214" s="5">
        <f t="shared" si="279"/>
        <v>-10.737391775215769</v>
      </c>
      <c r="CP214">
        <v>0.05</v>
      </c>
      <c r="CR214" s="4">
        <v>13.03</v>
      </c>
      <c r="CS214" s="5">
        <f t="shared" si="280"/>
        <v>1.8998389107871014E-3</v>
      </c>
      <c r="CT214" s="5">
        <f t="shared" si="281"/>
        <v>1.8998389107871017E-26</v>
      </c>
      <c r="CU214" s="5">
        <f t="shared" si="282"/>
        <v>4.9303777961602977E-9</v>
      </c>
      <c r="CV214" s="5">
        <f t="shared" si="283"/>
        <v>1.6763284506945014E-12</v>
      </c>
      <c r="CW214" s="5">
        <f t="shared" si="284"/>
        <v>-11.775640884065641</v>
      </c>
      <c r="CX214">
        <v>0.03</v>
      </c>
      <c r="CZ214" s="4">
        <v>10.4</v>
      </c>
      <c r="DA214" s="5">
        <f t="shared" si="285"/>
        <v>1.1884964249416397E-2</v>
      </c>
      <c r="DB214" s="5">
        <f t="shared" si="286"/>
        <v>1.1884964249416398E-25</v>
      </c>
      <c r="DC214" s="5">
        <f t="shared" si="287"/>
        <v>1.6850138349834219E-8</v>
      </c>
      <c r="DD214" s="5">
        <f t="shared" si="288"/>
        <v>7.7510636409237405E-12</v>
      </c>
      <c r="DE214" s="5">
        <f t="shared" si="289"/>
        <v>-11.110638697275881</v>
      </c>
      <c r="DF214">
        <v>0.02</v>
      </c>
      <c r="DH214" s="4">
        <v>7.95</v>
      </c>
      <c r="DI214" s="5">
        <f t="shared" si="290"/>
        <v>2.0928125659088595E-2</v>
      </c>
      <c r="DJ214" s="5">
        <f t="shared" si="291"/>
        <v>2.0928125659088599E-25</v>
      </c>
      <c r="DK214" s="5">
        <f t="shared" si="292"/>
        <v>4.3600261789767902E-9</v>
      </c>
      <c r="DL214" s="5">
        <f t="shared" si="293"/>
        <v>5.2320314147721491E-12</v>
      </c>
      <c r="DM214" s="5">
        <f t="shared" si="294"/>
        <v>-11.281329657034471</v>
      </c>
      <c r="DN214">
        <v>0.02</v>
      </c>
      <c r="DP214" s="4">
        <v>4.07</v>
      </c>
      <c r="DQ214" s="5">
        <f t="shared" si="295"/>
        <v>0.19696454685864262</v>
      </c>
      <c r="DR214" s="5">
        <f t="shared" si="296"/>
        <v>1.9696454685864264E-24</v>
      </c>
      <c r="DS214" s="5">
        <f t="shared" si="297"/>
        <v>1.2208546292891072E-8</v>
      </c>
      <c r="DT214" s="5">
        <f t="shared" si="298"/>
        <v>2.685880184436036E-11</v>
      </c>
      <c r="DU214" s="5">
        <f t="shared" si="299"/>
        <v>-10.57091336486123</v>
      </c>
      <c r="DV214">
        <v>0.03</v>
      </c>
    </row>
    <row r="215" spans="1:126" hidden="1" x14ac:dyDescent="0.25">
      <c r="A215">
        <v>208</v>
      </c>
      <c r="B215" t="s">
        <v>248</v>
      </c>
      <c r="C215">
        <v>324.07728700000001</v>
      </c>
      <c r="D215">
        <v>57.426723000000003</v>
      </c>
      <c r="E215" s="1" t="s">
        <v>31</v>
      </c>
      <c r="F215" s="13"/>
      <c r="J215" s="2">
        <v>17.13</v>
      </c>
      <c r="K215" s="5">
        <f t="shared" si="225"/>
        <v>4.4618106083214561E-4</v>
      </c>
      <c r="L215" s="5">
        <f t="shared" si="226"/>
        <v>4.4618106083214569E-27</v>
      </c>
      <c r="M215" s="5">
        <f t="shared" si="227"/>
        <v>3.4376622660267638E-8</v>
      </c>
      <c r="N215" s="5">
        <f t="shared" si="228"/>
        <v>2.1451012540007004E-12</v>
      </c>
      <c r="O215" s="5">
        <f t="shared" si="229"/>
        <v>-11.668552203238736</v>
      </c>
      <c r="P215">
        <v>0</v>
      </c>
      <c r="Q215" s="2">
        <v>16.37</v>
      </c>
      <c r="R215" s="5">
        <f t="shared" si="230"/>
        <v>7.1229328438324841E-4</v>
      </c>
      <c r="S215" s="5">
        <f t="shared" si="231"/>
        <v>7.1229328438324854E-27</v>
      </c>
      <c r="T215" s="5">
        <f t="shared" si="232"/>
        <v>3.5669595396072369E-8</v>
      </c>
      <c r="U215" s="5">
        <f t="shared" si="233"/>
        <v>2.7608266836560018E-12</v>
      </c>
      <c r="V215" s="5">
        <f t="shared" si="234"/>
        <v>-11.558960856198258</v>
      </c>
      <c r="W215">
        <v>0.01</v>
      </c>
      <c r="X215" s="2">
        <v>16.77</v>
      </c>
      <c r="Y215" s="5">
        <f t="shared" si="235"/>
        <v>5.8263875968762044E-4</v>
      </c>
      <c r="Z215" s="5">
        <f t="shared" si="236"/>
        <v>5.8263875968762052E-27</v>
      </c>
      <c r="AA215" s="5">
        <f t="shared" si="237"/>
        <v>4.0617477484171929E-8</v>
      </c>
      <c r="AB215" s="5">
        <f t="shared" si="238"/>
        <v>2.6645065229616791E-12</v>
      </c>
      <c r="AC215" s="5">
        <f t="shared" si="239"/>
        <v>-11.574383212228176</v>
      </c>
      <c r="AD215">
        <v>0.01</v>
      </c>
      <c r="AF215" s="4">
        <v>14.94</v>
      </c>
      <c r="AG215" s="5">
        <f t="shared" si="240"/>
        <v>1.6845671096865709E-3</v>
      </c>
      <c r="AH215" s="5">
        <f t="shared" si="241"/>
        <v>1.684567109686571E-26</v>
      </c>
      <c r="AI215" s="5">
        <f t="shared" si="242"/>
        <v>3.3134136465503203E-8</v>
      </c>
      <c r="AJ215" s="5">
        <f t="shared" si="243"/>
        <v>4.0920658534896464E-12</v>
      </c>
      <c r="AK215" s="5">
        <f t="shared" si="244"/>
        <v>-11.388057385815928</v>
      </c>
      <c r="AL215">
        <v>0.04</v>
      </c>
      <c r="AN215" s="4">
        <v>14.42</v>
      </c>
      <c r="AO215" s="5">
        <f t="shared" si="245"/>
        <v>1.747028366339198E-3</v>
      </c>
      <c r="AP215" s="5">
        <f t="shared" si="246"/>
        <v>1.7470283663391982E-26</v>
      </c>
      <c r="AQ215" s="5">
        <f t="shared" si="247"/>
        <v>1.8974012067788343E-8</v>
      </c>
      <c r="AR215" s="5">
        <f t="shared" si="248"/>
        <v>3.1534808056664227E-12</v>
      </c>
      <c r="AS215" s="5">
        <f t="shared" si="249"/>
        <v>-11.501209808088618</v>
      </c>
      <c r="AT215">
        <v>0.05</v>
      </c>
      <c r="AV215" s="4">
        <v>14.22</v>
      </c>
      <c r="AW215" s="5">
        <f t="shared" si="250"/>
        <v>1.3675098246230006E-3</v>
      </c>
      <c r="AX215" s="5">
        <f t="shared" si="251"/>
        <v>1.3675098246230007E-26</v>
      </c>
      <c r="AY215" s="5">
        <f t="shared" si="252"/>
        <v>8.8012919063858253E-9</v>
      </c>
      <c r="AZ215" s="5">
        <f t="shared" si="253"/>
        <v>1.9001989225886996E-12</v>
      </c>
      <c r="BA215" s="5">
        <f t="shared" si="254"/>
        <v>-11.721200932489005</v>
      </c>
      <c r="BB215">
        <v>7.0000000000000007E-2</v>
      </c>
      <c r="BD215" s="3">
        <v>14.04</v>
      </c>
      <c r="BE215" s="5">
        <f t="shared" si="255"/>
        <v>6.8006705922819214E-4</v>
      </c>
      <c r="BF215" s="5">
        <f t="shared" si="256"/>
        <v>6.8006705922819223E-27</v>
      </c>
      <c r="BG215" s="5">
        <f t="shared" si="257"/>
        <v>1.5742293037689631E-9</v>
      </c>
      <c r="BH215" s="5">
        <f t="shared" si="258"/>
        <v>5.6672254935682678E-13</v>
      </c>
      <c r="BI215" s="5">
        <f t="shared" si="259"/>
        <v>-12.246629506846046</v>
      </c>
      <c r="BJ215">
        <v>0.02</v>
      </c>
      <c r="BL215" s="3">
        <v>13.91</v>
      </c>
      <c r="BM215" s="5">
        <f t="shared" si="260"/>
        <v>4.9039730757060435E-4</v>
      </c>
      <c r="BN215" s="5">
        <f t="shared" si="261"/>
        <v>4.9039730757060438E-27</v>
      </c>
      <c r="BO215" s="5">
        <f t="shared" si="262"/>
        <v>7.2651452973422855E-10</v>
      </c>
      <c r="BP215" s="5">
        <f t="shared" si="263"/>
        <v>3.2693153838040288E-13</v>
      </c>
      <c r="BQ215" s="5">
        <f t="shared" si="264"/>
        <v>-12.485543181946708</v>
      </c>
      <c r="BR215">
        <v>0.01</v>
      </c>
      <c r="BT215" s="3">
        <v>13.79</v>
      </c>
      <c r="BU215" s="5">
        <f t="shared" si="265"/>
        <v>3.5050792380721764E-4</v>
      </c>
      <c r="BV215" s="5">
        <f t="shared" si="266"/>
        <v>3.5050792380721768E-27</v>
      </c>
      <c r="BW215" s="5">
        <f t="shared" si="267"/>
        <v>3.1258138270560435E-10</v>
      </c>
      <c r="BX215" s="5">
        <f t="shared" si="268"/>
        <v>1.8129720196925054E-13</v>
      </c>
      <c r="BY215" s="5">
        <f t="shared" si="269"/>
        <v>-12.741608898489664</v>
      </c>
      <c r="BZ215">
        <v>0.05</v>
      </c>
      <c r="CB215" s="3">
        <v>13.9</v>
      </c>
      <c r="CC215" s="5">
        <f t="shared" si="270"/>
        <v>1.7662868674507627E-4</v>
      </c>
      <c r="CD215" s="5">
        <f t="shared" si="271"/>
        <v>1.7662868674507629E-27</v>
      </c>
      <c r="CE215" s="5">
        <f t="shared" si="272"/>
        <v>8.2794696911754508E-11</v>
      </c>
      <c r="CF215" s="5">
        <f t="shared" si="273"/>
        <v>6.6235757529403611E-14</v>
      </c>
      <c r="CG215" s="5">
        <f t="shared" si="274"/>
        <v>-13.178907492355043</v>
      </c>
      <c r="CH215">
        <v>0.11</v>
      </c>
      <c r="CK215" s="5" t="str">
        <f t="shared" si="275"/>
        <v/>
      </c>
      <c r="CL215" s="5" t="str">
        <f t="shared" si="276"/>
        <v/>
      </c>
      <c r="CM215" s="5" t="str">
        <f t="shared" si="277"/>
        <v/>
      </c>
      <c r="CN215" s="5" t="str">
        <f t="shared" si="278"/>
        <v/>
      </c>
      <c r="CO215" s="5" t="str">
        <f t="shared" si="279"/>
        <v/>
      </c>
      <c r="CR215" s="4">
        <v>14.07</v>
      </c>
      <c r="CS215" s="5">
        <f t="shared" si="280"/>
        <v>7.2898195533716969E-4</v>
      </c>
      <c r="CT215" s="5">
        <f t="shared" si="281"/>
        <v>7.2898195533716979E-27</v>
      </c>
      <c r="CU215" s="5">
        <f t="shared" si="282"/>
        <v>1.8918216834009595E-9</v>
      </c>
      <c r="CV215" s="5">
        <f t="shared" si="283"/>
        <v>6.4321937235632632E-13</v>
      </c>
      <c r="CW215" s="5">
        <f t="shared" si="284"/>
        <v>-12.191640884065642</v>
      </c>
      <c r="CX215">
        <v>0.03</v>
      </c>
      <c r="CZ215" s="4">
        <v>14.06</v>
      </c>
      <c r="DA215" s="5">
        <f t="shared" si="285"/>
        <v>4.0831739283928655E-4</v>
      </c>
      <c r="DB215" s="5">
        <f t="shared" si="286"/>
        <v>4.0831739283928658E-27</v>
      </c>
      <c r="DC215" s="5">
        <f t="shared" si="287"/>
        <v>5.7889989532980155E-10</v>
      </c>
      <c r="DD215" s="5">
        <f t="shared" si="288"/>
        <v>2.662939518517087E-13</v>
      </c>
      <c r="DE215" s="5">
        <f t="shared" si="289"/>
        <v>-12.574638697275882</v>
      </c>
      <c r="DF215">
        <v>0.04</v>
      </c>
      <c r="DG215" t="s">
        <v>32</v>
      </c>
      <c r="DH215" s="4">
        <v>12.78</v>
      </c>
      <c r="DI215" s="5">
        <f t="shared" si="290"/>
        <v>2.4475430213491449E-4</v>
      </c>
      <c r="DJ215" s="5">
        <f t="shared" si="291"/>
        <v>2.4475430213491454E-27</v>
      </c>
      <c r="DK215" s="5">
        <f t="shared" si="292"/>
        <v>5.0990479611440524E-11</v>
      </c>
      <c r="DL215" s="5">
        <f t="shared" si="293"/>
        <v>6.1188575533728635E-14</v>
      </c>
      <c r="DM215" s="5">
        <f t="shared" si="294"/>
        <v>-13.213329657034471</v>
      </c>
      <c r="DO215" t="s">
        <v>32</v>
      </c>
      <c r="DP215" s="4">
        <v>9.09</v>
      </c>
      <c r="DQ215" s="5">
        <f t="shared" si="295"/>
        <v>1.9336953872633555E-3</v>
      </c>
      <c r="DR215" s="5">
        <f t="shared" si="296"/>
        <v>1.9336953872633557E-26</v>
      </c>
      <c r="DS215" s="5">
        <f t="shared" si="297"/>
        <v>1.1985715210310054E-10</v>
      </c>
      <c r="DT215" s="5">
        <f t="shared" si="298"/>
        <v>2.6368573462682118E-13</v>
      </c>
      <c r="DU215" s="5">
        <f t="shared" si="299"/>
        <v>-12.578913364861231</v>
      </c>
    </row>
    <row r="216" spans="1:126" hidden="1" x14ac:dyDescent="0.25">
      <c r="A216">
        <v>209</v>
      </c>
      <c r="B216" t="s">
        <v>249</v>
      </c>
      <c r="C216">
        <v>324.078709</v>
      </c>
      <c r="D216">
        <v>57.541626999999998</v>
      </c>
      <c r="E216" s="1" t="s">
        <v>31</v>
      </c>
      <c r="F216" s="13"/>
      <c r="J216" s="2">
        <v>21.46</v>
      </c>
      <c r="K216" s="5">
        <f t="shared" si="225"/>
        <v>8.2701070602114741E-6</v>
      </c>
      <c r="L216" s="5">
        <f t="shared" si="226"/>
        <v>8.2701070602114746E-29</v>
      </c>
      <c r="M216" s="5">
        <f t="shared" si="227"/>
        <v>6.3718157207004102E-10</v>
      </c>
      <c r="N216" s="5">
        <f t="shared" si="228"/>
        <v>3.9760130097170562E-14</v>
      </c>
      <c r="O216" s="5">
        <f t="shared" si="229"/>
        <v>-13.400552203238737</v>
      </c>
      <c r="P216">
        <v>0.11</v>
      </c>
      <c r="Q216" s="2">
        <v>19.62</v>
      </c>
      <c r="R216" s="5">
        <f t="shared" si="230"/>
        <v>3.5699230073132426E-5</v>
      </c>
      <c r="S216" s="5">
        <f t="shared" si="231"/>
        <v>3.5699230073132432E-28</v>
      </c>
      <c r="T216" s="5">
        <f t="shared" si="232"/>
        <v>1.7877145841161601E-9</v>
      </c>
      <c r="U216" s="5">
        <f t="shared" si="233"/>
        <v>1.3836910881059081E-13</v>
      </c>
      <c r="V216" s="5">
        <f t="shared" si="234"/>
        <v>-12.858960856198257</v>
      </c>
      <c r="W216">
        <v>7.0000000000000007E-2</v>
      </c>
      <c r="X216" s="2">
        <v>21.03</v>
      </c>
      <c r="Y216" s="5">
        <f t="shared" si="235"/>
        <v>1.1518591390548549E-5</v>
      </c>
      <c r="Z216" s="5">
        <f t="shared" si="236"/>
        <v>1.151859139054855E-28</v>
      </c>
      <c r="AA216" s="5">
        <f t="shared" si="237"/>
        <v>8.0299519844134909E-10</v>
      </c>
      <c r="AB216" s="5">
        <f t="shared" si="238"/>
        <v>5.2676485017752505E-14</v>
      </c>
      <c r="AC216" s="5">
        <f t="shared" si="239"/>
        <v>-13.278383212228176</v>
      </c>
      <c r="AD216">
        <v>0.31</v>
      </c>
      <c r="AF216" s="4">
        <v>17.09</v>
      </c>
      <c r="AG216" s="5">
        <f t="shared" si="240"/>
        <v>2.3253499308788987E-4</v>
      </c>
      <c r="AH216" s="5">
        <f t="shared" si="241"/>
        <v>2.3253499308788989E-27</v>
      </c>
      <c r="AI216" s="5">
        <f t="shared" si="242"/>
        <v>4.5737840598185155E-9</v>
      </c>
      <c r="AJ216" s="5">
        <f t="shared" si="243"/>
        <v>5.6486233138758674E-13</v>
      </c>
      <c r="AK216" s="5">
        <f t="shared" si="244"/>
        <v>-12.24805738581593</v>
      </c>
      <c r="AL216">
        <v>0.22</v>
      </c>
      <c r="AN216" s="4">
        <v>15.85</v>
      </c>
      <c r="AO216" s="5">
        <f t="shared" si="245"/>
        <v>4.6805830616563124E-4</v>
      </c>
      <c r="AP216" s="5">
        <f t="shared" si="246"/>
        <v>4.6805830616563133E-27</v>
      </c>
      <c r="AQ216" s="5">
        <f t="shared" si="247"/>
        <v>5.0834572126752526E-9</v>
      </c>
      <c r="AR216" s="5">
        <f t="shared" si="248"/>
        <v>8.4487058874662697E-13</v>
      </c>
      <c r="AS216" s="5">
        <f t="shared" si="249"/>
        <v>-12.073209808088619</v>
      </c>
      <c r="AT216">
        <v>0.17</v>
      </c>
      <c r="AV216" s="4">
        <v>15.32</v>
      </c>
      <c r="AW216" s="5">
        <f t="shared" si="250"/>
        <v>4.9651280700312183E-4</v>
      </c>
      <c r="AX216" s="5">
        <f t="shared" si="251"/>
        <v>4.9651280700312187E-27</v>
      </c>
      <c r="AY216" s="5">
        <f t="shared" si="252"/>
        <v>3.1955559448344043E-9</v>
      </c>
      <c r="AZ216" s="5">
        <f t="shared" si="253"/>
        <v>6.8992052848974783E-13</v>
      </c>
      <c r="BA216" s="5">
        <f t="shared" si="254"/>
        <v>-12.161200932489006</v>
      </c>
      <c r="BB216">
        <v>0.15</v>
      </c>
      <c r="BD216" s="3">
        <v>15.51</v>
      </c>
      <c r="BE216" s="5">
        <f t="shared" si="255"/>
        <v>1.7561100940069005E-4</v>
      </c>
      <c r="BF216" s="5">
        <f t="shared" si="256"/>
        <v>1.7561100940069007E-27</v>
      </c>
      <c r="BG216" s="5">
        <f t="shared" si="257"/>
        <v>4.06506966205301E-10</v>
      </c>
      <c r="BH216" s="5">
        <f t="shared" si="258"/>
        <v>1.4634250783390837E-13</v>
      </c>
      <c r="BI216" s="5">
        <f t="shared" si="259"/>
        <v>-12.834629506846047</v>
      </c>
      <c r="BJ216">
        <v>7.0000000000000007E-2</v>
      </c>
      <c r="BL216" s="3">
        <v>15.49</v>
      </c>
      <c r="BM216" s="5">
        <f t="shared" si="260"/>
        <v>1.1443215510715244E-4</v>
      </c>
      <c r="BN216" s="5">
        <f t="shared" si="261"/>
        <v>1.1443215510715245E-27</v>
      </c>
      <c r="BO216" s="5">
        <f t="shared" si="262"/>
        <v>1.6952911867726287E-10</v>
      </c>
      <c r="BP216" s="5">
        <f t="shared" si="263"/>
        <v>7.6288103404768295E-14</v>
      </c>
      <c r="BQ216" s="5">
        <f t="shared" si="264"/>
        <v>-13.117543181946708</v>
      </c>
      <c r="BR216">
        <v>0.06</v>
      </c>
      <c r="BU216" s="5" t="str">
        <f t="shared" si="265"/>
        <v/>
      </c>
      <c r="BV216" s="5" t="str">
        <f t="shared" si="266"/>
        <v/>
      </c>
      <c r="BW216" s="5" t="str">
        <f t="shared" si="267"/>
        <v/>
      </c>
      <c r="BX216" s="5" t="str">
        <f t="shared" si="268"/>
        <v/>
      </c>
      <c r="BY216" s="5" t="str">
        <f t="shared" si="269"/>
        <v/>
      </c>
      <c r="CC216" s="5" t="str">
        <f t="shared" si="270"/>
        <v/>
      </c>
      <c r="CD216" s="5" t="str">
        <f t="shared" si="271"/>
        <v/>
      </c>
      <c r="CE216" s="5" t="str">
        <f t="shared" si="272"/>
        <v/>
      </c>
      <c r="CF216" s="5" t="str">
        <f t="shared" si="273"/>
        <v/>
      </c>
      <c r="CG216" s="5" t="str">
        <f t="shared" si="274"/>
        <v/>
      </c>
      <c r="CK216" s="5" t="str">
        <f t="shared" si="275"/>
        <v/>
      </c>
      <c r="CL216" s="5" t="str">
        <f t="shared" si="276"/>
        <v/>
      </c>
      <c r="CM216" s="5" t="str">
        <f t="shared" si="277"/>
        <v/>
      </c>
      <c r="CN216" s="5" t="str">
        <f t="shared" si="278"/>
        <v/>
      </c>
      <c r="CO216" s="5" t="str">
        <f t="shared" si="279"/>
        <v/>
      </c>
      <c r="CS216" s="5" t="str">
        <f t="shared" si="280"/>
        <v/>
      </c>
      <c r="CT216" s="5" t="str">
        <f t="shared" si="281"/>
        <v/>
      </c>
      <c r="CU216" s="5" t="str">
        <f t="shared" si="282"/>
        <v/>
      </c>
      <c r="CV216" s="5" t="str">
        <f t="shared" si="283"/>
        <v/>
      </c>
      <c r="CW216" s="5" t="str">
        <f t="shared" si="284"/>
        <v/>
      </c>
      <c r="DA216" s="5" t="str">
        <f t="shared" si="285"/>
        <v/>
      </c>
      <c r="DB216" s="5" t="str">
        <f t="shared" si="286"/>
        <v/>
      </c>
      <c r="DC216" s="5" t="str">
        <f t="shared" si="287"/>
        <v/>
      </c>
      <c r="DD216" s="5" t="str">
        <f t="shared" si="288"/>
        <v/>
      </c>
      <c r="DE216" s="5" t="str">
        <f t="shared" si="289"/>
        <v/>
      </c>
      <c r="DI216" s="5" t="str">
        <f t="shared" si="290"/>
        <v/>
      </c>
      <c r="DJ216" s="5" t="str">
        <f t="shared" si="291"/>
        <v/>
      </c>
      <c r="DK216" s="5" t="str">
        <f t="shared" si="292"/>
        <v/>
      </c>
      <c r="DL216" s="5" t="str">
        <f t="shared" si="293"/>
        <v/>
      </c>
      <c r="DM216" s="5" t="str">
        <f t="shared" si="294"/>
        <v/>
      </c>
      <c r="DQ216" s="5" t="str">
        <f t="shared" si="295"/>
        <v/>
      </c>
      <c r="DR216" s="5" t="str">
        <f t="shared" si="296"/>
        <v/>
      </c>
      <c r="DS216" s="5" t="str">
        <f t="shared" si="297"/>
        <v/>
      </c>
      <c r="DT216" s="5" t="str">
        <f t="shared" si="298"/>
        <v/>
      </c>
      <c r="DU216" s="5" t="str">
        <f t="shared" si="299"/>
        <v/>
      </c>
    </row>
    <row r="217" spans="1:126" hidden="1" x14ac:dyDescent="0.25">
      <c r="A217">
        <v>210</v>
      </c>
      <c r="B217" t="s">
        <v>250</v>
      </c>
      <c r="C217">
        <v>324.079092</v>
      </c>
      <c r="D217">
        <v>57.484724</v>
      </c>
      <c r="E217" s="1" t="s">
        <v>120</v>
      </c>
      <c r="F217" s="13"/>
      <c r="K217" s="5" t="str">
        <f t="shared" si="225"/>
        <v/>
      </c>
      <c r="L217" s="5" t="str">
        <f t="shared" si="226"/>
        <v/>
      </c>
      <c r="M217" s="5" t="str">
        <f t="shared" si="227"/>
        <v/>
      </c>
      <c r="N217" s="5" t="str">
        <f t="shared" si="228"/>
        <v/>
      </c>
      <c r="O217" s="5" t="str">
        <f t="shared" si="229"/>
        <v/>
      </c>
      <c r="R217" s="5" t="str">
        <f t="shared" si="230"/>
        <v/>
      </c>
      <c r="S217" s="5" t="str">
        <f t="shared" si="231"/>
        <v/>
      </c>
      <c r="T217" s="5" t="str">
        <f t="shared" si="232"/>
        <v/>
      </c>
      <c r="U217" s="5" t="str">
        <f t="shared" si="233"/>
        <v/>
      </c>
      <c r="V217" s="5" t="str">
        <f t="shared" si="234"/>
        <v/>
      </c>
      <c r="Y217" s="5" t="str">
        <f t="shared" si="235"/>
        <v/>
      </c>
      <c r="Z217" s="5" t="str">
        <f t="shared" si="236"/>
        <v/>
      </c>
      <c r="AA217" s="5" t="str">
        <f t="shared" si="237"/>
        <v/>
      </c>
      <c r="AB217" s="5" t="str">
        <f t="shared" si="238"/>
        <v/>
      </c>
      <c r="AC217" s="5" t="str">
        <f t="shared" si="239"/>
        <v/>
      </c>
      <c r="AG217" s="5" t="str">
        <f t="shared" si="240"/>
        <v/>
      </c>
      <c r="AH217" s="5" t="str">
        <f t="shared" si="241"/>
        <v/>
      </c>
      <c r="AI217" s="5" t="str">
        <f t="shared" si="242"/>
        <v/>
      </c>
      <c r="AJ217" s="5" t="str">
        <f t="shared" si="243"/>
        <v/>
      </c>
      <c r="AK217" s="5" t="str">
        <f t="shared" si="244"/>
        <v/>
      </c>
      <c r="AO217" s="5" t="str">
        <f t="shared" si="245"/>
        <v/>
      </c>
      <c r="AP217" s="5" t="str">
        <f t="shared" si="246"/>
        <v/>
      </c>
      <c r="AQ217" s="5" t="str">
        <f t="shared" si="247"/>
        <v/>
      </c>
      <c r="AR217" s="5" t="str">
        <f t="shared" si="248"/>
        <v/>
      </c>
      <c r="AS217" s="5" t="str">
        <f t="shared" si="249"/>
        <v/>
      </c>
      <c r="AW217" s="5" t="str">
        <f t="shared" si="250"/>
        <v/>
      </c>
      <c r="AX217" s="5" t="str">
        <f t="shared" si="251"/>
        <v/>
      </c>
      <c r="AY217" s="5" t="str">
        <f t="shared" si="252"/>
        <v/>
      </c>
      <c r="AZ217" s="5" t="str">
        <f t="shared" si="253"/>
        <v/>
      </c>
      <c r="BA217" s="5" t="str">
        <f t="shared" si="254"/>
        <v/>
      </c>
      <c r="BD217" s="3">
        <v>14.69</v>
      </c>
      <c r="BE217" s="5">
        <f t="shared" si="255"/>
        <v>3.7372464601004589E-4</v>
      </c>
      <c r="BF217" s="5">
        <f t="shared" si="256"/>
        <v>3.737246460100459E-27</v>
      </c>
      <c r="BG217" s="5">
        <f t="shared" si="257"/>
        <v>8.6510334724547654E-10</v>
      </c>
      <c r="BH217" s="5">
        <f t="shared" si="258"/>
        <v>3.1143720500837159E-13</v>
      </c>
      <c r="BI217" s="5">
        <f t="shared" si="259"/>
        <v>-12.506629506846046</v>
      </c>
      <c r="BJ217">
        <v>0.02</v>
      </c>
      <c r="BL217" s="3">
        <v>13.77</v>
      </c>
      <c r="BM217" s="5">
        <f t="shared" si="260"/>
        <v>5.5788935798666494E-4</v>
      </c>
      <c r="BN217" s="5">
        <f t="shared" si="261"/>
        <v>5.5788935798666499E-27</v>
      </c>
      <c r="BO217" s="5">
        <f t="shared" si="262"/>
        <v>8.2650275257283677E-10</v>
      </c>
      <c r="BP217" s="5">
        <f t="shared" si="263"/>
        <v>3.719262386577766E-13</v>
      </c>
      <c r="BQ217" s="5">
        <f t="shared" si="264"/>
        <v>-12.429543181946707</v>
      </c>
      <c r="BR217">
        <v>0.01</v>
      </c>
      <c r="BT217" s="3">
        <v>12.71</v>
      </c>
      <c r="BU217" s="5">
        <f t="shared" si="265"/>
        <v>9.4775883226495047E-4</v>
      </c>
      <c r="BV217" s="5">
        <f t="shared" si="266"/>
        <v>9.4775883226495059E-27</v>
      </c>
      <c r="BW217" s="5">
        <f t="shared" si="267"/>
        <v>8.4520704423152542E-10</v>
      </c>
      <c r="BX217" s="5">
        <f t="shared" si="268"/>
        <v>4.9022008565428475E-13</v>
      </c>
      <c r="BY217" s="5">
        <f t="shared" si="269"/>
        <v>-12.309608898489664</v>
      </c>
      <c r="BZ217">
        <v>0.03</v>
      </c>
      <c r="CB217" s="3">
        <v>11.5</v>
      </c>
      <c r="CC217" s="5">
        <f t="shared" si="270"/>
        <v>1.6108727685270928E-3</v>
      </c>
      <c r="CD217" s="5">
        <f t="shared" si="271"/>
        <v>1.6108727685270931E-26</v>
      </c>
      <c r="CE217" s="5">
        <f t="shared" si="272"/>
        <v>7.5509661024707482E-10</v>
      </c>
      <c r="CF217" s="5">
        <f t="shared" si="273"/>
        <v>6.0407728819765984E-13</v>
      </c>
      <c r="CG217" s="5">
        <f t="shared" si="274"/>
        <v>-12.218907492355042</v>
      </c>
      <c r="CH217">
        <v>7.0000000000000007E-2</v>
      </c>
      <c r="CJ217" s="2">
        <v>7.51</v>
      </c>
      <c r="CK217" s="5">
        <f t="shared" si="275"/>
        <v>7.074540086534355E-3</v>
      </c>
      <c r="CL217" s="5">
        <f t="shared" si="276"/>
        <v>7.074540086534356E-26</v>
      </c>
      <c r="CM217" s="5">
        <f t="shared" si="277"/>
        <v>3.6846562950699766E-10</v>
      </c>
      <c r="CN217" s="5">
        <f t="shared" si="278"/>
        <v>8.8431751081679448E-13</v>
      </c>
      <c r="CO217" s="5">
        <f t="shared" si="279"/>
        <v>-12.05339177521577</v>
      </c>
      <c r="CP217">
        <v>0.19</v>
      </c>
      <c r="CS217" s="5" t="str">
        <f t="shared" si="280"/>
        <v/>
      </c>
      <c r="CT217" s="5" t="str">
        <f t="shared" si="281"/>
        <v/>
      </c>
      <c r="CU217" s="5" t="str">
        <f t="shared" si="282"/>
        <v/>
      </c>
      <c r="CV217" s="5" t="str">
        <f t="shared" si="283"/>
        <v/>
      </c>
      <c r="CW217" s="5" t="str">
        <f t="shared" si="284"/>
        <v/>
      </c>
      <c r="DA217" s="5" t="str">
        <f t="shared" si="285"/>
        <v/>
      </c>
      <c r="DB217" s="5" t="str">
        <f t="shared" si="286"/>
        <v/>
      </c>
      <c r="DC217" s="5" t="str">
        <f t="shared" si="287"/>
        <v/>
      </c>
      <c r="DD217" s="5" t="str">
        <f t="shared" si="288"/>
        <v/>
      </c>
      <c r="DE217" s="5" t="str">
        <f t="shared" si="289"/>
        <v/>
      </c>
      <c r="DI217" s="5" t="str">
        <f t="shared" si="290"/>
        <v/>
      </c>
      <c r="DJ217" s="5" t="str">
        <f t="shared" si="291"/>
        <v/>
      </c>
      <c r="DK217" s="5" t="str">
        <f t="shared" si="292"/>
        <v/>
      </c>
      <c r="DL217" s="5" t="str">
        <f t="shared" si="293"/>
        <v/>
      </c>
      <c r="DM217" s="5" t="str">
        <f t="shared" si="294"/>
        <v/>
      </c>
      <c r="DQ217" s="5" t="str">
        <f t="shared" si="295"/>
        <v/>
      </c>
      <c r="DR217" s="5" t="str">
        <f t="shared" si="296"/>
        <v/>
      </c>
      <c r="DS217" s="5" t="str">
        <f t="shared" si="297"/>
        <v/>
      </c>
      <c r="DT217" s="5" t="str">
        <f t="shared" si="298"/>
        <v/>
      </c>
      <c r="DU217" s="5" t="str">
        <f t="shared" si="299"/>
        <v/>
      </c>
    </row>
    <row r="218" spans="1:126" hidden="1" x14ac:dyDescent="0.25">
      <c r="A218">
        <v>211</v>
      </c>
      <c r="B218" t="s">
        <v>251</v>
      </c>
      <c r="C218">
        <v>324.07971300000003</v>
      </c>
      <c r="D218">
        <v>57.546954999999997</v>
      </c>
      <c r="E218" s="1" t="s">
        <v>168</v>
      </c>
      <c r="F218" s="13"/>
      <c r="J218" s="2">
        <v>18.98</v>
      </c>
      <c r="K218" s="5">
        <f t="shared" si="225"/>
        <v>8.119160594917658E-5</v>
      </c>
      <c r="L218" s="5">
        <f t="shared" si="226"/>
        <v>8.119160594917658E-28</v>
      </c>
      <c r="M218" s="5">
        <f t="shared" si="227"/>
        <v>6.2555169771000207E-9</v>
      </c>
      <c r="N218" s="5">
        <f t="shared" si="228"/>
        <v>3.9034425937104127E-13</v>
      </c>
      <c r="O218" s="5">
        <f t="shared" si="229"/>
        <v>-12.408552203238738</v>
      </c>
      <c r="P218">
        <v>0.01</v>
      </c>
      <c r="Q218" s="2">
        <v>17.71</v>
      </c>
      <c r="R218" s="5">
        <f t="shared" si="230"/>
        <v>2.0732842559382042E-4</v>
      </c>
      <c r="S218" s="5">
        <f t="shared" si="231"/>
        <v>2.0732842559382044E-27</v>
      </c>
      <c r="T218" s="5">
        <f t="shared" si="232"/>
        <v>1.0382410191385753E-8</v>
      </c>
      <c r="U218" s="5">
        <f t="shared" si="233"/>
        <v>8.0359854881325734E-13</v>
      </c>
      <c r="V218" s="5">
        <f t="shared" si="234"/>
        <v>-12.094960856198258</v>
      </c>
      <c r="W218">
        <v>0.02</v>
      </c>
      <c r="X218" s="2">
        <v>18.48</v>
      </c>
      <c r="Y218" s="5">
        <f t="shared" si="235"/>
        <v>1.2061445878376706E-4</v>
      </c>
      <c r="Z218" s="5">
        <f t="shared" si="236"/>
        <v>1.2061445878376707E-27</v>
      </c>
      <c r="AA218" s="5">
        <f t="shared" si="237"/>
        <v>8.4083919623573471E-9</v>
      </c>
      <c r="AB218" s="5">
        <f t="shared" si="238"/>
        <v>5.51590512730642E-13</v>
      </c>
      <c r="AC218" s="5">
        <f t="shared" si="239"/>
        <v>-12.258383212228175</v>
      </c>
      <c r="AD218">
        <v>0.03</v>
      </c>
      <c r="AF218" s="4">
        <v>15.38</v>
      </c>
      <c r="AG218" s="5">
        <f t="shared" si="240"/>
        <v>1.1232807519336308E-3</v>
      </c>
      <c r="AH218" s="5">
        <f t="shared" si="241"/>
        <v>1.1232807519336308E-26</v>
      </c>
      <c r="AI218" s="5">
        <f t="shared" si="242"/>
        <v>2.2094066487245433E-8</v>
      </c>
      <c r="AJ218" s="5">
        <f t="shared" si="243"/>
        <v>2.7286172111748116E-12</v>
      </c>
      <c r="AK218" s="5">
        <f t="shared" si="244"/>
        <v>-11.564057385815929</v>
      </c>
      <c r="AL218">
        <v>0.08</v>
      </c>
      <c r="AN218" s="4">
        <v>14.72</v>
      </c>
      <c r="AO218" s="5">
        <f t="shared" si="245"/>
        <v>1.3252565416447845E-3</v>
      </c>
      <c r="AP218" s="5">
        <f t="shared" si="246"/>
        <v>1.3252565416447845E-26</v>
      </c>
      <c r="AQ218" s="5">
        <f t="shared" si="247"/>
        <v>1.4393260062957341E-8</v>
      </c>
      <c r="AR218" s="5">
        <f t="shared" si="248"/>
        <v>2.3921598224635101E-12</v>
      </c>
      <c r="AS218" s="5">
        <f t="shared" si="249"/>
        <v>-11.621209808088619</v>
      </c>
      <c r="AT218">
        <v>0.13</v>
      </c>
      <c r="AV218" s="4">
        <v>14.19</v>
      </c>
      <c r="AW218" s="5">
        <f t="shared" si="250"/>
        <v>1.405822387560522E-3</v>
      </c>
      <c r="AX218" s="5">
        <f t="shared" si="251"/>
        <v>1.4058223875605222E-26</v>
      </c>
      <c r="AY218" s="5">
        <f t="shared" si="252"/>
        <v>9.0478715243332628E-9</v>
      </c>
      <c r="AZ218" s="5">
        <f t="shared" si="253"/>
        <v>1.9534354621035515E-12</v>
      </c>
      <c r="BA218" s="5">
        <f t="shared" si="254"/>
        <v>-11.709200932489004</v>
      </c>
      <c r="BB218">
        <v>0.08</v>
      </c>
      <c r="BD218" s="3">
        <v>14.2</v>
      </c>
      <c r="BE218" s="5">
        <f t="shared" si="255"/>
        <v>5.8688328315689914E-4</v>
      </c>
      <c r="BF218" s="5">
        <f t="shared" si="256"/>
        <v>5.8688328315689924E-27</v>
      </c>
      <c r="BG218" s="5">
        <f t="shared" si="257"/>
        <v>1.3585261184187478E-9</v>
      </c>
      <c r="BH218" s="5">
        <f t="shared" si="258"/>
        <v>4.890694026307493E-13</v>
      </c>
      <c r="BI218" s="5">
        <f t="shared" si="259"/>
        <v>-12.310629506846047</v>
      </c>
      <c r="BJ218">
        <v>0.05</v>
      </c>
      <c r="BL218" s="3">
        <v>14.12</v>
      </c>
      <c r="BM218" s="5">
        <f t="shared" si="260"/>
        <v>4.0415511266868993E-4</v>
      </c>
      <c r="BN218" s="5">
        <f t="shared" si="261"/>
        <v>4.0415511266868998E-27</v>
      </c>
      <c r="BO218" s="5">
        <f t="shared" si="262"/>
        <v>5.9874831506472571E-10</v>
      </c>
      <c r="BP218" s="5">
        <f t="shared" si="263"/>
        <v>2.6943674177912657E-13</v>
      </c>
      <c r="BQ218" s="5">
        <f t="shared" si="264"/>
        <v>-12.569543181946708</v>
      </c>
      <c r="BR218">
        <v>0.05</v>
      </c>
      <c r="BT218" s="3">
        <v>14.21</v>
      </c>
      <c r="BU218" s="5">
        <f t="shared" si="265"/>
        <v>2.380662551109694E-4</v>
      </c>
      <c r="BV218" s="5">
        <f t="shared" si="266"/>
        <v>2.3806625511096941E-27</v>
      </c>
      <c r="BW218" s="5">
        <f t="shared" si="267"/>
        <v>2.123064106221487E-10</v>
      </c>
      <c r="BX218" s="5">
        <f t="shared" si="268"/>
        <v>1.2313771816084625E-13</v>
      </c>
      <c r="BY218" s="5">
        <f t="shared" si="269"/>
        <v>-12.909608898489664</v>
      </c>
      <c r="BZ218">
        <v>0.44</v>
      </c>
      <c r="CC218" s="5" t="str">
        <f t="shared" si="270"/>
        <v/>
      </c>
      <c r="CD218" s="5" t="str">
        <f t="shared" si="271"/>
        <v/>
      </c>
      <c r="CE218" s="5" t="str">
        <f t="shared" si="272"/>
        <v/>
      </c>
      <c r="CF218" s="5" t="str">
        <f t="shared" si="273"/>
        <v/>
      </c>
      <c r="CG218" s="5" t="str">
        <f t="shared" si="274"/>
        <v/>
      </c>
      <c r="CK218" s="5" t="str">
        <f t="shared" si="275"/>
        <v/>
      </c>
      <c r="CL218" s="5" t="str">
        <f t="shared" si="276"/>
        <v/>
      </c>
      <c r="CM218" s="5" t="str">
        <f t="shared" si="277"/>
        <v/>
      </c>
      <c r="CN218" s="5" t="str">
        <f t="shared" si="278"/>
        <v/>
      </c>
      <c r="CO218" s="5" t="str">
        <f t="shared" si="279"/>
        <v/>
      </c>
      <c r="CS218" s="5" t="str">
        <f t="shared" si="280"/>
        <v/>
      </c>
      <c r="CT218" s="5" t="str">
        <f t="shared" si="281"/>
        <v/>
      </c>
      <c r="CU218" s="5" t="str">
        <f t="shared" si="282"/>
        <v/>
      </c>
      <c r="CV218" s="5" t="str">
        <f t="shared" si="283"/>
        <v/>
      </c>
      <c r="CW218" s="5" t="str">
        <f t="shared" si="284"/>
        <v/>
      </c>
      <c r="DA218" s="5" t="str">
        <f t="shared" si="285"/>
        <v/>
      </c>
      <c r="DB218" s="5" t="str">
        <f t="shared" si="286"/>
        <v/>
      </c>
      <c r="DC218" s="5" t="str">
        <f t="shared" si="287"/>
        <v/>
      </c>
      <c r="DD218" s="5" t="str">
        <f t="shared" si="288"/>
        <v/>
      </c>
      <c r="DE218" s="5" t="str">
        <f t="shared" si="289"/>
        <v/>
      </c>
      <c r="DI218" s="5" t="str">
        <f t="shared" si="290"/>
        <v/>
      </c>
      <c r="DJ218" s="5" t="str">
        <f t="shared" si="291"/>
        <v/>
      </c>
      <c r="DK218" s="5" t="str">
        <f t="shared" si="292"/>
        <v/>
      </c>
      <c r="DL218" s="5" t="str">
        <f t="shared" si="293"/>
        <v/>
      </c>
      <c r="DM218" s="5" t="str">
        <f t="shared" si="294"/>
        <v/>
      </c>
      <c r="DQ218" s="5" t="str">
        <f t="shared" si="295"/>
        <v/>
      </c>
      <c r="DR218" s="5" t="str">
        <f t="shared" si="296"/>
        <v/>
      </c>
      <c r="DS218" s="5" t="str">
        <f t="shared" si="297"/>
        <v/>
      </c>
      <c r="DT218" s="5" t="str">
        <f t="shared" si="298"/>
        <v/>
      </c>
      <c r="DU218" s="5" t="str">
        <f t="shared" si="299"/>
        <v/>
      </c>
    </row>
    <row r="219" spans="1:126" hidden="1" x14ac:dyDescent="0.25">
      <c r="A219">
        <v>212</v>
      </c>
      <c r="B219" t="s">
        <v>252</v>
      </c>
      <c r="C219">
        <v>324.080668</v>
      </c>
      <c r="D219">
        <v>57.477401999999998</v>
      </c>
      <c r="E219" s="1" t="s">
        <v>157</v>
      </c>
      <c r="F219" s="13"/>
      <c r="K219" s="5" t="str">
        <f t="shared" si="225"/>
        <v/>
      </c>
      <c r="L219" s="5" t="str">
        <f t="shared" si="226"/>
        <v/>
      </c>
      <c r="M219" s="5" t="str">
        <f t="shared" si="227"/>
        <v/>
      </c>
      <c r="N219" s="5" t="str">
        <f t="shared" si="228"/>
        <v/>
      </c>
      <c r="O219" s="5" t="str">
        <f t="shared" si="229"/>
        <v/>
      </c>
      <c r="R219" s="5" t="str">
        <f t="shared" si="230"/>
        <v/>
      </c>
      <c r="S219" s="5" t="str">
        <f t="shared" si="231"/>
        <v/>
      </c>
      <c r="T219" s="5" t="str">
        <f t="shared" si="232"/>
        <v/>
      </c>
      <c r="U219" s="5" t="str">
        <f t="shared" si="233"/>
        <v/>
      </c>
      <c r="V219" s="5" t="str">
        <f t="shared" si="234"/>
        <v/>
      </c>
      <c r="Y219" s="5" t="str">
        <f t="shared" si="235"/>
        <v/>
      </c>
      <c r="Z219" s="5" t="str">
        <f t="shared" si="236"/>
        <v/>
      </c>
      <c r="AA219" s="5" t="str">
        <f t="shared" si="237"/>
        <v/>
      </c>
      <c r="AB219" s="5" t="str">
        <f t="shared" si="238"/>
        <v/>
      </c>
      <c r="AC219" s="5" t="str">
        <f t="shared" si="239"/>
        <v/>
      </c>
      <c r="AE219" t="s">
        <v>36</v>
      </c>
      <c r="AF219" s="4">
        <v>19.05</v>
      </c>
      <c r="AG219" s="5">
        <f t="shared" si="240"/>
        <v>3.8237396729170613E-5</v>
      </c>
      <c r="AH219" s="5">
        <f t="shared" si="241"/>
        <v>3.8237396729170617E-28</v>
      </c>
      <c r="AI219" s="5">
        <f t="shared" si="242"/>
        <v>7.5210011760567664E-10</v>
      </c>
      <c r="AJ219" s="5">
        <f t="shared" si="243"/>
        <v>9.2884364524301079E-14</v>
      </c>
      <c r="AK219" s="5">
        <f t="shared" si="244"/>
        <v>-13.032057385815929</v>
      </c>
      <c r="AM219" t="s">
        <v>36</v>
      </c>
      <c r="AN219" s="4">
        <v>16.86</v>
      </c>
      <c r="AO219" s="5">
        <f t="shared" si="245"/>
        <v>1.8462901666401976E-4</v>
      </c>
      <c r="AP219" s="5">
        <f t="shared" si="246"/>
        <v>1.8462901666401978E-27</v>
      </c>
      <c r="AQ219" s="5">
        <f t="shared" si="247"/>
        <v>2.0052068173269971E-9</v>
      </c>
      <c r="AR219" s="5">
        <f t="shared" si="248"/>
        <v>3.3326537303974695E-13</v>
      </c>
      <c r="AS219" s="5">
        <f t="shared" si="249"/>
        <v>-12.477209808088618</v>
      </c>
      <c r="AV219" s="4">
        <v>15.59</v>
      </c>
      <c r="AW219" s="5">
        <f t="shared" si="250"/>
        <v>3.8719563716145821E-4</v>
      </c>
      <c r="AX219" s="5">
        <f t="shared" si="251"/>
        <v>3.8719563716145824E-27</v>
      </c>
      <c r="AY219" s="5">
        <f t="shared" si="252"/>
        <v>2.4919907456434722E-9</v>
      </c>
      <c r="AZ219" s="5">
        <f t="shared" si="253"/>
        <v>5.380208019844256E-13</v>
      </c>
      <c r="BA219" s="5">
        <f t="shared" si="254"/>
        <v>-12.269200932489005</v>
      </c>
      <c r="BB219">
        <v>0.09</v>
      </c>
      <c r="BD219" s="3">
        <v>12.53</v>
      </c>
      <c r="BE219" s="5">
        <f t="shared" si="255"/>
        <v>2.7324469515894955E-3</v>
      </c>
      <c r="BF219" s="5">
        <f t="shared" si="256"/>
        <v>2.7324469515894957E-26</v>
      </c>
      <c r="BG219" s="5">
        <f t="shared" si="257"/>
        <v>6.3251086842349428E-9</v>
      </c>
      <c r="BH219" s="5">
        <f t="shared" si="258"/>
        <v>2.2770391263245796E-12</v>
      </c>
      <c r="BI219" s="5">
        <f t="shared" si="259"/>
        <v>-11.642629506846047</v>
      </c>
      <c r="BJ219">
        <v>0.01</v>
      </c>
      <c r="BL219" s="3">
        <v>10.9</v>
      </c>
      <c r="BM219" s="5">
        <f t="shared" si="260"/>
        <v>7.8441895053557743E-3</v>
      </c>
      <c r="BN219" s="5">
        <f t="shared" si="261"/>
        <v>7.8441895053557756E-26</v>
      </c>
      <c r="BO219" s="5">
        <f t="shared" si="262"/>
        <v>1.1621021489415962E-8</v>
      </c>
      <c r="BP219" s="5">
        <f t="shared" si="263"/>
        <v>5.2294596702371829E-12</v>
      </c>
      <c r="BQ219" s="5">
        <f t="shared" si="264"/>
        <v>-11.281543181946708</v>
      </c>
      <c r="BR219">
        <v>0.01</v>
      </c>
      <c r="BT219" s="3">
        <v>9.5299999999999994</v>
      </c>
      <c r="BU219" s="5">
        <f t="shared" si="265"/>
        <v>1.7729555208919924E-2</v>
      </c>
      <c r="BV219" s="5">
        <f t="shared" si="266"/>
        <v>1.7729555208919925E-25</v>
      </c>
      <c r="BW219" s="5">
        <f t="shared" si="267"/>
        <v>1.5811137225552846E-8</v>
      </c>
      <c r="BX219" s="5">
        <f t="shared" si="268"/>
        <v>9.1704595908206502E-12</v>
      </c>
      <c r="BY219" s="5">
        <f t="shared" si="269"/>
        <v>-11.037608898489664</v>
      </c>
      <c r="BZ219">
        <v>0.01</v>
      </c>
      <c r="CB219" s="3">
        <v>8.4499999999999993</v>
      </c>
      <c r="CC219" s="5">
        <f t="shared" si="270"/>
        <v>2.6733833561952594E-2</v>
      </c>
      <c r="CD219" s="5">
        <f t="shared" si="271"/>
        <v>2.6733833561952598E-25</v>
      </c>
      <c r="CE219" s="5">
        <f t="shared" si="272"/>
        <v>1.253148448216528E-8</v>
      </c>
      <c r="CF219" s="5">
        <f t="shared" si="273"/>
        <v>1.0025187585732224E-11</v>
      </c>
      <c r="CG219" s="5">
        <f t="shared" si="274"/>
        <v>-10.998907492355043</v>
      </c>
      <c r="CH219">
        <v>0.03</v>
      </c>
      <c r="CJ219" s="2">
        <v>3.78</v>
      </c>
      <c r="CK219" s="5">
        <f t="shared" si="275"/>
        <v>0.2196333125724865</v>
      </c>
      <c r="CL219" s="5">
        <f t="shared" si="276"/>
        <v>2.1963331257248652E-24</v>
      </c>
      <c r="CM219" s="5">
        <f t="shared" si="277"/>
        <v>1.1439235029817005E-8</v>
      </c>
      <c r="CN219" s="5">
        <f t="shared" si="278"/>
        <v>2.7454164071560816E-11</v>
      </c>
      <c r="CO219" s="5">
        <f t="shared" si="279"/>
        <v>-10.561391775215769</v>
      </c>
      <c r="CP219">
        <v>0.03</v>
      </c>
      <c r="CR219" s="4">
        <v>12.86</v>
      </c>
      <c r="CS219" s="5">
        <f t="shared" si="280"/>
        <v>2.2218604492013692E-3</v>
      </c>
      <c r="CT219" s="5">
        <f t="shared" si="281"/>
        <v>2.2218604492013694E-26</v>
      </c>
      <c r="CU219" s="5">
        <f t="shared" si="282"/>
        <v>5.766073830107359E-9</v>
      </c>
      <c r="CV219" s="5">
        <f t="shared" si="283"/>
        <v>1.9604651022365021E-12</v>
      </c>
      <c r="CW219" s="5">
        <f t="shared" si="284"/>
        <v>-11.707640884065642</v>
      </c>
      <c r="CX219">
        <v>0.03</v>
      </c>
      <c r="CZ219" s="4">
        <v>10.81</v>
      </c>
      <c r="DA219" s="5">
        <f t="shared" si="285"/>
        <v>8.1470030647857374E-3</v>
      </c>
      <c r="DB219" s="5">
        <f t="shared" si="286"/>
        <v>8.1470030647857385E-26</v>
      </c>
      <c r="DC219" s="5">
        <f t="shared" si="287"/>
        <v>1.155057145290984E-8</v>
      </c>
      <c r="DD219" s="5">
        <f t="shared" si="288"/>
        <v>5.3132628683385259E-12</v>
      </c>
      <c r="DE219" s="5">
        <f t="shared" si="289"/>
        <v>-11.274638697275881</v>
      </c>
      <c r="DF219">
        <v>0.03</v>
      </c>
      <c r="DH219" s="4">
        <v>7.49</v>
      </c>
      <c r="DI219" s="5">
        <f t="shared" si="290"/>
        <v>3.1969094419365039E-2</v>
      </c>
      <c r="DJ219" s="5">
        <f t="shared" si="291"/>
        <v>3.1969094419365042E-25</v>
      </c>
      <c r="DK219" s="5">
        <f t="shared" si="292"/>
        <v>6.6602280040343828E-9</v>
      </c>
      <c r="DL219" s="5">
        <f t="shared" si="293"/>
        <v>7.9922736048412606E-12</v>
      </c>
      <c r="DM219" s="5">
        <f t="shared" si="294"/>
        <v>-11.09732965703447</v>
      </c>
      <c r="DN219">
        <v>0.02</v>
      </c>
      <c r="DP219" s="4">
        <v>4.13</v>
      </c>
      <c r="DQ219" s="5">
        <f t="shared" si="295"/>
        <v>0.1863751737092218</v>
      </c>
      <c r="DR219" s="5">
        <f t="shared" si="296"/>
        <v>1.8637517370922182E-24</v>
      </c>
      <c r="DS219" s="5">
        <f t="shared" si="297"/>
        <v>1.1552180188588128E-8</v>
      </c>
      <c r="DT219" s="5">
        <f t="shared" si="298"/>
        <v>2.5414796414893884E-11</v>
      </c>
      <c r="DU219" s="5">
        <f t="shared" si="299"/>
        <v>-10.594913364861231</v>
      </c>
      <c r="DV219">
        <v>0.03</v>
      </c>
    </row>
    <row r="220" spans="1:126" hidden="1" x14ac:dyDescent="0.25">
      <c r="A220">
        <v>213</v>
      </c>
      <c r="B220" t="s">
        <v>253</v>
      </c>
      <c r="C220">
        <v>324.08091999999999</v>
      </c>
      <c r="D220">
        <v>57.431296000000003</v>
      </c>
      <c r="E220" s="1" t="s">
        <v>120</v>
      </c>
      <c r="F220" s="13"/>
      <c r="J220" s="2">
        <v>18.149999999999999</v>
      </c>
      <c r="K220" s="5">
        <f t="shared" si="225"/>
        <v>1.743858055012397E-4</v>
      </c>
      <c r="L220" s="5">
        <f t="shared" si="226"/>
        <v>1.7438580550123974E-27</v>
      </c>
      <c r="M220" s="5">
        <f t="shared" si="227"/>
        <v>1.3435789994856367E-8</v>
      </c>
      <c r="N220" s="5">
        <f t="shared" si="228"/>
        <v>8.383932956790373E-13</v>
      </c>
      <c r="O220" s="5">
        <f t="shared" si="229"/>
        <v>-12.076552203238737</v>
      </c>
      <c r="P220">
        <v>0.01</v>
      </c>
      <c r="Q220" s="2">
        <v>17.37</v>
      </c>
      <c r="R220" s="5">
        <f t="shared" si="230"/>
        <v>2.8356906405007222E-4</v>
      </c>
      <c r="S220" s="5">
        <f t="shared" si="231"/>
        <v>2.8356906405007224E-27</v>
      </c>
      <c r="T220" s="5">
        <f t="shared" si="232"/>
        <v>1.4200321697918401E-8</v>
      </c>
      <c r="U220" s="5">
        <f t="shared" si="233"/>
        <v>1.0991048994188844E-12</v>
      </c>
      <c r="V220" s="5">
        <f t="shared" si="234"/>
        <v>-11.958960856198258</v>
      </c>
      <c r="W220">
        <v>0.01</v>
      </c>
      <c r="X220" s="2">
        <v>17.829999999999998</v>
      </c>
      <c r="Y220" s="5">
        <f t="shared" si="235"/>
        <v>2.1948223420959961E-4</v>
      </c>
      <c r="Z220" s="5">
        <f t="shared" si="236"/>
        <v>2.1948223420959966E-27</v>
      </c>
      <c r="AA220" s="5">
        <f t="shared" si="237"/>
        <v>1.5300758073430965E-8</v>
      </c>
      <c r="AB220" s="5">
        <f t="shared" si="238"/>
        <v>1.0037297296170714E-12</v>
      </c>
      <c r="AC220" s="5">
        <f t="shared" si="239"/>
        <v>-11.998383212228175</v>
      </c>
      <c r="AD220">
        <v>0.02</v>
      </c>
      <c r="AG220" s="5" t="str">
        <f t="shared" si="240"/>
        <v/>
      </c>
      <c r="AH220" s="5" t="str">
        <f t="shared" si="241"/>
        <v/>
      </c>
      <c r="AI220" s="5" t="str">
        <f t="shared" si="242"/>
        <v/>
      </c>
      <c r="AJ220" s="5" t="str">
        <f t="shared" si="243"/>
        <v/>
      </c>
      <c r="AK220" s="5" t="str">
        <f t="shared" si="244"/>
        <v/>
      </c>
      <c r="AO220" s="5" t="str">
        <f t="shared" si="245"/>
        <v/>
      </c>
      <c r="AP220" s="5" t="str">
        <f t="shared" si="246"/>
        <v/>
      </c>
      <c r="AQ220" s="5" t="str">
        <f t="shared" si="247"/>
        <v/>
      </c>
      <c r="AR220" s="5" t="str">
        <f t="shared" si="248"/>
        <v/>
      </c>
      <c r="AS220" s="5" t="str">
        <f t="shared" si="249"/>
        <v/>
      </c>
      <c r="AW220" s="5" t="str">
        <f t="shared" si="250"/>
        <v/>
      </c>
      <c r="AX220" s="5" t="str">
        <f t="shared" si="251"/>
        <v/>
      </c>
      <c r="AY220" s="5" t="str">
        <f t="shared" si="252"/>
        <v/>
      </c>
      <c r="AZ220" s="5" t="str">
        <f t="shared" si="253"/>
        <v/>
      </c>
      <c r="BA220" s="5" t="str">
        <f t="shared" si="254"/>
        <v/>
      </c>
      <c r="BD220" s="3">
        <v>14.75</v>
      </c>
      <c r="BE220" s="5">
        <f t="shared" si="255"/>
        <v>3.5363214817298071E-4</v>
      </c>
      <c r="BF220" s="5">
        <f t="shared" si="256"/>
        <v>3.5363214817298075E-27</v>
      </c>
      <c r="BG220" s="5">
        <f t="shared" si="257"/>
        <v>8.1859293558560345E-10</v>
      </c>
      <c r="BH220" s="5">
        <f t="shared" si="258"/>
        <v>2.9469345681081725E-13</v>
      </c>
      <c r="BI220" s="5">
        <f t="shared" si="259"/>
        <v>-12.530629506846047</v>
      </c>
      <c r="BJ220">
        <v>0.01</v>
      </c>
      <c r="BL220" s="3">
        <v>14.77</v>
      </c>
      <c r="BM220" s="5">
        <f t="shared" si="260"/>
        <v>2.2209975378997834E-4</v>
      </c>
      <c r="BN220" s="5">
        <f t="shared" si="261"/>
        <v>2.2209975378997837E-27</v>
      </c>
      <c r="BO220" s="5">
        <f t="shared" si="262"/>
        <v>3.2903667228144932E-10</v>
      </c>
      <c r="BP220" s="5">
        <f t="shared" si="263"/>
        <v>1.480665025266522E-13</v>
      </c>
      <c r="BQ220" s="5">
        <f t="shared" si="264"/>
        <v>-12.829543181946708</v>
      </c>
      <c r="BR220">
        <v>0.02</v>
      </c>
      <c r="BT220" s="3">
        <v>14.79</v>
      </c>
      <c r="BU220" s="5">
        <f t="shared" si="265"/>
        <v>1.395397178034725E-4</v>
      </c>
      <c r="BV220" s="5">
        <f t="shared" si="266"/>
        <v>1.3953971780347251E-27</v>
      </c>
      <c r="BW220" s="5">
        <f t="shared" si="267"/>
        <v>1.2444088983662826E-10</v>
      </c>
      <c r="BX220" s="5">
        <f t="shared" si="268"/>
        <v>7.2175716105244385E-14</v>
      </c>
      <c r="BY220" s="5">
        <f t="shared" si="269"/>
        <v>-13.141608898489663</v>
      </c>
      <c r="BZ220">
        <v>0.08</v>
      </c>
      <c r="CC220" s="5" t="str">
        <f t="shared" si="270"/>
        <v/>
      </c>
      <c r="CD220" s="5" t="str">
        <f t="shared" si="271"/>
        <v/>
      </c>
      <c r="CE220" s="5" t="str">
        <f t="shared" si="272"/>
        <v/>
      </c>
      <c r="CF220" s="5" t="str">
        <f t="shared" si="273"/>
        <v/>
      </c>
      <c r="CG220" s="5" t="str">
        <f t="shared" si="274"/>
        <v/>
      </c>
      <c r="CK220" s="5" t="str">
        <f t="shared" si="275"/>
        <v/>
      </c>
      <c r="CL220" s="5" t="str">
        <f t="shared" si="276"/>
        <v/>
      </c>
      <c r="CM220" s="5" t="str">
        <f t="shared" si="277"/>
        <v/>
      </c>
      <c r="CN220" s="5" t="str">
        <f t="shared" si="278"/>
        <v/>
      </c>
      <c r="CO220" s="5" t="str">
        <f t="shared" si="279"/>
        <v/>
      </c>
      <c r="CS220" s="5" t="str">
        <f t="shared" si="280"/>
        <v/>
      </c>
      <c r="CT220" s="5" t="str">
        <f t="shared" si="281"/>
        <v/>
      </c>
      <c r="CU220" s="5" t="str">
        <f t="shared" si="282"/>
        <v/>
      </c>
      <c r="CV220" s="5" t="str">
        <f t="shared" si="283"/>
        <v/>
      </c>
      <c r="CW220" s="5" t="str">
        <f t="shared" si="284"/>
        <v/>
      </c>
      <c r="DA220" s="5" t="str">
        <f t="shared" si="285"/>
        <v/>
      </c>
      <c r="DB220" s="5" t="str">
        <f t="shared" si="286"/>
        <v/>
      </c>
      <c r="DC220" s="5" t="str">
        <f t="shared" si="287"/>
        <v/>
      </c>
      <c r="DD220" s="5" t="str">
        <f t="shared" si="288"/>
        <v/>
      </c>
      <c r="DE220" s="5" t="str">
        <f t="shared" si="289"/>
        <v/>
      </c>
      <c r="DI220" s="5" t="str">
        <f t="shared" si="290"/>
        <v/>
      </c>
      <c r="DJ220" s="5" t="str">
        <f t="shared" si="291"/>
        <v/>
      </c>
      <c r="DK220" s="5" t="str">
        <f t="shared" si="292"/>
        <v/>
      </c>
      <c r="DL220" s="5" t="str">
        <f t="shared" si="293"/>
        <v/>
      </c>
      <c r="DM220" s="5" t="str">
        <f t="shared" si="294"/>
        <v/>
      </c>
      <c r="DQ220" s="5" t="str">
        <f t="shared" si="295"/>
        <v/>
      </c>
      <c r="DR220" s="5" t="str">
        <f t="shared" si="296"/>
        <v/>
      </c>
      <c r="DS220" s="5" t="str">
        <f t="shared" si="297"/>
        <v/>
      </c>
      <c r="DT220" s="5" t="str">
        <f t="shared" si="298"/>
        <v/>
      </c>
      <c r="DU220" s="5" t="str">
        <f t="shared" si="299"/>
        <v/>
      </c>
    </row>
    <row r="221" spans="1:126" hidden="1" x14ac:dyDescent="0.25">
      <c r="A221">
        <v>214</v>
      </c>
      <c r="B221" t="s">
        <v>254</v>
      </c>
      <c r="C221">
        <v>324.08229999999998</v>
      </c>
      <c r="D221">
        <v>57.481816000000002</v>
      </c>
      <c r="E221" s="1" t="s">
        <v>31</v>
      </c>
      <c r="F221" s="13"/>
      <c r="J221" s="2">
        <v>21.27</v>
      </c>
      <c r="K221" s="5">
        <f t="shared" si="225"/>
        <v>9.851698941007721E-6</v>
      </c>
      <c r="L221" s="5">
        <f t="shared" si="226"/>
        <v>9.8516989410077217E-29</v>
      </c>
      <c r="M221" s="5">
        <f t="shared" si="227"/>
        <v>7.5903745539075767E-10</v>
      </c>
      <c r="N221" s="5">
        <f t="shared" si="228"/>
        <v>4.7363937216383275E-14</v>
      </c>
      <c r="O221" s="5">
        <f t="shared" si="229"/>
        <v>-13.324552203238735</v>
      </c>
      <c r="P221">
        <v>0.1</v>
      </c>
      <c r="Q221" s="2">
        <v>19.97</v>
      </c>
      <c r="R221" s="5">
        <f t="shared" si="230"/>
        <v>2.5861806011967678E-5</v>
      </c>
      <c r="S221" s="5">
        <f t="shared" si="231"/>
        <v>2.5861806011967683E-28</v>
      </c>
      <c r="T221" s="5">
        <f t="shared" si="232"/>
        <v>1.2950847310842535E-9</v>
      </c>
      <c r="U221" s="5">
        <f t="shared" si="233"/>
        <v>1.0023955818592124E-13</v>
      </c>
      <c r="V221" s="5">
        <f t="shared" si="234"/>
        <v>-12.998960856198257</v>
      </c>
      <c r="W221">
        <v>0.1</v>
      </c>
      <c r="X221" s="2">
        <v>21.78</v>
      </c>
      <c r="Y221" s="5">
        <f t="shared" si="235"/>
        <v>5.7729709543119605E-6</v>
      </c>
      <c r="Z221" s="5">
        <f t="shared" si="236"/>
        <v>5.7729709543119615E-29</v>
      </c>
      <c r="AA221" s="5">
        <f t="shared" si="237"/>
        <v>4.0245094212280357E-10</v>
      </c>
      <c r="AB221" s="5">
        <f t="shared" si="238"/>
        <v>2.6400781803255917E-14</v>
      </c>
      <c r="AC221" s="5">
        <f t="shared" si="239"/>
        <v>-13.578383212228175</v>
      </c>
      <c r="AD221">
        <v>0.61</v>
      </c>
      <c r="AF221" s="4">
        <v>17.190000000000001</v>
      </c>
      <c r="AG221" s="5">
        <f t="shared" si="240"/>
        <v>2.1207443422570718E-4</v>
      </c>
      <c r="AH221" s="5">
        <f t="shared" si="241"/>
        <v>2.120744342257072E-27</v>
      </c>
      <c r="AI221" s="5">
        <f t="shared" si="242"/>
        <v>4.1713406394277665E-9</v>
      </c>
      <c r="AJ221" s="5">
        <f t="shared" si="243"/>
        <v>5.151605689693292E-13</v>
      </c>
      <c r="AK221" s="5">
        <f t="shared" si="244"/>
        <v>-12.288057385815929</v>
      </c>
      <c r="AL221">
        <v>0.1</v>
      </c>
      <c r="AN221" s="4">
        <v>16.170000000000002</v>
      </c>
      <c r="AO221" s="5">
        <f t="shared" si="245"/>
        <v>3.4857798625382403E-4</v>
      </c>
      <c r="AP221" s="5">
        <f t="shared" si="246"/>
        <v>3.4857798625382404E-27</v>
      </c>
      <c r="AQ221" s="5">
        <f t="shared" si="247"/>
        <v>3.7858131242622744E-9</v>
      </c>
      <c r="AR221" s="5">
        <f t="shared" si="248"/>
        <v>6.2920214125239005E-13</v>
      </c>
      <c r="AS221" s="5">
        <f t="shared" si="249"/>
        <v>-12.201209808088619</v>
      </c>
      <c r="AT221">
        <v>0.11</v>
      </c>
      <c r="AV221" s="4">
        <v>15.66</v>
      </c>
      <c r="AW221" s="5">
        <f t="shared" si="250"/>
        <v>3.6301991865004163E-4</v>
      </c>
      <c r="AX221" s="5">
        <f t="shared" si="251"/>
        <v>3.6301991865004168E-27</v>
      </c>
      <c r="AY221" s="5">
        <f t="shared" si="252"/>
        <v>2.3363958447262139E-9</v>
      </c>
      <c r="AZ221" s="5">
        <f t="shared" si="253"/>
        <v>5.0442786287638958E-13</v>
      </c>
      <c r="BA221" s="5">
        <f t="shared" si="254"/>
        <v>-12.297200932489005</v>
      </c>
      <c r="BB221">
        <v>0.1</v>
      </c>
      <c r="BD221" s="3">
        <v>14.98</v>
      </c>
      <c r="BE221" s="5">
        <f t="shared" si="255"/>
        <v>2.8612232090440112E-4</v>
      </c>
      <c r="BF221" s="5">
        <f t="shared" si="256"/>
        <v>2.8612232090440116E-27</v>
      </c>
      <c r="BG221" s="5">
        <f t="shared" si="257"/>
        <v>6.6232018727870634E-10</v>
      </c>
      <c r="BH221" s="5">
        <f t="shared" si="258"/>
        <v>2.3843526742033431E-13</v>
      </c>
      <c r="BI221" s="5">
        <f t="shared" si="259"/>
        <v>-12.622629506846048</v>
      </c>
      <c r="BJ221">
        <v>0.03</v>
      </c>
      <c r="BL221" s="3">
        <v>14.85</v>
      </c>
      <c r="BM221" s="5">
        <f t="shared" si="260"/>
        <v>2.0632320578298978E-4</v>
      </c>
      <c r="BN221" s="5">
        <f t="shared" si="261"/>
        <v>2.0632320578298979E-27</v>
      </c>
      <c r="BO221" s="5">
        <f t="shared" si="262"/>
        <v>3.0566400856739218E-10</v>
      </c>
      <c r="BP221" s="5">
        <f t="shared" si="263"/>
        <v>1.3754880385532649E-13</v>
      </c>
      <c r="BQ221" s="5">
        <f t="shared" si="264"/>
        <v>-12.861543181946708</v>
      </c>
      <c r="BR221">
        <v>0.04</v>
      </c>
      <c r="BU221" s="5" t="str">
        <f t="shared" si="265"/>
        <v/>
      </c>
      <c r="BV221" s="5" t="str">
        <f t="shared" si="266"/>
        <v/>
      </c>
      <c r="BW221" s="5" t="str">
        <f t="shared" si="267"/>
        <v/>
      </c>
      <c r="BX221" s="5" t="str">
        <f t="shared" si="268"/>
        <v/>
      </c>
      <c r="BY221" s="5" t="str">
        <f t="shared" si="269"/>
        <v/>
      </c>
      <c r="CC221" s="5" t="str">
        <f t="shared" si="270"/>
        <v/>
      </c>
      <c r="CD221" s="5" t="str">
        <f t="shared" si="271"/>
        <v/>
      </c>
      <c r="CE221" s="5" t="str">
        <f t="shared" si="272"/>
        <v/>
      </c>
      <c r="CF221" s="5" t="str">
        <f t="shared" si="273"/>
        <v/>
      </c>
      <c r="CG221" s="5" t="str">
        <f t="shared" si="274"/>
        <v/>
      </c>
      <c r="CK221" s="5" t="str">
        <f t="shared" si="275"/>
        <v/>
      </c>
      <c r="CL221" s="5" t="str">
        <f t="shared" si="276"/>
        <v/>
      </c>
      <c r="CM221" s="5" t="str">
        <f t="shared" si="277"/>
        <v/>
      </c>
      <c r="CN221" s="5" t="str">
        <f t="shared" si="278"/>
        <v/>
      </c>
      <c r="CO221" s="5" t="str">
        <f t="shared" si="279"/>
        <v/>
      </c>
      <c r="CS221" s="5" t="str">
        <f t="shared" si="280"/>
        <v/>
      </c>
      <c r="CT221" s="5" t="str">
        <f t="shared" si="281"/>
        <v/>
      </c>
      <c r="CU221" s="5" t="str">
        <f t="shared" si="282"/>
        <v/>
      </c>
      <c r="CV221" s="5" t="str">
        <f t="shared" si="283"/>
        <v/>
      </c>
      <c r="CW221" s="5" t="str">
        <f t="shared" si="284"/>
        <v/>
      </c>
      <c r="DA221" s="5" t="str">
        <f t="shared" si="285"/>
        <v/>
      </c>
      <c r="DB221" s="5" t="str">
        <f t="shared" si="286"/>
        <v/>
      </c>
      <c r="DC221" s="5" t="str">
        <f t="shared" si="287"/>
        <v/>
      </c>
      <c r="DD221" s="5" t="str">
        <f t="shared" si="288"/>
        <v/>
      </c>
      <c r="DE221" s="5" t="str">
        <f t="shared" si="289"/>
        <v/>
      </c>
      <c r="DI221" s="5" t="str">
        <f t="shared" si="290"/>
        <v/>
      </c>
      <c r="DJ221" s="5" t="str">
        <f t="shared" si="291"/>
        <v/>
      </c>
      <c r="DK221" s="5" t="str">
        <f t="shared" si="292"/>
        <v/>
      </c>
      <c r="DL221" s="5" t="str">
        <f t="shared" si="293"/>
        <v/>
      </c>
      <c r="DM221" s="5" t="str">
        <f t="shared" si="294"/>
        <v/>
      </c>
      <c r="DQ221" s="5" t="str">
        <f t="shared" si="295"/>
        <v/>
      </c>
      <c r="DR221" s="5" t="str">
        <f t="shared" si="296"/>
        <v/>
      </c>
      <c r="DS221" s="5" t="str">
        <f t="shared" si="297"/>
        <v/>
      </c>
      <c r="DT221" s="5" t="str">
        <f t="shared" si="298"/>
        <v/>
      </c>
      <c r="DU221" s="5" t="str">
        <f t="shared" si="299"/>
        <v/>
      </c>
    </row>
    <row r="222" spans="1:126" hidden="1" x14ac:dyDescent="0.25">
      <c r="A222">
        <v>215</v>
      </c>
      <c r="B222" t="s">
        <v>255</v>
      </c>
      <c r="C222">
        <v>324.08289200000002</v>
      </c>
      <c r="D222">
        <v>57.492657999999999</v>
      </c>
      <c r="E222" s="1" t="s">
        <v>91</v>
      </c>
      <c r="F222" s="13"/>
      <c r="J222" s="2">
        <v>20.46</v>
      </c>
      <c r="K222" s="5">
        <f t="shared" si="225"/>
        <v>2.077356971167678E-5</v>
      </c>
      <c r="L222" s="5">
        <f t="shared" si="226"/>
        <v>2.0773569711676783E-28</v>
      </c>
      <c r="M222" s="5">
        <f t="shared" si="227"/>
        <v>1.6005277452906792E-9</v>
      </c>
      <c r="N222" s="5">
        <f t="shared" si="228"/>
        <v>9.987293130613838E-14</v>
      </c>
      <c r="O222" s="5">
        <f t="shared" si="229"/>
        <v>-13.000552203238737</v>
      </c>
      <c r="P222">
        <v>0.05</v>
      </c>
      <c r="Q222" s="2">
        <v>19.07</v>
      </c>
      <c r="R222" s="5">
        <f t="shared" si="230"/>
        <v>5.9245974834971886E-5</v>
      </c>
      <c r="S222" s="5">
        <f t="shared" si="231"/>
        <v>5.9245974834971894E-28</v>
      </c>
      <c r="T222" s="5">
        <f t="shared" si="232"/>
        <v>2.9668677180343669E-9</v>
      </c>
      <c r="U222" s="5">
        <f t="shared" si="233"/>
        <v>2.2963556137586001E-13</v>
      </c>
      <c r="V222" s="5">
        <f t="shared" si="234"/>
        <v>-12.638960856198256</v>
      </c>
      <c r="W222">
        <v>0.05</v>
      </c>
      <c r="X222" s="2">
        <v>20.36</v>
      </c>
      <c r="Y222" s="5">
        <f t="shared" si="235"/>
        <v>2.1350073399575318E-5</v>
      </c>
      <c r="Z222" s="5">
        <f t="shared" si="236"/>
        <v>2.135007339957532E-28</v>
      </c>
      <c r="AA222" s="5">
        <f t="shared" si="237"/>
        <v>1.4883769937612922E-9</v>
      </c>
      <c r="AB222" s="5">
        <f t="shared" si="238"/>
        <v>9.7637530790740784E-14</v>
      </c>
      <c r="AC222" s="5">
        <f t="shared" si="239"/>
        <v>-13.010383212228176</v>
      </c>
      <c r="AD222">
        <v>0.17</v>
      </c>
      <c r="AF222" s="4">
        <v>16.78</v>
      </c>
      <c r="AG222" s="5">
        <f t="shared" si="240"/>
        <v>3.0937720888828791E-4</v>
      </c>
      <c r="AH222" s="5">
        <f t="shared" si="241"/>
        <v>3.0937720888828794E-27</v>
      </c>
      <c r="AI222" s="5">
        <f t="shared" si="242"/>
        <v>6.0852112092633127E-9</v>
      </c>
      <c r="AJ222" s="5">
        <f t="shared" si="243"/>
        <v>7.5152358434401926E-13</v>
      </c>
      <c r="AK222" s="5">
        <f t="shared" si="244"/>
        <v>-12.124057385815929</v>
      </c>
      <c r="AL222">
        <v>7.0000000000000007E-2</v>
      </c>
      <c r="AN222" s="4">
        <v>15.98</v>
      </c>
      <c r="AO222" s="5">
        <f t="shared" si="245"/>
        <v>4.1524074029914402E-4</v>
      </c>
      <c r="AP222" s="5">
        <f t="shared" si="246"/>
        <v>4.1524074029914406E-27</v>
      </c>
      <c r="AQ222" s="5">
        <f t="shared" si="247"/>
        <v>4.5098196281625815E-9</v>
      </c>
      <c r="AR222" s="5">
        <f t="shared" si="248"/>
        <v>7.4953202220062108E-13</v>
      </c>
      <c r="AS222" s="5">
        <f t="shared" si="249"/>
        <v>-12.125209808088618</v>
      </c>
      <c r="AT222">
        <v>0.08</v>
      </c>
      <c r="AV222" s="4">
        <v>15.61</v>
      </c>
      <c r="AW222" s="5">
        <f t="shared" si="250"/>
        <v>3.8012852032957438E-4</v>
      </c>
      <c r="AX222" s="5">
        <f t="shared" si="251"/>
        <v>3.8012852032957442E-27</v>
      </c>
      <c r="AY222" s="5">
        <f t="shared" si="252"/>
        <v>2.4465067885603195E-9</v>
      </c>
      <c r="AZ222" s="5">
        <f t="shared" si="253"/>
        <v>5.2820081565017295E-13</v>
      </c>
      <c r="BA222" s="5">
        <f t="shared" si="254"/>
        <v>-12.277200932489004</v>
      </c>
      <c r="BB222">
        <v>0.08</v>
      </c>
      <c r="BD222" s="3">
        <v>15.33</v>
      </c>
      <c r="BE222" s="5">
        <f t="shared" si="255"/>
        <v>2.0727729824326414E-4</v>
      </c>
      <c r="BF222" s="5">
        <f t="shared" si="256"/>
        <v>2.0727729824326414E-27</v>
      </c>
      <c r="BG222" s="5">
        <f t="shared" si="257"/>
        <v>4.7980856074829655E-10</v>
      </c>
      <c r="BH222" s="5">
        <f t="shared" si="258"/>
        <v>1.7273108186938678E-13</v>
      </c>
      <c r="BI222" s="5">
        <f t="shared" si="259"/>
        <v>-12.762629506846048</v>
      </c>
      <c r="BJ222">
        <v>0.14000000000000001</v>
      </c>
      <c r="BL222" s="3">
        <v>15</v>
      </c>
      <c r="BM222" s="5">
        <f t="shared" si="260"/>
        <v>1.7969999999999998E-4</v>
      </c>
      <c r="BN222" s="5">
        <f t="shared" si="261"/>
        <v>1.7969999999999999E-27</v>
      </c>
      <c r="BO222" s="5">
        <f t="shared" si="262"/>
        <v>2.6622222222222216E-10</v>
      </c>
      <c r="BP222" s="5">
        <f t="shared" si="263"/>
        <v>1.1979999999999998E-13</v>
      </c>
      <c r="BQ222" s="5">
        <f t="shared" si="264"/>
        <v>-12.921543181946708</v>
      </c>
      <c r="BR222">
        <v>0.08</v>
      </c>
      <c r="BU222" s="5" t="str">
        <f t="shared" si="265"/>
        <v/>
      </c>
      <c r="BV222" s="5" t="str">
        <f t="shared" si="266"/>
        <v/>
      </c>
      <c r="BW222" s="5" t="str">
        <f t="shared" si="267"/>
        <v/>
      </c>
      <c r="BX222" s="5" t="str">
        <f t="shared" si="268"/>
        <v/>
      </c>
      <c r="BY222" s="5" t="str">
        <f t="shared" si="269"/>
        <v/>
      </c>
      <c r="CC222" s="5" t="str">
        <f t="shared" si="270"/>
        <v/>
      </c>
      <c r="CD222" s="5" t="str">
        <f t="shared" si="271"/>
        <v/>
      </c>
      <c r="CE222" s="5" t="str">
        <f t="shared" si="272"/>
        <v/>
      </c>
      <c r="CF222" s="5" t="str">
        <f t="shared" si="273"/>
        <v/>
      </c>
      <c r="CG222" s="5" t="str">
        <f t="shared" si="274"/>
        <v/>
      </c>
      <c r="CK222" s="5" t="str">
        <f t="shared" si="275"/>
        <v/>
      </c>
      <c r="CL222" s="5" t="str">
        <f t="shared" si="276"/>
        <v/>
      </c>
      <c r="CM222" s="5" t="str">
        <f t="shared" si="277"/>
        <v/>
      </c>
      <c r="CN222" s="5" t="str">
        <f t="shared" si="278"/>
        <v/>
      </c>
      <c r="CO222" s="5" t="str">
        <f t="shared" si="279"/>
        <v/>
      </c>
      <c r="CS222" s="5" t="str">
        <f t="shared" si="280"/>
        <v/>
      </c>
      <c r="CT222" s="5" t="str">
        <f t="shared" si="281"/>
        <v/>
      </c>
      <c r="CU222" s="5" t="str">
        <f t="shared" si="282"/>
        <v/>
      </c>
      <c r="CV222" s="5" t="str">
        <f t="shared" si="283"/>
        <v/>
      </c>
      <c r="CW222" s="5" t="str">
        <f t="shared" si="284"/>
        <v/>
      </c>
      <c r="DA222" s="5" t="str">
        <f t="shared" si="285"/>
        <v/>
      </c>
      <c r="DB222" s="5" t="str">
        <f t="shared" si="286"/>
        <v/>
      </c>
      <c r="DC222" s="5" t="str">
        <f t="shared" si="287"/>
        <v/>
      </c>
      <c r="DD222" s="5" t="str">
        <f t="shared" si="288"/>
        <v/>
      </c>
      <c r="DE222" s="5" t="str">
        <f t="shared" si="289"/>
        <v/>
      </c>
      <c r="DI222" s="5" t="str">
        <f t="shared" si="290"/>
        <v/>
      </c>
      <c r="DJ222" s="5" t="str">
        <f t="shared" si="291"/>
        <v/>
      </c>
      <c r="DK222" s="5" t="str">
        <f t="shared" si="292"/>
        <v/>
      </c>
      <c r="DL222" s="5" t="str">
        <f t="shared" si="293"/>
        <v/>
      </c>
      <c r="DM222" s="5" t="str">
        <f t="shared" si="294"/>
        <v/>
      </c>
      <c r="DQ222" s="5" t="str">
        <f t="shared" si="295"/>
        <v/>
      </c>
      <c r="DR222" s="5" t="str">
        <f t="shared" si="296"/>
        <v/>
      </c>
      <c r="DS222" s="5" t="str">
        <f t="shared" si="297"/>
        <v/>
      </c>
      <c r="DT222" s="5" t="str">
        <f t="shared" si="298"/>
        <v/>
      </c>
      <c r="DU222" s="5" t="str">
        <f t="shared" si="299"/>
        <v/>
      </c>
    </row>
    <row r="223" spans="1:126" hidden="1" x14ac:dyDescent="0.25">
      <c r="A223">
        <v>216</v>
      </c>
      <c r="B223" t="s">
        <v>256</v>
      </c>
      <c r="C223">
        <v>324.08322399999997</v>
      </c>
      <c r="D223">
        <v>57.481506000000003</v>
      </c>
      <c r="E223" s="1" t="s">
        <v>31</v>
      </c>
      <c r="F223" s="13"/>
      <c r="K223" s="5" t="str">
        <f t="shared" si="225"/>
        <v/>
      </c>
      <c r="L223" s="5" t="str">
        <f t="shared" si="226"/>
        <v/>
      </c>
      <c r="M223" s="5" t="str">
        <f t="shared" si="227"/>
        <v/>
      </c>
      <c r="N223" s="5" t="str">
        <f t="shared" si="228"/>
        <v/>
      </c>
      <c r="O223" s="5" t="str">
        <f t="shared" si="229"/>
        <v/>
      </c>
      <c r="R223" s="5" t="str">
        <f t="shared" si="230"/>
        <v/>
      </c>
      <c r="S223" s="5" t="str">
        <f t="shared" si="231"/>
        <v/>
      </c>
      <c r="T223" s="5" t="str">
        <f t="shared" si="232"/>
        <v/>
      </c>
      <c r="U223" s="5" t="str">
        <f t="shared" si="233"/>
        <v/>
      </c>
      <c r="V223" s="5" t="str">
        <f t="shared" si="234"/>
        <v/>
      </c>
      <c r="Y223" s="5" t="str">
        <f t="shared" si="235"/>
        <v/>
      </c>
      <c r="Z223" s="5" t="str">
        <f t="shared" si="236"/>
        <v/>
      </c>
      <c r="AA223" s="5" t="str">
        <f t="shared" si="237"/>
        <v/>
      </c>
      <c r="AB223" s="5" t="str">
        <f t="shared" si="238"/>
        <v/>
      </c>
      <c r="AC223" s="5" t="str">
        <f t="shared" si="239"/>
        <v/>
      </c>
      <c r="AG223" s="5" t="str">
        <f t="shared" si="240"/>
        <v/>
      </c>
      <c r="AH223" s="5" t="str">
        <f t="shared" si="241"/>
        <v/>
      </c>
      <c r="AI223" s="5" t="str">
        <f t="shared" si="242"/>
        <v/>
      </c>
      <c r="AJ223" s="5" t="str">
        <f t="shared" si="243"/>
        <v/>
      </c>
      <c r="AK223" s="5" t="str">
        <f t="shared" si="244"/>
        <v/>
      </c>
      <c r="AO223" s="5" t="str">
        <f t="shared" si="245"/>
        <v/>
      </c>
      <c r="AP223" s="5" t="str">
        <f t="shared" si="246"/>
        <v/>
      </c>
      <c r="AQ223" s="5" t="str">
        <f t="shared" si="247"/>
        <v/>
      </c>
      <c r="AR223" s="5" t="str">
        <f t="shared" si="248"/>
        <v/>
      </c>
      <c r="AS223" s="5" t="str">
        <f t="shared" si="249"/>
        <v/>
      </c>
      <c r="AW223" s="5" t="str">
        <f t="shared" si="250"/>
        <v/>
      </c>
      <c r="AX223" s="5" t="str">
        <f t="shared" si="251"/>
        <v/>
      </c>
      <c r="AY223" s="5" t="str">
        <f t="shared" si="252"/>
        <v/>
      </c>
      <c r="AZ223" s="5" t="str">
        <f t="shared" si="253"/>
        <v/>
      </c>
      <c r="BA223" s="5" t="str">
        <f t="shared" si="254"/>
        <v/>
      </c>
      <c r="BD223" s="3">
        <v>15.04</v>
      </c>
      <c r="BE223" s="5">
        <f t="shared" si="255"/>
        <v>2.7073957273597278E-4</v>
      </c>
      <c r="BF223" s="5">
        <f t="shared" si="256"/>
        <v>2.7073957273597283E-27</v>
      </c>
      <c r="BG223" s="5">
        <f t="shared" si="257"/>
        <v>6.2671197392586287E-10</v>
      </c>
      <c r="BH223" s="5">
        <f t="shared" si="258"/>
        <v>2.2561631061331065E-13</v>
      </c>
      <c r="BI223" s="5">
        <f t="shared" si="259"/>
        <v>-12.646629506846047</v>
      </c>
      <c r="BJ223">
        <v>0.04</v>
      </c>
      <c r="BL223" s="3">
        <v>14.9</v>
      </c>
      <c r="BM223" s="5">
        <f t="shared" si="260"/>
        <v>1.9703713184693E-4</v>
      </c>
      <c r="BN223" s="5">
        <f t="shared" si="261"/>
        <v>1.9703713184693E-27</v>
      </c>
      <c r="BO223" s="5">
        <f t="shared" si="262"/>
        <v>2.9190686199545179E-10</v>
      </c>
      <c r="BP223" s="5">
        <f t="shared" si="263"/>
        <v>1.3135808789795331E-13</v>
      </c>
      <c r="BQ223" s="5">
        <f t="shared" si="264"/>
        <v>-12.881543181946709</v>
      </c>
      <c r="BR223">
        <v>0.04</v>
      </c>
      <c r="BU223" s="5" t="str">
        <f t="shared" si="265"/>
        <v/>
      </c>
      <c r="BV223" s="5" t="str">
        <f t="shared" si="266"/>
        <v/>
      </c>
      <c r="BW223" s="5" t="str">
        <f t="shared" si="267"/>
        <v/>
      </c>
      <c r="BX223" s="5" t="str">
        <f t="shared" si="268"/>
        <v/>
      </c>
      <c r="BY223" s="5" t="str">
        <f t="shared" si="269"/>
        <v/>
      </c>
      <c r="CC223" s="5" t="str">
        <f t="shared" si="270"/>
        <v/>
      </c>
      <c r="CD223" s="5" t="str">
        <f t="shared" si="271"/>
        <v/>
      </c>
      <c r="CE223" s="5" t="str">
        <f t="shared" si="272"/>
        <v/>
      </c>
      <c r="CF223" s="5" t="str">
        <f t="shared" si="273"/>
        <v/>
      </c>
      <c r="CG223" s="5" t="str">
        <f t="shared" si="274"/>
        <v/>
      </c>
      <c r="CK223" s="5" t="str">
        <f t="shared" si="275"/>
        <v/>
      </c>
      <c r="CL223" s="5" t="str">
        <f t="shared" si="276"/>
        <v/>
      </c>
      <c r="CM223" s="5" t="str">
        <f t="shared" si="277"/>
        <v/>
      </c>
      <c r="CN223" s="5" t="str">
        <f t="shared" si="278"/>
        <v/>
      </c>
      <c r="CO223" s="5" t="str">
        <f t="shared" si="279"/>
        <v/>
      </c>
      <c r="CS223" s="5" t="str">
        <f t="shared" si="280"/>
        <v/>
      </c>
      <c r="CT223" s="5" t="str">
        <f t="shared" si="281"/>
        <v/>
      </c>
      <c r="CU223" s="5" t="str">
        <f t="shared" si="282"/>
        <v/>
      </c>
      <c r="CV223" s="5" t="str">
        <f t="shared" si="283"/>
        <v/>
      </c>
      <c r="CW223" s="5" t="str">
        <f t="shared" si="284"/>
        <v/>
      </c>
      <c r="DA223" s="5" t="str">
        <f t="shared" si="285"/>
        <v/>
      </c>
      <c r="DB223" s="5" t="str">
        <f t="shared" si="286"/>
        <v/>
      </c>
      <c r="DC223" s="5" t="str">
        <f t="shared" si="287"/>
        <v/>
      </c>
      <c r="DD223" s="5" t="str">
        <f t="shared" si="288"/>
        <v/>
      </c>
      <c r="DE223" s="5" t="str">
        <f t="shared" si="289"/>
        <v/>
      </c>
      <c r="DI223" s="5" t="str">
        <f t="shared" si="290"/>
        <v/>
      </c>
      <c r="DJ223" s="5" t="str">
        <f t="shared" si="291"/>
        <v/>
      </c>
      <c r="DK223" s="5" t="str">
        <f t="shared" si="292"/>
        <v/>
      </c>
      <c r="DL223" s="5" t="str">
        <f t="shared" si="293"/>
        <v/>
      </c>
      <c r="DM223" s="5" t="str">
        <f t="shared" si="294"/>
        <v/>
      </c>
      <c r="DQ223" s="5" t="str">
        <f t="shared" si="295"/>
        <v/>
      </c>
      <c r="DR223" s="5" t="str">
        <f t="shared" si="296"/>
        <v/>
      </c>
      <c r="DS223" s="5" t="str">
        <f t="shared" si="297"/>
        <v/>
      </c>
      <c r="DT223" s="5" t="str">
        <f t="shared" si="298"/>
        <v/>
      </c>
      <c r="DU223" s="5" t="str">
        <f t="shared" si="299"/>
        <v/>
      </c>
    </row>
    <row r="224" spans="1:126" hidden="1" x14ac:dyDescent="0.25">
      <c r="A224">
        <v>217</v>
      </c>
      <c r="B224" t="s">
        <v>257</v>
      </c>
      <c r="C224">
        <v>324.084112</v>
      </c>
      <c r="D224">
        <v>57.581474</v>
      </c>
      <c r="E224" s="1" t="s">
        <v>91</v>
      </c>
      <c r="F224" s="13"/>
      <c r="J224" s="2">
        <v>19.239999999999998</v>
      </c>
      <c r="K224" s="5">
        <f t="shared" si="225"/>
        <v>6.3901511620883053E-5</v>
      </c>
      <c r="L224" s="5">
        <f t="shared" si="226"/>
        <v>6.3901511620883064E-28</v>
      </c>
      <c r="M224" s="5">
        <f t="shared" si="227"/>
        <v>4.9233782991927911E-9</v>
      </c>
      <c r="N224" s="5">
        <f t="shared" si="228"/>
        <v>3.0721880586963015E-13</v>
      </c>
      <c r="O224" s="5">
        <f t="shared" si="229"/>
        <v>-12.512552203238737</v>
      </c>
      <c r="P224">
        <v>0.02</v>
      </c>
      <c r="Q224" s="2">
        <v>18.38</v>
      </c>
      <c r="R224" s="5">
        <f t="shared" si="230"/>
        <v>1.1185588795720381E-4</v>
      </c>
      <c r="S224" s="5">
        <f t="shared" si="231"/>
        <v>1.1185588795720382E-27</v>
      </c>
      <c r="T224" s="5">
        <f t="shared" si="232"/>
        <v>5.6014205855619546E-9</v>
      </c>
      <c r="U224" s="5">
        <f t="shared" si="233"/>
        <v>4.3354995332249536E-13</v>
      </c>
      <c r="V224" s="5">
        <f t="shared" si="234"/>
        <v>-12.362960856198256</v>
      </c>
      <c r="W224">
        <v>0.03</v>
      </c>
      <c r="X224" s="2">
        <v>18.899999999999999</v>
      </c>
      <c r="Y224" s="5">
        <f t="shared" si="235"/>
        <v>8.1921778552090233E-5</v>
      </c>
      <c r="Z224" s="5">
        <f t="shared" si="236"/>
        <v>8.1921778552090249E-28</v>
      </c>
      <c r="AA224" s="5">
        <f t="shared" si="237"/>
        <v>5.7110103653022447E-9</v>
      </c>
      <c r="AB224" s="5">
        <f t="shared" si="238"/>
        <v>3.7464227996382731E-13</v>
      </c>
      <c r="AC224" s="5">
        <f t="shared" si="239"/>
        <v>-12.426383212228176</v>
      </c>
      <c r="AD224">
        <v>0.05</v>
      </c>
      <c r="AF224" s="4">
        <v>16.670000000000002</v>
      </c>
      <c r="AG224" s="5">
        <f t="shared" si="240"/>
        <v>3.4236417757640568E-4</v>
      </c>
      <c r="AH224" s="5">
        <f t="shared" si="241"/>
        <v>3.4236417757640571E-27</v>
      </c>
      <c r="AI224" s="5">
        <f t="shared" si="242"/>
        <v>6.7340394546982695E-9</v>
      </c>
      <c r="AJ224" s="5">
        <f t="shared" si="243"/>
        <v>8.3165387265523641E-13</v>
      </c>
      <c r="AK224" s="5">
        <f t="shared" si="244"/>
        <v>-12.08005738581593</v>
      </c>
      <c r="AL224">
        <v>7.0000000000000007E-2</v>
      </c>
      <c r="AM224" t="s">
        <v>36</v>
      </c>
      <c r="AN224" s="4">
        <v>15.47</v>
      </c>
      <c r="AO224" s="5">
        <f t="shared" si="245"/>
        <v>6.6420165995339381E-4</v>
      </c>
      <c r="AP224" s="5">
        <f t="shared" si="246"/>
        <v>6.6420165995339389E-27</v>
      </c>
      <c r="AQ224" s="5">
        <f t="shared" si="247"/>
        <v>7.2137181938314706E-9</v>
      </c>
      <c r="AR224" s="5">
        <f t="shared" si="248"/>
        <v>1.1989199638147903E-12</v>
      </c>
      <c r="AS224" s="5">
        <f t="shared" si="249"/>
        <v>-11.921209808088619</v>
      </c>
      <c r="AU224" t="s">
        <v>36</v>
      </c>
      <c r="AV224" s="4">
        <v>15.26</v>
      </c>
      <c r="AW224" s="5">
        <f t="shared" si="250"/>
        <v>5.2472342798972162E-4</v>
      </c>
      <c r="AX224" s="5">
        <f t="shared" si="251"/>
        <v>5.2472342798972169E-27</v>
      </c>
      <c r="AY224" s="5">
        <f t="shared" si="252"/>
        <v>3.3771194741727977E-9</v>
      </c>
      <c r="AZ224" s="5">
        <f t="shared" si="253"/>
        <v>7.2912009447390701E-13</v>
      </c>
      <c r="BA224" s="5">
        <f t="shared" si="254"/>
        <v>-12.137200932489005</v>
      </c>
      <c r="BD224" s="3">
        <v>15.41</v>
      </c>
      <c r="BE224" s="5">
        <f t="shared" si="255"/>
        <v>1.9255364281055247E-4</v>
      </c>
      <c r="BF224" s="5">
        <f t="shared" si="256"/>
        <v>1.9255364281055248E-27</v>
      </c>
      <c r="BG224" s="5">
        <f t="shared" si="257"/>
        <v>4.45726025024427E-10</v>
      </c>
      <c r="BH224" s="5">
        <f t="shared" si="258"/>
        <v>1.6046136900879372E-13</v>
      </c>
      <c r="BI224" s="5">
        <f t="shared" si="259"/>
        <v>-12.794629506846046</v>
      </c>
      <c r="BJ224">
        <v>0.03</v>
      </c>
      <c r="BL224" s="3">
        <v>15.48</v>
      </c>
      <c r="BM224" s="5">
        <f t="shared" si="260"/>
        <v>1.1549098280186831E-4</v>
      </c>
      <c r="BN224" s="5">
        <f t="shared" si="261"/>
        <v>1.1549098280186832E-27</v>
      </c>
      <c r="BO224" s="5">
        <f t="shared" si="262"/>
        <v>1.7109775229906413E-10</v>
      </c>
      <c r="BP224" s="5">
        <f t="shared" si="263"/>
        <v>7.699398853457886E-14</v>
      </c>
      <c r="BQ224" s="5">
        <f t="shared" si="264"/>
        <v>-13.113543181946708</v>
      </c>
      <c r="BR224">
        <v>0.04</v>
      </c>
      <c r="BU224" s="5" t="str">
        <f t="shared" si="265"/>
        <v/>
      </c>
      <c r="BV224" s="5" t="str">
        <f t="shared" si="266"/>
        <v/>
      </c>
      <c r="BW224" s="5" t="str">
        <f t="shared" si="267"/>
        <v/>
      </c>
      <c r="BX224" s="5" t="str">
        <f t="shared" si="268"/>
        <v/>
      </c>
      <c r="BY224" s="5" t="str">
        <f t="shared" si="269"/>
        <v/>
      </c>
      <c r="CC224" s="5" t="str">
        <f t="shared" si="270"/>
        <v/>
      </c>
      <c r="CD224" s="5" t="str">
        <f t="shared" si="271"/>
        <v/>
      </c>
      <c r="CE224" s="5" t="str">
        <f t="shared" si="272"/>
        <v/>
      </c>
      <c r="CF224" s="5" t="str">
        <f t="shared" si="273"/>
        <v/>
      </c>
      <c r="CG224" s="5" t="str">
        <f t="shared" si="274"/>
        <v/>
      </c>
      <c r="CK224" s="5" t="str">
        <f t="shared" si="275"/>
        <v/>
      </c>
      <c r="CL224" s="5" t="str">
        <f t="shared" si="276"/>
        <v/>
      </c>
      <c r="CM224" s="5" t="str">
        <f t="shared" si="277"/>
        <v/>
      </c>
      <c r="CN224" s="5" t="str">
        <f t="shared" si="278"/>
        <v/>
      </c>
      <c r="CO224" s="5" t="str">
        <f t="shared" si="279"/>
        <v/>
      </c>
      <c r="CS224" s="5" t="str">
        <f t="shared" si="280"/>
        <v/>
      </c>
      <c r="CT224" s="5" t="str">
        <f t="shared" si="281"/>
        <v/>
      </c>
      <c r="CU224" s="5" t="str">
        <f t="shared" si="282"/>
        <v/>
      </c>
      <c r="CV224" s="5" t="str">
        <f t="shared" si="283"/>
        <v/>
      </c>
      <c r="CW224" s="5" t="str">
        <f t="shared" si="284"/>
        <v/>
      </c>
      <c r="DA224" s="5" t="str">
        <f t="shared" si="285"/>
        <v/>
      </c>
      <c r="DB224" s="5" t="str">
        <f t="shared" si="286"/>
        <v/>
      </c>
      <c r="DC224" s="5" t="str">
        <f t="shared" si="287"/>
        <v/>
      </c>
      <c r="DD224" s="5" t="str">
        <f t="shared" si="288"/>
        <v/>
      </c>
      <c r="DE224" s="5" t="str">
        <f t="shared" si="289"/>
        <v/>
      </c>
      <c r="DI224" s="5" t="str">
        <f t="shared" si="290"/>
        <v/>
      </c>
      <c r="DJ224" s="5" t="str">
        <f t="shared" si="291"/>
        <v/>
      </c>
      <c r="DK224" s="5" t="str">
        <f t="shared" si="292"/>
        <v/>
      </c>
      <c r="DL224" s="5" t="str">
        <f t="shared" si="293"/>
        <v/>
      </c>
      <c r="DM224" s="5" t="str">
        <f t="shared" si="294"/>
        <v/>
      </c>
      <c r="DQ224" s="5" t="str">
        <f t="shared" si="295"/>
        <v/>
      </c>
      <c r="DR224" s="5" t="str">
        <f t="shared" si="296"/>
        <v/>
      </c>
      <c r="DS224" s="5" t="str">
        <f t="shared" si="297"/>
        <v/>
      </c>
      <c r="DT224" s="5" t="str">
        <f t="shared" si="298"/>
        <v/>
      </c>
      <c r="DU224" s="5" t="str">
        <f t="shared" si="299"/>
        <v/>
      </c>
    </row>
    <row r="225" spans="1:126" hidden="1" x14ac:dyDescent="0.25">
      <c r="A225">
        <v>218</v>
      </c>
      <c r="B225" t="s">
        <v>258</v>
      </c>
      <c r="C225">
        <v>324.08500700000002</v>
      </c>
      <c r="D225">
        <v>57.582002000000003</v>
      </c>
      <c r="E225" s="1" t="s">
        <v>91</v>
      </c>
      <c r="F225" s="13"/>
      <c r="J225" s="2">
        <v>21.26</v>
      </c>
      <c r="K225" s="5">
        <f t="shared" si="225"/>
        <v>9.9428555889706171E-6</v>
      </c>
      <c r="L225" s="5">
        <f t="shared" si="226"/>
        <v>9.9428555889706178E-29</v>
      </c>
      <c r="M225" s="5">
        <f t="shared" si="227"/>
        <v>7.6606074249342173E-10</v>
      </c>
      <c r="N225" s="5">
        <f t="shared" si="228"/>
        <v>4.7802190331589514E-14</v>
      </c>
      <c r="O225" s="5">
        <f t="shared" si="229"/>
        <v>-13.320552203238737</v>
      </c>
      <c r="P225">
        <v>0.1</v>
      </c>
      <c r="Q225" s="2">
        <v>19.29</v>
      </c>
      <c r="R225" s="5">
        <f t="shared" si="230"/>
        <v>4.8379218624192777E-5</v>
      </c>
      <c r="S225" s="5">
        <f t="shared" si="231"/>
        <v>4.8379218624192778E-28</v>
      </c>
      <c r="T225" s="5">
        <f t="shared" si="232"/>
        <v>2.4226918766997559E-9</v>
      </c>
      <c r="U225" s="5">
        <f t="shared" si="233"/>
        <v>1.8751635125656114E-13</v>
      </c>
      <c r="V225" s="5">
        <f t="shared" si="234"/>
        <v>-12.726960856198257</v>
      </c>
      <c r="W225">
        <v>0.06</v>
      </c>
      <c r="X225" s="2">
        <v>20.7</v>
      </c>
      <c r="Y225" s="5">
        <f t="shared" si="235"/>
        <v>1.5609873097669249E-5</v>
      </c>
      <c r="Z225" s="5">
        <f t="shared" si="236"/>
        <v>1.5609873097669251E-28</v>
      </c>
      <c r="AA225" s="5">
        <f t="shared" si="237"/>
        <v>1.0882105910964395E-9</v>
      </c>
      <c r="AB225" s="5">
        <f t="shared" si="238"/>
        <v>7.1386614775926442E-14</v>
      </c>
      <c r="AC225" s="5">
        <f t="shared" si="239"/>
        <v>-13.146383212228175</v>
      </c>
      <c r="AD225">
        <v>0.23</v>
      </c>
      <c r="AE225" t="s">
        <v>36</v>
      </c>
      <c r="AF225" s="4">
        <v>16.21</v>
      </c>
      <c r="AG225" s="5">
        <f t="shared" si="240"/>
        <v>5.2298389722231107E-4</v>
      </c>
      <c r="AH225" s="5">
        <f t="shared" si="241"/>
        <v>5.2298389722231114E-27</v>
      </c>
      <c r="AI225" s="5">
        <f t="shared" si="242"/>
        <v>1.0286690105833127E-8</v>
      </c>
      <c r="AJ225" s="5">
        <f t="shared" si="243"/>
        <v>1.2704062280703915E-12</v>
      </c>
      <c r="AK225" s="5">
        <f t="shared" si="244"/>
        <v>-11.896057385815929</v>
      </c>
      <c r="AN225" s="4">
        <v>16.11</v>
      </c>
      <c r="AO225" s="5">
        <f t="shared" si="245"/>
        <v>3.6838331919947952E-4</v>
      </c>
      <c r="AP225" s="5">
        <f t="shared" si="246"/>
        <v>3.6838331919947957E-27</v>
      </c>
      <c r="AQ225" s="5">
        <f t="shared" si="247"/>
        <v>4.0009135963312392E-9</v>
      </c>
      <c r="AR225" s="5">
        <f t="shared" si="248"/>
        <v>6.64951839710252E-13</v>
      </c>
      <c r="AS225" s="5">
        <f t="shared" si="249"/>
        <v>-12.177209808088618</v>
      </c>
      <c r="AT225">
        <v>0.11</v>
      </c>
      <c r="AV225" s="4">
        <v>15.75</v>
      </c>
      <c r="AW225" s="5">
        <f t="shared" si="250"/>
        <v>3.3414152865930241E-4</v>
      </c>
      <c r="AX225" s="5">
        <f t="shared" si="251"/>
        <v>3.3414152865930241E-27</v>
      </c>
      <c r="AY225" s="5">
        <f t="shared" si="252"/>
        <v>2.1505345547241354E-9</v>
      </c>
      <c r="AZ225" s="5">
        <f t="shared" si="253"/>
        <v>4.643004103649408E-13</v>
      </c>
      <c r="BA225" s="5">
        <f t="shared" si="254"/>
        <v>-12.333200932489005</v>
      </c>
      <c r="BB225">
        <v>0.1</v>
      </c>
      <c r="BD225" s="3">
        <v>15.24</v>
      </c>
      <c r="BE225" s="5">
        <f t="shared" si="255"/>
        <v>2.2519136800559881E-4</v>
      </c>
      <c r="BF225" s="5">
        <f t="shared" si="256"/>
        <v>2.2519136800559883E-27</v>
      </c>
      <c r="BG225" s="5">
        <f t="shared" si="257"/>
        <v>5.212763148277749E-10</v>
      </c>
      <c r="BH225" s="5">
        <f t="shared" si="258"/>
        <v>1.8765947333799897E-13</v>
      </c>
      <c r="BI225" s="5">
        <f t="shared" si="259"/>
        <v>-12.726629506846047</v>
      </c>
      <c r="BJ225">
        <v>0.03</v>
      </c>
      <c r="BL225" s="3">
        <v>15.19</v>
      </c>
      <c r="BM225" s="5">
        <f t="shared" si="260"/>
        <v>1.5085095957753552E-4</v>
      </c>
      <c r="BN225" s="5">
        <f t="shared" si="261"/>
        <v>1.5085095957753554E-27</v>
      </c>
      <c r="BO225" s="5">
        <f t="shared" si="262"/>
        <v>2.2348290307783037E-10</v>
      </c>
      <c r="BP225" s="5">
        <f t="shared" si="263"/>
        <v>1.0056730638502367E-13</v>
      </c>
      <c r="BQ225" s="5">
        <f t="shared" si="264"/>
        <v>-12.997543181946709</v>
      </c>
      <c r="BR225">
        <v>0.03</v>
      </c>
      <c r="BT225" s="3">
        <v>15.47</v>
      </c>
      <c r="BU225" s="5">
        <f t="shared" si="265"/>
        <v>7.4592959858047164E-5</v>
      </c>
      <c r="BV225" s="5">
        <f t="shared" si="266"/>
        <v>7.4592959858047173E-28</v>
      </c>
      <c r="BW225" s="5">
        <f t="shared" si="267"/>
        <v>6.6521664558306043E-11</v>
      </c>
      <c r="BX225" s="5">
        <f t="shared" si="268"/>
        <v>3.8582565443817503E-14</v>
      </c>
      <c r="BY225" s="5">
        <f t="shared" si="269"/>
        <v>-13.413608898489665</v>
      </c>
      <c r="BZ225">
        <v>0.18</v>
      </c>
      <c r="CC225" s="5" t="str">
        <f t="shared" si="270"/>
        <v/>
      </c>
      <c r="CD225" s="5" t="str">
        <f t="shared" si="271"/>
        <v/>
      </c>
      <c r="CE225" s="5" t="str">
        <f t="shared" si="272"/>
        <v/>
      </c>
      <c r="CF225" s="5" t="str">
        <f t="shared" si="273"/>
        <v/>
      </c>
      <c r="CG225" s="5" t="str">
        <f t="shared" si="274"/>
        <v/>
      </c>
      <c r="CK225" s="5" t="str">
        <f t="shared" si="275"/>
        <v/>
      </c>
      <c r="CL225" s="5" t="str">
        <f t="shared" si="276"/>
        <v/>
      </c>
      <c r="CM225" s="5" t="str">
        <f t="shared" si="277"/>
        <v/>
      </c>
      <c r="CN225" s="5" t="str">
        <f t="shared" si="278"/>
        <v/>
      </c>
      <c r="CO225" s="5" t="str">
        <f t="shared" si="279"/>
        <v/>
      </c>
      <c r="CS225" s="5" t="str">
        <f t="shared" si="280"/>
        <v/>
      </c>
      <c r="CT225" s="5" t="str">
        <f t="shared" si="281"/>
        <v/>
      </c>
      <c r="CU225" s="5" t="str">
        <f t="shared" si="282"/>
        <v/>
      </c>
      <c r="CV225" s="5" t="str">
        <f t="shared" si="283"/>
        <v/>
      </c>
      <c r="CW225" s="5" t="str">
        <f t="shared" si="284"/>
        <v/>
      </c>
      <c r="DA225" s="5" t="str">
        <f t="shared" si="285"/>
        <v/>
      </c>
      <c r="DB225" s="5" t="str">
        <f t="shared" si="286"/>
        <v/>
      </c>
      <c r="DC225" s="5" t="str">
        <f t="shared" si="287"/>
        <v/>
      </c>
      <c r="DD225" s="5" t="str">
        <f t="shared" si="288"/>
        <v/>
      </c>
      <c r="DE225" s="5" t="str">
        <f t="shared" si="289"/>
        <v/>
      </c>
      <c r="DI225" s="5" t="str">
        <f t="shared" si="290"/>
        <v/>
      </c>
      <c r="DJ225" s="5" t="str">
        <f t="shared" si="291"/>
        <v/>
      </c>
      <c r="DK225" s="5" t="str">
        <f t="shared" si="292"/>
        <v/>
      </c>
      <c r="DL225" s="5" t="str">
        <f t="shared" si="293"/>
        <v/>
      </c>
      <c r="DM225" s="5" t="str">
        <f t="shared" si="294"/>
        <v/>
      </c>
      <c r="DQ225" s="5" t="str">
        <f t="shared" si="295"/>
        <v/>
      </c>
      <c r="DR225" s="5" t="str">
        <f t="shared" si="296"/>
        <v/>
      </c>
      <c r="DS225" s="5" t="str">
        <f t="shared" si="297"/>
        <v/>
      </c>
      <c r="DT225" s="5" t="str">
        <f t="shared" si="298"/>
        <v/>
      </c>
      <c r="DU225" s="5" t="str">
        <f t="shared" si="299"/>
        <v/>
      </c>
    </row>
    <row r="226" spans="1:126" hidden="1" x14ac:dyDescent="0.25">
      <c r="A226">
        <v>219</v>
      </c>
      <c r="B226" t="s">
        <v>259</v>
      </c>
      <c r="C226">
        <v>324.08721500000001</v>
      </c>
      <c r="D226">
        <v>57.393335999999998</v>
      </c>
      <c r="E226" s="1" t="s">
        <v>31</v>
      </c>
      <c r="F226" s="13"/>
      <c r="J226" s="2">
        <v>18.93</v>
      </c>
      <c r="K226" s="5">
        <f t="shared" si="225"/>
        <v>8.5018048451482333E-5</v>
      </c>
      <c r="L226" s="5">
        <f t="shared" si="226"/>
        <v>8.5018048451482346E-28</v>
      </c>
      <c r="M226" s="5">
        <f t="shared" si="227"/>
        <v>6.5503304095385193E-9</v>
      </c>
      <c r="N226" s="5">
        <f t="shared" si="228"/>
        <v>4.0874061755520358E-13</v>
      </c>
      <c r="O226" s="5">
        <f t="shared" si="229"/>
        <v>-12.388552203238737</v>
      </c>
      <c r="P226">
        <v>0.01</v>
      </c>
      <c r="Q226" s="2">
        <v>18.21</v>
      </c>
      <c r="R226" s="5">
        <f t="shared" si="230"/>
        <v>1.3081539284793604E-4</v>
      </c>
      <c r="S226" s="5">
        <f t="shared" si="231"/>
        <v>1.3081539284793606E-27</v>
      </c>
      <c r="T226" s="5">
        <f t="shared" si="232"/>
        <v>6.5508579636608386E-9</v>
      </c>
      <c r="U226" s="5">
        <f t="shared" si="233"/>
        <v>5.0703640638734901E-13</v>
      </c>
      <c r="V226" s="5">
        <f t="shared" si="234"/>
        <v>-12.294960856198259</v>
      </c>
      <c r="W226">
        <v>0.02</v>
      </c>
      <c r="X226" s="2">
        <v>18.72</v>
      </c>
      <c r="Y226" s="5">
        <f t="shared" si="235"/>
        <v>9.6693965734323434E-5</v>
      </c>
      <c r="Z226" s="5">
        <f t="shared" si="236"/>
        <v>9.6693965734323438E-28</v>
      </c>
      <c r="AA226" s="5">
        <f t="shared" si="237"/>
        <v>6.7408233845871649E-9</v>
      </c>
      <c r="AB226" s="5">
        <f t="shared" si="238"/>
        <v>4.4219801402891809E-13</v>
      </c>
      <c r="AC226" s="5">
        <f t="shared" si="239"/>
        <v>-12.354383212228175</v>
      </c>
      <c r="AD226">
        <v>0.04</v>
      </c>
      <c r="AG226" s="5" t="str">
        <f t="shared" si="240"/>
        <v/>
      </c>
      <c r="AH226" s="5" t="str">
        <f t="shared" si="241"/>
        <v/>
      </c>
      <c r="AI226" s="5" t="str">
        <f t="shared" si="242"/>
        <v/>
      </c>
      <c r="AJ226" s="5" t="str">
        <f t="shared" si="243"/>
        <v/>
      </c>
      <c r="AK226" s="5" t="str">
        <f t="shared" si="244"/>
        <v/>
      </c>
      <c r="AO226" s="5" t="str">
        <f t="shared" si="245"/>
        <v/>
      </c>
      <c r="AP226" s="5" t="str">
        <f t="shared" si="246"/>
        <v/>
      </c>
      <c r="AQ226" s="5" t="str">
        <f t="shared" si="247"/>
        <v/>
      </c>
      <c r="AR226" s="5" t="str">
        <f t="shared" si="248"/>
        <v/>
      </c>
      <c r="AS226" s="5" t="str">
        <f t="shared" si="249"/>
        <v/>
      </c>
      <c r="AW226" s="5" t="str">
        <f t="shared" si="250"/>
        <v/>
      </c>
      <c r="AX226" s="5" t="str">
        <f t="shared" si="251"/>
        <v/>
      </c>
      <c r="AY226" s="5" t="str">
        <f t="shared" si="252"/>
        <v/>
      </c>
      <c r="AZ226" s="5" t="str">
        <f t="shared" si="253"/>
        <v/>
      </c>
      <c r="BA226" s="5" t="str">
        <f t="shared" si="254"/>
        <v/>
      </c>
      <c r="BD226" s="3">
        <v>15.55</v>
      </c>
      <c r="BE226" s="5">
        <f t="shared" si="255"/>
        <v>1.692589877282866E-4</v>
      </c>
      <c r="BF226" s="5">
        <f t="shared" si="256"/>
        <v>1.6925898772828662E-27</v>
      </c>
      <c r="BG226" s="5">
        <f t="shared" si="257"/>
        <v>3.9180321233399676E-10</v>
      </c>
      <c r="BH226" s="5">
        <f t="shared" si="258"/>
        <v>1.4104915644023885E-13</v>
      </c>
      <c r="BI226" s="5">
        <f t="shared" si="259"/>
        <v>-12.850629506846047</v>
      </c>
      <c r="BJ226">
        <v>0.02</v>
      </c>
      <c r="BL226" s="3">
        <v>15.46</v>
      </c>
      <c r="BM226" s="5">
        <f t="shared" si="260"/>
        <v>1.1763812047988902E-4</v>
      </c>
      <c r="BN226" s="5">
        <f t="shared" si="261"/>
        <v>1.1763812047988904E-27</v>
      </c>
      <c r="BO226" s="5">
        <f t="shared" si="262"/>
        <v>1.7427869700724298E-10</v>
      </c>
      <c r="BP226" s="5">
        <f t="shared" si="263"/>
        <v>7.842541365325935E-14</v>
      </c>
      <c r="BQ226" s="5">
        <f t="shared" si="264"/>
        <v>-13.105543181946709</v>
      </c>
      <c r="BR226">
        <v>0.03</v>
      </c>
      <c r="BU226" s="5" t="str">
        <f t="shared" si="265"/>
        <v/>
      </c>
      <c r="BV226" s="5" t="str">
        <f t="shared" si="266"/>
        <v/>
      </c>
      <c r="BW226" s="5" t="str">
        <f t="shared" si="267"/>
        <v/>
      </c>
      <c r="BX226" s="5" t="str">
        <f t="shared" si="268"/>
        <v/>
      </c>
      <c r="BY226" s="5" t="str">
        <f t="shared" si="269"/>
        <v/>
      </c>
      <c r="CC226" s="5" t="str">
        <f t="shared" si="270"/>
        <v/>
      </c>
      <c r="CD226" s="5" t="str">
        <f t="shared" si="271"/>
        <v/>
      </c>
      <c r="CE226" s="5" t="str">
        <f t="shared" si="272"/>
        <v/>
      </c>
      <c r="CF226" s="5" t="str">
        <f t="shared" si="273"/>
        <v/>
      </c>
      <c r="CG226" s="5" t="str">
        <f t="shared" si="274"/>
        <v/>
      </c>
      <c r="CK226" s="5" t="str">
        <f t="shared" si="275"/>
        <v/>
      </c>
      <c r="CL226" s="5" t="str">
        <f t="shared" si="276"/>
        <v/>
      </c>
      <c r="CM226" s="5" t="str">
        <f t="shared" si="277"/>
        <v/>
      </c>
      <c r="CN226" s="5" t="str">
        <f t="shared" si="278"/>
        <v/>
      </c>
      <c r="CO226" s="5" t="str">
        <f t="shared" si="279"/>
        <v/>
      </c>
      <c r="CS226" s="5" t="str">
        <f t="shared" si="280"/>
        <v/>
      </c>
      <c r="CT226" s="5" t="str">
        <f t="shared" si="281"/>
        <v/>
      </c>
      <c r="CU226" s="5" t="str">
        <f t="shared" si="282"/>
        <v/>
      </c>
      <c r="CV226" s="5" t="str">
        <f t="shared" si="283"/>
        <v/>
      </c>
      <c r="CW226" s="5" t="str">
        <f t="shared" si="284"/>
        <v/>
      </c>
      <c r="DA226" s="5" t="str">
        <f t="shared" si="285"/>
        <v/>
      </c>
      <c r="DB226" s="5" t="str">
        <f t="shared" si="286"/>
        <v/>
      </c>
      <c r="DC226" s="5" t="str">
        <f t="shared" si="287"/>
        <v/>
      </c>
      <c r="DD226" s="5" t="str">
        <f t="shared" si="288"/>
        <v/>
      </c>
      <c r="DE226" s="5" t="str">
        <f t="shared" si="289"/>
        <v/>
      </c>
      <c r="DI226" s="5" t="str">
        <f t="shared" si="290"/>
        <v/>
      </c>
      <c r="DJ226" s="5" t="str">
        <f t="shared" si="291"/>
        <v/>
      </c>
      <c r="DK226" s="5" t="str">
        <f t="shared" si="292"/>
        <v/>
      </c>
      <c r="DL226" s="5" t="str">
        <f t="shared" si="293"/>
        <v/>
      </c>
      <c r="DM226" s="5" t="str">
        <f t="shared" si="294"/>
        <v/>
      </c>
      <c r="DQ226" s="5" t="str">
        <f t="shared" si="295"/>
        <v/>
      </c>
      <c r="DR226" s="5" t="str">
        <f t="shared" si="296"/>
        <v/>
      </c>
      <c r="DS226" s="5" t="str">
        <f t="shared" si="297"/>
        <v/>
      </c>
      <c r="DT226" s="5" t="str">
        <f t="shared" si="298"/>
        <v/>
      </c>
      <c r="DU226" s="5" t="str">
        <f t="shared" si="299"/>
        <v/>
      </c>
    </row>
    <row r="227" spans="1:126" hidden="1" x14ac:dyDescent="0.25">
      <c r="A227">
        <v>220</v>
      </c>
      <c r="B227" t="s">
        <v>260</v>
      </c>
      <c r="C227">
        <v>324.09014100000002</v>
      </c>
      <c r="D227">
        <v>57.543309000000001</v>
      </c>
      <c r="E227" s="1" t="s">
        <v>31</v>
      </c>
      <c r="F227" s="13"/>
      <c r="J227" s="2">
        <v>20.5</v>
      </c>
      <c r="K227" s="5">
        <f t="shared" si="225"/>
        <v>2.0022169412389976E-5</v>
      </c>
      <c r="L227" s="5">
        <f t="shared" si="226"/>
        <v>2.0022169412389978E-28</v>
      </c>
      <c r="M227" s="5">
        <f t="shared" si="227"/>
        <v>1.5426350940265949E-9</v>
      </c>
      <c r="N227" s="5">
        <f t="shared" si="228"/>
        <v>9.6260429867259521E-14</v>
      </c>
      <c r="O227" s="5">
        <f t="shared" si="229"/>
        <v>-13.016552203238737</v>
      </c>
      <c r="P227">
        <v>0.05</v>
      </c>
      <c r="Q227" s="2">
        <v>19.5</v>
      </c>
      <c r="R227" s="5">
        <f t="shared" si="230"/>
        <v>3.9871158042744221E-5</v>
      </c>
      <c r="S227" s="5">
        <f t="shared" si="231"/>
        <v>3.9871158042744224E-28</v>
      </c>
      <c r="T227" s="5">
        <f t="shared" si="232"/>
        <v>1.9966327165206522E-9</v>
      </c>
      <c r="U227" s="5">
        <f t="shared" si="233"/>
        <v>1.5453937225869849E-13</v>
      </c>
      <c r="V227" s="5">
        <f t="shared" si="234"/>
        <v>-12.810960856198257</v>
      </c>
      <c r="W227">
        <v>7.0000000000000007E-2</v>
      </c>
      <c r="X227" s="2">
        <v>20.71</v>
      </c>
      <c r="Y227" s="5">
        <f t="shared" si="235"/>
        <v>1.5466760920892871E-5</v>
      </c>
      <c r="Z227" s="5">
        <f t="shared" si="236"/>
        <v>1.5466760920892872E-28</v>
      </c>
      <c r="AA227" s="5">
        <f t="shared" si="237"/>
        <v>1.0782338164289903E-9</v>
      </c>
      <c r="AB227" s="5">
        <f t="shared" si="238"/>
        <v>7.073213835774178E-14</v>
      </c>
      <c r="AC227" s="5">
        <f t="shared" si="239"/>
        <v>-13.150383212228176</v>
      </c>
      <c r="AD227">
        <v>0.23</v>
      </c>
      <c r="AG227" s="5" t="str">
        <f t="shared" si="240"/>
        <v/>
      </c>
      <c r="AH227" s="5" t="str">
        <f t="shared" si="241"/>
        <v/>
      </c>
      <c r="AI227" s="5" t="str">
        <f t="shared" si="242"/>
        <v/>
      </c>
      <c r="AJ227" s="5" t="str">
        <f t="shared" si="243"/>
        <v/>
      </c>
      <c r="AK227" s="5" t="str">
        <f t="shared" si="244"/>
        <v/>
      </c>
      <c r="AO227" s="5" t="str">
        <f t="shared" si="245"/>
        <v/>
      </c>
      <c r="AP227" s="5" t="str">
        <f t="shared" si="246"/>
        <v/>
      </c>
      <c r="AQ227" s="5" t="str">
        <f t="shared" si="247"/>
        <v/>
      </c>
      <c r="AR227" s="5" t="str">
        <f t="shared" si="248"/>
        <v/>
      </c>
      <c r="AS227" s="5" t="str">
        <f t="shared" si="249"/>
        <v/>
      </c>
      <c r="AW227" s="5" t="str">
        <f t="shared" si="250"/>
        <v/>
      </c>
      <c r="AX227" s="5" t="str">
        <f t="shared" si="251"/>
        <v/>
      </c>
      <c r="AY227" s="5" t="str">
        <f t="shared" si="252"/>
        <v/>
      </c>
      <c r="AZ227" s="5" t="str">
        <f t="shared" si="253"/>
        <v/>
      </c>
      <c r="BA227" s="5" t="str">
        <f t="shared" si="254"/>
        <v/>
      </c>
      <c r="BD227" s="3">
        <v>15.94</v>
      </c>
      <c r="BE227" s="5">
        <f t="shared" si="255"/>
        <v>1.181821099131903E-4</v>
      </c>
      <c r="BF227" s="5">
        <f t="shared" si="256"/>
        <v>1.1818210991319031E-27</v>
      </c>
      <c r="BG227" s="5">
        <f t="shared" si="257"/>
        <v>2.7356969887312567E-10</v>
      </c>
      <c r="BH227" s="5">
        <f t="shared" si="258"/>
        <v>9.8485091594325243E-14</v>
      </c>
      <c r="BI227" s="5">
        <f t="shared" si="259"/>
        <v>-13.006629506846046</v>
      </c>
      <c r="BJ227">
        <v>0.13</v>
      </c>
      <c r="BL227" s="3">
        <v>16.05</v>
      </c>
      <c r="BM227" s="5">
        <f t="shared" si="260"/>
        <v>6.832003451880479E-5</v>
      </c>
      <c r="BN227" s="5">
        <f t="shared" si="261"/>
        <v>6.8320034518804801E-28</v>
      </c>
      <c r="BO227" s="5">
        <f t="shared" si="262"/>
        <v>1.0121486595378487E-10</v>
      </c>
      <c r="BP227" s="5">
        <f t="shared" si="263"/>
        <v>4.5546689679203195E-14</v>
      </c>
      <c r="BQ227" s="5">
        <f t="shared" si="264"/>
        <v>-13.341543181946708</v>
      </c>
      <c r="BR227">
        <v>0.13</v>
      </c>
      <c r="BU227" s="5" t="str">
        <f t="shared" si="265"/>
        <v/>
      </c>
      <c r="BV227" s="5" t="str">
        <f t="shared" si="266"/>
        <v/>
      </c>
      <c r="BW227" s="5" t="str">
        <f t="shared" si="267"/>
        <v/>
      </c>
      <c r="BX227" s="5" t="str">
        <f t="shared" si="268"/>
        <v/>
      </c>
      <c r="BY227" s="5" t="str">
        <f t="shared" si="269"/>
        <v/>
      </c>
      <c r="CC227" s="5" t="str">
        <f t="shared" si="270"/>
        <v/>
      </c>
      <c r="CD227" s="5" t="str">
        <f t="shared" si="271"/>
        <v/>
      </c>
      <c r="CE227" s="5" t="str">
        <f t="shared" si="272"/>
        <v/>
      </c>
      <c r="CF227" s="5" t="str">
        <f t="shared" si="273"/>
        <v/>
      </c>
      <c r="CG227" s="5" t="str">
        <f t="shared" si="274"/>
        <v/>
      </c>
      <c r="CK227" s="5" t="str">
        <f t="shared" si="275"/>
        <v/>
      </c>
      <c r="CL227" s="5" t="str">
        <f t="shared" si="276"/>
        <v/>
      </c>
      <c r="CM227" s="5" t="str">
        <f t="shared" si="277"/>
        <v/>
      </c>
      <c r="CN227" s="5" t="str">
        <f t="shared" si="278"/>
        <v/>
      </c>
      <c r="CO227" s="5" t="str">
        <f t="shared" si="279"/>
        <v/>
      </c>
      <c r="CS227" s="5" t="str">
        <f t="shared" si="280"/>
        <v/>
      </c>
      <c r="CT227" s="5" t="str">
        <f t="shared" si="281"/>
        <v/>
      </c>
      <c r="CU227" s="5" t="str">
        <f t="shared" si="282"/>
        <v/>
      </c>
      <c r="CV227" s="5" t="str">
        <f t="shared" si="283"/>
        <v/>
      </c>
      <c r="CW227" s="5" t="str">
        <f t="shared" si="284"/>
        <v/>
      </c>
      <c r="DA227" s="5" t="str">
        <f t="shared" si="285"/>
        <v/>
      </c>
      <c r="DB227" s="5" t="str">
        <f t="shared" si="286"/>
        <v/>
      </c>
      <c r="DC227" s="5" t="str">
        <f t="shared" si="287"/>
        <v/>
      </c>
      <c r="DD227" s="5" t="str">
        <f t="shared" si="288"/>
        <v/>
      </c>
      <c r="DE227" s="5" t="str">
        <f t="shared" si="289"/>
        <v/>
      </c>
      <c r="DI227" s="5" t="str">
        <f t="shared" si="290"/>
        <v/>
      </c>
      <c r="DJ227" s="5" t="str">
        <f t="shared" si="291"/>
        <v/>
      </c>
      <c r="DK227" s="5" t="str">
        <f t="shared" si="292"/>
        <v/>
      </c>
      <c r="DL227" s="5" t="str">
        <f t="shared" si="293"/>
        <v/>
      </c>
      <c r="DM227" s="5" t="str">
        <f t="shared" si="294"/>
        <v/>
      </c>
      <c r="DQ227" s="5" t="str">
        <f t="shared" si="295"/>
        <v/>
      </c>
      <c r="DR227" s="5" t="str">
        <f t="shared" si="296"/>
        <v/>
      </c>
      <c r="DS227" s="5" t="str">
        <f t="shared" si="297"/>
        <v/>
      </c>
      <c r="DT227" s="5" t="str">
        <f t="shared" si="298"/>
        <v/>
      </c>
      <c r="DU227" s="5" t="str">
        <f t="shared" si="299"/>
        <v/>
      </c>
    </row>
    <row r="228" spans="1:126" hidden="1" x14ac:dyDescent="0.25">
      <c r="A228">
        <v>221</v>
      </c>
      <c r="B228" t="s">
        <v>261</v>
      </c>
      <c r="C228">
        <v>324.09073100000001</v>
      </c>
      <c r="D228">
        <v>57.443086999999998</v>
      </c>
      <c r="E228" s="1" t="s">
        <v>31</v>
      </c>
      <c r="F228" s="13"/>
      <c r="J228" s="2">
        <v>19.02</v>
      </c>
      <c r="K228" s="5">
        <f t="shared" si="225"/>
        <v>7.8254826288457239E-5</v>
      </c>
      <c r="L228" s="5">
        <f t="shared" si="226"/>
        <v>7.825482628845725E-28</v>
      </c>
      <c r="M228" s="5">
        <f t="shared" si="227"/>
        <v>6.0292488203015025E-9</v>
      </c>
      <c r="N228" s="5">
        <f t="shared" si="228"/>
        <v>3.7622512638681375E-13</v>
      </c>
      <c r="O228" s="5">
        <f t="shared" si="229"/>
        <v>-12.424552203238736</v>
      </c>
      <c r="P228">
        <v>0.02</v>
      </c>
      <c r="Q228" s="2">
        <v>18.25</v>
      </c>
      <c r="R228" s="5">
        <f t="shared" si="230"/>
        <v>1.2608367236361271E-4</v>
      </c>
      <c r="S228" s="5">
        <f t="shared" si="231"/>
        <v>1.2608367236361273E-27</v>
      </c>
      <c r="T228" s="5">
        <f t="shared" si="232"/>
        <v>6.3139070350145574E-9</v>
      </c>
      <c r="U228" s="5">
        <f t="shared" si="233"/>
        <v>4.8869640451012683E-13</v>
      </c>
      <c r="V228" s="5">
        <f t="shared" si="234"/>
        <v>-12.310960856198257</v>
      </c>
      <c r="W228">
        <v>0.02</v>
      </c>
      <c r="X228" s="2">
        <v>18.77</v>
      </c>
      <c r="Y228" s="5">
        <f t="shared" si="235"/>
        <v>9.2342020389289681E-5</v>
      </c>
      <c r="Z228" s="5">
        <f t="shared" si="236"/>
        <v>9.2342020389289683E-28</v>
      </c>
      <c r="AA228" s="5">
        <f t="shared" si="237"/>
        <v>6.4374363559606678E-9</v>
      </c>
      <c r="AB228" s="5">
        <f t="shared" si="238"/>
        <v>4.2229582495101988E-13</v>
      </c>
      <c r="AC228" s="5">
        <f t="shared" si="239"/>
        <v>-12.374383212228175</v>
      </c>
      <c r="AD228">
        <v>0.04</v>
      </c>
      <c r="AF228" s="4">
        <v>17.100000000000001</v>
      </c>
      <c r="AG228" s="5">
        <f t="shared" si="240"/>
        <v>2.3040309945689995E-4</v>
      </c>
      <c r="AH228" s="5">
        <f t="shared" si="241"/>
        <v>2.3040309945689999E-27</v>
      </c>
      <c r="AI228" s="5">
        <f t="shared" si="242"/>
        <v>4.5318513555095136E-9</v>
      </c>
      <c r="AJ228" s="5">
        <f t="shared" si="243"/>
        <v>5.5968364240542506E-13</v>
      </c>
      <c r="AK228" s="5">
        <f t="shared" si="244"/>
        <v>-12.252057385815931</v>
      </c>
      <c r="AL228">
        <v>0.09</v>
      </c>
      <c r="AN228" s="4">
        <v>16.59</v>
      </c>
      <c r="AO228" s="5">
        <f t="shared" si="245"/>
        <v>2.367554345139806E-4</v>
      </c>
      <c r="AP228" s="5">
        <f t="shared" si="246"/>
        <v>2.3675543451398063E-27</v>
      </c>
      <c r="AQ228" s="5">
        <f t="shared" si="247"/>
        <v>2.5713380264087528E-9</v>
      </c>
      <c r="AR228" s="5">
        <f t="shared" si="248"/>
        <v>4.273563799891347E-13</v>
      </c>
      <c r="AS228" s="5">
        <f t="shared" si="249"/>
        <v>-12.369209808088618</v>
      </c>
      <c r="AT228">
        <v>0.15</v>
      </c>
      <c r="AV228" s="4">
        <v>16.16</v>
      </c>
      <c r="AW228" s="5">
        <f t="shared" si="250"/>
        <v>2.2905008386484607E-4</v>
      </c>
      <c r="AX228" s="5">
        <f t="shared" si="251"/>
        <v>2.290500838648461E-27</v>
      </c>
      <c r="AY228" s="5">
        <f t="shared" si="252"/>
        <v>1.4741661178430101E-9</v>
      </c>
      <c r="AZ228" s="5">
        <f t="shared" si="253"/>
        <v>3.1827246484230587E-13</v>
      </c>
      <c r="BA228" s="5">
        <f t="shared" si="254"/>
        <v>-12.497200932489005</v>
      </c>
      <c r="BB228">
        <v>0.15</v>
      </c>
      <c r="BD228" s="3">
        <v>15.78</v>
      </c>
      <c r="BE228" s="5">
        <f t="shared" si="255"/>
        <v>1.3694675287004125E-4</v>
      </c>
      <c r="BF228" s="5">
        <f t="shared" si="256"/>
        <v>1.3694675287004128E-27</v>
      </c>
      <c r="BG228" s="5">
        <f t="shared" si="257"/>
        <v>3.1700637238435477E-10</v>
      </c>
      <c r="BH228" s="5">
        <f t="shared" si="258"/>
        <v>1.1412229405836773E-13</v>
      </c>
      <c r="BI228" s="5">
        <f t="shared" si="259"/>
        <v>-12.942629506846046</v>
      </c>
      <c r="BJ228">
        <v>0.04</v>
      </c>
      <c r="BL228" s="3">
        <v>15.67</v>
      </c>
      <c r="BM228" s="5">
        <f t="shared" si="260"/>
        <v>9.6950058865968346E-5</v>
      </c>
      <c r="BN228" s="5">
        <f t="shared" si="261"/>
        <v>9.6950058865968361E-28</v>
      </c>
      <c r="BO228" s="5">
        <f t="shared" si="262"/>
        <v>1.4362971683847162E-10</v>
      </c>
      <c r="BP228" s="5">
        <f t="shared" si="263"/>
        <v>6.4633372577312237E-14</v>
      </c>
      <c r="BQ228" s="5">
        <f t="shared" si="264"/>
        <v>-13.189543181946707</v>
      </c>
      <c r="BR228">
        <v>0.05</v>
      </c>
      <c r="BU228" s="5" t="str">
        <f t="shared" si="265"/>
        <v/>
      </c>
      <c r="BV228" s="5" t="str">
        <f t="shared" si="266"/>
        <v/>
      </c>
      <c r="BW228" s="5" t="str">
        <f t="shared" si="267"/>
        <v/>
      </c>
      <c r="BX228" s="5" t="str">
        <f t="shared" si="268"/>
        <v/>
      </c>
      <c r="BY228" s="5" t="str">
        <f t="shared" si="269"/>
        <v/>
      </c>
      <c r="CC228" s="5" t="str">
        <f t="shared" si="270"/>
        <v/>
      </c>
      <c r="CD228" s="5" t="str">
        <f t="shared" si="271"/>
        <v/>
      </c>
      <c r="CE228" s="5" t="str">
        <f t="shared" si="272"/>
        <v/>
      </c>
      <c r="CF228" s="5" t="str">
        <f t="shared" si="273"/>
        <v/>
      </c>
      <c r="CG228" s="5" t="str">
        <f t="shared" si="274"/>
        <v/>
      </c>
      <c r="CK228" s="5" t="str">
        <f t="shared" si="275"/>
        <v/>
      </c>
      <c r="CL228" s="5" t="str">
        <f t="shared" si="276"/>
        <v/>
      </c>
      <c r="CM228" s="5" t="str">
        <f t="shared" si="277"/>
        <v/>
      </c>
      <c r="CN228" s="5" t="str">
        <f t="shared" si="278"/>
        <v/>
      </c>
      <c r="CO228" s="5" t="str">
        <f t="shared" si="279"/>
        <v/>
      </c>
      <c r="CS228" s="5" t="str">
        <f t="shared" si="280"/>
        <v/>
      </c>
      <c r="CT228" s="5" t="str">
        <f t="shared" si="281"/>
        <v/>
      </c>
      <c r="CU228" s="5" t="str">
        <f t="shared" si="282"/>
        <v/>
      </c>
      <c r="CV228" s="5" t="str">
        <f t="shared" si="283"/>
        <v/>
      </c>
      <c r="CW228" s="5" t="str">
        <f t="shared" si="284"/>
        <v/>
      </c>
      <c r="DA228" s="5" t="str">
        <f t="shared" si="285"/>
        <v/>
      </c>
      <c r="DB228" s="5" t="str">
        <f t="shared" si="286"/>
        <v/>
      </c>
      <c r="DC228" s="5" t="str">
        <f t="shared" si="287"/>
        <v/>
      </c>
      <c r="DD228" s="5" t="str">
        <f t="shared" si="288"/>
        <v/>
      </c>
      <c r="DE228" s="5" t="str">
        <f t="shared" si="289"/>
        <v/>
      </c>
      <c r="DI228" s="5" t="str">
        <f t="shared" si="290"/>
        <v/>
      </c>
      <c r="DJ228" s="5" t="str">
        <f t="shared" si="291"/>
        <v/>
      </c>
      <c r="DK228" s="5" t="str">
        <f t="shared" si="292"/>
        <v/>
      </c>
      <c r="DL228" s="5" t="str">
        <f t="shared" si="293"/>
        <v/>
      </c>
      <c r="DM228" s="5" t="str">
        <f t="shared" si="294"/>
        <v/>
      </c>
      <c r="DQ228" s="5" t="str">
        <f t="shared" si="295"/>
        <v/>
      </c>
      <c r="DR228" s="5" t="str">
        <f t="shared" si="296"/>
        <v/>
      </c>
      <c r="DS228" s="5" t="str">
        <f t="shared" si="297"/>
        <v/>
      </c>
      <c r="DT228" s="5" t="str">
        <f t="shared" si="298"/>
        <v/>
      </c>
      <c r="DU228" s="5" t="str">
        <f t="shared" si="299"/>
        <v/>
      </c>
    </row>
    <row r="229" spans="1:126" hidden="1" x14ac:dyDescent="0.25">
      <c r="A229">
        <v>222</v>
      </c>
      <c r="B229" t="s">
        <v>262</v>
      </c>
      <c r="C229">
        <v>324.09234500000002</v>
      </c>
      <c r="D229">
        <v>57.391091000000003</v>
      </c>
      <c r="E229" s="1" t="s">
        <v>86</v>
      </c>
      <c r="F229" s="13"/>
      <c r="J229" s="2">
        <v>18.420000000000002</v>
      </c>
      <c r="K229" s="5">
        <f t="shared" si="225"/>
        <v>1.3599130197771911E-4</v>
      </c>
      <c r="L229" s="5">
        <f t="shared" si="226"/>
        <v>1.3599130197771912E-27</v>
      </c>
      <c r="M229" s="5">
        <f t="shared" si="227"/>
        <v>1.0477633596656121E-8</v>
      </c>
      <c r="N229" s="5">
        <f t="shared" si="228"/>
        <v>6.538043364313419E-13</v>
      </c>
      <c r="O229" s="5">
        <f t="shared" si="229"/>
        <v>-12.184552203238738</v>
      </c>
      <c r="P229">
        <v>0.01</v>
      </c>
      <c r="Q229" s="2">
        <v>16.46</v>
      </c>
      <c r="R229" s="5">
        <f t="shared" si="230"/>
        <v>6.5563004857322068E-4</v>
      </c>
      <c r="S229" s="5">
        <f t="shared" si="231"/>
        <v>6.5563004857322072E-27</v>
      </c>
      <c r="T229" s="5">
        <f t="shared" si="232"/>
        <v>3.283206380692369E-8</v>
      </c>
      <c r="U229" s="5">
        <f t="shared" si="233"/>
        <v>2.5412017386558939E-12</v>
      </c>
      <c r="V229" s="5">
        <f t="shared" si="234"/>
        <v>-11.594960856198258</v>
      </c>
      <c r="W229">
        <v>0.01</v>
      </c>
      <c r="X229" s="2">
        <v>17.440000000000001</v>
      </c>
      <c r="Y229" s="5">
        <f t="shared" si="235"/>
        <v>3.1433979994050897E-4</v>
      </c>
      <c r="Z229" s="5">
        <f t="shared" si="236"/>
        <v>3.1433979994050902E-27</v>
      </c>
      <c r="AA229" s="5">
        <f t="shared" si="237"/>
        <v>2.1913560562479709E-8</v>
      </c>
      <c r="AB229" s="5">
        <f t="shared" si="238"/>
        <v>1.437529572898669E-12</v>
      </c>
      <c r="AC229" s="5">
        <f t="shared" si="239"/>
        <v>-11.842383212228176</v>
      </c>
      <c r="AD229">
        <v>0.02</v>
      </c>
      <c r="AF229" s="4">
        <v>14.26</v>
      </c>
      <c r="AG229" s="5">
        <f t="shared" si="240"/>
        <v>3.1512896063383062E-3</v>
      </c>
      <c r="AH229" s="5">
        <f t="shared" si="241"/>
        <v>3.1512896063383066E-26</v>
      </c>
      <c r="AI229" s="5">
        <f t="shared" si="242"/>
        <v>6.1983437322460073E-8</v>
      </c>
      <c r="AJ229" s="5">
        <f t="shared" si="243"/>
        <v>7.6549545093238195E-12</v>
      </c>
      <c r="AK229" s="5">
        <f t="shared" si="244"/>
        <v>-11.116057385815928</v>
      </c>
      <c r="AL229">
        <v>0.04</v>
      </c>
      <c r="AN229" s="4">
        <v>13.5</v>
      </c>
      <c r="AO229" s="5">
        <f t="shared" si="245"/>
        <v>4.0766174264678049E-3</v>
      </c>
      <c r="AP229" s="5">
        <f t="shared" si="246"/>
        <v>4.0766174264678052E-26</v>
      </c>
      <c r="AQ229" s="5">
        <f t="shared" si="247"/>
        <v>4.4275061433397689E-8</v>
      </c>
      <c r="AR229" s="5">
        <f t="shared" si="248"/>
        <v>7.3585152102306959E-12</v>
      </c>
      <c r="AS229" s="5">
        <f t="shared" si="249"/>
        <v>-11.133209808088619</v>
      </c>
      <c r="AT229">
        <v>0.05</v>
      </c>
      <c r="AV229" s="4">
        <v>13.17</v>
      </c>
      <c r="AW229" s="5">
        <f t="shared" si="250"/>
        <v>3.5969173203083504E-3</v>
      </c>
      <c r="AX229" s="5">
        <f t="shared" si="251"/>
        <v>3.5969173203083507E-26</v>
      </c>
      <c r="AY229" s="5">
        <f t="shared" si="252"/>
        <v>2.3149756388694553E-8</v>
      </c>
      <c r="AZ229" s="5">
        <f t="shared" si="253"/>
        <v>4.9980324043191539E-12</v>
      </c>
      <c r="BA229" s="5">
        <f t="shared" si="254"/>
        <v>-11.301200932489005</v>
      </c>
      <c r="BB229">
        <v>0.04</v>
      </c>
      <c r="BD229" s="3">
        <v>12.87</v>
      </c>
      <c r="BE229" s="5">
        <f t="shared" si="255"/>
        <v>1.9977987598521992E-3</v>
      </c>
      <c r="BF229" s="5">
        <f t="shared" si="256"/>
        <v>1.9977987598521995E-26</v>
      </c>
      <c r="BG229" s="5">
        <f t="shared" si="257"/>
        <v>4.6245341663245347E-9</v>
      </c>
      <c r="BH229" s="5">
        <f t="shared" si="258"/>
        <v>1.6648322998768327E-12</v>
      </c>
      <c r="BI229" s="5">
        <f t="shared" si="259"/>
        <v>-11.778629506846046</v>
      </c>
      <c r="BJ229">
        <v>0.01</v>
      </c>
      <c r="BL229" s="3">
        <v>12.81</v>
      </c>
      <c r="BM229" s="5">
        <f t="shared" si="260"/>
        <v>1.3506663405507126E-3</v>
      </c>
      <c r="BN229" s="5">
        <f t="shared" si="261"/>
        <v>1.3506663405507128E-26</v>
      </c>
      <c r="BO229" s="5">
        <f t="shared" si="262"/>
        <v>2.0009871711862404E-9</v>
      </c>
      <c r="BP229" s="5">
        <f t="shared" si="263"/>
        <v>9.0044422703380828E-13</v>
      </c>
      <c r="BQ229" s="5">
        <f t="shared" si="264"/>
        <v>-12.045543181946709</v>
      </c>
      <c r="BR229">
        <v>0.01</v>
      </c>
      <c r="BT229" s="3">
        <v>12.74</v>
      </c>
      <c r="BU229" s="5">
        <f t="shared" si="265"/>
        <v>9.219297728958293E-4</v>
      </c>
      <c r="BV229" s="5">
        <f t="shared" si="266"/>
        <v>9.2192977289582936E-27</v>
      </c>
      <c r="BW229" s="5">
        <f t="shared" si="267"/>
        <v>8.2217280579295121E-10</v>
      </c>
      <c r="BX229" s="5">
        <f t="shared" si="268"/>
        <v>4.7686022735991173E-13</v>
      </c>
      <c r="BY229" s="5">
        <f t="shared" si="269"/>
        <v>-12.321608898489664</v>
      </c>
      <c r="BZ229">
        <v>0.02</v>
      </c>
      <c r="CB229" s="3">
        <v>12.72</v>
      </c>
      <c r="CC229" s="5">
        <f t="shared" si="270"/>
        <v>5.2367427475226447E-4</v>
      </c>
      <c r="CD229" s="5">
        <f t="shared" si="271"/>
        <v>5.2367427475226453E-27</v>
      </c>
      <c r="CE229" s="5">
        <f t="shared" si="272"/>
        <v>2.4547231629012398E-10</v>
      </c>
      <c r="CF229" s="5">
        <f t="shared" si="273"/>
        <v>1.9637785303209919E-13</v>
      </c>
      <c r="CG229" s="5">
        <f t="shared" si="274"/>
        <v>-12.706907492355043</v>
      </c>
      <c r="CH229">
        <v>0.04</v>
      </c>
      <c r="CJ229" s="2">
        <v>9.4499999999999993</v>
      </c>
      <c r="CK229" s="5">
        <f t="shared" si="275"/>
        <v>1.1849450519104167E-3</v>
      </c>
      <c r="CL229" s="5">
        <f t="shared" si="276"/>
        <v>1.1849450519104168E-26</v>
      </c>
      <c r="CM229" s="5">
        <f t="shared" si="277"/>
        <v>6.1715888120334202E-11</v>
      </c>
      <c r="CN229" s="5">
        <f t="shared" si="278"/>
        <v>1.4811813148880209E-13</v>
      </c>
      <c r="CO229" s="5">
        <f t="shared" si="279"/>
        <v>-12.82939177521577</v>
      </c>
      <c r="CP229">
        <v>0.09</v>
      </c>
      <c r="CR229" s="4">
        <v>13.05</v>
      </c>
      <c r="CS229" s="5">
        <f t="shared" si="280"/>
        <v>1.8651629427345608E-3</v>
      </c>
      <c r="CT229" s="5">
        <f t="shared" si="281"/>
        <v>1.8651629427345611E-26</v>
      </c>
      <c r="CU229" s="5">
        <f t="shared" si="282"/>
        <v>4.840388259691767E-9</v>
      </c>
      <c r="CV229" s="5">
        <f t="shared" si="283"/>
        <v>1.6457320082952009E-12</v>
      </c>
      <c r="CW229" s="5">
        <f t="shared" si="284"/>
        <v>-11.783640884065642</v>
      </c>
      <c r="CX229">
        <v>0.03</v>
      </c>
      <c r="CZ229" s="4">
        <v>12.95</v>
      </c>
      <c r="DA229" s="5">
        <f t="shared" si="285"/>
        <v>1.1350052743322489E-3</v>
      </c>
      <c r="DB229" s="5">
        <f t="shared" si="286"/>
        <v>1.135005274332249E-26</v>
      </c>
      <c r="DC229" s="5">
        <f t="shared" si="287"/>
        <v>1.609175719752716E-9</v>
      </c>
      <c r="DD229" s="5">
        <f t="shared" si="288"/>
        <v>7.4022083108624926E-13</v>
      </c>
      <c r="DE229" s="5">
        <f t="shared" si="289"/>
        <v>-12.130638697275881</v>
      </c>
      <c r="DF229">
        <v>0.03</v>
      </c>
      <c r="DG229" t="s">
        <v>32</v>
      </c>
      <c r="DH229" s="4">
        <v>12.7</v>
      </c>
      <c r="DI229" s="5">
        <f t="shared" si="290"/>
        <v>2.6346949213448172E-4</v>
      </c>
      <c r="DJ229" s="5">
        <f t="shared" si="291"/>
        <v>2.6346949213448175E-27</v>
      </c>
      <c r="DK229" s="5">
        <f t="shared" si="292"/>
        <v>5.4889477528017024E-11</v>
      </c>
      <c r="DL229" s="5">
        <f t="shared" si="293"/>
        <v>6.5867373033620432E-14</v>
      </c>
      <c r="DM229" s="5">
        <f t="shared" si="294"/>
        <v>-13.181329657034471</v>
      </c>
      <c r="DO229" t="s">
        <v>32</v>
      </c>
      <c r="DP229" s="4">
        <v>8.86</v>
      </c>
      <c r="DQ229" s="5">
        <f t="shared" si="295"/>
        <v>2.3899458509516387E-3</v>
      </c>
      <c r="DR229" s="5">
        <f t="shared" si="296"/>
        <v>2.3899458509516389E-26</v>
      </c>
      <c r="DS229" s="5">
        <f t="shared" si="297"/>
        <v>1.4813713952179579E-10</v>
      </c>
      <c r="DT229" s="5">
        <f t="shared" si="298"/>
        <v>3.2590170694795079E-13</v>
      </c>
      <c r="DU229" s="5">
        <f t="shared" si="299"/>
        <v>-12.48691336486123</v>
      </c>
    </row>
    <row r="230" spans="1:126" hidden="1" x14ac:dyDescent="0.25">
      <c r="A230">
        <v>223</v>
      </c>
      <c r="B230" t="s">
        <v>263</v>
      </c>
      <c r="C230">
        <v>324.09386599999999</v>
      </c>
      <c r="D230">
        <v>57.492932000000003</v>
      </c>
      <c r="E230" s="1" t="s">
        <v>31</v>
      </c>
      <c r="F230" s="13"/>
      <c r="J230" s="2">
        <v>21.85</v>
      </c>
      <c r="K230" s="5">
        <f t="shared" si="225"/>
        <v>5.7744567346270512E-6</v>
      </c>
      <c r="L230" s="5">
        <f t="shared" si="226"/>
        <v>5.774456734627052E-29</v>
      </c>
      <c r="M230" s="5">
        <f t="shared" si="227"/>
        <v>4.4490082090013656E-10</v>
      </c>
      <c r="N230" s="5">
        <f t="shared" si="228"/>
        <v>2.776181122416852E-14</v>
      </c>
      <c r="O230" s="5">
        <f t="shared" si="229"/>
        <v>-13.556552203238736</v>
      </c>
      <c r="P230">
        <v>0.16</v>
      </c>
      <c r="Q230" s="2">
        <v>19.97</v>
      </c>
      <c r="R230" s="5">
        <f t="shared" si="230"/>
        <v>2.5861806011967678E-5</v>
      </c>
      <c r="S230" s="5">
        <f t="shared" si="231"/>
        <v>2.5861806011967683E-28</v>
      </c>
      <c r="T230" s="5">
        <f t="shared" si="232"/>
        <v>1.2950847310842535E-9</v>
      </c>
      <c r="U230" s="5">
        <f t="shared" si="233"/>
        <v>1.0023955818592124E-13</v>
      </c>
      <c r="V230" s="5">
        <f t="shared" si="234"/>
        <v>-12.998960856198257</v>
      </c>
      <c r="W230">
        <v>0.1</v>
      </c>
      <c r="X230" s="2">
        <v>20.49</v>
      </c>
      <c r="Y230" s="5">
        <f t="shared" si="235"/>
        <v>1.8940845973885038E-5</v>
      </c>
      <c r="Z230" s="5">
        <f t="shared" si="236"/>
        <v>1.894084597388504E-28</v>
      </c>
      <c r="AA230" s="5">
        <f t="shared" si="237"/>
        <v>1.3204225981943204E-9</v>
      </c>
      <c r="AB230" s="5">
        <f t="shared" si="238"/>
        <v>8.6619722441547436E-14</v>
      </c>
      <c r="AC230" s="5">
        <f t="shared" si="239"/>
        <v>-13.062383212228175</v>
      </c>
      <c r="AD230">
        <v>0.19</v>
      </c>
      <c r="AF230" s="4">
        <v>17.52</v>
      </c>
      <c r="AG230" s="5">
        <f t="shared" si="240"/>
        <v>1.564906221173851E-4</v>
      </c>
      <c r="AH230" s="5">
        <f t="shared" si="241"/>
        <v>1.5649062211738512E-27</v>
      </c>
      <c r="AI230" s="5">
        <f t="shared" si="242"/>
        <v>3.0780499031431777E-9</v>
      </c>
      <c r="AJ230" s="5">
        <f t="shared" si="243"/>
        <v>3.8013916303818252E-13</v>
      </c>
      <c r="AK230" s="5">
        <f t="shared" si="244"/>
        <v>-12.42005738581593</v>
      </c>
      <c r="AL230">
        <v>0.13</v>
      </c>
      <c r="AN230" s="4">
        <v>16.32</v>
      </c>
      <c r="AO230" s="5">
        <f t="shared" si="245"/>
        <v>3.0359873428729208E-4</v>
      </c>
      <c r="AP230" s="5">
        <f t="shared" si="246"/>
        <v>3.0359873428729211E-27</v>
      </c>
      <c r="AQ230" s="5">
        <f t="shared" si="247"/>
        <v>3.2973053896103181E-9</v>
      </c>
      <c r="AR230" s="5">
        <f t="shared" si="248"/>
        <v>5.4801215575323486E-13</v>
      </c>
      <c r="AS230" s="5">
        <f t="shared" si="249"/>
        <v>-12.261209808088619</v>
      </c>
      <c r="AT230">
        <v>0.11</v>
      </c>
      <c r="AV230" s="4">
        <v>15.99</v>
      </c>
      <c r="AW230" s="5">
        <f t="shared" si="250"/>
        <v>2.6787393359298782E-4</v>
      </c>
      <c r="AX230" s="5">
        <f t="shared" si="251"/>
        <v>2.6787393359298783E-27</v>
      </c>
      <c r="AY230" s="5">
        <f t="shared" si="252"/>
        <v>1.7240363770795272E-9</v>
      </c>
      <c r="AZ230" s="5">
        <f t="shared" si="253"/>
        <v>3.7221945381146988E-13</v>
      </c>
      <c r="BA230" s="5">
        <f t="shared" si="254"/>
        <v>-12.429200932489005</v>
      </c>
      <c r="BB230">
        <v>0.12</v>
      </c>
      <c r="BD230" s="3">
        <v>15.76</v>
      </c>
      <c r="BE230" s="5">
        <f t="shared" si="255"/>
        <v>1.3949278309539922E-4</v>
      </c>
      <c r="BF230" s="5">
        <f t="shared" si="256"/>
        <v>1.3949278309539923E-27</v>
      </c>
      <c r="BG230" s="5">
        <f t="shared" si="257"/>
        <v>3.2289996086897962E-10</v>
      </c>
      <c r="BH230" s="5">
        <f t="shared" si="258"/>
        <v>1.1624398591283268E-13</v>
      </c>
      <c r="BI230" s="5">
        <f t="shared" si="259"/>
        <v>-12.934629506846047</v>
      </c>
      <c r="BJ230">
        <v>0.15</v>
      </c>
      <c r="BL230" s="3">
        <v>15.71</v>
      </c>
      <c r="BM230" s="5">
        <f t="shared" si="260"/>
        <v>9.3443280577072514E-5</v>
      </c>
      <c r="BN230" s="5">
        <f t="shared" si="261"/>
        <v>9.3443280577072527E-28</v>
      </c>
      <c r="BO230" s="5">
        <f t="shared" si="262"/>
        <v>1.384344897438111E-10</v>
      </c>
      <c r="BP230" s="5">
        <f t="shared" si="263"/>
        <v>6.2295520384715002E-14</v>
      </c>
      <c r="BQ230" s="5">
        <f t="shared" si="264"/>
        <v>-13.205543181946709</v>
      </c>
      <c r="BR230">
        <v>0.14000000000000001</v>
      </c>
      <c r="BU230" s="5" t="str">
        <f t="shared" si="265"/>
        <v/>
      </c>
      <c r="BV230" s="5" t="str">
        <f t="shared" si="266"/>
        <v/>
      </c>
      <c r="BW230" s="5" t="str">
        <f t="shared" si="267"/>
        <v/>
      </c>
      <c r="BX230" s="5" t="str">
        <f t="shared" si="268"/>
        <v/>
      </c>
      <c r="BY230" s="5" t="str">
        <f t="shared" si="269"/>
        <v/>
      </c>
      <c r="CC230" s="5" t="str">
        <f t="shared" si="270"/>
        <v/>
      </c>
      <c r="CD230" s="5" t="str">
        <f t="shared" si="271"/>
        <v/>
      </c>
      <c r="CE230" s="5" t="str">
        <f t="shared" si="272"/>
        <v/>
      </c>
      <c r="CF230" s="5" t="str">
        <f t="shared" si="273"/>
        <v/>
      </c>
      <c r="CG230" s="5" t="str">
        <f t="shared" si="274"/>
        <v/>
      </c>
      <c r="CK230" s="5" t="str">
        <f t="shared" si="275"/>
        <v/>
      </c>
      <c r="CL230" s="5" t="str">
        <f t="shared" si="276"/>
        <v/>
      </c>
      <c r="CM230" s="5" t="str">
        <f t="shared" si="277"/>
        <v/>
      </c>
      <c r="CN230" s="5" t="str">
        <f t="shared" si="278"/>
        <v/>
      </c>
      <c r="CO230" s="5" t="str">
        <f t="shared" si="279"/>
        <v/>
      </c>
      <c r="CS230" s="5" t="str">
        <f t="shared" si="280"/>
        <v/>
      </c>
      <c r="CT230" s="5" t="str">
        <f t="shared" si="281"/>
        <v/>
      </c>
      <c r="CU230" s="5" t="str">
        <f t="shared" si="282"/>
        <v/>
      </c>
      <c r="CV230" s="5" t="str">
        <f t="shared" si="283"/>
        <v/>
      </c>
      <c r="CW230" s="5" t="str">
        <f t="shared" si="284"/>
        <v/>
      </c>
      <c r="DA230" s="5" t="str">
        <f t="shared" si="285"/>
        <v/>
      </c>
      <c r="DB230" s="5" t="str">
        <f t="shared" si="286"/>
        <v/>
      </c>
      <c r="DC230" s="5" t="str">
        <f t="shared" si="287"/>
        <v/>
      </c>
      <c r="DD230" s="5" t="str">
        <f t="shared" si="288"/>
        <v/>
      </c>
      <c r="DE230" s="5" t="str">
        <f t="shared" si="289"/>
        <v/>
      </c>
      <c r="DI230" s="5" t="str">
        <f t="shared" si="290"/>
        <v/>
      </c>
      <c r="DJ230" s="5" t="str">
        <f t="shared" si="291"/>
        <v/>
      </c>
      <c r="DK230" s="5" t="str">
        <f t="shared" si="292"/>
        <v/>
      </c>
      <c r="DL230" s="5" t="str">
        <f t="shared" si="293"/>
        <v/>
      </c>
      <c r="DM230" s="5" t="str">
        <f t="shared" si="294"/>
        <v/>
      </c>
      <c r="DQ230" s="5" t="str">
        <f t="shared" si="295"/>
        <v/>
      </c>
      <c r="DR230" s="5" t="str">
        <f t="shared" si="296"/>
        <v/>
      </c>
      <c r="DS230" s="5" t="str">
        <f t="shared" si="297"/>
        <v/>
      </c>
      <c r="DT230" s="5" t="str">
        <f t="shared" si="298"/>
        <v/>
      </c>
      <c r="DU230" s="5" t="str">
        <f t="shared" si="299"/>
        <v/>
      </c>
    </row>
    <row r="231" spans="1:126" hidden="1" x14ac:dyDescent="0.25">
      <c r="A231">
        <v>224</v>
      </c>
      <c r="B231" t="s">
        <v>264</v>
      </c>
      <c r="C231">
        <v>324.09598</v>
      </c>
      <c r="D231">
        <v>57.500897000000002</v>
      </c>
      <c r="E231" s="1" t="s">
        <v>31</v>
      </c>
      <c r="F231" s="13"/>
      <c r="J231" s="2">
        <v>20.010000000000002</v>
      </c>
      <c r="K231" s="5">
        <f t="shared" si="225"/>
        <v>3.1442070107282049E-5</v>
      </c>
      <c r="L231" s="5">
        <f t="shared" si="226"/>
        <v>3.1442070107282054E-28</v>
      </c>
      <c r="M231" s="5">
        <f t="shared" si="227"/>
        <v>2.4224967723189456E-9</v>
      </c>
      <c r="N231" s="5">
        <f t="shared" si="228"/>
        <v>1.5116379859270219E-13</v>
      </c>
      <c r="O231" s="5">
        <f t="shared" si="229"/>
        <v>-12.820552203238739</v>
      </c>
      <c r="P231">
        <v>0.03</v>
      </c>
      <c r="Q231" s="2">
        <v>18.920000000000002</v>
      </c>
      <c r="R231" s="5">
        <f t="shared" si="230"/>
        <v>6.8023480565885882E-5</v>
      </c>
      <c r="S231" s="5">
        <f t="shared" si="231"/>
        <v>6.8023480565885894E-28</v>
      </c>
      <c r="T231" s="5">
        <f t="shared" si="232"/>
        <v>3.4064199149633373E-9</v>
      </c>
      <c r="U231" s="5">
        <f t="shared" si="233"/>
        <v>2.6365690141816232E-13</v>
      </c>
      <c r="V231" s="5">
        <f t="shared" si="234"/>
        <v>-12.578960856198259</v>
      </c>
      <c r="W231">
        <v>0.04</v>
      </c>
      <c r="X231" s="2">
        <v>19.39</v>
      </c>
      <c r="Y231" s="5">
        <f t="shared" si="235"/>
        <v>5.2167421646781282E-5</v>
      </c>
      <c r="Z231" s="5">
        <f t="shared" si="236"/>
        <v>5.2167421646781292E-28</v>
      </c>
      <c r="AA231" s="5">
        <f t="shared" si="237"/>
        <v>3.6367458204831536E-9</v>
      </c>
      <c r="AB231" s="5">
        <f t="shared" si="238"/>
        <v>2.3857052582369489E-13</v>
      </c>
      <c r="AC231" s="5">
        <f t="shared" si="239"/>
        <v>-12.622383212228176</v>
      </c>
      <c r="AD231">
        <v>7.0000000000000007E-2</v>
      </c>
      <c r="AF231" s="4">
        <v>16.829999999999998</v>
      </c>
      <c r="AG231" s="5">
        <f t="shared" si="240"/>
        <v>2.9545294077232113E-4</v>
      </c>
      <c r="AH231" s="5">
        <f t="shared" si="241"/>
        <v>2.9545294077232116E-27</v>
      </c>
      <c r="AI231" s="5">
        <f t="shared" si="242"/>
        <v>5.8113315892210216E-9</v>
      </c>
      <c r="AJ231" s="5">
        <f t="shared" si="243"/>
        <v>7.1769945126879625E-13</v>
      </c>
      <c r="AK231" s="5">
        <f t="shared" si="244"/>
        <v>-12.144057385815929</v>
      </c>
      <c r="AL231">
        <v>7.0000000000000007E-2</v>
      </c>
      <c r="AN231" s="4">
        <v>16.100000000000001</v>
      </c>
      <c r="AO231" s="5">
        <f t="shared" si="245"/>
        <v>3.7179192808458288E-4</v>
      </c>
      <c r="AP231" s="5">
        <f t="shared" si="246"/>
        <v>3.7179192808458293E-27</v>
      </c>
      <c r="AQ231" s="5">
        <f t="shared" si="247"/>
        <v>4.0379335940407467E-9</v>
      </c>
      <c r="AR231" s="5">
        <f t="shared" si="248"/>
        <v>6.7110456332957213E-13</v>
      </c>
      <c r="AS231" s="5">
        <f t="shared" si="249"/>
        <v>-12.173209808088618</v>
      </c>
      <c r="AT231">
        <v>0.1</v>
      </c>
      <c r="AV231" s="4">
        <v>15.59</v>
      </c>
      <c r="AW231" s="5">
        <f t="shared" si="250"/>
        <v>3.8719563716145821E-4</v>
      </c>
      <c r="AX231" s="5">
        <f t="shared" si="251"/>
        <v>3.8719563716145824E-27</v>
      </c>
      <c r="AY231" s="5">
        <f t="shared" si="252"/>
        <v>2.4919907456434722E-9</v>
      </c>
      <c r="AZ231" s="5">
        <f t="shared" si="253"/>
        <v>5.380208019844256E-13</v>
      </c>
      <c r="BA231" s="5">
        <f t="shared" si="254"/>
        <v>-12.269200932489005</v>
      </c>
      <c r="BB231">
        <v>0.09</v>
      </c>
      <c r="BD231" s="3">
        <v>15.51</v>
      </c>
      <c r="BE231" s="5">
        <f t="shared" si="255"/>
        <v>1.7561100940069005E-4</v>
      </c>
      <c r="BF231" s="5">
        <f t="shared" si="256"/>
        <v>1.7561100940069007E-27</v>
      </c>
      <c r="BG231" s="5">
        <f t="shared" si="257"/>
        <v>4.06506966205301E-10</v>
      </c>
      <c r="BH231" s="5">
        <f t="shared" si="258"/>
        <v>1.4634250783390837E-13</v>
      </c>
      <c r="BI231" s="5">
        <f t="shared" si="259"/>
        <v>-12.834629506846047</v>
      </c>
      <c r="BJ231">
        <v>7.0000000000000007E-2</v>
      </c>
      <c r="BL231" s="3">
        <v>15.43</v>
      </c>
      <c r="BM231" s="5">
        <f t="shared" si="260"/>
        <v>1.2093390513429177E-4</v>
      </c>
      <c r="BN231" s="5">
        <f t="shared" si="261"/>
        <v>1.2093390513429178E-27</v>
      </c>
      <c r="BO231" s="5">
        <f t="shared" si="262"/>
        <v>1.7916134093969147E-10</v>
      </c>
      <c r="BP231" s="5">
        <f t="shared" si="263"/>
        <v>8.062260342286117E-14</v>
      </c>
      <c r="BQ231" s="5">
        <f t="shared" si="264"/>
        <v>-13.093543181946709</v>
      </c>
      <c r="BR231">
        <v>0.05</v>
      </c>
      <c r="BU231" s="5" t="str">
        <f t="shared" si="265"/>
        <v/>
      </c>
      <c r="BV231" s="5" t="str">
        <f t="shared" si="266"/>
        <v/>
      </c>
      <c r="BW231" s="5" t="str">
        <f t="shared" si="267"/>
        <v/>
      </c>
      <c r="BX231" s="5" t="str">
        <f t="shared" si="268"/>
        <v/>
      </c>
      <c r="BY231" s="5" t="str">
        <f t="shared" si="269"/>
        <v/>
      </c>
      <c r="CC231" s="5" t="str">
        <f t="shared" si="270"/>
        <v/>
      </c>
      <c r="CD231" s="5" t="str">
        <f t="shared" si="271"/>
        <v/>
      </c>
      <c r="CE231" s="5" t="str">
        <f t="shared" si="272"/>
        <v/>
      </c>
      <c r="CF231" s="5" t="str">
        <f t="shared" si="273"/>
        <v/>
      </c>
      <c r="CG231" s="5" t="str">
        <f t="shared" si="274"/>
        <v/>
      </c>
      <c r="CK231" s="5" t="str">
        <f t="shared" si="275"/>
        <v/>
      </c>
      <c r="CL231" s="5" t="str">
        <f t="shared" si="276"/>
        <v/>
      </c>
      <c r="CM231" s="5" t="str">
        <f t="shared" si="277"/>
        <v/>
      </c>
      <c r="CN231" s="5" t="str">
        <f t="shared" si="278"/>
        <v/>
      </c>
      <c r="CO231" s="5" t="str">
        <f t="shared" si="279"/>
        <v/>
      </c>
      <c r="CS231" s="5" t="str">
        <f t="shared" si="280"/>
        <v/>
      </c>
      <c r="CT231" s="5" t="str">
        <f t="shared" si="281"/>
        <v/>
      </c>
      <c r="CU231" s="5" t="str">
        <f t="shared" si="282"/>
        <v/>
      </c>
      <c r="CV231" s="5" t="str">
        <f t="shared" si="283"/>
        <v/>
      </c>
      <c r="CW231" s="5" t="str">
        <f t="shared" si="284"/>
        <v/>
      </c>
      <c r="DA231" s="5" t="str">
        <f t="shared" si="285"/>
        <v/>
      </c>
      <c r="DB231" s="5" t="str">
        <f t="shared" si="286"/>
        <v/>
      </c>
      <c r="DC231" s="5" t="str">
        <f t="shared" si="287"/>
        <v/>
      </c>
      <c r="DD231" s="5" t="str">
        <f t="shared" si="288"/>
        <v/>
      </c>
      <c r="DE231" s="5" t="str">
        <f t="shared" si="289"/>
        <v/>
      </c>
      <c r="DI231" s="5" t="str">
        <f t="shared" si="290"/>
        <v/>
      </c>
      <c r="DJ231" s="5" t="str">
        <f t="shared" si="291"/>
        <v/>
      </c>
      <c r="DK231" s="5" t="str">
        <f t="shared" si="292"/>
        <v/>
      </c>
      <c r="DL231" s="5" t="str">
        <f t="shared" si="293"/>
        <v/>
      </c>
      <c r="DM231" s="5" t="str">
        <f t="shared" si="294"/>
        <v/>
      </c>
      <c r="DQ231" s="5" t="str">
        <f t="shared" si="295"/>
        <v/>
      </c>
      <c r="DR231" s="5" t="str">
        <f t="shared" si="296"/>
        <v/>
      </c>
      <c r="DS231" s="5" t="str">
        <f t="shared" si="297"/>
        <v/>
      </c>
      <c r="DT231" s="5" t="str">
        <f t="shared" si="298"/>
        <v/>
      </c>
      <c r="DU231" s="5" t="str">
        <f t="shared" si="299"/>
        <v/>
      </c>
    </row>
    <row r="232" spans="1:126" hidden="1" x14ac:dyDescent="0.25">
      <c r="A232">
        <v>225</v>
      </c>
      <c r="B232" t="s">
        <v>265</v>
      </c>
      <c r="C232">
        <v>324.098658</v>
      </c>
      <c r="D232">
        <v>57.545873999999998</v>
      </c>
      <c r="E232" s="1" t="s">
        <v>82</v>
      </c>
      <c r="F232" s="13"/>
      <c r="J232" s="2">
        <v>18.62</v>
      </c>
      <c r="K232" s="5">
        <f t="shared" si="225"/>
        <v>1.1311263817014985E-4</v>
      </c>
      <c r="L232" s="5">
        <f t="shared" si="226"/>
        <v>1.1311263817014986E-27</v>
      </c>
      <c r="M232" s="5">
        <f t="shared" si="227"/>
        <v>8.7149160325867441E-9</v>
      </c>
      <c r="N232" s="5">
        <f t="shared" si="228"/>
        <v>5.4381076043341285E-13</v>
      </c>
      <c r="O232" s="5">
        <f t="shared" si="229"/>
        <v>-12.264552203238736</v>
      </c>
      <c r="P232">
        <v>0.01</v>
      </c>
      <c r="Q232" s="2">
        <v>17.12</v>
      </c>
      <c r="R232" s="5">
        <f t="shared" si="230"/>
        <v>3.56992300731324E-4</v>
      </c>
      <c r="S232" s="5">
        <f t="shared" si="231"/>
        <v>3.5699230073132406E-27</v>
      </c>
      <c r="T232" s="5">
        <f t="shared" si="232"/>
        <v>1.7877145841161588E-8</v>
      </c>
      <c r="U232" s="5">
        <f t="shared" si="233"/>
        <v>1.3836910881059071E-12</v>
      </c>
      <c r="V232" s="5">
        <f t="shared" si="234"/>
        <v>-11.858960856198257</v>
      </c>
      <c r="W232">
        <v>0.01</v>
      </c>
      <c r="X232" s="2">
        <v>17.95</v>
      </c>
      <c r="Y232" s="5">
        <f t="shared" si="235"/>
        <v>1.9651665917537887E-4</v>
      </c>
      <c r="Z232" s="5">
        <f t="shared" si="236"/>
        <v>1.9651665917537889E-27</v>
      </c>
      <c r="AA232" s="5">
        <f t="shared" si="237"/>
        <v>1.3699759665148546E-8</v>
      </c>
      <c r="AB232" s="5">
        <f t="shared" si="238"/>
        <v>8.987042340337448E-13</v>
      </c>
      <c r="AC232" s="5">
        <f t="shared" si="239"/>
        <v>-12.046383212228175</v>
      </c>
      <c r="AD232">
        <v>0.02</v>
      </c>
      <c r="AF232" s="4">
        <v>14.69</v>
      </c>
      <c r="AG232" s="5">
        <f t="shared" si="240"/>
        <v>2.1207443422570781E-3</v>
      </c>
      <c r="AH232" s="5">
        <f t="shared" si="241"/>
        <v>2.1207443422570784E-26</v>
      </c>
      <c r="AI232" s="5">
        <f t="shared" si="242"/>
        <v>4.1713406394277791E-8</v>
      </c>
      <c r="AJ232" s="5">
        <f t="shared" si="243"/>
        <v>5.1516056896933078E-12</v>
      </c>
      <c r="AK232" s="5">
        <f t="shared" si="244"/>
        <v>-11.288057385815929</v>
      </c>
      <c r="AL232">
        <v>0.05</v>
      </c>
      <c r="AN232" s="4">
        <v>13.65</v>
      </c>
      <c r="AO232" s="5">
        <f t="shared" si="245"/>
        <v>3.5505853486339201E-3</v>
      </c>
      <c r="AP232" s="5">
        <f t="shared" si="246"/>
        <v>3.5505853486339202E-26</v>
      </c>
      <c r="AQ232" s="5">
        <f t="shared" si="247"/>
        <v>3.8561966451558082E-8</v>
      </c>
      <c r="AR232" s="5">
        <f t="shared" si="248"/>
        <v>6.4089988242489531E-12</v>
      </c>
      <c r="AS232" s="5">
        <f t="shared" si="249"/>
        <v>-11.193209808088618</v>
      </c>
      <c r="AT232">
        <v>0.05</v>
      </c>
      <c r="AV232" s="4">
        <v>13.1</v>
      </c>
      <c r="AW232" s="5">
        <f t="shared" si="250"/>
        <v>3.8364580622268201E-3</v>
      </c>
      <c r="AX232" s="5">
        <f t="shared" si="251"/>
        <v>3.8364580622268207E-26</v>
      </c>
      <c r="AY232" s="5">
        <f t="shared" si="252"/>
        <v>2.4691440371606996E-8</v>
      </c>
      <c r="AZ232" s="5">
        <f t="shared" si="253"/>
        <v>5.33088197622995E-12</v>
      </c>
      <c r="BA232" s="5">
        <f t="shared" si="254"/>
        <v>-11.273200932489004</v>
      </c>
      <c r="BB232">
        <v>0.04</v>
      </c>
      <c r="BD232" s="3">
        <v>12.35</v>
      </c>
      <c r="BE232" s="5">
        <f t="shared" si="255"/>
        <v>3.2251635227847409E-3</v>
      </c>
      <c r="BF232" s="5">
        <f t="shared" si="256"/>
        <v>3.2251635227847414E-26</v>
      </c>
      <c r="BG232" s="5">
        <f t="shared" si="257"/>
        <v>7.4656563027424562E-9</v>
      </c>
      <c r="BH232" s="5">
        <f t="shared" si="258"/>
        <v>2.6876362689872842E-12</v>
      </c>
      <c r="BI232" s="5">
        <f t="shared" si="259"/>
        <v>-11.570629506846046</v>
      </c>
      <c r="BJ232">
        <v>0.01</v>
      </c>
      <c r="BL232" s="3">
        <v>12.09</v>
      </c>
      <c r="BM232" s="5">
        <f t="shared" si="260"/>
        <v>2.6214892257147948E-3</v>
      </c>
      <c r="BN232" s="5">
        <f t="shared" si="261"/>
        <v>2.621489225714795E-26</v>
      </c>
      <c r="BO232" s="5">
        <f t="shared" si="262"/>
        <v>3.8836877417996953E-9</v>
      </c>
      <c r="BP232" s="5">
        <f t="shared" si="263"/>
        <v>1.747659483809863E-12</v>
      </c>
      <c r="BQ232" s="5">
        <f t="shared" si="264"/>
        <v>-11.757543181946708</v>
      </c>
      <c r="BR232">
        <v>0.01</v>
      </c>
      <c r="BT232" s="3">
        <v>11.89</v>
      </c>
      <c r="BU232" s="5">
        <f t="shared" si="265"/>
        <v>2.0169625771180224E-3</v>
      </c>
      <c r="BV232" s="5">
        <f t="shared" si="266"/>
        <v>2.0169625771180225E-26</v>
      </c>
      <c r="BW232" s="5">
        <f t="shared" si="267"/>
        <v>1.7987181127687475E-9</v>
      </c>
      <c r="BX232" s="5">
        <f t="shared" si="268"/>
        <v>1.0432565054058734E-12</v>
      </c>
      <c r="BY232" s="5">
        <f t="shared" si="269"/>
        <v>-11.981608898489664</v>
      </c>
      <c r="BZ232">
        <v>7.0000000000000007E-2</v>
      </c>
      <c r="CB232" s="3">
        <v>11.52</v>
      </c>
      <c r="CC232" s="5">
        <f t="shared" si="270"/>
        <v>1.5814710269683803E-3</v>
      </c>
      <c r="CD232" s="5">
        <f t="shared" si="271"/>
        <v>1.5814710269683804E-26</v>
      </c>
      <c r="CE232" s="5">
        <f t="shared" si="272"/>
        <v>7.4131454389142824E-10</v>
      </c>
      <c r="CF232" s="5">
        <f t="shared" si="273"/>
        <v>5.9305163511314259E-13</v>
      </c>
      <c r="CG232" s="5">
        <f t="shared" si="274"/>
        <v>-12.226907492355043</v>
      </c>
      <c r="CH232">
        <v>0.25</v>
      </c>
      <c r="CJ232" s="2">
        <v>8.01</v>
      </c>
      <c r="CK232" s="5">
        <f t="shared" si="275"/>
        <v>4.4637330264183971E-3</v>
      </c>
      <c r="CL232" s="5">
        <f t="shared" si="276"/>
        <v>4.4637330264183974E-26</v>
      </c>
      <c r="CM232" s="5">
        <f t="shared" si="277"/>
        <v>2.3248609512595817E-10</v>
      </c>
      <c r="CN232" s="5">
        <f t="shared" si="278"/>
        <v>5.5796662830229965E-13</v>
      </c>
      <c r="CO232" s="5">
        <f t="shared" si="279"/>
        <v>-12.253391775215769</v>
      </c>
      <c r="CP232">
        <v>0.27</v>
      </c>
      <c r="CR232" s="4">
        <v>12.52</v>
      </c>
      <c r="CS232" s="5">
        <f t="shared" si="280"/>
        <v>3.0389025828240586E-3</v>
      </c>
      <c r="CT232" s="5">
        <f t="shared" si="281"/>
        <v>3.038902582824059E-26</v>
      </c>
      <c r="CU232" s="5">
        <f t="shared" si="282"/>
        <v>7.8864253879517093E-9</v>
      </c>
      <c r="CV232" s="5">
        <f t="shared" si="283"/>
        <v>2.6813846319035814E-12</v>
      </c>
      <c r="CW232" s="5">
        <f t="shared" si="284"/>
        <v>-11.571640884065641</v>
      </c>
      <c r="CX232">
        <v>0.06</v>
      </c>
      <c r="CZ232" s="4">
        <v>12.25</v>
      </c>
      <c r="DA232" s="5">
        <f t="shared" si="285"/>
        <v>2.1627079649211975E-3</v>
      </c>
      <c r="DB232" s="5">
        <f t="shared" si="286"/>
        <v>2.1627079649211976E-26</v>
      </c>
      <c r="DC232" s="5">
        <f t="shared" si="287"/>
        <v>3.0662211222890331E-9</v>
      </c>
      <c r="DD232" s="5">
        <f t="shared" si="288"/>
        <v>1.4104617162529552E-12</v>
      </c>
      <c r="DE232" s="5">
        <f t="shared" si="289"/>
        <v>-11.850638697275881</v>
      </c>
      <c r="DF232">
        <v>7.0000000000000007E-2</v>
      </c>
      <c r="DH232" s="4">
        <v>7.11</v>
      </c>
      <c r="DI232" s="5">
        <f t="shared" si="290"/>
        <v>4.536598389738869E-2</v>
      </c>
      <c r="DJ232" s="5">
        <f t="shared" si="291"/>
        <v>4.5365983897388696E-25</v>
      </c>
      <c r="DK232" s="5">
        <f t="shared" si="292"/>
        <v>9.4512466452893104E-9</v>
      </c>
      <c r="DL232" s="5">
        <f t="shared" si="293"/>
        <v>1.1341495974347173E-11</v>
      </c>
      <c r="DM232" s="5">
        <f t="shared" si="294"/>
        <v>-10.94532965703447</v>
      </c>
      <c r="DN232">
        <v>0.06</v>
      </c>
      <c r="DP232" s="4">
        <v>6.18</v>
      </c>
      <c r="DQ232" s="5">
        <f t="shared" si="295"/>
        <v>2.8209024059684475E-2</v>
      </c>
      <c r="DR232" s="5">
        <f t="shared" si="296"/>
        <v>2.8209024059684477E-25</v>
      </c>
      <c r="DS232" s="5">
        <f t="shared" si="297"/>
        <v>1.7484932268399469E-9</v>
      </c>
      <c r="DT232" s="5">
        <f t="shared" si="298"/>
        <v>3.8466850990478837E-12</v>
      </c>
      <c r="DU232" s="5">
        <f t="shared" si="299"/>
        <v>-11.414913364861231</v>
      </c>
      <c r="DV232">
        <v>0.12</v>
      </c>
    </row>
    <row r="233" spans="1:126" hidden="1" x14ac:dyDescent="0.25">
      <c r="A233">
        <v>226</v>
      </c>
      <c r="B233" t="s">
        <v>266</v>
      </c>
      <c r="C233">
        <v>324.09994499999999</v>
      </c>
      <c r="D233">
        <v>57.499577000000002</v>
      </c>
      <c r="E233" s="1" t="s">
        <v>91</v>
      </c>
      <c r="F233" s="13"/>
      <c r="J233" s="2">
        <v>19.77</v>
      </c>
      <c r="K233" s="5">
        <f t="shared" si="225"/>
        <v>3.9220319905494612E-5</v>
      </c>
      <c r="L233" s="5">
        <f t="shared" si="226"/>
        <v>3.9220319905494617E-28</v>
      </c>
      <c r="M233" s="5">
        <f t="shared" si="227"/>
        <v>3.0217825370974038E-9</v>
      </c>
      <c r="N233" s="5">
        <f t="shared" si="228"/>
        <v>1.8855923031487799E-13</v>
      </c>
      <c r="O233" s="5">
        <f t="shared" si="229"/>
        <v>-12.724552203238737</v>
      </c>
      <c r="P233">
        <v>0.03</v>
      </c>
      <c r="Q233" s="2">
        <v>18.79</v>
      </c>
      <c r="R233" s="5">
        <f t="shared" si="230"/>
        <v>7.6675894254071177E-5</v>
      </c>
      <c r="S233" s="5">
        <f t="shared" si="231"/>
        <v>7.6675894254071186E-28</v>
      </c>
      <c r="T233" s="5">
        <f t="shared" si="232"/>
        <v>3.8397078628122893E-9</v>
      </c>
      <c r="U233" s="5">
        <f t="shared" si="233"/>
        <v>2.9719338858167124E-13</v>
      </c>
      <c r="V233" s="5">
        <f t="shared" si="234"/>
        <v>-12.526960856198256</v>
      </c>
      <c r="W233">
        <v>0.04</v>
      </c>
      <c r="X233" s="2">
        <v>19.079999999999998</v>
      </c>
      <c r="Y233" s="5">
        <f t="shared" si="235"/>
        <v>6.9406376604486168E-5</v>
      </c>
      <c r="Z233" s="5">
        <f t="shared" si="236"/>
        <v>6.9406376604486173E-28</v>
      </c>
      <c r="AA233" s="5">
        <f t="shared" si="237"/>
        <v>4.8385245439251766E-9</v>
      </c>
      <c r="AB233" s="5">
        <f t="shared" si="238"/>
        <v>3.1740721008149162E-13</v>
      </c>
      <c r="AC233" s="5">
        <f t="shared" si="239"/>
        <v>-12.498383212228175</v>
      </c>
      <c r="AD233">
        <v>0.05</v>
      </c>
      <c r="AG233" s="5" t="str">
        <f t="shared" si="240"/>
        <v/>
      </c>
      <c r="AH233" s="5" t="str">
        <f t="shared" si="241"/>
        <v/>
      </c>
      <c r="AI233" s="5" t="str">
        <f t="shared" si="242"/>
        <v/>
      </c>
      <c r="AJ233" s="5" t="str">
        <f t="shared" si="243"/>
        <v/>
      </c>
      <c r="AK233" s="5" t="str">
        <f t="shared" si="244"/>
        <v/>
      </c>
      <c r="AO233" s="5" t="str">
        <f t="shared" si="245"/>
        <v/>
      </c>
      <c r="AP233" s="5" t="str">
        <f t="shared" si="246"/>
        <v/>
      </c>
      <c r="AQ233" s="5" t="str">
        <f t="shared" si="247"/>
        <v/>
      </c>
      <c r="AR233" s="5" t="str">
        <f t="shared" si="248"/>
        <v/>
      </c>
      <c r="AS233" s="5" t="str">
        <f t="shared" si="249"/>
        <v/>
      </c>
      <c r="AW233" s="5" t="str">
        <f t="shared" si="250"/>
        <v/>
      </c>
      <c r="AX233" s="5" t="str">
        <f t="shared" si="251"/>
        <v/>
      </c>
      <c r="AY233" s="5" t="str">
        <f t="shared" si="252"/>
        <v/>
      </c>
      <c r="AZ233" s="5" t="str">
        <f t="shared" si="253"/>
        <v/>
      </c>
      <c r="BA233" s="5" t="str">
        <f t="shared" si="254"/>
        <v/>
      </c>
      <c r="BD233" s="3">
        <v>15.46</v>
      </c>
      <c r="BE233" s="5">
        <f t="shared" si="255"/>
        <v>1.8388730129549708E-4</v>
      </c>
      <c r="BF233" s="5">
        <f t="shared" si="256"/>
        <v>1.8388730129549711E-27</v>
      </c>
      <c r="BG233" s="5">
        <f t="shared" si="257"/>
        <v>4.2566504929513212E-10</v>
      </c>
      <c r="BH233" s="5">
        <f t="shared" si="258"/>
        <v>1.5323941774624758E-13</v>
      </c>
      <c r="BI233" s="5">
        <f t="shared" si="259"/>
        <v>-12.814629506846048</v>
      </c>
      <c r="BJ233">
        <v>7.0000000000000007E-2</v>
      </c>
      <c r="BL233" s="3">
        <v>15.47</v>
      </c>
      <c r="BM233" s="5">
        <f t="shared" si="260"/>
        <v>1.1655960770861803E-4</v>
      </c>
      <c r="BN233" s="5">
        <f t="shared" si="261"/>
        <v>1.1655960770861804E-27</v>
      </c>
      <c r="BO233" s="5">
        <f t="shared" si="262"/>
        <v>1.7268090030906373E-10</v>
      </c>
      <c r="BP233" s="5">
        <f t="shared" si="263"/>
        <v>7.7706405139078678E-14</v>
      </c>
      <c r="BQ233" s="5">
        <f t="shared" si="264"/>
        <v>-13.109543181946709</v>
      </c>
      <c r="BR233">
        <v>7.0000000000000007E-2</v>
      </c>
      <c r="BU233" s="5" t="str">
        <f t="shared" si="265"/>
        <v/>
      </c>
      <c r="BV233" s="5" t="str">
        <f t="shared" si="266"/>
        <v/>
      </c>
      <c r="BW233" s="5" t="str">
        <f t="shared" si="267"/>
        <v/>
      </c>
      <c r="BX233" s="5" t="str">
        <f t="shared" si="268"/>
        <v/>
      </c>
      <c r="BY233" s="5" t="str">
        <f t="shared" si="269"/>
        <v/>
      </c>
      <c r="CC233" s="5" t="str">
        <f t="shared" si="270"/>
        <v/>
      </c>
      <c r="CD233" s="5" t="str">
        <f t="shared" si="271"/>
        <v/>
      </c>
      <c r="CE233" s="5" t="str">
        <f t="shared" si="272"/>
        <v/>
      </c>
      <c r="CF233" s="5" t="str">
        <f t="shared" si="273"/>
        <v/>
      </c>
      <c r="CG233" s="5" t="str">
        <f t="shared" si="274"/>
        <v/>
      </c>
      <c r="CK233" s="5" t="str">
        <f t="shared" si="275"/>
        <v/>
      </c>
      <c r="CL233" s="5" t="str">
        <f t="shared" si="276"/>
        <v/>
      </c>
      <c r="CM233" s="5" t="str">
        <f t="shared" si="277"/>
        <v/>
      </c>
      <c r="CN233" s="5" t="str">
        <f t="shared" si="278"/>
        <v/>
      </c>
      <c r="CO233" s="5" t="str">
        <f t="shared" si="279"/>
        <v/>
      </c>
      <c r="CS233" s="5" t="str">
        <f t="shared" si="280"/>
        <v/>
      </c>
      <c r="CT233" s="5" t="str">
        <f t="shared" si="281"/>
        <v/>
      </c>
      <c r="CU233" s="5" t="str">
        <f t="shared" si="282"/>
        <v/>
      </c>
      <c r="CV233" s="5" t="str">
        <f t="shared" si="283"/>
        <v/>
      </c>
      <c r="CW233" s="5" t="str">
        <f t="shared" si="284"/>
        <v/>
      </c>
      <c r="DA233" s="5" t="str">
        <f t="shared" si="285"/>
        <v/>
      </c>
      <c r="DB233" s="5" t="str">
        <f t="shared" si="286"/>
        <v/>
      </c>
      <c r="DC233" s="5" t="str">
        <f t="shared" si="287"/>
        <v/>
      </c>
      <c r="DD233" s="5" t="str">
        <f t="shared" si="288"/>
        <v/>
      </c>
      <c r="DE233" s="5" t="str">
        <f t="shared" si="289"/>
        <v/>
      </c>
      <c r="DI233" s="5" t="str">
        <f t="shared" si="290"/>
        <v/>
      </c>
      <c r="DJ233" s="5" t="str">
        <f t="shared" si="291"/>
        <v/>
      </c>
      <c r="DK233" s="5" t="str">
        <f t="shared" si="292"/>
        <v/>
      </c>
      <c r="DL233" s="5" t="str">
        <f t="shared" si="293"/>
        <v/>
      </c>
      <c r="DM233" s="5" t="str">
        <f t="shared" si="294"/>
        <v/>
      </c>
      <c r="DQ233" s="5" t="str">
        <f t="shared" si="295"/>
        <v/>
      </c>
      <c r="DR233" s="5" t="str">
        <f t="shared" si="296"/>
        <v/>
      </c>
      <c r="DS233" s="5" t="str">
        <f t="shared" si="297"/>
        <v/>
      </c>
      <c r="DT233" s="5" t="str">
        <f t="shared" si="298"/>
        <v/>
      </c>
      <c r="DU233" s="5" t="str">
        <f t="shared" si="299"/>
        <v/>
      </c>
    </row>
    <row r="234" spans="1:126" hidden="1" x14ac:dyDescent="0.25">
      <c r="A234">
        <v>227</v>
      </c>
      <c r="B234" t="s">
        <v>267</v>
      </c>
      <c r="C234">
        <v>324.10250400000001</v>
      </c>
      <c r="D234">
        <v>57.514744</v>
      </c>
      <c r="E234" s="1" t="s">
        <v>120</v>
      </c>
      <c r="F234" s="13"/>
      <c r="J234" s="2">
        <v>20.05</v>
      </c>
      <c r="K234" s="5">
        <f t="shared" si="225"/>
        <v>3.0304779732218181E-5</v>
      </c>
      <c r="L234" s="5">
        <f t="shared" si="226"/>
        <v>3.0304779732218184E-28</v>
      </c>
      <c r="M234" s="5">
        <f t="shared" si="227"/>
        <v>2.3348726987963966E-9</v>
      </c>
      <c r="N234" s="5">
        <f t="shared" si="228"/>
        <v>1.4569605640489514E-13</v>
      </c>
      <c r="O234" s="5">
        <f t="shared" si="229"/>
        <v>-12.836552203238737</v>
      </c>
      <c r="P234">
        <v>0.03</v>
      </c>
      <c r="Q234" s="2">
        <v>18.86</v>
      </c>
      <c r="R234" s="5">
        <f t="shared" si="230"/>
        <v>7.1888405299683409E-5</v>
      </c>
      <c r="S234" s="5">
        <f t="shared" si="231"/>
        <v>7.1888405299683419E-28</v>
      </c>
      <c r="T234" s="5">
        <f t="shared" si="232"/>
        <v>3.5999642098673657E-9</v>
      </c>
      <c r="U234" s="5">
        <f t="shared" si="233"/>
        <v>2.7863722984373417E-13</v>
      </c>
      <c r="V234" s="5">
        <f t="shared" si="234"/>
        <v>-12.554960856198257</v>
      </c>
      <c r="W234">
        <v>0.04</v>
      </c>
      <c r="X234" s="2">
        <v>19.82</v>
      </c>
      <c r="Y234" s="5">
        <f t="shared" si="235"/>
        <v>3.510745698682501E-5</v>
      </c>
      <c r="Z234" s="5">
        <f t="shared" si="236"/>
        <v>3.5107456986825014E-28</v>
      </c>
      <c r="AA234" s="5">
        <f t="shared" si="237"/>
        <v>2.4474450420247207E-9</v>
      </c>
      <c r="AB234" s="5">
        <f t="shared" si="238"/>
        <v>1.6055239475682171E-13</v>
      </c>
      <c r="AC234" s="5">
        <f t="shared" si="239"/>
        <v>-12.794383212228174</v>
      </c>
      <c r="AD234">
        <v>0.1</v>
      </c>
      <c r="AG234" s="5" t="str">
        <f t="shared" si="240"/>
        <v/>
      </c>
      <c r="AH234" s="5" t="str">
        <f t="shared" si="241"/>
        <v/>
      </c>
      <c r="AI234" s="5" t="str">
        <f t="shared" si="242"/>
        <v/>
      </c>
      <c r="AJ234" s="5" t="str">
        <f t="shared" si="243"/>
        <v/>
      </c>
      <c r="AK234" s="5" t="str">
        <f t="shared" si="244"/>
        <v/>
      </c>
      <c r="AO234" s="5" t="str">
        <f t="shared" si="245"/>
        <v/>
      </c>
      <c r="AP234" s="5" t="str">
        <f t="shared" si="246"/>
        <v/>
      </c>
      <c r="AQ234" s="5" t="str">
        <f t="shared" si="247"/>
        <v/>
      </c>
      <c r="AR234" s="5" t="str">
        <f t="shared" si="248"/>
        <v/>
      </c>
      <c r="AS234" s="5" t="str">
        <f t="shared" si="249"/>
        <v/>
      </c>
      <c r="AW234" s="5" t="str">
        <f t="shared" si="250"/>
        <v/>
      </c>
      <c r="AX234" s="5" t="str">
        <f t="shared" si="251"/>
        <v/>
      </c>
      <c r="AY234" s="5" t="str">
        <f t="shared" si="252"/>
        <v/>
      </c>
      <c r="AZ234" s="5" t="str">
        <f t="shared" si="253"/>
        <v/>
      </c>
      <c r="BA234" s="5" t="str">
        <f t="shared" si="254"/>
        <v/>
      </c>
      <c r="BD234" s="3">
        <v>14.24</v>
      </c>
      <c r="BE234" s="5">
        <f t="shared" si="255"/>
        <v>5.6565514178634404E-4</v>
      </c>
      <c r="BF234" s="5">
        <f t="shared" si="256"/>
        <v>5.6565514178634406E-27</v>
      </c>
      <c r="BG234" s="5">
        <f t="shared" si="257"/>
        <v>1.3093869022832036E-9</v>
      </c>
      <c r="BH234" s="5">
        <f t="shared" si="258"/>
        <v>4.7137928482195334E-13</v>
      </c>
      <c r="BI234" s="5">
        <f t="shared" si="259"/>
        <v>-12.326629506846047</v>
      </c>
      <c r="BJ234">
        <v>0.04</v>
      </c>
      <c r="BL234" s="3">
        <v>14.71</v>
      </c>
      <c r="BM234" s="5">
        <f t="shared" si="260"/>
        <v>2.3471890859729151E-4</v>
      </c>
      <c r="BN234" s="5">
        <f t="shared" si="261"/>
        <v>2.3471890859729154E-27</v>
      </c>
      <c r="BO234" s="5">
        <f t="shared" si="262"/>
        <v>3.4773171644043188E-10</v>
      </c>
      <c r="BP234" s="5">
        <f t="shared" si="263"/>
        <v>1.5647927239819435E-13</v>
      </c>
      <c r="BQ234" s="5">
        <f t="shared" si="264"/>
        <v>-12.805543181946708</v>
      </c>
      <c r="BR234">
        <v>0.04</v>
      </c>
      <c r="BU234" s="5" t="str">
        <f t="shared" si="265"/>
        <v/>
      </c>
      <c r="BV234" s="5" t="str">
        <f t="shared" si="266"/>
        <v/>
      </c>
      <c r="BW234" s="5" t="str">
        <f t="shared" si="267"/>
        <v/>
      </c>
      <c r="BX234" s="5" t="str">
        <f t="shared" si="268"/>
        <v/>
      </c>
      <c r="BY234" s="5" t="str">
        <f t="shared" si="269"/>
        <v/>
      </c>
      <c r="CC234" s="5" t="str">
        <f t="shared" si="270"/>
        <v/>
      </c>
      <c r="CD234" s="5" t="str">
        <f t="shared" si="271"/>
        <v/>
      </c>
      <c r="CE234" s="5" t="str">
        <f t="shared" si="272"/>
        <v/>
      </c>
      <c r="CF234" s="5" t="str">
        <f t="shared" si="273"/>
        <v/>
      </c>
      <c r="CG234" s="5" t="str">
        <f t="shared" si="274"/>
        <v/>
      </c>
      <c r="CK234" s="5" t="str">
        <f t="shared" si="275"/>
        <v/>
      </c>
      <c r="CL234" s="5" t="str">
        <f t="shared" si="276"/>
        <v/>
      </c>
      <c r="CM234" s="5" t="str">
        <f t="shared" si="277"/>
        <v/>
      </c>
      <c r="CN234" s="5" t="str">
        <f t="shared" si="278"/>
        <v/>
      </c>
      <c r="CO234" s="5" t="str">
        <f t="shared" si="279"/>
        <v/>
      </c>
      <c r="CS234" s="5" t="str">
        <f t="shared" si="280"/>
        <v/>
      </c>
      <c r="CT234" s="5" t="str">
        <f t="shared" si="281"/>
        <v/>
      </c>
      <c r="CU234" s="5" t="str">
        <f t="shared" si="282"/>
        <v/>
      </c>
      <c r="CV234" s="5" t="str">
        <f t="shared" si="283"/>
        <v/>
      </c>
      <c r="CW234" s="5" t="str">
        <f t="shared" si="284"/>
        <v/>
      </c>
      <c r="DA234" s="5" t="str">
        <f t="shared" si="285"/>
        <v/>
      </c>
      <c r="DB234" s="5" t="str">
        <f t="shared" si="286"/>
        <v/>
      </c>
      <c r="DC234" s="5" t="str">
        <f t="shared" si="287"/>
        <v/>
      </c>
      <c r="DD234" s="5" t="str">
        <f t="shared" si="288"/>
        <v/>
      </c>
      <c r="DE234" s="5" t="str">
        <f t="shared" si="289"/>
        <v/>
      </c>
      <c r="DI234" s="5" t="str">
        <f t="shared" si="290"/>
        <v/>
      </c>
      <c r="DJ234" s="5" t="str">
        <f t="shared" si="291"/>
        <v/>
      </c>
      <c r="DK234" s="5" t="str">
        <f t="shared" si="292"/>
        <v/>
      </c>
      <c r="DL234" s="5" t="str">
        <f t="shared" si="293"/>
        <v/>
      </c>
      <c r="DM234" s="5" t="str">
        <f t="shared" si="294"/>
        <v/>
      </c>
      <c r="DQ234" s="5" t="str">
        <f t="shared" si="295"/>
        <v/>
      </c>
      <c r="DR234" s="5" t="str">
        <f t="shared" si="296"/>
        <v/>
      </c>
      <c r="DS234" s="5" t="str">
        <f t="shared" si="297"/>
        <v/>
      </c>
      <c r="DT234" s="5" t="str">
        <f t="shared" si="298"/>
        <v/>
      </c>
      <c r="DU234" s="5" t="str">
        <f t="shared" si="299"/>
        <v/>
      </c>
    </row>
    <row r="235" spans="1:126" hidden="1" x14ac:dyDescent="0.25">
      <c r="A235">
        <v>228</v>
      </c>
      <c r="B235" t="s">
        <v>268</v>
      </c>
      <c r="C235">
        <v>324.10346099999998</v>
      </c>
      <c r="D235">
        <v>57.514015999999998</v>
      </c>
      <c r="E235" s="1" t="s">
        <v>91</v>
      </c>
      <c r="F235" s="13"/>
      <c r="K235" s="5" t="str">
        <f t="shared" si="225"/>
        <v/>
      </c>
      <c r="L235" s="5" t="str">
        <f t="shared" si="226"/>
        <v/>
      </c>
      <c r="M235" s="5" t="str">
        <f t="shared" si="227"/>
        <v/>
      </c>
      <c r="N235" s="5" t="str">
        <f t="shared" si="228"/>
        <v/>
      </c>
      <c r="O235" s="5" t="str">
        <f t="shared" si="229"/>
        <v/>
      </c>
      <c r="Q235" s="2">
        <v>19.97</v>
      </c>
      <c r="R235" s="5">
        <f t="shared" si="230"/>
        <v>2.5861806011967678E-5</v>
      </c>
      <c r="S235" s="5">
        <f t="shared" si="231"/>
        <v>2.5861806011967683E-28</v>
      </c>
      <c r="T235" s="5">
        <f t="shared" si="232"/>
        <v>1.2950847310842535E-9</v>
      </c>
      <c r="U235" s="5">
        <f t="shared" si="233"/>
        <v>1.0023955818592124E-13</v>
      </c>
      <c r="V235" s="5">
        <f t="shared" si="234"/>
        <v>-12.998960856198257</v>
      </c>
      <c r="W235">
        <v>0.11</v>
      </c>
      <c r="Y235" s="5" t="str">
        <f t="shared" si="235"/>
        <v/>
      </c>
      <c r="Z235" s="5" t="str">
        <f t="shared" si="236"/>
        <v/>
      </c>
      <c r="AA235" s="5" t="str">
        <f t="shared" si="237"/>
        <v/>
      </c>
      <c r="AB235" s="5" t="str">
        <f t="shared" si="238"/>
        <v/>
      </c>
      <c r="AC235" s="5" t="str">
        <f t="shared" si="239"/>
        <v/>
      </c>
      <c r="AF235" s="4">
        <v>15.94</v>
      </c>
      <c r="AG235" s="5">
        <f t="shared" si="240"/>
        <v>6.7063824564480364E-4</v>
      </c>
      <c r="AH235" s="5">
        <f t="shared" si="241"/>
        <v>6.7063824564480378E-27</v>
      </c>
      <c r="AI235" s="5">
        <f t="shared" si="242"/>
        <v>1.3190937317014938E-8</v>
      </c>
      <c r="AJ235" s="5">
        <f t="shared" si="243"/>
        <v>1.6290807586513451E-12</v>
      </c>
      <c r="AK235" s="5">
        <f t="shared" si="244"/>
        <v>-11.788057385815929</v>
      </c>
      <c r="AL235">
        <v>0.09</v>
      </c>
      <c r="AN235" s="4">
        <v>15.15</v>
      </c>
      <c r="AO235" s="5">
        <f t="shared" si="245"/>
        <v>8.9186671611502443E-4</v>
      </c>
      <c r="AP235" s="5">
        <f t="shared" si="246"/>
        <v>8.9186671611502455E-27</v>
      </c>
      <c r="AQ235" s="5">
        <f t="shared" si="247"/>
        <v>9.6863280301996282E-9</v>
      </c>
      <c r="AR235" s="5">
        <f t="shared" si="248"/>
        <v>1.6098677186191782E-12</v>
      </c>
      <c r="AS235" s="5">
        <f t="shared" si="249"/>
        <v>-11.793209808088619</v>
      </c>
      <c r="AT235">
        <v>0.12</v>
      </c>
      <c r="AV235" s="4">
        <v>14.66</v>
      </c>
      <c r="AW235" s="5">
        <f t="shared" si="250"/>
        <v>9.1186480802475255E-4</v>
      </c>
      <c r="AX235" s="5">
        <f t="shared" si="251"/>
        <v>9.1186480802475258E-27</v>
      </c>
      <c r="AY235" s="5">
        <f t="shared" si="252"/>
        <v>5.86876102100315E-9</v>
      </c>
      <c r="AZ235" s="5">
        <f t="shared" si="253"/>
        <v>1.2670655044345801E-12</v>
      </c>
      <c r="BA235" s="5">
        <f t="shared" si="254"/>
        <v>-11.897200932489005</v>
      </c>
      <c r="BB235">
        <v>0.1</v>
      </c>
      <c r="BD235" s="3">
        <v>13.84</v>
      </c>
      <c r="BE235" s="5">
        <f t="shared" si="255"/>
        <v>8.176204384649085E-4</v>
      </c>
      <c r="BF235" s="5">
        <f t="shared" si="256"/>
        <v>8.1762043846490858E-27</v>
      </c>
      <c r="BG235" s="5">
        <f t="shared" si="257"/>
        <v>1.8926399038539546E-9</v>
      </c>
      <c r="BH235" s="5">
        <f t="shared" si="258"/>
        <v>6.813503653874237E-13</v>
      </c>
      <c r="BI235" s="5">
        <f t="shared" si="259"/>
        <v>-12.166629506846046</v>
      </c>
      <c r="BJ235">
        <v>0.06</v>
      </c>
      <c r="BL235" s="3">
        <v>13.92</v>
      </c>
      <c r="BM235" s="5">
        <f t="shared" si="260"/>
        <v>4.85901318030359E-4</v>
      </c>
      <c r="BN235" s="5">
        <f t="shared" si="261"/>
        <v>4.8590131803035903E-27</v>
      </c>
      <c r="BO235" s="5">
        <f t="shared" si="262"/>
        <v>7.1985380448942064E-10</v>
      </c>
      <c r="BP235" s="5">
        <f t="shared" si="263"/>
        <v>3.2393421202023931E-13</v>
      </c>
      <c r="BQ235" s="5">
        <f t="shared" si="264"/>
        <v>-12.489543181946708</v>
      </c>
      <c r="BR235">
        <v>0.03</v>
      </c>
      <c r="BU235" s="5" t="str">
        <f t="shared" si="265"/>
        <v/>
      </c>
      <c r="BV235" s="5" t="str">
        <f t="shared" si="266"/>
        <v/>
      </c>
      <c r="BW235" s="5" t="str">
        <f t="shared" si="267"/>
        <v/>
      </c>
      <c r="BX235" s="5" t="str">
        <f t="shared" si="268"/>
        <v/>
      </c>
      <c r="BY235" s="5" t="str">
        <f t="shared" si="269"/>
        <v/>
      </c>
      <c r="CC235" s="5" t="str">
        <f t="shared" si="270"/>
        <v/>
      </c>
      <c r="CD235" s="5" t="str">
        <f t="shared" si="271"/>
        <v/>
      </c>
      <c r="CE235" s="5" t="str">
        <f t="shared" si="272"/>
        <v/>
      </c>
      <c r="CF235" s="5" t="str">
        <f t="shared" si="273"/>
        <v/>
      </c>
      <c r="CG235" s="5" t="str">
        <f t="shared" si="274"/>
        <v/>
      </c>
      <c r="CK235" s="5" t="str">
        <f t="shared" si="275"/>
        <v/>
      </c>
      <c r="CL235" s="5" t="str">
        <f t="shared" si="276"/>
        <v/>
      </c>
      <c r="CM235" s="5" t="str">
        <f t="shared" si="277"/>
        <v/>
      </c>
      <c r="CN235" s="5" t="str">
        <f t="shared" si="278"/>
        <v/>
      </c>
      <c r="CO235" s="5" t="str">
        <f t="shared" si="279"/>
        <v/>
      </c>
      <c r="CS235" s="5" t="str">
        <f t="shared" si="280"/>
        <v/>
      </c>
      <c r="CT235" s="5" t="str">
        <f t="shared" si="281"/>
        <v/>
      </c>
      <c r="CU235" s="5" t="str">
        <f t="shared" si="282"/>
        <v/>
      </c>
      <c r="CV235" s="5" t="str">
        <f t="shared" si="283"/>
        <v/>
      </c>
      <c r="CW235" s="5" t="str">
        <f t="shared" si="284"/>
        <v/>
      </c>
      <c r="DA235" s="5" t="str">
        <f t="shared" si="285"/>
        <v/>
      </c>
      <c r="DB235" s="5" t="str">
        <f t="shared" si="286"/>
        <v/>
      </c>
      <c r="DC235" s="5" t="str">
        <f t="shared" si="287"/>
        <v/>
      </c>
      <c r="DD235" s="5" t="str">
        <f t="shared" si="288"/>
        <v/>
      </c>
      <c r="DE235" s="5" t="str">
        <f t="shared" si="289"/>
        <v/>
      </c>
      <c r="DI235" s="5" t="str">
        <f t="shared" si="290"/>
        <v/>
      </c>
      <c r="DJ235" s="5" t="str">
        <f t="shared" si="291"/>
        <v/>
      </c>
      <c r="DK235" s="5" t="str">
        <f t="shared" si="292"/>
        <v/>
      </c>
      <c r="DL235" s="5" t="str">
        <f t="shared" si="293"/>
        <v/>
      </c>
      <c r="DM235" s="5" t="str">
        <f t="shared" si="294"/>
        <v/>
      </c>
      <c r="DQ235" s="5" t="str">
        <f t="shared" si="295"/>
        <v/>
      </c>
      <c r="DR235" s="5" t="str">
        <f t="shared" si="296"/>
        <v/>
      </c>
      <c r="DS235" s="5" t="str">
        <f t="shared" si="297"/>
        <v/>
      </c>
      <c r="DT235" s="5" t="str">
        <f t="shared" si="298"/>
        <v/>
      </c>
      <c r="DU235" s="5" t="str">
        <f t="shared" si="299"/>
        <v/>
      </c>
    </row>
    <row r="236" spans="1:126" hidden="1" x14ac:dyDescent="0.25">
      <c r="A236">
        <v>229</v>
      </c>
      <c r="B236" t="s">
        <v>269</v>
      </c>
      <c r="C236">
        <v>324.104446</v>
      </c>
      <c r="D236">
        <v>57.569577000000002</v>
      </c>
      <c r="E236" s="1" t="s">
        <v>31</v>
      </c>
      <c r="F236" s="13"/>
      <c r="J236" s="2">
        <v>19.64</v>
      </c>
      <c r="K236" s="5">
        <f t="shared" si="225"/>
        <v>4.4209044827863301E-5</v>
      </c>
      <c r="L236" s="5">
        <f t="shared" si="226"/>
        <v>4.4209044827863302E-28</v>
      </c>
      <c r="M236" s="5">
        <f t="shared" si="227"/>
        <v>3.4061455889317759E-9</v>
      </c>
      <c r="N236" s="5">
        <f t="shared" si="228"/>
        <v>2.1254348474934281E-13</v>
      </c>
      <c r="O236" s="5">
        <f t="shared" si="229"/>
        <v>-12.672552203238736</v>
      </c>
      <c r="P236">
        <v>0.02</v>
      </c>
      <c r="Q236" s="2">
        <v>18.68</v>
      </c>
      <c r="R236" s="5">
        <f t="shared" si="230"/>
        <v>8.4851368239311539E-5</v>
      </c>
      <c r="S236" s="5">
        <f t="shared" si="231"/>
        <v>8.4851368239311547E-28</v>
      </c>
      <c r="T236" s="5">
        <f t="shared" si="232"/>
        <v>4.2491120445141281E-9</v>
      </c>
      <c r="U236" s="5">
        <f t="shared" si="233"/>
        <v>3.2888127224539358E-13</v>
      </c>
      <c r="V236" s="5">
        <f t="shared" si="234"/>
        <v>-12.482960856198257</v>
      </c>
      <c r="W236">
        <v>0.03</v>
      </c>
      <c r="X236" s="2">
        <v>19.25</v>
      </c>
      <c r="Y236" s="5">
        <f t="shared" si="235"/>
        <v>5.9347082296434288E-5</v>
      </c>
      <c r="Z236" s="5">
        <f t="shared" si="236"/>
        <v>5.9347082296434293E-28</v>
      </c>
      <c r="AA236" s="5">
        <f t="shared" si="237"/>
        <v>4.1372612769859558E-9</v>
      </c>
      <c r="AB236" s="5">
        <f t="shared" si="238"/>
        <v>2.7140433977027874E-13</v>
      </c>
      <c r="AC236" s="5">
        <f t="shared" si="239"/>
        <v>-12.566383212228175</v>
      </c>
      <c r="AD236">
        <v>0.06</v>
      </c>
      <c r="AF236" s="4">
        <v>17.16</v>
      </c>
      <c r="AG236" s="5">
        <f t="shared" si="240"/>
        <v>2.1801597479997807E-4</v>
      </c>
      <c r="AH236" s="5">
        <f t="shared" si="241"/>
        <v>2.1801597479997809E-27</v>
      </c>
      <c r="AI236" s="5">
        <f t="shared" si="242"/>
        <v>4.2882061623690547E-9</v>
      </c>
      <c r="AJ236" s="5">
        <f t="shared" si="243"/>
        <v>5.2959346105257837E-13</v>
      </c>
      <c r="AK236" s="5">
        <f t="shared" si="244"/>
        <v>-12.276057385815928</v>
      </c>
      <c r="AL236">
        <v>0.09</v>
      </c>
      <c r="AN236" s="4">
        <v>16.5</v>
      </c>
      <c r="AO236" s="5">
        <f t="shared" si="245"/>
        <v>2.5721717058658079E-4</v>
      </c>
      <c r="AP236" s="5">
        <f t="shared" si="246"/>
        <v>2.5721717058658084E-27</v>
      </c>
      <c r="AQ236" s="5">
        <f t="shared" si="247"/>
        <v>2.7935675188714051E-9</v>
      </c>
      <c r="AR236" s="5">
        <f t="shared" si="248"/>
        <v>4.6429092163642752E-13</v>
      </c>
      <c r="AS236" s="5">
        <f t="shared" si="249"/>
        <v>-12.333209808088618</v>
      </c>
      <c r="AT236">
        <v>0.12</v>
      </c>
      <c r="AV236" s="4">
        <v>16.04</v>
      </c>
      <c r="AW236" s="5">
        <f t="shared" si="250"/>
        <v>2.5581762056970232E-4</v>
      </c>
      <c r="AX236" s="5">
        <f t="shared" si="251"/>
        <v>2.5581762056970235E-27</v>
      </c>
      <c r="AY236" s="5">
        <f t="shared" si="252"/>
        <v>1.6464419581422084E-9</v>
      </c>
      <c r="AZ236" s="5">
        <f t="shared" si="253"/>
        <v>3.5546681876290277E-13</v>
      </c>
      <c r="BA236" s="5">
        <f t="shared" si="254"/>
        <v>-12.449200932489005</v>
      </c>
      <c r="BB236">
        <v>0.13</v>
      </c>
      <c r="BD236" s="3">
        <v>15.86</v>
      </c>
      <c r="BE236" s="5">
        <f t="shared" si="255"/>
        <v>1.2721893019492696E-4</v>
      </c>
      <c r="BF236" s="5">
        <f t="shared" si="256"/>
        <v>1.2721893019492696E-27</v>
      </c>
      <c r="BG236" s="5">
        <f t="shared" si="257"/>
        <v>2.9448826434010866E-10</v>
      </c>
      <c r="BH236" s="5">
        <f t="shared" si="258"/>
        <v>1.0601577516243913E-13</v>
      </c>
      <c r="BI236" s="5">
        <f t="shared" si="259"/>
        <v>-12.974629506846048</v>
      </c>
      <c r="BJ236">
        <v>0.04</v>
      </c>
      <c r="BL236" s="3">
        <v>15.81</v>
      </c>
      <c r="BM236" s="5">
        <f t="shared" si="260"/>
        <v>8.5221284751265877E-5</v>
      </c>
      <c r="BN236" s="5">
        <f t="shared" si="261"/>
        <v>8.5221284751265881E-28</v>
      </c>
      <c r="BO236" s="5">
        <f t="shared" si="262"/>
        <v>1.2625375518706054E-10</v>
      </c>
      <c r="BP236" s="5">
        <f t="shared" si="263"/>
        <v>5.681418983417725E-14</v>
      </c>
      <c r="BQ236" s="5">
        <f t="shared" si="264"/>
        <v>-13.245543181946708</v>
      </c>
      <c r="BR236">
        <v>0.04</v>
      </c>
      <c r="BU236" s="5" t="str">
        <f t="shared" si="265"/>
        <v/>
      </c>
      <c r="BV236" s="5" t="str">
        <f t="shared" si="266"/>
        <v/>
      </c>
      <c r="BW236" s="5" t="str">
        <f t="shared" si="267"/>
        <v/>
      </c>
      <c r="BX236" s="5" t="str">
        <f t="shared" si="268"/>
        <v/>
      </c>
      <c r="BY236" s="5" t="str">
        <f t="shared" si="269"/>
        <v/>
      </c>
      <c r="CC236" s="5" t="str">
        <f t="shared" si="270"/>
        <v/>
      </c>
      <c r="CD236" s="5" t="str">
        <f t="shared" si="271"/>
        <v/>
      </c>
      <c r="CE236" s="5" t="str">
        <f t="shared" si="272"/>
        <v/>
      </c>
      <c r="CF236" s="5" t="str">
        <f t="shared" si="273"/>
        <v/>
      </c>
      <c r="CG236" s="5" t="str">
        <f t="shared" si="274"/>
        <v/>
      </c>
      <c r="CK236" s="5" t="str">
        <f t="shared" si="275"/>
        <v/>
      </c>
      <c r="CL236" s="5" t="str">
        <f t="shared" si="276"/>
        <v/>
      </c>
      <c r="CM236" s="5" t="str">
        <f t="shared" si="277"/>
        <v/>
      </c>
      <c r="CN236" s="5" t="str">
        <f t="shared" si="278"/>
        <v/>
      </c>
      <c r="CO236" s="5" t="str">
        <f t="shared" si="279"/>
        <v/>
      </c>
      <c r="CS236" s="5" t="str">
        <f t="shared" si="280"/>
        <v/>
      </c>
      <c r="CT236" s="5" t="str">
        <f t="shared" si="281"/>
        <v/>
      </c>
      <c r="CU236" s="5" t="str">
        <f t="shared" si="282"/>
        <v/>
      </c>
      <c r="CV236" s="5" t="str">
        <f t="shared" si="283"/>
        <v/>
      </c>
      <c r="CW236" s="5" t="str">
        <f t="shared" si="284"/>
        <v/>
      </c>
      <c r="DA236" s="5" t="str">
        <f t="shared" si="285"/>
        <v/>
      </c>
      <c r="DB236" s="5" t="str">
        <f t="shared" si="286"/>
        <v/>
      </c>
      <c r="DC236" s="5" t="str">
        <f t="shared" si="287"/>
        <v/>
      </c>
      <c r="DD236" s="5" t="str">
        <f t="shared" si="288"/>
        <v/>
      </c>
      <c r="DE236" s="5" t="str">
        <f t="shared" si="289"/>
        <v/>
      </c>
      <c r="DI236" s="5" t="str">
        <f t="shared" si="290"/>
        <v/>
      </c>
      <c r="DJ236" s="5" t="str">
        <f t="shared" si="291"/>
        <v/>
      </c>
      <c r="DK236" s="5" t="str">
        <f t="shared" si="292"/>
        <v/>
      </c>
      <c r="DL236" s="5" t="str">
        <f t="shared" si="293"/>
        <v/>
      </c>
      <c r="DM236" s="5" t="str">
        <f t="shared" si="294"/>
        <v/>
      </c>
      <c r="DQ236" s="5" t="str">
        <f t="shared" si="295"/>
        <v/>
      </c>
      <c r="DR236" s="5" t="str">
        <f t="shared" si="296"/>
        <v/>
      </c>
      <c r="DS236" s="5" t="str">
        <f t="shared" si="297"/>
        <v/>
      </c>
      <c r="DT236" s="5" t="str">
        <f t="shared" si="298"/>
        <v/>
      </c>
      <c r="DU236" s="5" t="str">
        <f t="shared" si="299"/>
        <v/>
      </c>
    </row>
    <row r="237" spans="1:126" hidden="1" x14ac:dyDescent="0.25">
      <c r="A237">
        <v>230</v>
      </c>
      <c r="B237" t="s">
        <v>270</v>
      </c>
      <c r="C237">
        <v>324.10447900000003</v>
      </c>
      <c r="D237">
        <v>57.463966999999997</v>
      </c>
      <c r="E237" s="1" t="s">
        <v>82</v>
      </c>
      <c r="F237" s="13"/>
      <c r="J237" s="2">
        <v>19.190000000000001</v>
      </c>
      <c r="K237" s="5">
        <f t="shared" si="225"/>
        <v>6.6913097081832944E-5</v>
      </c>
      <c r="L237" s="5">
        <f t="shared" si="226"/>
        <v>6.691309708183295E-28</v>
      </c>
      <c r="M237" s="5">
        <f t="shared" si="227"/>
        <v>5.1554099699390535E-9</v>
      </c>
      <c r="N237" s="5">
        <f t="shared" si="228"/>
        <v>3.2169758212419692E-13</v>
      </c>
      <c r="O237" s="5">
        <f t="shared" si="229"/>
        <v>-12.492552203238738</v>
      </c>
      <c r="P237">
        <v>0.02</v>
      </c>
      <c r="Q237" s="2">
        <v>17.39</v>
      </c>
      <c r="R237" s="5">
        <f t="shared" si="230"/>
        <v>2.7839334533526097E-4</v>
      </c>
      <c r="S237" s="5">
        <f t="shared" si="231"/>
        <v>2.7839334533526099E-27</v>
      </c>
      <c r="T237" s="5">
        <f t="shared" si="232"/>
        <v>1.3941136617153462E-8</v>
      </c>
      <c r="U237" s="5">
        <f t="shared" si="233"/>
        <v>1.0790439741676781E-12</v>
      </c>
      <c r="V237" s="5">
        <f t="shared" si="234"/>
        <v>-11.966960856198257</v>
      </c>
      <c r="W237">
        <v>0.01</v>
      </c>
      <c r="X237" s="2">
        <v>17.41</v>
      </c>
      <c r="Y237" s="5">
        <f t="shared" si="235"/>
        <v>3.2314643748865876E-4</v>
      </c>
      <c r="Z237" s="5">
        <f t="shared" si="236"/>
        <v>3.2314643748865877E-27</v>
      </c>
      <c r="AA237" s="5">
        <f t="shared" si="237"/>
        <v>2.2527497408210701E-8</v>
      </c>
      <c r="AB237" s="5">
        <f t="shared" si="238"/>
        <v>1.4778038299786222E-12</v>
      </c>
      <c r="AC237" s="5">
        <f t="shared" si="239"/>
        <v>-11.830383212228176</v>
      </c>
      <c r="AD237">
        <v>0.01</v>
      </c>
      <c r="AF237" s="4">
        <v>14.95</v>
      </c>
      <c r="AG237" s="5">
        <f t="shared" si="240"/>
        <v>1.6691229055931344E-3</v>
      </c>
      <c r="AH237" s="5">
        <f t="shared" si="241"/>
        <v>1.6691229055931345E-26</v>
      </c>
      <c r="AI237" s="5">
        <f t="shared" si="242"/>
        <v>3.2830360876456932E-8</v>
      </c>
      <c r="AJ237" s="5">
        <f t="shared" si="243"/>
        <v>4.0545495682424321E-12</v>
      </c>
      <c r="AK237" s="5">
        <f t="shared" si="244"/>
        <v>-11.392057385815928</v>
      </c>
      <c r="AL237">
        <v>0.04</v>
      </c>
      <c r="AN237" s="4">
        <v>14.03</v>
      </c>
      <c r="AO237" s="5">
        <f t="shared" si="245"/>
        <v>2.5020728859586243E-3</v>
      </c>
      <c r="AP237" s="5">
        <f t="shared" si="246"/>
        <v>2.5020728859586246E-26</v>
      </c>
      <c r="AQ237" s="5">
        <f t="shared" si="247"/>
        <v>2.7174350484156629E-8</v>
      </c>
      <c r="AR237" s="5">
        <f t="shared" si="248"/>
        <v>4.5163770504668321E-12</v>
      </c>
      <c r="AS237" s="5">
        <f t="shared" si="249"/>
        <v>-11.345209808088619</v>
      </c>
      <c r="AT237">
        <v>0.05</v>
      </c>
      <c r="AV237" s="4">
        <v>13.52</v>
      </c>
      <c r="AW237" s="5">
        <f t="shared" si="250"/>
        <v>2.6057362522479439E-3</v>
      </c>
      <c r="AX237" s="5">
        <f t="shared" si="251"/>
        <v>2.6057362522479441E-26</v>
      </c>
      <c r="AY237" s="5">
        <f t="shared" si="252"/>
        <v>1.6770515994946095E-8</v>
      </c>
      <c r="AZ237" s="5">
        <f t="shared" si="253"/>
        <v>3.6207544033088618E-12</v>
      </c>
      <c r="BA237" s="5">
        <f t="shared" si="254"/>
        <v>-11.441200932489004</v>
      </c>
      <c r="BB237">
        <v>0.04</v>
      </c>
      <c r="BD237" s="3">
        <v>12.46</v>
      </c>
      <c r="BE237" s="5">
        <f t="shared" si="255"/>
        <v>2.9144173200327931E-3</v>
      </c>
      <c r="BF237" s="5">
        <f t="shared" si="256"/>
        <v>2.9144173200327933E-26</v>
      </c>
      <c r="BG237" s="5">
        <f t="shared" si="257"/>
        <v>6.7463363889647987E-9</v>
      </c>
      <c r="BH237" s="5">
        <f t="shared" si="258"/>
        <v>2.4286811000273276E-12</v>
      </c>
      <c r="BI237" s="5">
        <f t="shared" si="259"/>
        <v>-11.614629506846047</v>
      </c>
      <c r="BJ237">
        <v>0</v>
      </c>
      <c r="BL237" s="3">
        <v>11.91</v>
      </c>
      <c r="BM237" s="5">
        <f t="shared" si="260"/>
        <v>3.0941978292498488E-3</v>
      </c>
      <c r="BN237" s="5">
        <f t="shared" si="261"/>
        <v>3.0941978292498494E-26</v>
      </c>
      <c r="BO237" s="5">
        <f t="shared" si="262"/>
        <v>4.5839967840738496E-9</v>
      </c>
      <c r="BP237" s="5">
        <f t="shared" si="263"/>
        <v>2.0627985528332326E-12</v>
      </c>
      <c r="BQ237" s="5">
        <f t="shared" si="264"/>
        <v>-11.685543181946707</v>
      </c>
      <c r="BR237">
        <v>0</v>
      </c>
      <c r="BT237" s="3">
        <v>11.39</v>
      </c>
      <c r="BU237" s="5">
        <f t="shared" si="265"/>
        <v>3.1966702579231767E-3</v>
      </c>
      <c r="BV237" s="5">
        <f t="shared" si="266"/>
        <v>3.1966702579231773E-26</v>
      </c>
      <c r="BW237" s="5">
        <f t="shared" si="267"/>
        <v>2.8507760920836896E-9</v>
      </c>
      <c r="BX237" s="5">
        <f t="shared" si="268"/>
        <v>1.65345013340854E-12</v>
      </c>
      <c r="BY237" s="5">
        <f t="shared" si="269"/>
        <v>-11.781608898489663</v>
      </c>
      <c r="BZ237">
        <v>0.01</v>
      </c>
      <c r="CB237" s="3">
        <v>10.33</v>
      </c>
      <c r="CC237" s="5">
        <f t="shared" si="270"/>
        <v>4.7321798278179197E-3</v>
      </c>
      <c r="CD237" s="5">
        <f t="shared" si="271"/>
        <v>4.7321798278179204E-26</v>
      </c>
      <c r="CE237" s="5">
        <f t="shared" si="272"/>
        <v>2.2182092942896502E-9</v>
      </c>
      <c r="CF237" s="5">
        <f t="shared" si="273"/>
        <v>1.7745674354317202E-12</v>
      </c>
      <c r="CG237" s="5">
        <f t="shared" si="274"/>
        <v>-11.750907492355042</v>
      </c>
      <c r="CH237">
        <v>0.01</v>
      </c>
      <c r="CJ237" s="2">
        <v>7.72</v>
      </c>
      <c r="CK237" s="5">
        <f t="shared" si="275"/>
        <v>5.8303981315003433E-3</v>
      </c>
      <c r="CL237" s="5">
        <f t="shared" si="276"/>
        <v>5.8303981315003435E-26</v>
      </c>
      <c r="CM237" s="5">
        <f t="shared" si="277"/>
        <v>3.036665693489762E-10</v>
      </c>
      <c r="CN237" s="5">
        <f t="shared" si="278"/>
        <v>7.2879976643754294E-13</v>
      </c>
      <c r="CO237" s="5">
        <f t="shared" si="279"/>
        <v>-12.13739177521577</v>
      </c>
      <c r="CP237">
        <v>0.04</v>
      </c>
      <c r="CR237" s="4">
        <v>12.56</v>
      </c>
      <c r="CS237" s="5">
        <f t="shared" si="280"/>
        <v>2.9289825092916732E-3</v>
      </c>
      <c r="CT237" s="5">
        <f t="shared" si="281"/>
        <v>2.9289825092916738E-26</v>
      </c>
      <c r="CU237" s="5">
        <f t="shared" si="282"/>
        <v>7.601165681552785E-9</v>
      </c>
      <c r="CV237" s="5">
        <f t="shared" si="283"/>
        <v>2.5843963317279471E-12</v>
      </c>
      <c r="CW237" s="5">
        <f t="shared" si="284"/>
        <v>-11.587640884065641</v>
      </c>
      <c r="CX237">
        <v>0.03</v>
      </c>
      <c r="CZ237" s="4">
        <v>11.92</v>
      </c>
      <c r="DA237" s="5">
        <f t="shared" si="285"/>
        <v>2.9308789360684628E-3</v>
      </c>
      <c r="DB237" s="5">
        <f t="shared" si="286"/>
        <v>2.9308789360684629E-26</v>
      </c>
      <c r="DC237" s="5">
        <f t="shared" si="287"/>
        <v>4.155310400853209E-9</v>
      </c>
      <c r="DD237" s="5">
        <f t="shared" si="288"/>
        <v>1.9114427843924761E-12</v>
      </c>
      <c r="DE237" s="5">
        <f t="shared" si="289"/>
        <v>-11.718638697275882</v>
      </c>
      <c r="DF237">
        <v>0.02</v>
      </c>
      <c r="DH237" s="4">
        <v>9.58</v>
      </c>
      <c r="DI237" s="5">
        <f t="shared" si="290"/>
        <v>4.6636970827058782E-3</v>
      </c>
      <c r="DJ237" s="5">
        <f t="shared" si="291"/>
        <v>4.6636970827058785E-26</v>
      </c>
      <c r="DK237" s="5">
        <f t="shared" si="292"/>
        <v>9.7160355889705782E-10</v>
      </c>
      <c r="DL237" s="5">
        <f t="shared" si="293"/>
        <v>1.1659242706764695E-12</v>
      </c>
      <c r="DM237" s="5">
        <f t="shared" si="294"/>
        <v>-11.93332965703447</v>
      </c>
      <c r="DN237">
        <v>0.06</v>
      </c>
      <c r="DP237" s="4">
        <v>7.68</v>
      </c>
      <c r="DQ237" s="5">
        <f t="shared" si="295"/>
        <v>7.0857864781648742E-3</v>
      </c>
      <c r="DR237" s="5">
        <f t="shared" si="296"/>
        <v>7.0857864781648747E-26</v>
      </c>
      <c r="DS237" s="5">
        <f t="shared" si="297"/>
        <v>4.3920164120856656E-10</v>
      </c>
      <c r="DT237" s="5">
        <f t="shared" si="298"/>
        <v>9.662436106588464E-13</v>
      </c>
      <c r="DU237" s="5">
        <f t="shared" si="299"/>
        <v>-12.014913364861231</v>
      </c>
      <c r="DV237">
        <v>0.22</v>
      </c>
    </row>
    <row r="238" spans="1:126" hidden="1" x14ac:dyDescent="0.25">
      <c r="A238">
        <v>231</v>
      </c>
      <c r="B238" t="s">
        <v>271</v>
      </c>
      <c r="C238">
        <v>324.10533500000003</v>
      </c>
      <c r="D238">
        <v>57.534115999999997</v>
      </c>
      <c r="E238" s="1" t="s">
        <v>91</v>
      </c>
      <c r="F238" s="13"/>
      <c r="J238" s="2">
        <v>19.46</v>
      </c>
      <c r="K238" s="5">
        <f t="shared" si="225"/>
        <v>5.2180847892779268E-5</v>
      </c>
      <c r="L238" s="5">
        <f t="shared" si="226"/>
        <v>5.2180847892779275E-28</v>
      </c>
      <c r="M238" s="5">
        <f t="shared" si="227"/>
        <v>4.0203439266502772E-9</v>
      </c>
      <c r="N238" s="5">
        <f t="shared" si="228"/>
        <v>2.5086946102297729E-13</v>
      </c>
      <c r="O238" s="5">
        <f t="shared" si="229"/>
        <v>-12.600552203238738</v>
      </c>
      <c r="P238">
        <v>0.02</v>
      </c>
      <c r="Q238" s="2">
        <v>18.41</v>
      </c>
      <c r="R238" s="5">
        <f t="shared" si="230"/>
        <v>1.0880750447347713E-4</v>
      </c>
      <c r="S238" s="5">
        <f t="shared" si="231"/>
        <v>1.0880750447347715E-27</v>
      </c>
      <c r="T238" s="5">
        <f t="shared" si="232"/>
        <v>5.4487663238125269E-9</v>
      </c>
      <c r="U238" s="5">
        <f t="shared" si="233"/>
        <v>4.2173451346308965E-13</v>
      </c>
      <c r="V238" s="5">
        <f t="shared" si="234"/>
        <v>-12.374960856198257</v>
      </c>
      <c r="W238">
        <v>0.03</v>
      </c>
      <c r="X238" s="2">
        <v>18.809999999999999</v>
      </c>
      <c r="Y238" s="5">
        <f t="shared" si="235"/>
        <v>8.9001919351274115E-5</v>
      </c>
      <c r="Z238" s="5">
        <f t="shared" si="236"/>
        <v>8.9001919351274116E-28</v>
      </c>
      <c r="AA238" s="5">
        <f t="shared" si="237"/>
        <v>6.2045879976070386E-9</v>
      </c>
      <c r="AB238" s="5">
        <f t="shared" si="238"/>
        <v>4.0702097264302177E-13</v>
      </c>
      <c r="AC238" s="5">
        <f t="shared" si="239"/>
        <v>-12.390383212228175</v>
      </c>
      <c r="AD238">
        <v>0.04</v>
      </c>
      <c r="AF238" s="4">
        <v>16.87</v>
      </c>
      <c r="AG238" s="5">
        <f t="shared" si="240"/>
        <v>2.8476611943141641E-4</v>
      </c>
      <c r="AH238" s="5">
        <f t="shared" si="241"/>
        <v>2.8476611943141645E-27</v>
      </c>
      <c r="AI238" s="5">
        <f t="shared" si="242"/>
        <v>5.601130051594021E-9</v>
      </c>
      <c r="AJ238" s="5">
        <f t="shared" si="243"/>
        <v>6.9173956137186175E-13</v>
      </c>
      <c r="AK238" s="5">
        <f t="shared" si="244"/>
        <v>-12.160057385815929</v>
      </c>
      <c r="AL238">
        <v>0.17</v>
      </c>
      <c r="AN238" s="4">
        <v>16.03</v>
      </c>
      <c r="AO238" s="5">
        <f t="shared" si="245"/>
        <v>3.9655182839973437E-4</v>
      </c>
      <c r="AP238" s="5">
        <f t="shared" si="246"/>
        <v>3.9655182839973441E-27</v>
      </c>
      <c r="AQ238" s="5">
        <f t="shared" si="247"/>
        <v>4.3068443091892066E-9</v>
      </c>
      <c r="AR238" s="5">
        <f t="shared" si="248"/>
        <v>7.157975241872461E-13</v>
      </c>
      <c r="AS238" s="5">
        <f t="shared" si="249"/>
        <v>-12.145209808088619</v>
      </c>
      <c r="AT238">
        <v>0.22</v>
      </c>
      <c r="AV238" s="4">
        <v>15.86</v>
      </c>
      <c r="AW238" s="5">
        <f t="shared" si="250"/>
        <v>3.019468165217437E-4</v>
      </c>
      <c r="AX238" s="5">
        <f t="shared" si="251"/>
        <v>3.0194681652174375E-27</v>
      </c>
      <c r="AY238" s="5">
        <f t="shared" si="252"/>
        <v>1.9433294185980877E-9</v>
      </c>
      <c r="AZ238" s="5">
        <f t="shared" si="253"/>
        <v>4.1956482147532711E-13</v>
      </c>
      <c r="BA238" s="5">
        <f t="shared" si="254"/>
        <v>-12.377200932489005</v>
      </c>
      <c r="BB238">
        <v>0.27</v>
      </c>
      <c r="BD238" s="3">
        <v>15.48</v>
      </c>
      <c r="BE238" s="5">
        <f t="shared" si="255"/>
        <v>1.8053097979435064E-4</v>
      </c>
      <c r="BF238" s="5">
        <f t="shared" si="256"/>
        <v>1.8053097979435066E-27</v>
      </c>
      <c r="BG238" s="5">
        <f t="shared" si="257"/>
        <v>4.178957865609968E-10</v>
      </c>
      <c r="BH238" s="5">
        <f t="shared" si="258"/>
        <v>1.5044248316195885E-13</v>
      </c>
      <c r="BI238" s="5">
        <f t="shared" si="259"/>
        <v>-12.822629506846047</v>
      </c>
      <c r="BJ238">
        <v>0.04</v>
      </c>
      <c r="BL238" s="3">
        <v>15.31</v>
      </c>
      <c r="BM238" s="5">
        <f t="shared" si="260"/>
        <v>1.350666340550711E-4</v>
      </c>
      <c r="BN238" s="5">
        <f t="shared" si="261"/>
        <v>1.3506663405507112E-27</v>
      </c>
      <c r="BO238" s="5">
        <f t="shared" si="262"/>
        <v>2.0009871711862384E-10</v>
      </c>
      <c r="BP238" s="5">
        <f t="shared" si="263"/>
        <v>9.0044422703380732E-14</v>
      </c>
      <c r="BQ238" s="5">
        <f t="shared" si="264"/>
        <v>-13.045543181946709</v>
      </c>
      <c r="BR238">
        <v>0.03</v>
      </c>
      <c r="BU238" s="5" t="str">
        <f t="shared" si="265"/>
        <v/>
      </c>
      <c r="BV238" s="5" t="str">
        <f t="shared" si="266"/>
        <v/>
      </c>
      <c r="BW238" s="5" t="str">
        <f t="shared" si="267"/>
        <v/>
      </c>
      <c r="BX238" s="5" t="str">
        <f t="shared" si="268"/>
        <v/>
      </c>
      <c r="BY238" s="5" t="str">
        <f t="shared" si="269"/>
        <v/>
      </c>
      <c r="CC238" s="5" t="str">
        <f t="shared" si="270"/>
        <v/>
      </c>
      <c r="CD238" s="5" t="str">
        <f t="shared" si="271"/>
        <v/>
      </c>
      <c r="CE238" s="5" t="str">
        <f t="shared" si="272"/>
        <v/>
      </c>
      <c r="CF238" s="5" t="str">
        <f t="shared" si="273"/>
        <v/>
      </c>
      <c r="CG238" s="5" t="str">
        <f t="shared" si="274"/>
        <v/>
      </c>
      <c r="CK238" s="5" t="str">
        <f t="shared" si="275"/>
        <v/>
      </c>
      <c r="CL238" s="5" t="str">
        <f t="shared" si="276"/>
        <v/>
      </c>
      <c r="CM238" s="5" t="str">
        <f t="shared" si="277"/>
        <v/>
      </c>
      <c r="CN238" s="5" t="str">
        <f t="shared" si="278"/>
        <v/>
      </c>
      <c r="CO238" s="5" t="str">
        <f t="shared" si="279"/>
        <v/>
      </c>
      <c r="CS238" s="5" t="str">
        <f t="shared" si="280"/>
        <v/>
      </c>
      <c r="CT238" s="5" t="str">
        <f t="shared" si="281"/>
        <v/>
      </c>
      <c r="CU238" s="5" t="str">
        <f t="shared" si="282"/>
        <v/>
      </c>
      <c r="CV238" s="5" t="str">
        <f t="shared" si="283"/>
        <v/>
      </c>
      <c r="CW238" s="5" t="str">
        <f t="shared" si="284"/>
        <v/>
      </c>
      <c r="DA238" s="5" t="str">
        <f t="shared" si="285"/>
        <v/>
      </c>
      <c r="DB238" s="5" t="str">
        <f t="shared" si="286"/>
        <v/>
      </c>
      <c r="DC238" s="5" t="str">
        <f t="shared" si="287"/>
        <v/>
      </c>
      <c r="DD238" s="5" t="str">
        <f t="shared" si="288"/>
        <v/>
      </c>
      <c r="DE238" s="5" t="str">
        <f t="shared" si="289"/>
        <v/>
      </c>
      <c r="DI238" s="5" t="str">
        <f t="shared" si="290"/>
        <v/>
      </c>
      <c r="DJ238" s="5" t="str">
        <f t="shared" si="291"/>
        <v/>
      </c>
      <c r="DK238" s="5" t="str">
        <f t="shared" si="292"/>
        <v/>
      </c>
      <c r="DL238" s="5" t="str">
        <f t="shared" si="293"/>
        <v/>
      </c>
      <c r="DM238" s="5" t="str">
        <f t="shared" si="294"/>
        <v/>
      </c>
      <c r="DQ238" s="5" t="str">
        <f t="shared" si="295"/>
        <v/>
      </c>
      <c r="DR238" s="5" t="str">
        <f t="shared" si="296"/>
        <v/>
      </c>
      <c r="DS238" s="5" t="str">
        <f t="shared" si="297"/>
        <v/>
      </c>
      <c r="DT238" s="5" t="str">
        <f t="shared" si="298"/>
        <v/>
      </c>
      <c r="DU238" s="5" t="str">
        <f t="shared" si="299"/>
        <v/>
      </c>
    </row>
    <row r="239" spans="1:126" hidden="1" x14ac:dyDescent="0.25">
      <c r="A239">
        <v>232</v>
      </c>
      <c r="B239" t="s">
        <v>272</v>
      </c>
      <c r="C239">
        <v>324.10557</v>
      </c>
      <c r="D239">
        <v>57.466132999999999</v>
      </c>
      <c r="E239" s="1" t="s">
        <v>91</v>
      </c>
      <c r="F239" s="13"/>
      <c r="J239" s="2">
        <v>20.29</v>
      </c>
      <c r="K239" s="5">
        <f t="shared" si="225"/>
        <v>2.4294677127114865E-5</v>
      </c>
      <c r="L239" s="5">
        <f t="shared" si="226"/>
        <v>2.4294677127114866E-28</v>
      </c>
      <c r="M239" s="5">
        <f t="shared" si="227"/>
        <v>1.8718162234278592E-9</v>
      </c>
      <c r="N239" s="5">
        <f t="shared" si="228"/>
        <v>1.168013323418984E-13</v>
      </c>
      <c r="O239" s="5">
        <f t="shared" si="229"/>
        <v>-12.932552203238737</v>
      </c>
      <c r="P239">
        <v>0.04</v>
      </c>
      <c r="Q239" s="2">
        <v>19.059999999999999</v>
      </c>
      <c r="R239" s="5">
        <f t="shared" si="230"/>
        <v>5.9794171090621946E-5</v>
      </c>
      <c r="S239" s="5">
        <f t="shared" si="231"/>
        <v>5.9794171090621948E-28</v>
      </c>
      <c r="T239" s="5">
        <f t="shared" si="232"/>
        <v>2.9943198070339287E-9</v>
      </c>
      <c r="U239" s="5">
        <f t="shared" si="233"/>
        <v>2.317603530644261E-13</v>
      </c>
      <c r="V239" s="5">
        <f t="shared" si="234"/>
        <v>-12.634960856198257</v>
      </c>
      <c r="W239">
        <v>0.05</v>
      </c>
      <c r="X239" s="2">
        <v>19.75</v>
      </c>
      <c r="Y239" s="5">
        <f t="shared" si="235"/>
        <v>3.7445477448405611E-5</v>
      </c>
      <c r="Z239" s="5">
        <f t="shared" si="236"/>
        <v>3.7445477448405617E-28</v>
      </c>
      <c r="AA239" s="5">
        <f t="shared" si="237"/>
        <v>2.6104353887477882E-9</v>
      </c>
      <c r="AB239" s="5">
        <f t="shared" si="238"/>
        <v>1.7124456150185492E-13</v>
      </c>
      <c r="AC239" s="5">
        <f t="shared" si="239"/>
        <v>-12.766383212228176</v>
      </c>
      <c r="AD239">
        <v>0.1</v>
      </c>
      <c r="AF239" s="4">
        <v>17.34</v>
      </c>
      <c r="AG239" s="5">
        <f t="shared" si="240"/>
        <v>1.8470911057112674E-4</v>
      </c>
      <c r="AH239" s="5">
        <f t="shared" si="241"/>
        <v>1.8470911057112675E-27</v>
      </c>
      <c r="AI239" s="5">
        <f t="shared" si="242"/>
        <v>3.6330858182457024E-9</v>
      </c>
      <c r="AJ239" s="5">
        <f t="shared" si="243"/>
        <v>4.4868609855334431E-13</v>
      </c>
      <c r="AK239" s="5">
        <f t="shared" si="244"/>
        <v>-12.348057385815929</v>
      </c>
      <c r="AL239">
        <v>0.12</v>
      </c>
      <c r="AN239" s="4">
        <v>16.21</v>
      </c>
      <c r="AO239" s="5">
        <f t="shared" si="245"/>
        <v>3.3596958014783345E-4</v>
      </c>
      <c r="AP239" s="5">
        <f t="shared" si="246"/>
        <v>3.359695801478335E-27</v>
      </c>
      <c r="AQ239" s="5">
        <f t="shared" si="247"/>
        <v>3.6488765671805261E-9</v>
      </c>
      <c r="AR239" s="5">
        <f t="shared" si="248"/>
        <v>6.0644328546540344E-13</v>
      </c>
      <c r="AS239" s="5">
        <f t="shared" si="249"/>
        <v>-12.217209808088619</v>
      </c>
      <c r="AT239">
        <v>0.11</v>
      </c>
      <c r="AV239" s="4">
        <v>15.95</v>
      </c>
      <c r="AW239" s="5">
        <f t="shared" si="250"/>
        <v>2.7792681795967228E-4</v>
      </c>
      <c r="AX239" s="5">
        <f t="shared" si="251"/>
        <v>2.7792681795967231E-27</v>
      </c>
      <c r="AY239" s="5">
        <f t="shared" si="252"/>
        <v>1.7887367311239487E-9</v>
      </c>
      <c r="AZ239" s="5">
        <f t="shared" si="253"/>
        <v>3.861882602496605E-13</v>
      </c>
      <c r="BA239" s="5">
        <f t="shared" si="254"/>
        <v>-12.413200932489005</v>
      </c>
      <c r="BB239">
        <v>0.14000000000000001</v>
      </c>
      <c r="BD239" s="3">
        <v>15.36</v>
      </c>
      <c r="BE239" s="5">
        <f t="shared" si="255"/>
        <v>2.016284164181253E-4</v>
      </c>
      <c r="BF239" s="5">
        <f t="shared" si="256"/>
        <v>2.0162841641812533E-27</v>
      </c>
      <c r="BG239" s="5">
        <f t="shared" si="257"/>
        <v>4.6673244541232703E-10</v>
      </c>
      <c r="BH239" s="5">
        <f t="shared" si="258"/>
        <v>1.6802368034843774E-13</v>
      </c>
      <c r="BI239" s="5">
        <f t="shared" si="259"/>
        <v>-12.774629506846047</v>
      </c>
      <c r="BJ239">
        <v>0.03</v>
      </c>
      <c r="BL239" s="3">
        <v>15.26</v>
      </c>
      <c r="BM239" s="5">
        <f t="shared" si="260"/>
        <v>1.4143212840820902E-4</v>
      </c>
      <c r="BN239" s="5">
        <f t="shared" si="261"/>
        <v>1.4143212840820903E-27</v>
      </c>
      <c r="BO239" s="5">
        <f t="shared" si="262"/>
        <v>2.0952907912327257E-10</v>
      </c>
      <c r="BP239" s="5">
        <f t="shared" si="263"/>
        <v>9.4288085605472662E-14</v>
      </c>
      <c r="BQ239" s="5">
        <f t="shared" si="264"/>
        <v>-13.025543181946707</v>
      </c>
      <c r="BR239">
        <v>0.06</v>
      </c>
      <c r="BU239" s="5" t="str">
        <f t="shared" si="265"/>
        <v/>
      </c>
      <c r="BV239" s="5" t="str">
        <f t="shared" si="266"/>
        <v/>
      </c>
      <c r="BW239" s="5" t="str">
        <f t="shared" si="267"/>
        <v/>
      </c>
      <c r="BX239" s="5" t="str">
        <f t="shared" si="268"/>
        <v/>
      </c>
      <c r="BY239" s="5" t="str">
        <f t="shared" si="269"/>
        <v/>
      </c>
      <c r="CC239" s="5" t="str">
        <f t="shared" si="270"/>
        <v/>
      </c>
      <c r="CD239" s="5" t="str">
        <f t="shared" si="271"/>
        <v/>
      </c>
      <c r="CE239" s="5" t="str">
        <f t="shared" si="272"/>
        <v/>
      </c>
      <c r="CF239" s="5" t="str">
        <f t="shared" si="273"/>
        <v/>
      </c>
      <c r="CG239" s="5" t="str">
        <f t="shared" si="274"/>
        <v/>
      </c>
      <c r="CK239" s="5" t="str">
        <f t="shared" si="275"/>
        <v/>
      </c>
      <c r="CL239" s="5" t="str">
        <f t="shared" si="276"/>
        <v/>
      </c>
      <c r="CM239" s="5" t="str">
        <f t="shared" si="277"/>
        <v/>
      </c>
      <c r="CN239" s="5" t="str">
        <f t="shared" si="278"/>
        <v/>
      </c>
      <c r="CO239" s="5" t="str">
        <f t="shared" si="279"/>
        <v/>
      </c>
      <c r="CS239" s="5" t="str">
        <f t="shared" si="280"/>
        <v/>
      </c>
      <c r="CT239" s="5" t="str">
        <f t="shared" si="281"/>
        <v/>
      </c>
      <c r="CU239" s="5" t="str">
        <f t="shared" si="282"/>
        <v/>
      </c>
      <c r="CV239" s="5" t="str">
        <f t="shared" si="283"/>
        <v/>
      </c>
      <c r="CW239" s="5" t="str">
        <f t="shared" si="284"/>
        <v/>
      </c>
      <c r="DA239" s="5" t="str">
        <f t="shared" si="285"/>
        <v/>
      </c>
      <c r="DB239" s="5" t="str">
        <f t="shared" si="286"/>
        <v/>
      </c>
      <c r="DC239" s="5" t="str">
        <f t="shared" si="287"/>
        <v/>
      </c>
      <c r="DD239" s="5" t="str">
        <f t="shared" si="288"/>
        <v/>
      </c>
      <c r="DE239" s="5" t="str">
        <f t="shared" si="289"/>
        <v/>
      </c>
      <c r="DI239" s="5" t="str">
        <f t="shared" si="290"/>
        <v/>
      </c>
      <c r="DJ239" s="5" t="str">
        <f t="shared" si="291"/>
        <v/>
      </c>
      <c r="DK239" s="5" t="str">
        <f t="shared" si="292"/>
        <v/>
      </c>
      <c r="DL239" s="5" t="str">
        <f t="shared" si="293"/>
        <v/>
      </c>
      <c r="DM239" s="5" t="str">
        <f t="shared" si="294"/>
        <v/>
      </c>
      <c r="DQ239" s="5" t="str">
        <f t="shared" si="295"/>
        <v/>
      </c>
      <c r="DR239" s="5" t="str">
        <f t="shared" si="296"/>
        <v/>
      </c>
      <c r="DS239" s="5" t="str">
        <f t="shared" si="297"/>
        <v/>
      </c>
      <c r="DT239" s="5" t="str">
        <f t="shared" si="298"/>
        <v/>
      </c>
      <c r="DU239" s="5" t="str">
        <f t="shared" si="299"/>
        <v/>
      </c>
    </row>
    <row r="240" spans="1:126" hidden="1" x14ac:dyDescent="0.25">
      <c r="A240">
        <v>233</v>
      </c>
      <c r="B240" t="s">
        <v>273</v>
      </c>
      <c r="C240">
        <v>324.10597899999999</v>
      </c>
      <c r="D240">
        <v>57.485959999999999</v>
      </c>
      <c r="E240" s="1" t="s">
        <v>91</v>
      </c>
      <c r="F240" s="13"/>
      <c r="J240" s="2">
        <v>23.49</v>
      </c>
      <c r="K240" s="5">
        <f t="shared" si="225"/>
        <v>1.2750027800669416E-6</v>
      </c>
      <c r="L240" s="5">
        <f t="shared" si="226"/>
        <v>1.2750027800669419E-29</v>
      </c>
      <c r="M240" s="5">
        <f t="shared" si="227"/>
        <v>9.8234311827149755E-11</v>
      </c>
      <c r="N240" s="5">
        <f t="shared" si="228"/>
        <v>6.1298210580141449E-15</v>
      </c>
      <c r="O240" s="5">
        <f t="shared" si="229"/>
        <v>-14.212552203238737</v>
      </c>
      <c r="P240">
        <v>0.7</v>
      </c>
      <c r="Q240" s="2">
        <v>20.59</v>
      </c>
      <c r="R240" s="5">
        <f t="shared" si="230"/>
        <v>1.4610290451583592E-5</v>
      </c>
      <c r="S240" s="5">
        <f t="shared" si="231"/>
        <v>1.4610290451583594E-28</v>
      </c>
      <c r="T240" s="5">
        <f t="shared" si="232"/>
        <v>7.316412501043401E-10</v>
      </c>
      <c r="U240" s="5">
        <f t="shared" si="233"/>
        <v>5.6629032758075935E-14</v>
      </c>
      <c r="V240" s="5">
        <f t="shared" si="234"/>
        <v>-13.246960856198259</v>
      </c>
      <c r="W240">
        <v>0.16</v>
      </c>
      <c r="Y240" s="5" t="str">
        <f t="shared" si="235"/>
        <v/>
      </c>
      <c r="Z240" s="5" t="str">
        <f t="shared" si="236"/>
        <v/>
      </c>
      <c r="AA240" s="5" t="str">
        <f t="shared" si="237"/>
        <v/>
      </c>
      <c r="AB240" s="5" t="str">
        <f t="shared" si="238"/>
        <v/>
      </c>
      <c r="AC240" s="5" t="str">
        <f t="shared" si="239"/>
        <v/>
      </c>
      <c r="AE240" t="s">
        <v>36</v>
      </c>
      <c r="AF240" s="4">
        <v>17.18</v>
      </c>
      <c r="AG240" s="5">
        <f t="shared" si="240"/>
        <v>2.1403673480537518E-4</v>
      </c>
      <c r="AH240" s="5">
        <f t="shared" si="241"/>
        <v>2.140367348053752E-27</v>
      </c>
      <c r="AI240" s="5">
        <f t="shared" si="242"/>
        <v>4.2099375791514397E-9</v>
      </c>
      <c r="AJ240" s="5">
        <f t="shared" si="243"/>
        <v>5.1992729102520288E-13</v>
      </c>
      <c r="AK240" s="5">
        <f t="shared" si="244"/>
        <v>-12.284057385815929</v>
      </c>
      <c r="AN240" s="4">
        <v>16.66</v>
      </c>
      <c r="AO240" s="5">
        <f t="shared" si="245"/>
        <v>2.2197290033353645E-4</v>
      </c>
      <c r="AP240" s="5">
        <f t="shared" si="246"/>
        <v>2.2197290033353649E-27</v>
      </c>
      <c r="AQ240" s="5">
        <f t="shared" si="247"/>
        <v>2.4107888405246227E-9</v>
      </c>
      <c r="AR240" s="5">
        <f t="shared" si="248"/>
        <v>4.0067310529519227E-13</v>
      </c>
      <c r="AS240" s="5">
        <f t="shared" si="249"/>
        <v>-12.397209808088618</v>
      </c>
      <c r="AT240">
        <v>0.14000000000000001</v>
      </c>
      <c r="AV240" s="4">
        <v>16.09</v>
      </c>
      <c r="AW240" s="5">
        <f t="shared" si="250"/>
        <v>2.4430393101771016E-4</v>
      </c>
      <c r="AX240" s="5">
        <f t="shared" si="251"/>
        <v>2.4430393101771018E-27</v>
      </c>
      <c r="AY240" s="5">
        <f t="shared" si="252"/>
        <v>1.572339863340422E-9</v>
      </c>
      <c r="AZ240" s="5">
        <f t="shared" si="253"/>
        <v>3.3946817649519709E-13</v>
      </c>
      <c r="BA240" s="5">
        <f t="shared" si="254"/>
        <v>-12.469200932489004</v>
      </c>
      <c r="BB240">
        <v>0.12</v>
      </c>
      <c r="BD240" s="3">
        <v>15.44</v>
      </c>
      <c r="BE240" s="5">
        <f t="shared" si="255"/>
        <v>1.8730602147210606E-4</v>
      </c>
      <c r="BF240" s="5">
        <f t="shared" si="256"/>
        <v>1.8730602147210607E-27</v>
      </c>
      <c r="BG240" s="5">
        <f t="shared" si="257"/>
        <v>4.3357875340765287E-10</v>
      </c>
      <c r="BH240" s="5">
        <f t="shared" si="258"/>
        <v>1.5608835122675505E-13</v>
      </c>
      <c r="BI240" s="5">
        <f t="shared" si="259"/>
        <v>-12.806629506846047</v>
      </c>
      <c r="BJ240">
        <v>0.11</v>
      </c>
      <c r="BL240" s="3">
        <v>15.36</v>
      </c>
      <c r="BM240" s="5">
        <f t="shared" si="260"/>
        <v>1.2898763414146357E-4</v>
      </c>
      <c r="BN240" s="5">
        <f t="shared" si="261"/>
        <v>1.2898763414146359E-27</v>
      </c>
      <c r="BO240" s="5">
        <f t="shared" si="262"/>
        <v>1.9109279132068675E-10</v>
      </c>
      <c r="BP240" s="5">
        <f t="shared" si="263"/>
        <v>8.5991756094309048E-14</v>
      </c>
      <c r="BQ240" s="5">
        <f t="shared" si="264"/>
        <v>-13.065543181946708</v>
      </c>
      <c r="BR240">
        <v>0.12</v>
      </c>
      <c r="BU240" s="5" t="str">
        <f t="shared" si="265"/>
        <v/>
      </c>
      <c r="BV240" s="5" t="str">
        <f t="shared" si="266"/>
        <v/>
      </c>
      <c r="BW240" s="5" t="str">
        <f t="shared" si="267"/>
        <v/>
      </c>
      <c r="BX240" s="5" t="str">
        <f t="shared" si="268"/>
        <v/>
      </c>
      <c r="BY240" s="5" t="str">
        <f t="shared" si="269"/>
        <v/>
      </c>
      <c r="CC240" s="5" t="str">
        <f t="shared" si="270"/>
        <v/>
      </c>
      <c r="CD240" s="5" t="str">
        <f t="shared" si="271"/>
        <v/>
      </c>
      <c r="CE240" s="5" t="str">
        <f t="shared" si="272"/>
        <v/>
      </c>
      <c r="CF240" s="5" t="str">
        <f t="shared" si="273"/>
        <v/>
      </c>
      <c r="CG240" s="5" t="str">
        <f t="shared" si="274"/>
        <v/>
      </c>
      <c r="CK240" s="5" t="str">
        <f t="shared" si="275"/>
        <v/>
      </c>
      <c r="CL240" s="5" t="str">
        <f t="shared" si="276"/>
        <v/>
      </c>
      <c r="CM240" s="5" t="str">
        <f t="shared" si="277"/>
        <v/>
      </c>
      <c r="CN240" s="5" t="str">
        <f t="shared" si="278"/>
        <v/>
      </c>
      <c r="CO240" s="5" t="str">
        <f t="shared" si="279"/>
        <v/>
      </c>
      <c r="CS240" s="5" t="str">
        <f t="shared" si="280"/>
        <v/>
      </c>
      <c r="CT240" s="5" t="str">
        <f t="shared" si="281"/>
        <v/>
      </c>
      <c r="CU240" s="5" t="str">
        <f t="shared" si="282"/>
        <v/>
      </c>
      <c r="CV240" s="5" t="str">
        <f t="shared" si="283"/>
        <v/>
      </c>
      <c r="CW240" s="5" t="str">
        <f t="shared" si="284"/>
        <v/>
      </c>
      <c r="DA240" s="5" t="str">
        <f t="shared" si="285"/>
        <v/>
      </c>
      <c r="DB240" s="5" t="str">
        <f t="shared" si="286"/>
        <v/>
      </c>
      <c r="DC240" s="5" t="str">
        <f t="shared" si="287"/>
        <v/>
      </c>
      <c r="DD240" s="5" t="str">
        <f t="shared" si="288"/>
        <v/>
      </c>
      <c r="DE240" s="5" t="str">
        <f t="shared" si="289"/>
        <v/>
      </c>
      <c r="DI240" s="5" t="str">
        <f t="shared" si="290"/>
        <v/>
      </c>
      <c r="DJ240" s="5" t="str">
        <f t="shared" si="291"/>
        <v/>
      </c>
      <c r="DK240" s="5" t="str">
        <f t="shared" si="292"/>
        <v/>
      </c>
      <c r="DL240" s="5" t="str">
        <f t="shared" si="293"/>
        <v/>
      </c>
      <c r="DM240" s="5" t="str">
        <f t="shared" si="294"/>
        <v/>
      </c>
      <c r="DQ240" s="5" t="str">
        <f t="shared" si="295"/>
        <v/>
      </c>
      <c r="DR240" s="5" t="str">
        <f t="shared" si="296"/>
        <v/>
      </c>
      <c r="DS240" s="5" t="str">
        <f t="shared" si="297"/>
        <v/>
      </c>
      <c r="DT240" s="5" t="str">
        <f t="shared" si="298"/>
        <v/>
      </c>
      <c r="DU240" s="5" t="str">
        <f t="shared" si="299"/>
        <v/>
      </c>
    </row>
    <row r="241" spans="1:125" hidden="1" x14ac:dyDescent="0.25">
      <c r="A241">
        <v>234</v>
      </c>
      <c r="B241" t="s">
        <v>274</v>
      </c>
      <c r="C241">
        <v>324.106403</v>
      </c>
      <c r="D241">
        <v>57.526955000000001</v>
      </c>
      <c r="E241" s="1" t="s">
        <v>168</v>
      </c>
      <c r="F241" s="13"/>
      <c r="J241" s="2">
        <v>17.5</v>
      </c>
      <c r="K241" s="5">
        <f t="shared" si="225"/>
        <v>3.1733E-4</v>
      </c>
      <c r="L241" s="5">
        <f t="shared" si="226"/>
        <v>3.1733000000000003E-27</v>
      </c>
      <c r="M241" s="5">
        <f t="shared" si="227"/>
        <v>2.4449118589743593E-8</v>
      </c>
      <c r="N241" s="5">
        <f t="shared" si="228"/>
        <v>1.5256250000000002E-12</v>
      </c>
      <c r="O241" s="5">
        <f t="shared" si="229"/>
        <v>-11.816552203238736</v>
      </c>
      <c r="P241">
        <v>0.01</v>
      </c>
      <c r="Q241" s="2">
        <v>15.91</v>
      </c>
      <c r="R241" s="5">
        <f t="shared" si="230"/>
        <v>1.0880750447347706E-3</v>
      </c>
      <c r="S241" s="5">
        <f t="shared" si="231"/>
        <v>1.0880750447347707E-26</v>
      </c>
      <c r="T241" s="5">
        <f t="shared" si="232"/>
        <v>5.4487663238125227E-8</v>
      </c>
      <c r="U241" s="5">
        <f t="shared" si="233"/>
        <v>4.217345134630893E-12</v>
      </c>
      <c r="V241" s="5">
        <f t="shared" si="234"/>
        <v>-11.374960856198257</v>
      </c>
      <c r="W241">
        <v>0.01</v>
      </c>
      <c r="X241" s="2">
        <v>16.559999999999999</v>
      </c>
      <c r="Y241" s="5">
        <f t="shared" si="235"/>
        <v>7.0696737485370338E-4</v>
      </c>
      <c r="Z241" s="5">
        <f t="shared" si="236"/>
        <v>7.0696737485370352E-27</v>
      </c>
      <c r="AA241" s="5">
        <f t="shared" si="237"/>
        <v>4.9284794313306576E-8</v>
      </c>
      <c r="AB241" s="5">
        <f t="shared" si="238"/>
        <v>3.2330825069529119E-12</v>
      </c>
      <c r="AC241" s="5">
        <f t="shared" si="239"/>
        <v>-11.490383212228174</v>
      </c>
      <c r="AD241">
        <v>0.01</v>
      </c>
      <c r="AF241" s="4">
        <v>14.17</v>
      </c>
      <c r="AG241" s="5">
        <f t="shared" si="240"/>
        <v>3.4236417757640665E-3</v>
      </c>
      <c r="AH241" s="5">
        <f t="shared" si="241"/>
        <v>3.423641775764067E-26</v>
      </c>
      <c r="AI241" s="5">
        <f t="shared" si="242"/>
        <v>6.73403945469829E-8</v>
      </c>
      <c r="AJ241" s="5">
        <f t="shared" si="243"/>
        <v>8.3165387265523899E-12</v>
      </c>
      <c r="AK241" s="5">
        <f t="shared" si="244"/>
        <v>-11.080057385815929</v>
      </c>
      <c r="AL241">
        <v>0.03</v>
      </c>
      <c r="AN241" s="4">
        <v>13.57</v>
      </c>
      <c r="AO241" s="5">
        <f t="shared" si="245"/>
        <v>3.8220816158281721E-3</v>
      </c>
      <c r="AP241" s="5">
        <f t="shared" si="246"/>
        <v>3.8220816158281727E-26</v>
      </c>
      <c r="AQ241" s="5">
        <f t="shared" si="247"/>
        <v>4.1510615454262982E-8</v>
      </c>
      <c r="AR241" s="5">
        <f t="shared" si="248"/>
        <v>6.8990642884985079E-12</v>
      </c>
      <c r="AS241" s="5">
        <f t="shared" si="249"/>
        <v>-11.161209808088618</v>
      </c>
      <c r="AT241">
        <v>0.03</v>
      </c>
      <c r="AV241" s="4">
        <v>13.38</v>
      </c>
      <c r="AW241" s="5">
        <f t="shared" si="250"/>
        <v>2.9643566602165425E-3</v>
      </c>
      <c r="AX241" s="5">
        <f t="shared" si="251"/>
        <v>2.964356660216543E-26</v>
      </c>
      <c r="AY241" s="5">
        <f t="shared" si="252"/>
        <v>1.9078596593188931E-8</v>
      </c>
      <c r="AZ241" s="5">
        <f t="shared" si="253"/>
        <v>4.1190690044694903E-12</v>
      </c>
      <c r="BA241" s="5">
        <f t="shared" si="254"/>
        <v>-11.385200932489004</v>
      </c>
      <c r="BB241">
        <v>0.04</v>
      </c>
      <c r="BD241" s="3">
        <v>13.1</v>
      </c>
      <c r="BE241" s="5">
        <f t="shared" si="255"/>
        <v>1.6164107839800714E-3</v>
      </c>
      <c r="BF241" s="5">
        <f t="shared" si="256"/>
        <v>1.6164107839800717E-26</v>
      </c>
      <c r="BG241" s="5">
        <f t="shared" si="257"/>
        <v>3.741691629583499E-9</v>
      </c>
      <c r="BH241" s="5">
        <f t="shared" si="258"/>
        <v>1.3470089866500598E-12</v>
      </c>
      <c r="BI241" s="5">
        <f t="shared" si="259"/>
        <v>-11.870629506846047</v>
      </c>
      <c r="BJ241">
        <v>0.01</v>
      </c>
      <c r="BL241" s="3">
        <v>13.08</v>
      </c>
      <c r="BM241" s="5">
        <f t="shared" si="260"/>
        <v>1.0532902816317083E-3</v>
      </c>
      <c r="BN241" s="5">
        <f t="shared" si="261"/>
        <v>1.0532902816317084E-26</v>
      </c>
      <c r="BO241" s="5">
        <f t="shared" si="262"/>
        <v>1.5604300468617901E-9</v>
      </c>
      <c r="BP241" s="5">
        <f t="shared" si="263"/>
        <v>7.0219352108780555E-13</v>
      </c>
      <c r="BQ241" s="5">
        <f t="shared" si="264"/>
        <v>-12.153543181946707</v>
      </c>
      <c r="BR241">
        <v>0.01</v>
      </c>
      <c r="BT241" s="3">
        <v>13.05</v>
      </c>
      <c r="BU241" s="5">
        <f t="shared" si="265"/>
        <v>6.9294352398550907E-4</v>
      </c>
      <c r="BV241" s="5">
        <f t="shared" si="266"/>
        <v>6.9294352398550915E-27</v>
      </c>
      <c r="BW241" s="5">
        <f t="shared" si="267"/>
        <v>6.17963903673165E-10</v>
      </c>
      <c r="BX241" s="5">
        <f t="shared" si="268"/>
        <v>3.5841906413043571E-13</v>
      </c>
      <c r="BY241" s="5">
        <f t="shared" si="269"/>
        <v>-12.445608898489665</v>
      </c>
      <c r="BZ241">
        <v>0.1</v>
      </c>
      <c r="CB241" s="3">
        <v>12.68</v>
      </c>
      <c r="CC241" s="5">
        <f t="shared" si="270"/>
        <v>5.4332694068836402E-4</v>
      </c>
      <c r="CD241" s="5">
        <f t="shared" si="271"/>
        <v>5.4332694068836408E-27</v>
      </c>
      <c r="CE241" s="5">
        <f t="shared" si="272"/>
        <v>2.5468450344767063E-10</v>
      </c>
      <c r="CF241" s="5">
        <f t="shared" si="273"/>
        <v>2.0374760275813651E-13</v>
      </c>
      <c r="CG241" s="5">
        <f t="shared" si="274"/>
        <v>-12.690907492355043</v>
      </c>
      <c r="CH241">
        <v>0.37</v>
      </c>
      <c r="CK241" s="5" t="str">
        <f t="shared" si="275"/>
        <v/>
      </c>
      <c r="CL241" s="5" t="str">
        <f t="shared" si="276"/>
        <v/>
      </c>
      <c r="CM241" s="5" t="str">
        <f t="shared" si="277"/>
        <v/>
      </c>
      <c r="CN241" s="5" t="str">
        <f t="shared" si="278"/>
        <v/>
      </c>
      <c r="CO241" s="5" t="str">
        <f t="shared" si="279"/>
        <v/>
      </c>
      <c r="CR241" s="4">
        <v>13.72</v>
      </c>
      <c r="CS241" s="5">
        <f t="shared" si="280"/>
        <v>1.0062752203268705E-3</v>
      </c>
      <c r="CT241" s="5">
        <f t="shared" si="281"/>
        <v>1.0062752203268707E-26</v>
      </c>
      <c r="CU241" s="5">
        <f t="shared" si="282"/>
        <v>2.6114408832012213E-9</v>
      </c>
      <c r="CV241" s="5">
        <f t="shared" si="283"/>
        <v>8.8788990028841533E-13</v>
      </c>
      <c r="CW241" s="5">
        <f t="shared" si="284"/>
        <v>-12.051640884065643</v>
      </c>
      <c r="CX241">
        <v>0.11</v>
      </c>
      <c r="CZ241" s="4">
        <v>14.67</v>
      </c>
      <c r="DA241" s="5">
        <f t="shared" si="285"/>
        <v>2.3280798914778421E-4</v>
      </c>
      <c r="DB241" s="5">
        <f t="shared" si="286"/>
        <v>2.3280798914778422E-27</v>
      </c>
      <c r="DC241" s="5">
        <f t="shared" si="287"/>
        <v>3.3006803754411755E-10</v>
      </c>
      <c r="DD241" s="5">
        <f t="shared" si="288"/>
        <v>1.5183129727029405E-13</v>
      </c>
      <c r="DE241" s="5">
        <f t="shared" si="289"/>
        <v>-12.818638697275881</v>
      </c>
      <c r="DF241">
        <v>0.17</v>
      </c>
      <c r="DG241" t="s">
        <v>32</v>
      </c>
      <c r="DH241" s="4">
        <v>9.42</v>
      </c>
      <c r="DI241" s="5">
        <f t="shared" si="290"/>
        <v>5.4041865754062947E-3</v>
      </c>
      <c r="DJ241" s="5">
        <f t="shared" si="291"/>
        <v>5.4041865754062953E-26</v>
      </c>
      <c r="DK241" s="5">
        <f t="shared" si="292"/>
        <v>1.1258722032096447E-9</v>
      </c>
      <c r="DL241" s="5">
        <f t="shared" si="293"/>
        <v>1.3510466438515736E-12</v>
      </c>
      <c r="DM241" s="5">
        <f t="shared" si="294"/>
        <v>-11.86932965703447</v>
      </c>
      <c r="DO241" t="s">
        <v>32</v>
      </c>
      <c r="DP241" s="4">
        <v>8.93</v>
      </c>
      <c r="DQ241" s="5">
        <f t="shared" si="295"/>
        <v>2.240722428462395E-3</v>
      </c>
      <c r="DR241" s="5">
        <f t="shared" si="296"/>
        <v>2.2407224284623953E-26</v>
      </c>
      <c r="DS241" s="5">
        <f t="shared" si="297"/>
        <v>1.3888775383031375E-10</v>
      </c>
      <c r="DT241" s="5">
        <f t="shared" si="298"/>
        <v>3.0555305842669028E-13</v>
      </c>
      <c r="DU241" s="5">
        <f t="shared" si="299"/>
        <v>-12.514913364861231</v>
      </c>
    </row>
    <row r="242" spans="1:125" hidden="1" x14ac:dyDescent="0.25">
      <c r="A242">
        <v>235</v>
      </c>
      <c r="B242" t="s">
        <v>275</v>
      </c>
      <c r="C242">
        <v>324.10882600000002</v>
      </c>
      <c r="D242">
        <v>57.407366000000003</v>
      </c>
      <c r="E242" s="1" t="s">
        <v>31</v>
      </c>
      <c r="F242" s="13"/>
      <c r="J242" s="2">
        <v>19.600000000000001</v>
      </c>
      <c r="K242" s="5">
        <f t="shared" si="225"/>
        <v>4.5868140245080369E-5</v>
      </c>
      <c r="L242" s="5">
        <f t="shared" si="226"/>
        <v>4.5868140245080374E-28</v>
      </c>
      <c r="M242" s="5">
        <f t="shared" si="227"/>
        <v>3.5339728369298863E-9</v>
      </c>
      <c r="N242" s="5">
        <f t="shared" si="228"/>
        <v>2.2051990502442489E-13</v>
      </c>
      <c r="O242" s="5">
        <f t="shared" si="229"/>
        <v>-12.656552203238737</v>
      </c>
      <c r="P242">
        <v>0.02</v>
      </c>
      <c r="Q242" s="2">
        <v>18.71</v>
      </c>
      <c r="R242" s="5">
        <f t="shared" si="230"/>
        <v>8.2538932888467147E-5</v>
      </c>
      <c r="S242" s="5">
        <f t="shared" si="231"/>
        <v>8.2538932888467153E-28</v>
      </c>
      <c r="T242" s="5">
        <f t="shared" si="232"/>
        <v>4.1333119448183767E-9</v>
      </c>
      <c r="U242" s="5">
        <f t="shared" si="233"/>
        <v>3.1991834452894243E-13</v>
      </c>
      <c r="V242" s="5">
        <f t="shared" si="234"/>
        <v>-12.494960856198258</v>
      </c>
      <c r="W242">
        <v>0.03</v>
      </c>
      <c r="X242" s="2">
        <v>19.260000000000002</v>
      </c>
      <c r="Y242" s="5">
        <f t="shared" si="235"/>
        <v>5.880298497548696E-5</v>
      </c>
      <c r="Z242" s="5">
        <f t="shared" si="236"/>
        <v>5.8802984975486969E-28</v>
      </c>
      <c r="AA242" s="5">
        <f t="shared" si="237"/>
        <v>4.0993306376055194E-9</v>
      </c>
      <c r="AB242" s="5">
        <f t="shared" si="238"/>
        <v>2.6891608982692211E-13</v>
      </c>
      <c r="AC242" s="5">
        <f t="shared" si="239"/>
        <v>-12.570383212228176</v>
      </c>
      <c r="AD242">
        <v>7.0000000000000007E-2</v>
      </c>
      <c r="AG242" s="5" t="str">
        <f t="shared" si="240"/>
        <v/>
      </c>
      <c r="AH242" s="5" t="str">
        <f t="shared" si="241"/>
        <v/>
      </c>
      <c r="AI242" s="5" t="str">
        <f t="shared" si="242"/>
        <v/>
      </c>
      <c r="AJ242" s="5" t="str">
        <f t="shared" si="243"/>
        <v/>
      </c>
      <c r="AK242" s="5" t="str">
        <f t="shared" si="244"/>
        <v/>
      </c>
      <c r="AO242" s="5" t="str">
        <f t="shared" si="245"/>
        <v/>
      </c>
      <c r="AP242" s="5" t="str">
        <f t="shared" si="246"/>
        <v/>
      </c>
      <c r="AQ242" s="5" t="str">
        <f t="shared" si="247"/>
        <v/>
      </c>
      <c r="AR242" s="5" t="str">
        <f t="shared" si="248"/>
        <v/>
      </c>
      <c r="AS242" s="5" t="str">
        <f t="shared" si="249"/>
        <v/>
      </c>
      <c r="AW242" s="5" t="str">
        <f t="shared" si="250"/>
        <v/>
      </c>
      <c r="AX242" s="5" t="str">
        <f t="shared" si="251"/>
        <v/>
      </c>
      <c r="AY242" s="5" t="str">
        <f t="shared" si="252"/>
        <v/>
      </c>
      <c r="AZ242" s="5" t="str">
        <f t="shared" si="253"/>
        <v/>
      </c>
      <c r="BA242" s="5" t="str">
        <f t="shared" si="254"/>
        <v/>
      </c>
      <c r="BE242" s="5" t="str">
        <f t="shared" si="255"/>
        <v/>
      </c>
      <c r="BF242" s="5" t="str">
        <f t="shared" si="256"/>
        <v/>
      </c>
      <c r="BG242" s="5" t="str">
        <f t="shared" si="257"/>
        <v/>
      </c>
      <c r="BH242" s="5" t="str">
        <f t="shared" si="258"/>
        <v/>
      </c>
      <c r="BI242" s="5" t="str">
        <f t="shared" si="259"/>
        <v/>
      </c>
      <c r="BL242" s="3">
        <v>15.86</v>
      </c>
      <c r="BM242" s="5">
        <f t="shared" si="260"/>
        <v>8.1385695108680584E-5</v>
      </c>
      <c r="BN242" s="5">
        <f t="shared" si="261"/>
        <v>8.1385695108680595E-28</v>
      </c>
      <c r="BO242" s="5">
        <f t="shared" si="262"/>
        <v>1.2057140016100826E-10</v>
      </c>
      <c r="BP242" s="5">
        <f t="shared" si="263"/>
        <v>5.4257130072453725E-14</v>
      </c>
      <c r="BQ242" s="5">
        <f t="shared" si="264"/>
        <v>-13.265543181946708</v>
      </c>
      <c r="BR242">
        <v>0.04</v>
      </c>
      <c r="BU242" s="5" t="str">
        <f t="shared" si="265"/>
        <v/>
      </c>
      <c r="BV242" s="5" t="str">
        <f t="shared" si="266"/>
        <v/>
      </c>
      <c r="BW242" s="5" t="str">
        <f t="shared" si="267"/>
        <v/>
      </c>
      <c r="BX242" s="5" t="str">
        <f t="shared" si="268"/>
        <v/>
      </c>
      <c r="BY242" s="5" t="str">
        <f t="shared" si="269"/>
        <v/>
      </c>
      <c r="CC242" s="5" t="str">
        <f t="shared" si="270"/>
        <v/>
      </c>
      <c r="CD242" s="5" t="str">
        <f t="shared" si="271"/>
        <v/>
      </c>
      <c r="CE242" s="5" t="str">
        <f t="shared" si="272"/>
        <v/>
      </c>
      <c r="CF242" s="5" t="str">
        <f t="shared" si="273"/>
        <v/>
      </c>
      <c r="CG242" s="5" t="str">
        <f t="shared" si="274"/>
        <v/>
      </c>
      <c r="CK242" s="5" t="str">
        <f t="shared" si="275"/>
        <v/>
      </c>
      <c r="CL242" s="5" t="str">
        <f t="shared" si="276"/>
        <v/>
      </c>
      <c r="CM242" s="5" t="str">
        <f t="shared" si="277"/>
        <v/>
      </c>
      <c r="CN242" s="5" t="str">
        <f t="shared" si="278"/>
        <v/>
      </c>
      <c r="CO242" s="5" t="str">
        <f t="shared" si="279"/>
        <v/>
      </c>
      <c r="CS242" s="5" t="str">
        <f t="shared" si="280"/>
        <v/>
      </c>
      <c r="CT242" s="5" t="str">
        <f t="shared" si="281"/>
        <v/>
      </c>
      <c r="CU242" s="5" t="str">
        <f t="shared" si="282"/>
        <v/>
      </c>
      <c r="CV242" s="5" t="str">
        <f t="shared" si="283"/>
        <v/>
      </c>
      <c r="CW242" s="5" t="str">
        <f t="shared" si="284"/>
        <v/>
      </c>
      <c r="DA242" s="5" t="str">
        <f t="shared" si="285"/>
        <v/>
      </c>
      <c r="DB242" s="5" t="str">
        <f t="shared" si="286"/>
        <v/>
      </c>
      <c r="DC242" s="5" t="str">
        <f t="shared" si="287"/>
        <v/>
      </c>
      <c r="DD242" s="5" t="str">
        <f t="shared" si="288"/>
        <v/>
      </c>
      <c r="DE242" s="5" t="str">
        <f t="shared" si="289"/>
        <v/>
      </c>
      <c r="DI242" s="5" t="str">
        <f t="shared" si="290"/>
        <v/>
      </c>
      <c r="DJ242" s="5" t="str">
        <f t="shared" si="291"/>
        <v/>
      </c>
      <c r="DK242" s="5" t="str">
        <f t="shared" si="292"/>
        <v/>
      </c>
      <c r="DL242" s="5" t="str">
        <f t="shared" si="293"/>
        <v/>
      </c>
      <c r="DM242" s="5" t="str">
        <f t="shared" si="294"/>
        <v/>
      </c>
      <c r="DQ242" s="5" t="str">
        <f t="shared" si="295"/>
        <v/>
      </c>
      <c r="DR242" s="5" t="str">
        <f t="shared" si="296"/>
        <v/>
      </c>
      <c r="DS242" s="5" t="str">
        <f t="shared" si="297"/>
        <v/>
      </c>
      <c r="DT242" s="5" t="str">
        <f t="shared" si="298"/>
        <v/>
      </c>
      <c r="DU242" s="5" t="str">
        <f t="shared" si="299"/>
        <v/>
      </c>
    </row>
    <row r="243" spans="1:125" hidden="1" x14ac:dyDescent="0.25">
      <c r="A243">
        <v>236</v>
      </c>
      <c r="B243" t="s">
        <v>276</v>
      </c>
      <c r="C243">
        <v>324.110007</v>
      </c>
      <c r="D243">
        <v>57.460728000000003</v>
      </c>
      <c r="E243" s="1" t="s">
        <v>31</v>
      </c>
      <c r="F243" s="13"/>
      <c r="J243" s="2">
        <v>19.100000000000001</v>
      </c>
      <c r="K243" s="5">
        <f t="shared" si="225"/>
        <v>7.2696103225279625E-5</v>
      </c>
      <c r="L243" s="5">
        <f t="shared" si="226"/>
        <v>7.2696103225279636E-28</v>
      </c>
      <c r="M243" s="5">
        <f t="shared" si="227"/>
        <v>5.6009694915926746E-9</v>
      </c>
      <c r="N243" s="5">
        <f t="shared" si="228"/>
        <v>3.4950049627538287E-13</v>
      </c>
      <c r="O243" s="5">
        <f t="shared" si="229"/>
        <v>-12.456552203238736</v>
      </c>
      <c r="P243">
        <v>0.02</v>
      </c>
      <c r="Q243" s="2">
        <v>18.37</v>
      </c>
      <c r="R243" s="5">
        <f t="shared" si="230"/>
        <v>1.1289087774547771E-4</v>
      </c>
      <c r="S243" s="5">
        <f t="shared" si="231"/>
        <v>1.1289087774547773E-27</v>
      </c>
      <c r="T243" s="5">
        <f t="shared" si="232"/>
        <v>5.6532498921077305E-9</v>
      </c>
      <c r="U243" s="5">
        <f t="shared" si="233"/>
        <v>4.3756154164913839E-13</v>
      </c>
      <c r="V243" s="5">
        <f t="shared" si="234"/>
        <v>-12.358960856198259</v>
      </c>
      <c r="W243">
        <v>0.03</v>
      </c>
      <c r="X243" s="2">
        <v>18.55</v>
      </c>
      <c r="Y243" s="5">
        <f t="shared" si="235"/>
        <v>1.130835340415877E-4</v>
      </c>
      <c r="Z243" s="5">
        <f t="shared" si="236"/>
        <v>1.1308353404158772E-27</v>
      </c>
      <c r="AA243" s="5">
        <f t="shared" si="237"/>
        <v>7.8833888432472077E-9</v>
      </c>
      <c r="AB243" s="5">
        <f t="shared" si="238"/>
        <v>5.1715030811701687E-13</v>
      </c>
      <c r="AC243" s="5">
        <f t="shared" si="239"/>
        <v>-12.286383212228175</v>
      </c>
      <c r="AD243">
        <v>0.03</v>
      </c>
      <c r="AF243" s="4">
        <v>17.329999999999998</v>
      </c>
      <c r="AG243" s="5">
        <f t="shared" si="240"/>
        <v>1.8641820292856728E-4</v>
      </c>
      <c r="AH243" s="5">
        <f t="shared" si="241"/>
        <v>1.8641820292856729E-27</v>
      </c>
      <c r="AI243" s="5">
        <f t="shared" si="242"/>
        <v>3.6667023474287513E-9</v>
      </c>
      <c r="AJ243" s="5">
        <f t="shared" si="243"/>
        <v>4.5283773990745088E-13</v>
      </c>
      <c r="AK243" s="5">
        <f t="shared" si="244"/>
        <v>-12.34405738581593</v>
      </c>
      <c r="AL243">
        <v>0.1</v>
      </c>
      <c r="AN243" s="4">
        <v>16.73</v>
      </c>
      <c r="AO243" s="5">
        <f t="shared" si="245"/>
        <v>2.081133579198688E-4</v>
      </c>
      <c r="AP243" s="5">
        <f t="shared" si="246"/>
        <v>2.081133579198688E-27</v>
      </c>
      <c r="AQ243" s="5">
        <f t="shared" si="247"/>
        <v>2.2602640235967802E-9</v>
      </c>
      <c r="AR243" s="5">
        <f t="shared" si="248"/>
        <v>3.7565588072178488E-13</v>
      </c>
      <c r="AS243" s="5">
        <f t="shared" si="249"/>
        <v>-12.425209808088619</v>
      </c>
      <c r="AT243">
        <v>0.16</v>
      </c>
      <c r="AU243" t="s">
        <v>36</v>
      </c>
      <c r="AV243" s="4">
        <v>16.39</v>
      </c>
      <c r="AW243" s="5">
        <f t="shared" si="250"/>
        <v>1.853234835615114E-4</v>
      </c>
      <c r="AX243" s="5">
        <f t="shared" si="251"/>
        <v>1.8532348356151143E-27</v>
      </c>
      <c r="AY243" s="5">
        <f t="shared" si="252"/>
        <v>1.1927417606544946E-9</v>
      </c>
      <c r="AZ243" s="5">
        <f t="shared" si="253"/>
        <v>2.5751294612530538E-13</v>
      </c>
      <c r="BA243" s="5">
        <f t="shared" si="254"/>
        <v>-12.589200932489005</v>
      </c>
      <c r="BD243" s="3">
        <v>16.43</v>
      </c>
      <c r="BE243" s="5">
        <f t="shared" si="255"/>
        <v>7.5257838244166544E-5</v>
      </c>
      <c r="BF243" s="5">
        <f t="shared" si="256"/>
        <v>7.5257838244166555E-28</v>
      </c>
      <c r="BG243" s="5">
        <f t="shared" si="257"/>
        <v>1.7420795889853366E-10</v>
      </c>
      <c r="BH243" s="5">
        <f t="shared" si="258"/>
        <v>6.2714865203472124E-14</v>
      </c>
      <c r="BI243" s="5">
        <f t="shared" si="259"/>
        <v>-13.202629506846048</v>
      </c>
      <c r="BJ243">
        <v>0.06</v>
      </c>
      <c r="BL243" s="3">
        <v>16.2</v>
      </c>
      <c r="BM243" s="5">
        <f t="shared" si="260"/>
        <v>5.9504262530421594E-5</v>
      </c>
      <c r="BN243" s="5">
        <f t="shared" si="261"/>
        <v>5.9504262530421602E-28</v>
      </c>
      <c r="BO243" s="5">
        <f t="shared" si="262"/>
        <v>8.8154463008031987E-11</v>
      </c>
      <c r="BP243" s="5">
        <f t="shared" si="263"/>
        <v>3.9669508353614395E-14</v>
      </c>
      <c r="BQ243" s="5">
        <f t="shared" si="264"/>
        <v>-13.401543181946707</v>
      </c>
      <c r="BR243">
        <v>0.09</v>
      </c>
      <c r="BU243" s="5" t="str">
        <f t="shared" si="265"/>
        <v/>
      </c>
      <c r="BV243" s="5" t="str">
        <f t="shared" si="266"/>
        <v/>
      </c>
      <c r="BW243" s="5" t="str">
        <f t="shared" si="267"/>
        <v/>
      </c>
      <c r="BX243" s="5" t="str">
        <f t="shared" si="268"/>
        <v/>
      </c>
      <c r="BY243" s="5" t="str">
        <f t="shared" si="269"/>
        <v/>
      </c>
      <c r="CC243" s="5" t="str">
        <f t="shared" si="270"/>
        <v/>
      </c>
      <c r="CD243" s="5" t="str">
        <f t="shared" si="271"/>
        <v/>
      </c>
      <c r="CE243" s="5" t="str">
        <f t="shared" si="272"/>
        <v/>
      </c>
      <c r="CF243" s="5" t="str">
        <f t="shared" si="273"/>
        <v/>
      </c>
      <c r="CG243" s="5" t="str">
        <f t="shared" si="274"/>
        <v/>
      </c>
      <c r="CK243" s="5" t="str">
        <f t="shared" si="275"/>
        <v/>
      </c>
      <c r="CL243" s="5" t="str">
        <f t="shared" si="276"/>
        <v/>
      </c>
      <c r="CM243" s="5" t="str">
        <f t="shared" si="277"/>
        <v/>
      </c>
      <c r="CN243" s="5" t="str">
        <f t="shared" si="278"/>
        <v/>
      </c>
      <c r="CO243" s="5" t="str">
        <f t="shared" si="279"/>
        <v/>
      </c>
      <c r="CS243" s="5" t="str">
        <f t="shared" si="280"/>
        <v/>
      </c>
      <c r="CT243" s="5" t="str">
        <f t="shared" si="281"/>
        <v/>
      </c>
      <c r="CU243" s="5" t="str">
        <f t="shared" si="282"/>
        <v/>
      </c>
      <c r="CV243" s="5" t="str">
        <f t="shared" si="283"/>
        <v/>
      </c>
      <c r="CW243" s="5" t="str">
        <f t="shared" si="284"/>
        <v/>
      </c>
      <c r="DA243" s="5" t="str">
        <f t="shared" si="285"/>
        <v/>
      </c>
      <c r="DB243" s="5" t="str">
        <f t="shared" si="286"/>
        <v/>
      </c>
      <c r="DC243" s="5" t="str">
        <f t="shared" si="287"/>
        <v/>
      </c>
      <c r="DD243" s="5" t="str">
        <f t="shared" si="288"/>
        <v/>
      </c>
      <c r="DE243" s="5" t="str">
        <f t="shared" si="289"/>
        <v/>
      </c>
      <c r="DI243" s="5" t="str">
        <f t="shared" si="290"/>
        <v/>
      </c>
      <c r="DJ243" s="5" t="str">
        <f t="shared" si="291"/>
        <v/>
      </c>
      <c r="DK243" s="5" t="str">
        <f t="shared" si="292"/>
        <v/>
      </c>
      <c r="DL243" s="5" t="str">
        <f t="shared" si="293"/>
        <v/>
      </c>
      <c r="DM243" s="5" t="str">
        <f t="shared" si="294"/>
        <v/>
      </c>
      <c r="DQ243" s="5" t="str">
        <f t="shared" si="295"/>
        <v/>
      </c>
      <c r="DR243" s="5" t="str">
        <f t="shared" si="296"/>
        <v/>
      </c>
      <c r="DS243" s="5" t="str">
        <f t="shared" si="297"/>
        <v/>
      </c>
      <c r="DT243" s="5" t="str">
        <f t="shared" si="298"/>
        <v/>
      </c>
      <c r="DU243" s="5" t="str">
        <f t="shared" si="299"/>
        <v/>
      </c>
    </row>
    <row r="244" spans="1:125" hidden="1" x14ac:dyDescent="0.25">
      <c r="A244">
        <v>237</v>
      </c>
      <c r="B244" t="s">
        <v>277</v>
      </c>
      <c r="C244">
        <v>324.11107900000002</v>
      </c>
      <c r="D244">
        <v>57.410856000000003</v>
      </c>
      <c r="E244" s="1" t="s">
        <v>86</v>
      </c>
      <c r="F244" s="13"/>
      <c r="J244" s="2">
        <v>21.12</v>
      </c>
      <c r="K244" s="5">
        <f t="shared" si="225"/>
        <v>1.1311263817014974E-5</v>
      </c>
      <c r="L244" s="5">
        <f t="shared" si="226"/>
        <v>1.1311263817014974E-28</v>
      </c>
      <c r="M244" s="5">
        <f t="shared" si="227"/>
        <v>8.7149160325867353E-10</v>
      </c>
      <c r="N244" s="5">
        <f t="shared" si="228"/>
        <v>5.4381076043341229E-14</v>
      </c>
      <c r="O244" s="5">
        <f t="shared" si="229"/>
        <v>-13.264552203238738</v>
      </c>
      <c r="P244">
        <v>0.08</v>
      </c>
      <c r="Q244" s="2">
        <v>18.59</v>
      </c>
      <c r="R244" s="5">
        <f t="shared" si="230"/>
        <v>9.2184700654155351E-5</v>
      </c>
      <c r="S244" s="5">
        <f t="shared" si="231"/>
        <v>9.2184700654155363E-28</v>
      </c>
      <c r="T244" s="5">
        <f t="shared" si="232"/>
        <v>4.6163442027800485E-9</v>
      </c>
      <c r="U244" s="5">
        <f t="shared" si="233"/>
        <v>3.5730504129517582E-13</v>
      </c>
      <c r="V244" s="5">
        <f t="shared" si="234"/>
        <v>-12.446960856198256</v>
      </c>
      <c r="W244">
        <v>0.03</v>
      </c>
      <c r="X244" s="2">
        <v>19.96</v>
      </c>
      <c r="Y244" s="5">
        <f t="shared" si="235"/>
        <v>3.086024520009093E-5</v>
      </c>
      <c r="Z244" s="5">
        <f t="shared" si="236"/>
        <v>3.0860245200090934E-28</v>
      </c>
      <c r="AA244" s="5">
        <f t="shared" si="237"/>
        <v>2.1513593006458387E-9</v>
      </c>
      <c r="AB244" s="5">
        <f t="shared" si="238"/>
        <v>1.4112917012236703E-13</v>
      </c>
      <c r="AC244" s="5">
        <f t="shared" si="239"/>
        <v>-12.850383212228175</v>
      </c>
      <c r="AD244">
        <v>0.12</v>
      </c>
      <c r="AF244" s="4">
        <v>16.010000000000002</v>
      </c>
      <c r="AG244" s="5">
        <f t="shared" si="240"/>
        <v>6.2876493950799134E-4</v>
      </c>
      <c r="AH244" s="5">
        <f t="shared" si="241"/>
        <v>6.2876493950799139E-27</v>
      </c>
      <c r="AI244" s="5">
        <f t="shared" si="242"/>
        <v>1.2367321664173966E-8</v>
      </c>
      <c r="AJ244" s="5">
        <f t="shared" si="243"/>
        <v>1.5273642255254851E-12</v>
      </c>
      <c r="AK244" s="5">
        <f t="shared" si="244"/>
        <v>-11.816057385815931</v>
      </c>
      <c r="AL244">
        <v>0.1</v>
      </c>
      <c r="AN244" s="4">
        <v>15.2</v>
      </c>
      <c r="AO244" s="5">
        <f t="shared" si="245"/>
        <v>8.5172610160913313E-4</v>
      </c>
      <c r="AP244" s="5">
        <f t="shared" si="246"/>
        <v>8.5172610160913329E-27</v>
      </c>
      <c r="AQ244" s="5">
        <f t="shared" si="247"/>
        <v>9.250371454612265E-9</v>
      </c>
      <c r="AR244" s="5">
        <f t="shared" si="248"/>
        <v>1.5374117357565585E-12</v>
      </c>
      <c r="AS244" s="5">
        <f t="shared" si="249"/>
        <v>-11.813209808088619</v>
      </c>
      <c r="AT244">
        <v>0.1</v>
      </c>
      <c r="AV244" s="4">
        <v>14.99</v>
      </c>
      <c r="AW244" s="5">
        <f t="shared" si="250"/>
        <v>6.7286889914732416E-4</v>
      </c>
      <c r="AX244" s="5">
        <f t="shared" si="251"/>
        <v>6.728688991473243E-27</v>
      </c>
      <c r="AY244" s="5">
        <f t="shared" si="252"/>
        <v>4.330583583014998E-9</v>
      </c>
      <c r="AZ244" s="5">
        <f t="shared" si="253"/>
        <v>9.3497299557293796E-13</v>
      </c>
      <c r="BA244" s="5">
        <f t="shared" si="254"/>
        <v>-12.029200932489005</v>
      </c>
      <c r="BB244">
        <v>0.11</v>
      </c>
      <c r="BD244" s="3">
        <v>14.27</v>
      </c>
      <c r="BE244" s="5">
        <f t="shared" si="255"/>
        <v>5.5023946878783201E-4</v>
      </c>
      <c r="BF244" s="5">
        <f t="shared" si="256"/>
        <v>5.5023946878783206E-27</v>
      </c>
      <c r="BG244" s="5">
        <f t="shared" si="257"/>
        <v>1.2737024740459074E-9</v>
      </c>
      <c r="BH244" s="5">
        <f t="shared" si="258"/>
        <v>4.5853289065652669E-13</v>
      </c>
      <c r="BI244" s="5">
        <f t="shared" si="259"/>
        <v>-12.338629506846047</v>
      </c>
      <c r="BJ244">
        <v>0.01</v>
      </c>
      <c r="BL244" s="3">
        <v>13.97</v>
      </c>
      <c r="BM244" s="5">
        <f t="shared" si="260"/>
        <v>4.6403215625703597E-4</v>
      </c>
      <c r="BN244" s="5">
        <f t="shared" si="261"/>
        <v>4.6403215625703599E-27</v>
      </c>
      <c r="BO244" s="5">
        <f t="shared" si="262"/>
        <v>6.8745504630671983E-10</v>
      </c>
      <c r="BP244" s="5">
        <f t="shared" si="263"/>
        <v>3.0935477083802396E-13</v>
      </c>
      <c r="BQ244" s="5">
        <f t="shared" si="264"/>
        <v>-12.509543181946709</v>
      </c>
      <c r="BR244">
        <v>0.01</v>
      </c>
      <c r="BT244" s="3">
        <v>13.5</v>
      </c>
      <c r="BU244" s="5">
        <f t="shared" si="265"/>
        <v>4.5782324613652105E-4</v>
      </c>
      <c r="BV244" s="5">
        <f t="shared" si="266"/>
        <v>4.5782324613652109E-27</v>
      </c>
      <c r="BW244" s="5">
        <f t="shared" si="267"/>
        <v>4.0828470226205805E-10</v>
      </c>
      <c r="BX244" s="5">
        <f t="shared" si="268"/>
        <v>2.3680512731199368E-13</v>
      </c>
      <c r="BY244" s="5">
        <f t="shared" si="269"/>
        <v>-12.625608898489665</v>
      </c>
      <c r="BZ244">
        <v>0.02</v>
      </c>
      <c r="CB244" s="3">
        <v>13.21</v>
      </c>
      <c r="CC244" s="5">
        <f t="shared" si="270"/>
        <v>3.3347343257694311E-4</v>
      </c>
      <c r="CD244" s="5">
        <f t="shared" si="271"/>
        <v>3.3347343257694315E-27</v>
      </c>
      <c r="CE244" s="5">
        <f t="shared" si="272"/>
        <v>1.5631567152044208E-10</v>
      </c>
      <c r="CF244" s="5">
        <f t="shared" si="273"/>
        <v>1.2505253721635367E-13</v>
      </c>
      <c r="CG244" s="5">
        <f t="shared" si="274"/>
        <v>-12.902907492355043</v>
      </c>
      <c r="CH244">
        <v>0.05</v>
      </c>
      <c r="CK244" s="5" t="str">
        <f t="shared" si="275"/>
        <v/>
      </c>
      <c r="CL244" s="5" t="str">
        <f t="shared" si="276"/>
        <v/>
      </c>
      <c r="CM244" s="5" t="str">
        <f t="shared" si="277"/>
        <v/>
      </c>
      <c r="CN244" s="5" t="str">
        <f t="shared" si="278"/>
        <v/>
      </c>
      <c r="CO244" s="5" t="str">
        <f t="shared" si="279"/>
        <v/>
      </c>
      <c r="CR244" s="4">
        <v>14.55</v>
      </c>
      <c r="CS244" s="5">
        <f t="shared" si="280"/>
        <v>4.6850774884094336E-4</v>
      </c>
      <c r="CT244" s="5">
        <f t="shared" si="281"/>
        <v>4.6850774884094338E-27</v>
      </c>
      <c r="CU244" s="5">
        <f t="shared" si="282"/>
        <v>1.2158505592758045E-9</v>
      </c>
      <c r="CV244" s="5">
        <f t="shared" si="283"/>
        <v>4.1338919015377358E-13</v>
      </c>
      <c r="CW244" s="5">
        <f t="shared" si="284"/>
        <v>-12.383640884065642</v>
      </c>
      <c r="CX244">
        <v>0.04</v>
      </c>
      <c r="CZ244" s="4">
        <v>14.24</v>
      </c>
      <c r="DA244" s="5">
        <f t="shared" si="285"/>
        <v>3.4593768888385918E-4</v>
      </c>
      <c r="DB244" s="5">
        <f t="shared" si="286"/>
        <v>3.4593768888385922E-27</v>
      </c>
      <c r="DC244" s="5">
        <f t="shared" si="287"/>
        <v>4.9045986136653016E-10</v>
      </c>
      <c r="DD244" s="5">
        <f t="shared" si="288"/>
        <v>2.2561153622860385E-13</v>
      </c>
      <c r="DE244" s="5">
        <f t="shared" si="289"/>
        <v>-12.646638697275881</v>
      </c>
      <c r="DF244">
        <v>0.04</v>
      </c>
      <c r="DG244" t="s">
        <v>32</v>
      </c>
      <c r="DH244" s="4">
        <v>13.08</v>
      </c>
      <c r="DI244" s="5">
        <f t="shared" si="290"/>
        <v>1.8566512499146353E-4</v>
      </c>
      <c r="DJ244" s="5">
        <f t="shared" si="291"/>
        <v>1.8566512499146355E-27</v>
      </c>
      <c r="DK244" s="5">
        <f t="shared" si="292"/>
        <v>3.8680234373221568E-11</v>
      </c>
      <c r="DL244" s="5">
        <f t="shared" si="293"/>
        <v>4.6416281247865883E-14</v>
      </c>
      <c r="DM244" s="5">
        <f t="shared" si="294"/>
        <v>-13.33332965703447</v>
      </c>
      <c r="DO244" t="s">
        <v>32</v>
      </c>
      <c r="DP244" s="4">
        <v>9.2200000000000006</v>
      </c>
      <c r="DQ244" s="5">
        <f t="shared" si="295"/>
        <v>1.7154894882607603E-3</v>
      </c>
      <c r="DR244" s="5">
        <f t="shared" si="296"/>
        <v>1.7154894882607604E-26</v>
      </c>
      <c r="DS244" s="5">
        <f t="shared" si="297"/>
        <v>1.0633199307401408E-10</v>
      </c>
      <c r="DT244" s="5">
        <f t="shared" si="298"/>
        <v>2.3393038476283099E-13</v>
      </c>
      <c r="DU244" s="5">
        <f t="shared" si="299"/>
        <v>-12.630913364861231</v>
      </c>
    </row>
    <row r="245" spans="1:125" hidden="1" x14ac:dyDescent="0.25">
      <c r="A245">
        <v>238</v>
      </c>
      <c r="B245" t="s">
        <v>278</v>
      </c>
      <c r="C245">
        <v>324.11397099999999</v>
      </c>
      <c r="D245">
        <v>57.477288000000001</v>
      </c>
      <c r="E245" s="1" t="s">
        <v>31</v>
      </c>
      <c r="F245" s="13"/>
      <c r="J245" s="2">
        <v>20.88</v>
      </c>
      <c r="K245" s="5">
        <f t="shared" si="225"/>
        <v>1.4109484010597181E-5</v>
      </c>
      <c r="L245" s="5">
        <f t="shared" si="226"/>
        <v>1.4109484010597182E-28</v>
      </c>
      <c r="M245" s="5">
        <f t="shared" si="227"/>
        <v>1.0870842587060208E-9</v>
      </c>
      <c r="N245" s="5">
        <f t="shared" si="228"/>
        <v>6.783405774325569E-14</v>
      </c>
      <c r="O245" s="5">
        <f t="shared" si="229"/>
        <v>-13.168552203238738</v>
      </c>
      <c r="P245">
        <v>7.0000000000000007E-2</v>
      </c>
      <c r="Q245" s="2">
        <v>20.14</v>
      </c>
      <c r="R245" s="5">
        <f t="shared" si="230"/>
        <v>2.2113569455914433E-5</v>
      </c>
      <c r="S245" s="5">
        <f t="shared" si="231"/>
        <v>2.2113569455914436E-28</v>
      </c>
      <c r="T245" s="5">
        <f t="shared" si="232"/>
        <v>1.1073838439153512E-9</v>
      </c>
      <c r="U245" s="5">
        <f t="shared" si="233"/>
        <v>8.5711509519048193E-14</v>
      </c>
      <c r="V245" s="5">
        <f t="shared" si="234"/>
        <v>-13.066960856198259</v>
      </c>
      <c r="W245">
        <v>0.12</v>
      </c>
      <c r="Y245" s="5" t="str">
        <f t="shared" si="235"/>
        <v/>
      </c>
      <c r="Z245" s="5" t="str">
        <f t="shared" si="236"/>
        <v/>
      </c>
      <c r="AA245" s="5" t="str">
        <f t="shared" si="237"/>
        <v/>
      </c>
      <c r="AB245" s="5" t="str">
        <f t="shared" si="238"/>
        <v/>
      </c>
      <c r="AC245" s="5" t="str">
        <f t="shared" si="239"/>
        <v/>
      </c>
      <c r="AG245" s="5" t="str">
        <f t="shared" si="240"/>
        <v/>
      </c>
      <c r="AH245" s="5" t="str">
        <f t="shared" si="241"/>
        <v/>
      </c>
      <c r="AI245" s="5" t="str">
        <f t="shared" si="242"/>
        <v/>
      </c>
      <c r="AJ245" s="5" t="str">
        <f t="shared" si="243"/>
        <v/>
      </c>
      <c r="AK245" s="5" t="str">
        <f t="shared" si="244"/>
        <v/>
      </c>
      <c r="AO245" s="5" t="str">
        <f t="shared" si="245"/>
        <v/>
      </c>
      <c r="AP245" s="5" t="str">
        <f t="shared" si="246"/>
        <v/>
      </c>
      <c r="AQ245" s="5" t="str">
        <f t="shared" si="247"/>
        <v/>
      </c>
      <c r="AR245" s="5" t="str">
        <f t="shared" si="248"/>
        <v/>
      </c>
      <c r="AS245" s="5" t="str">
        <f t="shared" si="249"/>
        <v/>
      </c>
      <c r="AW245" s="5" t="str">
        <f t="shared" si="250"/>
        <v/>
      </c>
      <c r="AX245" s="5" t="str">
        <f t="shared" si="251"/>
        <v/>
      </c>
      <c r="AY245" s="5" t="str">
        <f t="shared" si="252"/>
        <v/>
      </c>
      <c r="AZ245" s="5" t="str">
        <f t="shared" si="253"/>
        <v/>
      </c>
      <c r="BA245" s="5" t="str">
        <f t="shared" si="254"/>
        <v/>
      </c>
      <c r="BD245" s="3">
        <v>16.23</v>
      </c>
      <c r="BE245" s="5">
        <f t="shared" si="255"/>
        <v>9.0479822347151528E-5</v>
      </c>
      <c r="BF245" s="5">
        <f t="shared" si="256"/>
        <v>9.0479822347151545E-28</v>
      </c>
      <c r="BG245" s="5">
        <f t="shared" si="257"/>
        <v>2.0944403321099891E-10</v>
      </c>
      <c r="BH245" s="5">
        <f t="shared" si="258"/>
        <v>7.5399851955959613E-14</v>
      </c>
      <c r="BI245" s="5">
        <f t="shared" si="259"/>
        <v>-13.122629506846048</v>
      </c>
      <c r="BJ245">
        <v>0.1</v>
      </c>
      <c r="BL245" s="3">
        <v>16.47</v>
      </c>
      <c r="BM245" s="5">
        <f t="shared" si="260"/>
        <v>4.640321562570371E-5</v>
      </c>
      <c r="BN245" s="5">
        <f t="shared" si="261"/>
        <v>4.6403215625703719E-28</v>
      </c>
      <c r="BO245" s="5">
        <f t="shared" si="262"/>
        <v>6.8745504630672159E-11</v>
      </c>
      <c r="BP245" s="5">
        <f t="shared" si="263"/>
        <v>3.0935477083802473E-14</v>
      </c>
      <c r="BQ245" s="5">
        <f t="shared" si="264"/>
        <v>-13.509543181946707</v>
      </c>
      <c r="BR245">
        <v>7.0000000000000007E-2</v>
      </c>
      <c r="BU245" s="5" t="str">
        <f t="shared" si="265"/>
        <v/>
      </c>
      <c r="BV245" s="5" t="str">
        <f t="shared" si="266"/>
        <v/>
      </c>
      <c r="BW245" s="5" t="str">
        <f t="shared" si="267"/>
        <v/>
      </c>
      <c r="BX245" s="5" t="str">
        <f t="shared" si="268"/>
        <v/>
      </c>
      <c r="BY245" s="5" t="str">
        <f t="shared" si="269"/>
        <v/>
      </c>
      <c r="CC245" s="5" t="str">
        <f t="shared" si="270"/>
        <v/>
      </c>
      <c r="CD245" s="5" t="str">
        <f t="shared" si="271"/>
        <v/>
      </c>
      <c r="CE245" s="5" t="str">
        <f t="shared" si="272"/>
        <v/>
      </c>
      <c r="CF245" s="5" t="str">
        <f t="shared" si="273"/>
        <v/>
      </c>
      <c r="CG245" s="5" t="str">
        <f t="shared" si="274"/>
        <v/>
      </c>
      <c r="CK245" s="5" t="str">
        <f t="shared" si="275"/>
        <v/>
      </c>
      <c r="CL245" s="5" t="str">
        <f t="shared" si="276"/>
        <v/>
      </c>
      <c r="CM245" s="5" t="str">
        <f t="shared" si="277"/>
        <v/>
      </c>
      <c r="CN245" s="5" t="str">
        <f t="shared" si="278"/>
        <v/>
      </c>
      <c r="CO245" s="5" t="str">
        <f t="shared" si="279"/>
        <v/>
      </c>
      <c r="CS245" s="5" t="str">
        <f t="shared" si="280"/>
        <v/>
      </c>
      <c r="CT245" s="5" t="str">
        <f t="shared" si="281"/>
        <v/>
      </c>
      <c r="CU245" s="5" t="str">
        <f t="shared" si="282"/>
        <v/>
      </c>
      <c r="CV245" s="5" t="str">
        <f t="shared" si="283"/>
        <v/>
      </c>
      <c r="CW245" s="5" t="str">
        <f t="shared" si="284"/>
        <v/>
      </c>
      <c r="DA245" s="5" t="str">
        <f t="shared" si="285"/>
        <v/>
      </c>
      <c r="DB245" s="5" t="str">
        <f t="shared" si="286"/>
        <v/>
      </c>
      <c r="DC245" s="5" t="str">
        <f t="shared" si="287"/>
        <v/>
      </c>
      <c r="DD245" s="5" t="str">
        <f t="shared" si="288"/>
        <v/>
      </c>
      <c r="DE245" s="5" t="str">
        <f t="shared" si="289"/>
        <v/>
      </c>
      <c r="DI245" s="5" t="str">
        <f t="shared" si="290"/>
        <v/>
      </c>
      <c r="DJ245" s="5" t="str">
        <f t="shared" si="291"/>
        <v/>
      </c>
      <c r="DK245" s="5" t="str">
        <f t="shared" si="292"/>
        <v/>
      </c>
      <c r="DL245" s="5" t="str">
        <f t="shared" si="293"/>
        <v/>
      </c>
      <c r="DM245" s="5" t="str">
        <f t="shared" si="294"/>
        <v/>
      </c>
      <c r="DQ245" s="5" t="str">
        <f t="shared" si="295"/>
        <v/>
      </c>
      <c r="DR245" s="5" t="str">
        <f t="shared" si="296"/>
        <v/>
      </c>
      <c r="DS245" s="5" t="str">
        <f t="shared" si="297"/>
        <v/>
      </c>
      <c r="DT245" s="5" t="str">
        <f t="shared" si="298"/>
        <v/>
      </c>
      <c r="DU245" s="5" t="str">
        <f t="shared" si="299"/>
        <v/>
      </c>
    </row>
    <row r="246" spans="1:125" hidden="1" x14ac:dyDescent="0.25">
      <c r="A246">
        <v>239</v>
      </c>
      <c r="B246" t="s">
        <v>279</v>
      </c>
      <c r="C246">
        <v>324.11435499999999</v>
      </c>
      <c r="D246">
        <v>57.534300999999999</v>
      </c>
      <c r="E246" s="1" t="s">
        <v>120</v>
      </c>
      <c r="F246" s="13"/>
      <c r="J246" s="2">
        <v>18.350000000000001</v>
      </c>
      <c r="K246" s="5">
        <f t="shared" si="225"/>
        <v>1.4504779521048764E-4</v>
      </c>
      <c r="L246" s="5">
        <f t="shared" si="226"/>
        <v>1.4504779521048765E-27</v>
      </c>
      <c r="M246" s="5">
        <f t="shared" si="227"/>
        <v>1.1175403353865236E-8</v>
      </c>
      <c r="N246" s="5">
        <f t="shared" si="228"/>
        <v>6.973451692811907E-13</v>
      </c>
      <c r="O246" s="5">
        <f t="shared" si="229"/>
        <v>-12.156552203238737</v>
      </c>
      <c r="P246">
        <v>0.01</v>
      </c>
      <c r="Q246" s="2">
        <v>17.46</v>
      </c>
      <c r="R246" s="5">
        <f t="shared" si="230"/>
        <v>2.6101102356733744E-4</v>
      </c>
      <c r="S246" s="5">
        <f t="shared" si="231"/>
        <v>2.6101102356733745E-27</v>
      </c>
      <c r="T246" s="5">
        <f t="shared" si="232"/>
        <v>1.3070680025606303E-8</v>
      </c>
      <c r="U246" s="5">
        <f t="shared" si="233"/>
        <v>1.011670633981928E-12</v>
      </c>
      <c r="V246" s="5">
        <f t="shared" si="234"/>
        <v>-11.994960856198256</v>
      </c>
      <c r="W246">
        <v>0.01</v>
      </c>
      <c r="X246" s="2">
        <v>17.920000000000002</v>
      </c>
      <c r="Y246" s="5">
        <f t="shared" si="235"/>
        <v>2.0202232848565442E-4</v>
      </c>
      <c r="Z246" s="5">
        <f t="shared" si="236"/>
        <v>2.0202232848565443E-27</v>
      </c>
      <c r="AA246" s="5">
        <f t="shared" si="237"/>
        <v>1.4083576216188354E-8</v>
      </c>
      <c r="AB246" s="5">
        <f t="shared" si="238"/>
        <v>9.238825997819561E-13</v>
      </c>
      <c r="AC246" s="5">
        <f t="shared" si="239"/>
        <v>-12.034383212228176</v>
      </c>
      <c r="AD246">
        <v>0.02</v>
      </c>
      <c r="AE246" t="s">
        <v>36</v>
      </c>
      <c r="AF246" s="4">
        <v>15.24</v>
      </c>
      <c r="AG246" s="5">
        <f t="shared" si="240"/>
        <v>1.2778748330399591E-3</v>
      </c>
      <c r="AH246" s="5">
        <f t="shared" si="241"/>
        <v>1.2778748330399592E-26</v>
      </c>
      <c r="AI246" s="5">
        <f t="shared" si="242"/>
        <v>2.513481289068745E-8</v>
      </c>
      <c r="AJ246" s="5">
        <f t="shared" si="243"/>
        <v>3.1041493919999004E-12</v>
      </c>
      <c r="AK246" s="5">
        <f t="shared" si="244"/>
        <v>-11.508057385815929</v>
      </c>
      <c r="AM246" t="s">
        <v>36</v>
      </c>
      <c r="AN246" s="4">
        <v>14.64</v>
      </c>
      <c r="AO246" s="5">
        <f t="shared" si="245"/>
        <v>1.4265925662159881E-3</v>
      </c>
      <c r="AP246" s="5">
        <f t="shared" si="246"/>
        <v>1.4265925662159882E-26</v>
      </c>
      <c r="AQ246" s="5">
        <f t="shared" si="247"/>
        <v>1.5493843768501134E-8</v>
      </c>
      <c r="AR246" s="5">
        <f t="shared" si="248"/>
        <v>2.5750768343248884E-12</v>
      </c>
      <c r="AS246" s="5">
        <f t="shared" si="249"/>
        <v>-11.589209808088619</v>
      </c>
      <c r="AV246" s="4">
        <v>15.06</v>
      </c>
      <c r="AW246" s="5">
        <f t="shared" si="250"/>
        <v>6.3085631548257296E-4</v>
      </c>
      <c r="AX246" s="5">
        <f t="shared" si="251"/>
        <v>6.3085631548257303E-27</v>
      </c>
      <c r="AY246" s="5">
        <f t="shared" si="252"/>
        <v>4.0601906352518098E-9</v>
      </c>
      <c r="AZ246" s="5">
        <f t="shared" si="253"/>
        <v>8.7659515815086564E-13</v>
      </c>
      <c r="BA246" s="5">
        <f t="shared" si="254"/>
        <v>-12.057200932489005</v>
      </c>
      <c r="BB246">
        <v>0.05</v>
      </c>
      <c r="BD246" s="3">
        <v>14.71</v>
      </c>
      <c r="BE246" s="5">
        <f t="shared" si="255"/>
        <v>3.6690340247623362E-4</v>
      </c>
      <c r="BF246" s="5">
        <f t="shared" si="256"/>
        <v>3.6690340247623364E-27</v>
      </c>
      <c r="BG246" s="5">
        <f t="shared" si="257"/>
        <v>8.493134316579481E-10</v>
      </c>
      <c r="BH246" s="5">
        <f t="shared" si="258"/>
        <v>3.0575283539686134E-13</v>
      </c>
      <c r="BI246" s="5">
        <f t="shared" si="259"/>
        <v>-12.514629506846047</v>
      </c>
      <c r="BJ246">
        <v>0.06</v>
      </c>
      <c r="BL246" s="3">
        <v>14.53</v>
      </c>
      <c r="BM246" s="5">
        <f t="shared" si="260"/>
        <v>2.7704357139503603E-4</v>
      </c>
      <c r="BN246" s="5">
        <f t="shared" si="261"/>
        <v>2.7704357139503606E-27</v>
      </c>
      <c r="BO246" s="5">
        <f t="shared" si="262"/>
        <v>4.104349205852385E-10</v>
      </c>
      <c r="BP246" s="5">
        <f t="shared" si="263"/>
        <v>1.8469571426335735E-13</v>
      </c>
      <c r="BQ246" s="5">
        <f t="shared" si="264"/>
        <v>-12.733543181946708</v>
      </c>
      <c r="BR246">
        <v>0.05</v>
      </c>
      <c r="BU246" s="5" t="str">
        <f t="shared" si="265"/>
        <v/>
      </c>
      <c r="BV246" s="5" t="str">
        <f t="shared" si="266"/>
        <v/>
      </c>
      <c r="BW246" s="5" t="str">
        <f t="shared" si="267"/>
        <v/>
      </c>
      <c r="BX246" s="5" t="str">
        <f t="shared" si="268"/>
        <v/>
      </c>
      <c r="BY246" s="5" t="str">
        <f t="shared" si="269"/>
        <v/>
      </c>
      <c r="CC246" s="5" t="str">
        <f t="shared" si="270"/>
        <v/>
      </c>
      <c r="CD246" s="5" t="str">
        <f t="shared" si="271"/>
        <v/>
      </c>
      <c r="CE246" s="5" t="str">
        <f t="shared" si="272"/>
        <v/>
      </c>
      <c r="CF246" s="5" t="str">
        <f t="shared" si="273"/>
        <v/>
      </c>
      <c r="CG246" s="5" t="str">
        <f t="shared" si="274"/>
        <v/>
      </c>
      <c r="CK246" s="5" t="str">
        <f t="shared" si="275"/>
        <v/>
      </c>
      <c r="CL246" s="5" t="str">
        <f t="shared" si="276"/>
        <v/>
      </c>
      <c r="CM246" s="5" t="str">
        <f t="shared" si="277"/>
        <v/>
      </c>
      <c r="CN246" s="5" t="str">
        <f t="shared" si="278"/>
        <v/>
      </c>
      <c r="CO246" s="5" t="str">
        <f t="shared" si="279"/>
        <v/>
      </c>
      <c r="CS246" s="5" t="str">
        <f t="shared" si="280"/>
        <v/>
      </c>
      <c r="CT246" s="5" t="str">
        <f t="shared" si="281"/>
        <v/>
      </c>
      <c r="CU246" s="5" t="str">
        <f t="shared" si="282"/>
        <v/>
      </c>
      <c r="CV246" s="5" t="str">
        <f t="shared" si="283"/>
        <v/>
      </c>
      <c r="CW246" s="5" t="str">
        <f t="shared" si="284"/>
        <v/>
      </c>
      <c r="DA246" s="5" t="str">
        <f t="shared" si="285"/>
        <v/>
      </c>
      <c r="DB246" s="5" t="str">
        <f t="shared" si="286"/>
        <v/>
      </c>
      <c r="DC246" s="5" t="str">
        <f t="shared" si="287"/>
        <v/>
      </c>
      <c r="DD246" s="5" t="str">
        <f t="shared" si="288"/>
        <v/>
      </c>
      <c r="DE246" s="5" t="str">
        <f t="shared" si="289"/>
        <v/>
      </c>
      <c r="DI246" s="5" t="str">
        <f t="shared" si="290"/>
        <v/>
      </c>
      <c r="DJ246" s="5" t="str">
        <f t="shared" si="291"/>
        <v/>
      </c>
      <c r="DK246" s="5" t="str">
        <f t="shared" si="292"/>
        <v/>
      </c>
      <c r="DL246" s="5" t="str">
        <f t="shared" si="293"/>
        <v/>
      </c>
      <c r="DM246" s="5" t="str">
        <f t="shared" si="294"/>
        <v/>
      </c>
      <c r="DQ246" s="5" t="str">
        <f t="shared" si="295"/>
        <v/>
      </c>
      <c r="DR246" s="5" t="str">
        <f t="shared" si="296"/>
        <v/>
      </c>
      <c r="DS246" s="5" t="str">
        <f t="shared" si="297"/>
        <v/>
      </c>
      <c r="DT246" s="5" t="str">
        <f t="shared" si="298"/>
        <v/>
      </c>
      <c r="DU246" s="5" t="str">
        <f t="shared" si="299"/>
        <v/>
      </c>
    </row>
    <row r="247" spans="1:125" hidden="1" x14ac:dyDescent="0.25">
      <c r="A247">
        <v>240</v>
      </c>
      <c r="B247" t="s">
        <v>280</v>
      </c>
      <c r="C247">
        <v>324.11449499999998</v>
      </c>
      <c r="D247">
        <v>57.481985000000002</v>
      </c>
      <c r="E247" s="1" t="s">
        <v>91</v>
      </c>
      <c r="F247" s="13"/>
      <c r="K247" s="5" t="str">
        <f t="shared" si="225"/>
        <v/>
      </c>
      <c r="L247" s="5" t="str">
        <f t="shared" si="226"/>
        <v/>
      </c>
      <c r="M247" s="5" t="str">
        <f t="shared" si="227"/>
        <v/>
      </c>
      <c r="N247" s="5" t="str">
        <f t="shared" si="228"/>
        <v/>
      </c>
      <c r="O247" s="5" t="str">
        <f t="shared" si="229"/>
        <v/>
      </c>
      <c r="R247" s="5" t="str">
        <f t="shared" si="230"/>
        <v/>
      </c>
      <c r="S247" s="5" t="str">
        <f t="shared" si="231"/>
        <v/>
      </c>
      <c r="T247" s="5" t="str">
        <f t="shared" si="232"/>
        <v/>
      </c>
      <c r="U247" s="5" t="str">
        <f t="shared" si="233"/>
        <v/>
      </c>
      <c r="V247" s="5" t="str">
        <f t="shared" si="234"/>
        <v/>
      </c>
      <c r="Y247" s="5" t="str">
        <f t="shared" si="235"/>
        <v/>
      </c>
      <c r="Z247" s="5" t="str">
        <f t="shared" si="236"/>
        <v/>
      </c>
      <c r="AA247" s="5" t="str">
        <f t="shared" si="237"/>
        <v/>
      </c>
      <c r="AB247" s="5" t="str">
        <f t="shared" si="238"/>
        <v/>
      </c>
      <c r="AC247" s="5" t="str">
        <f t="shared" si="239"/>
        <v/>
      </c>
      <c r="AG247" s="5" t="str">
        <f t="shared" si="240"/>
        <v/>
      </c>
      <c r="AH247" s="5" t="str">
        <f t="shared" si="241"/>
        <v/>
      </c>
      <c r="AI247" s="5" t="str">
        <f t="shared" si="242"/>
        <v/>
      </c>
      <c r="AJ247" s="5" t="str">
        <f t="shared" si="243"/>
        <v/>
      </c>
      <c r="AK247" s="5" t="str">
        <f t="shared" si="244"/>
        <v/>
      </c>
      <c r="AO247" s="5" t="str">
        <f t="shared" si="245"/>
        <v/>
      </c>
      <c r="AP247" s="5" t="str">
        <f t="shared" si="246"/>
        <v/>
      </c>
      <c r="AQ247" s="5" t="str">
        <f t="shared" si="247"/>
        <v/>
      </c>
      <c r="AR247" s="5" t="str">
        <f t="shared" si="248"/>
        <v/>
      </c>
      <c r="AS247" s="5" t="str">
        <f t="shared" si="249"/>
        <v/>
      </c>
      <c r="AW247" s="5" t="str">
        <f t="shared" si="250"/>
        <v/>
      </c>
      <c r="AX247" s="5" t="str">
        <f t="shared" si="251"/>
        <v/>
      </c>
      <c r="AY247" s="5" t="str">
        <f t="shared" si="252"/>
        <v/>
      </c>
      <c r="AZ247" s="5" t="str">
        <f t="shared" si="253"/>
        <v/>
      </c>
      <c r="BA247" s="5" t="str">
        <f t="shared" si="254"/>
        <v/>
      </c>
      <c r="BE247" s="5" t="str">
        <f t="shared" si="255"/>
        <v/>
      </c>
      <c r="BF247" s="5" t="str">
        <f t="shared" si="256"/>
        <v/>
      </c>
      <c r="BG247" s="5" t="str">
        <f t="shared" si="257"/>
        <v/>
      </c>
      <c r="BH247" s="5" t="str">
        <f t="shared" si="258"/>
        <v/>
      </c>
      <c r="BI247" s="5" t="str">
        <f t="shared" si="259"/>
        <v/>
      </c>
      <c r="BL247" s="3">
        <v>15.09</v>
      </c>
      <c r="BM247" s="5">
        <f t="shared" si="260"/>
        <v>1.6540478804404489E-4</v>
      </c>
      <c r="BN247" s="5">
        <f t="shared" si="261"/>
        <v>1.6540478804404489E-27</v>
      </c>
      <c r="BO247" s="5">
        <f t="shared" si="262"/>
        <v>2.4504413043562201E-10</v>
      </c>
      <c r="BP247" s="5">
        <f t="shared" si="263"/>
        <v>1.1026985869602992E-13</v>
      </c>
      <c r="BQ247" s="5">
        <f t="shared" si="264"/>
        <v>-12.957543181946708</v>
      </c>
      <c r="BR247">
        <v>0.16</v>
      </c>
      <c r="BU247" s="5" t="str">
        <f t="shared" si="265"/>
        <v/>
      </c>
      <c r="BV247" s="5" t="str">
        <f t="shared" si="266"/>
        <v/>
      </c>
      <c r="BW247" s="5" t="str">
        <f t="shared" si="267"/>
        <v/>
      </c>
      <c r="BX247" s="5" t="str">
        <f t="shared" si="268"/>
        <v/>
      </c>
      <c r="BY247" s="5" t="str">
        <f t="shared" si="269"/>
        <v/>
      </c>
      <c r="CC247" s="5" t="str">
        <f t="shared" si="270"/>
        <v/>
      </c>
      <c r="CD247" s="5" t="str">
        <f t="shared" si="271"/>
        <v/>
      </c>
      <c r="CE247" s="5" t="str">
        <f t="shared" si="272"/>
        <v/>
      </c>
      <c r="CF247" s="5" t="str">
        <f t="shared" si="273"/>
        <v/>
      </c>
      <c r="CG247" s="5" t="str">
        <f t="shared" si="274"/>
        <v/>
      </c>
      <c r="CK247" s="5" t="str">
        <f t="shared" si="275"/>
        <v/>
      </c>
      <c r="CL247" s="5" t="str">
        <f t="shared" si="276"/>
        <v/>
      </c>
      <c r="CM247" s="5" t="str">
        <f t="shared" si="277"/>
        <v/>
      </c>
      <c r="CN247" s="5" t="str">
        <f t="shared" si="278"/>
        <v/>
      </c>
      <c r="CO247" s="5" t="str">
        <f t="shared" si="279"/>
        <v/>
      </c>
      <c r="CS247" s="5" t="str">
        <f t="shared" si="280"/>
        <v/>
      </c>
      <c r="CT247" s="5" t="str">
        <f t="shared" si="281"/>
        <v/>
      </c>
      <c r="CU247" s="5" t="str">
        <f t="shared" si="282"/>
        <v/>
      </c>
      <c r="CV247" s="5" t="str">
        <f t="shared" si="283"/>
        <v/>
      </c>
      <c r="CW247" s="5" t="str">
        <f t="shared" si="284"/>
        <v/>
      </c>
      <c r="DA247" s="5" t="str">
        <f t="shared" si="285"/>
        <v/>
      </c>
      <c r="DB247" s="5" t="str">
        <f t="shared" si="286"/>
        <v/>
      </c>
      <c r="DC247" s="5" t="str">
        <f t="shared" si="287"/>
        <v/>
      </c>
      <c r="DD247" s="5" t="str">
        <f t="shared" si="288"/>
        <v/>
      </c>
      <c r="DE247" s="5" t="str">
        <f t="shared" si="289"/>
        <v/>
      </c>
      <c r="DI247" s="5" t="str">
        <f t="shared" si="290"/>
        <v/>
      </c>
      <c r="DJ247" s="5" t="str">
        <f t="shared" si="291"/>
        <v/>
      </c>
      <c r="DK247" s="5" t="str">
        <f t="shared" si="292"/>
        <v/>
      </c>
      <c r="DL247" s="5" t="str">
        <f t="shared" si="293"/>
        <v/>
      </c>
      <c r="DM247" s="5" t="str">
        <f t="shared" si="294"/>
        <v/>
      </c>
      <c r="DQ247" s="5" t="str">
        <f t="shared" si="295"/>
        <v/>
      </c>
      <c r="DR247" s="5" t="str">
        <f t="shared" si="296"/>
        <v/>
      </c>
      <c r="DS247" s="5" t="str">
        <f t="shared" si="297"/>
        <v/>
      </c>
      <c r="DT247" s="5" t="str">
        <f t="shared" si="298"/>
        <v/>
      </c>
      <c r="DU247" s="5" t="str">
        <f t="shared" si="299"/>
        <v/>
      </c>
    </row>
    <row r="248" spans="1:125" hidden="1" x14ac:dyDescent="0.25">
      <c r="A248">
        <v>241</v>
      </c>
      <c r="B248" t="s">
        <v>281</v>
      </c>
      <c r="C248">
        <v>324.11523999999997</v>
      </c>
      <c r="D248">
        <v>57.520355000000002</v>
      </c>
      <c r="E248" s="1" t="s">
        <v>91</v>
      </c>
      <c r="F248" s="13"/>
      <c r="J248" s="2">
        <v>20.13</v>
      </c>
      <c r="K248" s="5">
        <f t="shared" si="225"/>
        <v>2.815212173000064E-5</v>
      </c>
      <c r="L248" s="5">
        <f t="shared" si="226"/>
        <v>2.815212173000064E-28</v>
      </c>
      <c r="M248" s="5">
        <f t="shared" si="227"/>
        <v>2.169018254592012E-9</v>
      </c>
      <c r="N248" s="5">
        <f t="shared" si="228"/>
        <v>1.3534673908654154E-13</v>
      </c>
      <c r="O248" s="5">
        <f t="shared" si="229"/>
        <v>-12.868552203238735</v>
      </c>
      <c r="P248">
        <v>0.04</v>
      </c>
      <c r="Q248" s="2">
        <v>19.09</v>
      </c>
      <c r="R248" s="5">
        <f t="shared" si="230"/>
        <v>5.8164613926447298E-5</v>
      </c>
      <c r="S248" s="5">
        <f t="shared" si="231"/>
        <v>5.8164613926447307E-28</v>
      </c>
      <c r="T248" s="5">
        <f t="shared" si="232"/>
        <v>2.9127162793926288E-9</v>
      </c>
      <c r="U248" s="5">
        <f t="shared" si="233"/>
        <v>2.2544424002498951E-13</v>
      </c>
      <c r="V248" s="5">
        <f t="shared" si="234"/>
        <v>-12.646960856198257</v>
      </c>
      <c r="W248">
        <v>0.05</v>
      </c>
      <c r="X248" s="2">
        <v>19.78</v>
      </c>
      <c r="Y248" s="5">
        <f t="shared" si="235"/>
        <v>3.6424984230939468E-5</v>
      </c>
      <c r="Z248" s="5">
        <f t="shared" si="236"/>
        <v>3.6424984230939472E-28</v>
      </c>
      <c r="AA248" s="5">
        <f t="shared" si="237"/>
        <v>2.5392937772535504E-9</v>
      </c>
      <c r="AB248" s="5">
        <f t="shared" si="238"/>
        <v>1.6657767178783292E-13</v>
      </c>
      <c r="AC248" s="5">
        <f t="shared" si="239"/>
        <v>-12.778383212228176</v>
      </c>
      <c r="AD248">
        <v>0.1</v>
      </c>
      <c r="AF248" s="4">
        <v>16.89</v>
      </c>
      <c r="AG248" s="5">
        <f t="shared" si="240"/>
        <v>2.7956855199357623E-4</v>
      </c>
      <c r="AH248" s="5">
        <f t="shared" si="241"/>
        <v>2.7956855199357627E-27</v>
      </c>
      <c r="AI248" s="5">
        <f t="shared" si="242"/>
        <v>5.4988979067398485E-9</v>
      </c>
      <c r="AJ248" s="5">
        <f t="shared" si="243"/>
        <v>6.7911389148237144E-13</v>
      </c>
      <c r="AK248" s="5">
        <f t="shared" si="244"/>
        <v>-12.16805738581593</v>
      </c>
      <c r="AL248">
        <v>0.09</v>
      </c>
      <c r="AN248" s="4">
        <v>16.260000000000002</v>
      </c>
      <c r="AO248" s="5">
        <f t="shared" si="245"/>
        <v>3.2084845816991508E-4</v>
      </c>
      <c r="AP248" s="5">
        <f t="shared" si="246"/>
        <v>3.2084845816991512E-27</v>
      </c>
      <c r="AQ248" s="5">
        <f t="shared" si="247"/>
        <v>3.4846500689647451E-9</v>
      </c>
      <c r="AR248" s="5">
        <f t="shared" si="248"/>
        <v>5.7914884146194063E-13</v>
      </c>
      <c r="AS248" s="5">
        <f t="shared" si="249"/>
        <v>-12.237209808088618</v>
      </c>
      <c r="AT248">
        <v>0.12</v>
      </c>
      <c r="AV248" s="4">
        <v>15.81</v>
      </c>
      <c r="AW248" s="5">
        <f t="shared" si="250"/>
        <v>3.1617713157300483E-4</v>
      </c>
      <c r="AX248" s="5">
        <f t="shared" si="251"/>
        <v>3.1617713157300488E-27</v>
      </c>
      <c r="AY248" s="5">
        <f t="shared" si="252"/>
        <v>2.0349157124812142E-9</v>
      </c>
      <c r="AZ248" s="5">
        <f t="shared" si="253"/>
        <v>4.3933830232469413E-13</v>
      </c>
      <c r="BA248" s="5">
        <f t="shared" si="254"/>
        <v>-12.357200932489004</v>
      </c>
      <c r="BB248">
        <v>0.1</v>
      </c>
      <c r="BD248" s="3">
        <v>15.38</v>
      </c>
      <c r="BE248" s="5">
        <f t="shared" si="255"/>
        <v>1.9794828307287131E-4</v>
      </c>
      <c r="BF248" s="5">
        <f t="shared" si="256"/>
        <v>1.9794828307287133E-27</v>
      </c>
      <c r="BG248" s="5">
        <f t="shared" si="257"/>
        <v>4.5821361822423912E-10</v>
      </c>
      <c r="BH248" s="5">
        <f t="shared" si="258"/>
        <v>1.6495690256072609E-13</v>
      </c>
      <c r="BI248" s="5">
        <f t="shared" si="259"/>
        <v>-12.782629506846048</v>
      </c>
      <c r="BJ248">
        <v>0.2</v>
      </c>
      <c r="BL248" s="3">
        <v>15.35</v>
      </c>
      <c r="BM248" s="5">
        <f t="shared" si="260"/>
        <v>1.3018114202547571E-4</v>
      </c>
      <c r="BN248" s="5">
        <f t="shared" si="261"/>
        <v>1.3018114202547572E-27</v>
      </c>
      <c r="BO248" s="5">
        <f t="shared" si="262"/>
        <v>1.9286095114885286E-10</v>
      </c>
      <c r="BP248" s="5">
        <f t="shared" si="263"/>
        <v>8.6787428016983794E-14</v>
      </c>
      <c r="BQ248" s="5">
        <f t="shared" si="264"/>
        <v>-13.061543181946707</v>
      </c>
      <c r="BR248">
        <v>0.14000000000000001</v>
      </c>
      <c r="BU248" s="5" t="str">
        <f t="shared" si="265"/>
        <v/>
      </c>
      <c r="BV248" s="5" t="str">
        <f t="shared" si="266"/>
        <v/>
      </c>
      <c r="BW248" s="5" t="str">
        <f t="shared" si="267"/>
        <v/>
      </c>
      <c r="BX248" s="5" t="str">
        <f t="shared" si="268"/>
        <v/>
      </c>
      <c r="BY248" s="5" t="str">
        <f t="shared" si="269"/>
        <v/>
      </c>
      <c r="CC248" s="5" t="str">
        <f t="shared" si="270"/>
        <v/>
      </c>
      <c r="CD248" s="5" t="str">
        <f t="shared" si="271"/>
        <v/>
      </c>
      <c r="CE248" s="5" t="str">
        <f t="shared" si="272"/>
        <v/>
      </c>
      <c r="CF248" s="5" t="str">
        <f t="shared" si="273"/>
        <v/>
      </c>
      <c r="CG248" s="5" t="str">
        <f t="shared" si="274"/>
        <v/>
      </c>
      <c r="CK248" s="5" t="str">
        <f t="shared" si="275"/>
        <v/>
      </c>
      <c r="CL248" s="5" t="str">
        <f t="shared" si="276"/>
        <v/>
      </c>
      <c r="CM248" s="5" t="str">
        <f t="shared" si="277"/>
        <v/>
      </c>
      <c r="CN248" s="5" t="str">
        <f t="shared" si="278"/>
        <v/>
      </c>
      <c r="CO248" s="5" t="str">
        <f t="shared" si="279"/>
        <v/>
      </c>
      <c r="CS248" s="5" t="str">
        <f t="shared" si="280"/>
        <v/>
      </c>
      <c r="CT248" s="5" t="str">
        <f t="shared" si="281"/>
        <v/>
      </c>
      <c r="CU248" s="5" t="str">
        <f t="shared" si="282"/>
        <v/>
      </c>
      <c r="CV248" s="5" t="str">
        <f t="shared" si="283"/>
        <v/>
      </c>
      <c r="CW248" s="5" t="str">
        <f t="shared" si="284"/>
        <v/>
      </c>
      <c r="DA248" s="5" t="str">
        <f t="shared" si="285"/>
        <v/>
      </c>
      <c r="DB248" s="5" t="str">
        <f t="shared" si="286"/>
        <v/>
      </c>
      <c r="DC248" s="5" t="str">
        <f t="shared" si="287"/>
        <v/>
      </c>
      <c r="DD248" s="5" t="str">
        <f t="shared" si="288"/>
        <v/>
      </c>
      <c r="DE248" s="5" t="str">
        <f t="shared" si="289"/>
        <v/>
      </c>
      <c r="DI248" s="5" t="str">
        <f t="shared" si="290"/>
        <v/>
      </c>
      <c r="DJ248" s="5" t="str">
        <f t="shared" si="291"/>
        <v/>
      </c>
      <c r="DK248" s="5" t="str">
        <f t="shared" si="292"/>
        <v/>
      </c>
      <c r="DL248" s="5" t="str">
        <f t="shared" si="293"/>
        <v/>
      </c>
      <c r="DM248" s="5" t="str">
        <f t="shared" si="294"/>
        <v/>
      </c>
      <c r="DQ248" s="5" t="str">
        <f t="shared" si="295"/>
        <v/>
      </c>
      <c r="DR248" s="5" t="str">
        <f t="shared" si="296"/>
        <v/>
      </c>
      <c r="DS248" s="5" t="str">
        <f t="shared" si="297"/>
        <v/>
      </c>
      <c r="DT248" s="5" t="str">
        <f t="shared" si="298"/>
        <v/>
      </c>
      <c r="DU248" s="5" t="str">
        <f t="shared" si="299"/>
        <v/>
      </c>
    </row>
    <row r="249" spans="1:125" hidden="1" x14ac:dyDescent="0.25">
      <c r="A249">
        <v>242</v>
      </c>
      <c r="B249" t="s">
        <v>282</v>
      </c>
      <c r="C249">
        <v>324.11562300000003</v>
      </c>
      <c r="D249">
        <v>57.533909000000001</v>
      </c>
      <c r="E249" s="1" t="s">
        <v>91</v>
      </c>
      <c r="F249" s="13"/>
      <c r="J249" s="2">
        <v>18.54</v>
      </c>
      <c r="K249" s="5">
        <f t="shared" si="225"/>
        <v>1.2176182021206471E-4</v>
      </c>
      <c r="L249" s="5">
        <f t="shared" si="226"/>
        <v>1.2176182021206472E-27</v>
      </c>
      <c r="M249" s="5">
        <f t="shared" si="227"/>
        <v>9.3813039487845738E-9</v>
      </c>
      <c r="N249" s="5">
        <f t="shared" si="228"/>
        <v>5.853933664041574E-13</v>
      </c>
      <c r="O249" s="5">
        <f t="shared" si="229"/>
        <v>-12.232552203238736</v>
      </c>
      <c r="P249">
        <v>0.01</v>
      </c>
      <c r="Q249" s="2">
        <v>17.54</v>
      </c>
      <c r="R249" s="5">
        <f t="shared" si="230"/>
        <v>2.4247046747308197E-4</v>
      </c>
      <c r="S249" s="5">
        <f t="shared" si="231"/>
        <v>2.4247046747308199E-27</v>
      </c>
      <c r="T249" s="5">
        <f t="shared" si="232"/>
        <v>1.2142222396144159E-8</v>
      </c>
      <c r="U249" s="5">
        <f t="shared" si="233"/>
        <v>9.3980801346155796E-13</v>
      </c>
      <c r="V249" s="5">
        <f t="shared" si="234"/>
        <v>-12.026960856198258</v>
      </c>
      <c r="W249">
        <v>0.02</v>
      </c>
      <c r="X249" s="2">
        <v>18.04</v>
      </c>
      <c r="Y249" s="5">
        <f t="shared" si="235"/>
        <v>1.8088367478034199E-4</v>
      </c>
      <c r="Z249" s="5">
        <f t="shared" si="236"/>
        <v>1.8088367478034203E-27</v>
      </c>
      <c r="AA249" s="5">
        <f t="shared" si="237"/>
        <v>1.2609937916907392E-8</v>
      </c>
      <c r="AB249" s="5">
        <f t="shared" si="238"/>
        <v>8.2721192734912495E-13</v>
      </c>
      <c r="AC249" s="5">
        <f t="shared" si="239"/>
        <v>-12.082383212228175</v>
      </c>
      <c r="AD249">
        <v>0.02</v>
      </c>
      <c r="AF249" s="4">
        <v>15.65</v>
      </c>
      <c r="AG249" s="5">
        <f t="shared" si="240"/>
        <v>8.7596815292905297E-4</v>
      </c>
      <c r="AH249" s="5">
        <f t="shared" si="241"/>
        <v>8.7596815292905312E-27</v>
      </c>
      <c r="AI249" s="5">
        <f t="shared" si="242"/>
        <v>1.7229618310656848E-8</v>
      </c>
      <c r="AJ249" s="5">
        <f t="shared" si="243"/>
        <v>2.1278578613661209E-12</v>
      </c>
      <c r="AK249" s="5">
        <f t="shared" si="244"/>
        <v>-11.672057385815929</v>
      </c>
      <c r="AL249">
        <v>0.08</v>
      </c>
      <c r="AN249" s="4">
        <v>14.95</v>
      </c>
      <c r="AO249" s="5">
        <f t="shared" si="245"/>
        <v>1.0722596332041214E-3</v>
      </c>
      <c r="AP249" s="5">
        <f t="shared" si="246"/>
        <v>1.0722596332041216E-26</v>
      </c>
      <c r="AQ249" s="5">
        <f t="shared" si="247"/>
        <v>1.1645527692746785E-8</v>
      </c>
      <c r="AR249" s="5">
        <f t="shared" si="248"/>
        <v>1.9354867025345157E-12</v>
      </c>
      <c r="AS249" s="5">
        <f t="shared" si="249"/>
        <v>-11.713209808088617</v>
      </c>
      <c r="AT249">
        <v>0.1</v>
      </c>
      <c r="AV249" s="4">
        <v>14.66</v>
      </c>
      <c r="AW249" s="5">
        <f t="shared" si="250"/>
        <v>9.1186480802475255E-4</v>
      </c>
      <c r="AX249" s="5">
        <f t="shared" si="251"/>
        <v>9.1186480802475258E-27</v>
      </c>
      <c r="AY249" s="5">
        <f t="shared" si="252"/>
        <v>5.86876102100315E-9</v>
      </c>
      <c r="AZ249" s="5">
        <f t="shared" si="253"/>
        <v>1.2670655044345801E-12</v>
      </c>
      <c r="BA249" s="5">
        <f t="shared" si="254"/>
        <v>-11.897200932489005</v>
      </c>
      <c r="BB249">
        <v>0.1</v>
      </c>
      <c r="BD249" s="3">
        <v>14.57</v>
      </c>
      <c r="BE249" s="5">
        <f t="shared" si="255"/>
        <v>4.1739932191841959E-4</v>
      </c>
      <c r="BF249" s="5">
        <f t="shared" si="256"/>
        <v>4.1739932191841963E-27</v>
      </c>
      <c r="BG249" s="5">
        <f t="shared" si="257"/>
        <v>9.662021340704158E-10</v>
      </c>
      <c r="BH249" s="5">
        <f t="shared" si="258"/>
        <v>3.4783276826534974E-13</v>
      </c>
      <c r="BI249" s="5">
        <f t="shared" si="259"/>
        <v>-12.458629506846048</v>
      </c>
      <c r="BJ249">
        <v>0.06</v>
      </c>
      <c r="BL249" s="3">
        <v>14.6</v>
      </c>
      <c r="BM249" s="5">
        <f t="shared" si="260"/>
        <v>2.5974552680304289E-4</v>
      </c>
      <c r="BN249" s="5">
        <f t="shared" si="261"/>
        <v>2.5974552680304291E-27</v>
      </c>
      <c r="BO249" s="5">
        <f t="shared" si="262"/>
        <v>3.8480818785635978E-10</v>
      </c>
      <c r="BP249" s="5">
        <f t="shared" si="263"/>
        <v>1.7316368453536191E-13</v>
      </c>
      <c r="BQ249" s="5">
        <f t="shared" si="264"/>
        <v>-12.761543181946708</v>
      </c>
      <c r="BR249">
        <v>0.05</v>
      </c>
      <c r="BT249" s="3">
        <v>14.59</v>
      </c>
      <c r="BU249" s="5">
        <f t="shared" si="265"/>
        <v>1.6776363993166476E-4</v>
      </c>
      <c r="BV249" s="5">
        <f t="shared" si="266"/>
        <v>1.6776363993166478E-27</v>
      </c>
      <c r="BW249" s="5">
        <f t="shared" si="267"/>
        <v>1.4961085606272127E-10</v>
      </c>
      <c r="BX249" s="5">
        <f t="shared" si="268"/>
        <v>8.6774296516378341E-14</v>
      </c>
      <c r="BY249" s="5">
        <f t="shared" si="269"/>
        <v>-13.061608898489665</v>
      </c>
      <c r="BZ249">
        <v>0.88</v>
      </c>
      <c r="CC249" s="5" t="str">
        <f t="shared" si="270"/>
        <v/>
      </c>
      <c r="CD249" s="5" t="str">
        <f t="shared" si="271"/>
        <v/>
      </c>
      <c r="CE249" s="5" t="str">
        <f t="shared" si="272"/>
        <v/>
      </c>
      <c r="CF249" s="5" t="str">
        <f t="shared" si="273"/>
        <v/>
      </c>
      <c r="CG249" s="5" t="str">
        <f t="shared" si="274"/>
        <v/>
      </c>
      <c r="CK249" s="5" t="str">
        <f t="shared" si="275"/>
        <v/>
      </c>
      <c r="CL249" s="5" t="str">
        <f t="shared" si="276"/>
        <v/>
      </c>
      <c r="CM249" s="5" t="str">
        <f t="shared" si="277"/>
        <v/>
      </c>
      <c r="CN249" s="5" t="str">
        <f t="shared" si="278"/>
        <v/>
      </c>
      <c r="CO249" s="5" t="str">
        <f t="shared" si="279"/>
        <v/>
      </c>
      <c r="CR249" s="4">
        <v>14.65</v>
      </c>
      <c r="CS249" s="5">
        <f t="shared" si="280"/>
        <v>4.2728414526517592E-4</v>
      </c>
      <c r="CT249" s="5">
        <f t="shared" si="281"/>
        <v>4.2728414526517594E-27</v>
      </c>
      <c r="CU249" s="5">
        <f t="shared" si="282"/>
        <v>1.1088688890964772E-9</v>
      </c>
      <c r="CV249" s="5">
        <f t="shared" si="283"/>
        <v>3.7701542229280227E-13</v>
      </c>
      <c r="CW249" s="5">
        <f t="shared" si="284"/>
        <v>-12.423640884065643</v>
      </c>
      <c r="CX249">
        <v>0.21</v>
      </c>
      <c r="CY249" t="s">
        <v>32</v>
      </c>
      <c r="CZ249" s="4">
        <v>15.97</v>
      </c>
      <c r="DA249" s="5">
        <f t="shared" si="285"/>
        <v>7.0306888735018454E-5</v>
      </c>
      <c r="DB249" s="5">
        <f t="shared" si="286"/>
        <v>7.0306888735018465E-28</v>
      </c>
      <c r="DC249" s="5">
        <f t="shared" si="287"/>
        <v>9.9678953783107481E-11</v>
      </c>
      <c r="DD249" s="5">
        <f t="shared" si="288"/>
        <v>4.5852318740229436E-14</v>
      </c>
      <c r="DE249" s="5">
        <f t="shared" si="289"/>
        <v>-13.338638697275881</v>
      </c>
      <c r="DG249" t="s">
        <v>32</v>
      </c>
      <c r="DH249" s="4">
        <v>9.9499999999999993</v>
      </c>
      <c r="DI249" s="5">
        <f t="shared" si="290"/>
        <v>3.3168843888060316E-3</v>
      </c>
      <c r="DJ249" s="5">
        <f t="shared" si="291"/>
        <v>3.3168843888060322E-26</v>
      </c>
      <c r="DK249" s="5">
        <f t="shared" si="292"/>
        <v>6.9101758100125667E-10</v>
      </c>
      <c r="DL249" s="5">
        <f t="shared" si="293"/>
        <v>8.2922109720150804E-13</v>
      </c>
      <c r="DM249" s="5">
        <f t="shared" si="294"/>
        <v>-12.08132965703447</v>
      </c>
      <c r="DO249" t="s">
        <v>32</v>
      </c>
      <c r="DP249" s="4">
        <v>7.9</v>
      </c>
      <c r="DQ249" s="5">
        <f t="shared" si="295"/>
        <v>5.7861283252805202E-3</v>
      </c>
      <c r="DR249" s="5">
        <f t="shared" si="296"/>
        <v>5.7861283252805209E-26</v>
      </c>
      <c r="DS249" s="5">
        <f t="shared" si="297"/>
        <v>3.5864431768267691E-10</v>
      </c>
      <c r="DT249" s="5">
        <f t="shared" si="298"/>
        <v>7.8901749890188924E-13</v>
      </c>
      <c r="DU249" s="5">
        <f t="shared" si="299"/>
        <v>-12.102913364861232</v>
      </c>
    </row>
    <row r="250" spans="1:125" hidden="1" x14ac:dyDescent="0.25">
      <c r="A250">
        <v>243</v>
      </c>
      <c r="B250" t="s">
        <v>283</v>
      </c>
      <c r="C250">
        <v>324.11574100000001</v>
      </c>
      <c r="D250">
        <v>57.543238000000002</v>
      </c>
      <c r="E250" s="1" t="s">
        <v>91</v>
      </c>
      <c r="F250" s="13"/>
      <c r="J250" s="2">
        <v>20.399999999999999</v>
      </c>
      <c r="K250" s="5">
        <f t="shared" si="225"/>
        <v>2.1953872200170528E-5</v>
      </c>
      <c r="L250" s="5">
        <f t="shared" si="226"/>
        <v>2.1953872200170531E-28</v>
      </c>
      <c r="M250" s="5">
        <f t="shared" si="227"/>
        <v>1.6914657452054468E-9</v>
      </c>
      <c r="N250" s="5">
        <f t="shared" si="228"/>
        <v>1.0554746250081987E-13</v>
      </c>
      <c r="O250" s="5">
        <f t="shared" si="229"/>
        <v>-12.976552203238738</v>
      </c>
      <c r="P250">
        <v>0.05</v>
      </c>
      <c r="Q250" s="2">
        <v>19.170000000000002</v>
      </c>
      <c r="R250" s="5">
        <f t="shared" si="230"/>
        <v>5.4032971237701653E-5</v>
      </c>
      <c r="S250" s="5">
        <f t="shared" si="231"/>
        <v>5.4032971237701662E-28</v>
      </c>
      <c r="T250" s="5">
        <f t="shared" si="232"/>
        <v>2.7058155177824669E-9</v>
      </c>
      <c r="U250" s="5">
        <f t="shared" si="233"/>
        <v>2.0943012107636297E-13</v>
      </c>
      <c r="V250" s="5">
        <f t="shared" si="234"/>
        <v>-12.678960856198259</v>
      </c>
      <c r="W250">
        <v>0.05</v>
      </c>
      <c r="X250" s="2">
        <v>20.49</v>
      </c>
      <c r="Y250" s="5">
        <f t="shared" si="235"/>
        <v>1.8940845973885038E-5</v>
      </c>
      <c r="Z250" s="5">
        <f t="shared" si="236"/>
        <v>1.894084597388504E-28</v>
      </c>
      <c r="AA250" s="5">
        <f t="shared" si="237"/>
        <v>1.3204225981943204E-9</v>
      </c>
      <c r="AB250" s="5">
        <f t="shared" si="238"/>
        <v>8.6619722441547436E-14</v>
      </c>
      <c r="AC250" s="5">
        <f t="shared" si="239"/>
        <v>-13.062383212228175</v>
      </c>
      <c r="AD250">
        <v>0.19</v>
      </c>
      <c r="AF250" s="4">
        <v>16.87</v>
      </c>
      <c r="AG250" s="5">
        <f t="shared" si="240"/>
        <v>2.8476611943141641E-4</v>
      </c>
      <c r="AH250" s="5">
        <f t="shared" si="241"/>
        <v>2.8476611943141645E-27</v>
      </c>
      <c r="AI250" s="5">
        <f t="shared" si="242"/>
        <v>5.601130051594021E-9</v>
      </c>
      <c r="AJ250" s="5">
        <f t="shared" si="243"/>
        <v>6.9173956137186175E-13</v>
      </c>
      <c r="AK250" s="5">
        <f t="shared" si="244"/>
        <v>-12.160057385815929</v>
      </c>
      <c r="AL250">
        <v>0.1</v>
      </c>
      <c r="AN250" s="4">
        <v>15.97</v>
      </c>
      <c r="AO250" s="5">
        <f t="shared" si="245"/>
        <v>4.1908291556353046E-4</v>
      </c>
      <c r="AP250" s="5">
        <f t="shared" si="246"/>
        <v>4.1908291556353051E-27</v>
      </c>
      <c r="AQ250" s="5">
        <f t="shared" si="247"/>
        <v>4.5515484754083695E-9</v>
      </c>
      <c r="AR250" s="5">
        <f t="shared" si="248"/>
        <v>7.5646735661287106E-13</v>
      </c>
      <c r="AS250" s="5">
        <f t="shared" si="249"/>
        <v>-12.121209808088619</v>
      </c>
      <c r="AT250">
        <v>0.1</v>
      </c>
      <c r="AV250" s="4">
        <v>15.54</v>
      </c>
      <c r="AW250" s="5">
        <f t="shared" si="250"/>
        <v>4.0544360535252127E-4</v>
      </c>
      <c r="AX250" s="5">
        <f t="shared" si="251"/>
        <v>4.0544360535252129E-27</v>
      </c>
      <c r="AY250" s="5">
        <f t="shared" si="252"/>
        <v>2.609434651241931E-9</v>
      </c>
      <c r="AZ250" s="5">
        <f t="shared" si="253"/>
        <v>5.6337694120313293E-13</v>
      </c>
      <c r="BA250" s="5">
        <f t="shared" si="254"/>
        <v>-12.249200932489005</v>
      </c>
      <c r="BB250">
        <v>0.09</v>
      </c>
      <c r="BD250" s="3">
        <v>15.44</v>
      </c>
      <c r="BE250" s="5">
        <f t="shared" si="255"/>
        <v>1.8730602147210606E-4</v>
      </c>
      <c r="BF250" s="5">
        <f t="shared" si="256"/>
        <v>1.8730602147210607E-27</v>
      </c>
      <c r="BG250" s="5">
        <f t="shared" si="257"/>
        <v>4.3357875340765287E-10</v>
      </c>
      <c r="BH250" s="5">
        <f t="shared" si="258"/>
        <v>1.5608835122675505E-13</v>
      </c>
      <c r="BI250" s="5">
        <f t="shared" si="259"/>
        <v>-12.806629506846047</v>
      </c>
      <c r="BJ250">
        <v>0.23</v>
      </c>
      <c r="BL250" s="3">
        <v>15.43</v>
      </c>
      <c r="BM250" s="5">
        <f t="shared" si="260"/>
        <v>1.2093390513429177E-4</v>
      </c>
      <c r="BN250" s="5">
        <f t="shared" si="261"/>
        <v>1.2093390513429178E-27</v>
      </c>
      <c r="BO250" s="5">
        <f t="shared" si="262"/>
        <v>1.7916134093969147E-10</v>
      </c>
      <c r="BP250" s="5">
        <f t="shared" si="263"/>
        <v>8.062260342286117E-14</v>
      </c>
      <c r="BQ250" s="5">
        <f t="shared" si="264"/>
        <v>-13.093543181946709</v>
      </c>
      <c r="BR250">
        <v>0.16</v>
      </c>
      <c r="BU250" s="5" t="str">
        <f t="shared" si="265"/>
        <v/>
      </c>
      <c r="BV250" s="5" t="str">
        <f t="shared" si="266"/>
        <v/>
      </c>
      <c r="BW250" s="5" t="str">
        <f t="shared" si="267"/>
        <v/>
      </c>
      <c r="BX250" s="5" t="str">
        <f t="shared" si="268"/>
        <v/>
      </c>
      <c r="BY250" s="5" t="str">
        <f t="shared" si="269"/>
        <v/>
      </c>
      <c r="CC250" s="5" t="str">
        <f t="shared" si="270"/>
        <v/>
      </c>
      <c r="CD250" s="5" t="str">
        <f t="shared" si="271"/>
        <v/>
      </c>
      <c r="CE250" s="5" t="str">
        <f t="shared" si="272"/>
        <v/>
      </c>
      <c r="CF250" s="5" t="str">
        <f t="shared" si="273"/>
        <v/>
      </c>
      <c r="CG250" s="5" t="str">
        <f t="shared" si="274"/>
        <v/>
      </c>
      <c r="CK250" s="5" t="str">
        <f t="shared" si="275"/>
        <v/>
      </c>
      <c r="CL250" s="5" t="str">
        <f t="shared" si="276"/>
        <v/>
      </c>
      <c r="CM250" s="5" t="str">
        <f t="shared" si="277"/>
        <v/>
      </c>
      <c r="CN250" s="5" t="str">
        <f t="shared" si="278"/>
        <v/>
      </c>
      <c r="CO250" s="5" t="str">
        <f t="shared" si="279"/>
        <v/>
      </c>
      <c r="CS250" s="5" t="str">
        <f t="shared" si="280"/>
        <v/>
      </c>
      <c r="CT250" s="5" t="str">
        <f t="shared" si="281"/>
        <v/>
      </c>
      <c r="CU250" s="5" t="str">
        <f t="shared" si="282"/>
        <v/>
      </c>
      <c r="CV250" s="5" t="str">
        <f t="shared" si="283"/>
        <v/>
      </c>
      <c r="CW250" s="5" t="str">
        <f t="shared" si="284"/>
        <v/>
      </c>
      <c r="DA250" s="5" t="str">
        <f t="shared" si="285"/>
        <v/>
      </c>
      <c r="DB250" s="5" t="str">
        <f t="shared" si="286"/>
        <v/>
      </c>
      <c r="DC250" s="5" t="str">
        <f t="shared" si="287"/>
        <v/>
      </c>
      <c r="DD250" s="5" t="str">
        <f t="shared" si="288"/>
        <v/>
      </c>
      <c r="DE250" s="5" t="str">
        <f t="shared" si="289"/>
        <v/>
      </c>
      <c r="DI250" s="5" t="str">
        <f t="shared" si="290"/>
        <v/>
      </c>
      <c r="DJ250" s="5" t="str">
        <f t="shared" si="291"/>
        <v/>
      </c>
      <c r="DK250" s="5" t="str">
        <f t="shared" si="292"/>
        <v/>
      </c>
      <c r="DL250" s="5" t="str">
        <f t="shared" si="293"/>
        <v/>
      </c>
      <c r="DM250" s="5" t="str">
        <f t="shared" si="294"/>
        <v/>
      </c>
      <c r="DQ250" s="5" t="str">
        <f t="shared" si="295"/>
        <v/>
      </c>
      <c r="DR250" s="5" t="str">
        <f t="shared" si="296"/>
        <v/>
      </c>
      <c r="DS250" s="5" t="str">
        <f t="shared" si="297"/>
        <v/>
      </c>
      <c r="DT250" s="5" t="str">
        <f t="shared" si="298"/>
        <v/>
      </c>
      <c r="DU250" s="5" t="str">
        <f t="shared" si="299"/>
        <v/>
      </c>
    </row>
    <row r="251" spans="1:125" hidden="1" x14ac:dyDescent="0.25">
      <c r="A251">
        <v>244</v>
      </c>
      <c r="B251" t="s">
        <v>284</v>
      </c>
      <c r="C251">
        <v>324.117076</v>
      </c>
      <c r="D251">
        <v>57.597344</v>
      </c>
      <c r="E251" s="1" t="s">
        <v>91</v>
      </c>
      <c r="F251" s="13"/>
      <c r="J251" s="2">
        <v>18.59</v>
      </c>
      <c r="K251" s="5">
        <f t="shared" si="225"/>
        <v>1.1628163556299686E-4</v>
      </c>
      <c r="L251" s="5">
        <f t="shared" si="226"/>
        <v>1.1628163556299688E-27</v>
      </c>
      <c r="M251" s="5">
        <f t="shared" si="227"/>
        <v>8.9590757183028917E-9</v>
      </c>
      <c r="N251" s="5">
        <f t="shared" si="228"/>
        <v>5.5904632482210046E-13</v>
      </c>
      <c r="O251" s="5">
        <f t="shared" si="229"/>
        <v>-12.252552203238736</v>
      </c>
      <c r="P251">
        <v>0.01</v>
      </c>
      <c r="Q251" s="2">
        <v>17.760000000000002</v>
      </c>
      <c r="R251" s="5">
        <f t="shared" si="230"/>
        <v>1.9799710931359547E-4</v>
      </c>
      <c r="S251" s="5">
        <f t="shared" si="231"/>
        <v>1.9799710931359547E-27</v>
      </c>
      <c r="T251" s="5">
        <f t="shared" si="232"/>
        <v>9.9151247578067923E-9</v>
      </c>
      <c r="U251" s="5">
        <f t="shared" si="233"/>
        <v>7.6743065625424583E-13</v>
      </c>
      <c r="V251" s="5">
        <f t="shared" si="234"/>
        <v>-12.114960856198257</v>
      </c>
      <c r="W251">
        <v>0.02</v>
      </c>
      <c r="X251" s="2">
        <v>18.25</v>
      </c>
      <c r="Y251" s="5">
        <f t="shared" si="235"/>
        <v>1.4907313077009568E-4</v>
      </c>
      <c r="Z251" s="5">
        <f t="shared" si="236"/>
        <v>1.4907313077009569E-27</v>
      </c>
      <c r="AA251" s="5">
        <f t="shared" si="237"/>
        <v>1.039233046527102E-8</v>
      </c>
      <c r="AB251" s="5">
        <f t="shared" si="238"/>
        <v>6.8173687852177901E-13</v>
      </c>
      <c r="AC251" s="5">
        <f t="shared" si="239"/>
        <v>-12.166383212228174</v>
      </c>
      <c r="AD251">
        <v>0.03</v>
      </c>
      <c r="AF251" s="4">
        <v>16.43</v>
      </c>
      <c r="AG251" s="5">
        <f t="shared" si="240"/>
        <v>4.2705943097615334E-4</v>
      </c>
      <c r="AH251" s="5">
        <f t="shared" si="241"/>
        <v>4.2705943097615335E-27</v>
      </c>
      <c r="AI251" s="5">
        <f t="shared" si="242"/>
        <v>8.3999298000521867E-9</v>
      </c>
      <c r="AJ251" s="5">
        <f t="shared" si="243"/>
        <v>1.0373913303064453E-12</v>
      </c>
      <c r="AK251" s="5">
        <f t="shared" si="244"/>
        <v>-11.984057385815928</v>
      </c>
      <c r="AL251">
        <v>0.11</v>
      </c>
      <c r="AN251" s="4">
        <v>15.73</v>
      </c>
      <c r="AO251" s="5">
        <f t="shared" si="245"/>
        <v>5.2275711997481513E-4</v>
      </c>
      <c r="AP251" s="5">
        <f t="shared" si="246"/>
        <v>5.2275711997481516E-27</v>
      </c>
      <c r="AQ251" s="5">
        <f t="shared" si="247"/>
        <v>5.6775265325020009E-9</v>
      </c>
      <c r="AR251" s="5">
        <f t="shared" si="248"/>
        <v>9.4360490970183251E-13</v>
      </c>
      <c r="AS251" s="5">
        <f t="shared" si="249"/>
        <v>-12.025209808088619</v>
      </c>
      <c r="AT251">
        <v>0.16</v>
      </c>
      <c r="AV251" s="4">
        <v>15.46</v>
      </c>
      <c r="AW251" s="5">
        <f t="shared" si="250"/>
        <v>4.3644593725065121E-4</v>
      </c>
      <c r="AX251" s="5">
        <f t="shared" si="251"/>
        <v>4.3644593725065128E-27</v>
      </c>
      <c r="AY251" s="5">
        <f t="shared" si="252"/>
        <v>2.8089656293022325E-9</v>
      </c>
      <c r="AZ251" s="5">
        <f t="shared" si="253"/>
        <v>6.0645567936635198E-13</v>
      </c>
      <c r="BA251" s="5">
        <f t="shared" si="254"/>
        <v>-12.217200932489005</v>
      </c>
      <c r="BB251">
        <v>0.18</v>
      </c>
      <c r="BD251" s="3">
        <v>15.31</v>
      </c>
      <c r="BE251" s="5">
        <f t="shared" si="255"/>
        <v>2.1113087092971327E-4</v>
      </c>
      <c r="BF251" s="5">
        <f t="shared" si="256"/>
        <v>2.1113087092971331E-27</v>
      </c>
      <c r="BG251" s="5">
        <f t="shared" si="257"/>
        <v>4.8872886789285475E-10</v>
      </c>
      <c r="BH251" s="5">
        <f t="shared" si="258"/>
        <v>1.7594239244142771E-13</v>
      </c>
      <c r="BI251" s="5">
        <f t="shared" si="259"/>
        <v>-12.754629506846047</v>
      </c>
      <c r="BJ251">
        <v>0.03</v>
      </c>
      <c r="BL251" s="3">
        <v>15.33</v>
      </c>
      <c r="BM251" s="5">
        <f t="shared" si="260"/>
        <v>1.3260139015419924E-4</v>
      </c>
      <c r="BN251" s="5">
        <f t="shared" si="261"/>
        <v>1.3260139015419925E-27</v>
      </c>
      <c r="BO251" s="5">
        <f t="shared" si="262"/>
        <v>1.96446503932147E-10</v>
      </c>
      <c r="BP251" s="5">
        <f t="shared" si="263"/>
        <v>8.8400926769466152E-14</v>
      </c>
      <c r="BQ251" s="5">
        <f t="shared" si="264"/>
        <v>-13.053543181946708</v>
      </c>
      <c r="BR251">
        <v>0.03</v>
      </c>
      <c r="BU251" s="5" t="str">
        <f t="shared" si="265"/>
        <v/>
      </c>
      <c r="BV251" s="5" t="str">
        <f t="shared" si="266"/>
        <v/>
      </c>
      <c r="BW251" s="5" t="str">
        <f t="shared" si="267"/>
        <v/>
      </c>
      <c r="BX251" s="5" t="str">
        <f t="shared" si="268"/>
        <v/>
      </c>
      <c r="BY251" s="5" t="str">
        <f t="shared" si="269"/>
        <v/>
      </c>
      <c r="CC251" s="5" t="str">
        <f t="shared" si="270"/>
        <v/>
      </c>
      <c r="CD251" s="5" t="str">
        <f t="shared" si="271"/>
        <v/>
      </c>
      <c r="CE251" s="5" t="str">
        <f t="shared" si="272"/>
        <v/>
      </c>
      <c r="CF251" s="5" t="str">
        <f t="shared" si="273"/>
        <v/>
      </c>
      <c r="CG251" s="5" t="str">
        <f t="shared" si="274"/>
        <v/>
      </c>
      <c r="CK251" s="5" t="str">
        <f t="shared" si="275"/>
        <v/>
      </c>
      <c r="CL251" s="5" t="str">
        <f t="shared" si="276"/>
        <v/>
      </c>
      <c r="CM251" s="5" t="str">
        <f t="shared" si="277"/>
        <v/>
      </c>
      <c r="CN251" s="5" t="str">
        <f t="shared" si="278"/>
        <v/>
      </c>
      <c r="CO251" s="5" t="str">
        <f t="shared" si="279"/>
        <v/>
      </c>
      <c r="CS251" s="5" t="str">
        <f t="shared" si="280"/>
        <v/>
      </c>
      <c r="CT251" s="5" t="str">
        <f t="shared" si="281"/>
        <v/>
      </c>
      <c r="CU251" s="5" t="str">
        <f t="shared" si="282"/>
        <v/>
      </c>
      <c r="CV251" s="5" t="str">
        <f t="shared" si="283"/>
        <v/>
      </c>
      <c r="CW251" s="5" t="str">
        <f t="shared" si="284"/>
        <v/>
      </c>
      <c r="DA251" s="5" t="str">
        <f t="shared" si="285"/>
        <v/>
      </c>
      <c r="DB251" s="5" t="str">
        <f t="shared" si="286"/>
        <v/>
      </c>
      <c r="DC251" s="5" t="str">
        <f t="shared" si="287"/>
        <v/>
      </c>
      <c r="DD251" s="5" t="str">
        <f t="shared" si="288"/>
        <v/>
      </c>
      <c r="DE251" s="5" t="str">
        <f t="shared" si="289"/>
        <v/>
      </c>
      <c r="DI251" s="5" t="str">
        <f t="shared" si="290"/>
        <v/>
      </c>
      <c r="DJ251" s="5" t="str">
        <f t="shared" si="291"/>
        <v/>
      </c>
      <c r="DK251" s="5" t="str">
        <f t="shared" si="292"/>
        <v/>
      </c>
      <c r="DL251" s="5" t="str">
        <f t="shared" si="293"/>
        <v/>
      </c>
      <c r="DM251" s="5" t="str">
        <f t="shared" si="294"/>
        <v/>
      </c>
      <c r="DQ251" s="5" t="str">
        <f t="shared" si="295"/>
        <v/>
      </c>
      <c r="DR251" s="5" t="str">
        <f t="shared" si="296"/>
        <v/>
      </c>
      <c r="DS251" s="5" t="str">
        <f t="shared" si="297"/>
        <v/>
      </c>
      <c r="DT251" s="5" t="str">
        <f t="shared" si="298"/>
        <v/>
      </c>
      <c r="DU251" s="5" t="str">
        <f t="shared" si="299"/>
        <v/>
      </c>
    </row>
    <row r="252" spans="1:125" hidden="1" x14ac:dyDescent="0.25">
      <c r="A252">
        <v>245</v>
      </c>
      <c r="B252" t="s">
        <v>285</v>
      </c>
      <c r="C252">
        <v>324.11845499999998</v>
      </c>
      <c r="D252">
        <v>57.537067999999998</v>
      </c>
      <c r="E252" s="1" t="s">
        <v>235</v>
      </c>
      <c r="F252" s="13"/>
      <c r="J252" s="2">
        <v>18.78</v>
      </c>
      <c r="K252" s="5">
        <f t="shared" si="225"/>
        <v>9.7613780222166472E-5</v>
      </c>
      <c r="L252" s="5">
        <f t="shared" si="226"/>
        <v>9.7613780222166488E-28</v>
      </c>
      <c r="M252" s="5">
        <f t="shared" si="227"/>
        <v>7.5207855817127782E-9</v>
      </c>
      <c r="N252" s="5">
        <f t="shared" si="228"/>
        <v>4.6929702029887735E-13</v>
      </c>
      <c r="O252" s="5">
        <f t="shared" si="229"/>
        <v>-12.328552203238738</v>
      </c>
      <c r="P252">
        <v>0.01</v>
      </c>
      <c r="Q252" s="2">
        <v>16.84</v>
      </c>
      <c r="R252" s="5">
        <f t="shared" si="230"/>
        <v>4.6201795103614334E-4</v>
      </c>
      <c r="S252" s="5">
        <f t="shared" si="231"/>
        <v>4.6201795103614342E-27</v>
      </c>
      <c r="T252" s="5">
        <f t="shared" si="232"/>
        <v>2.3136527804626291E-8</v>
      </c>
      <c r="U252" s="5">
        <f t="shared" si="233"/>
        <v>1.7907672520780753E-12</v>
      </c>
      <c r="V252" s="5">
        <f t="shared" si="234"/>
        <v>-11.746960856198257</v>
      </c>
      <c r="W252">
        <v>0.01</v>
      </c>
      <c r="X252" s="2">
        <v>17.739999999999998</v>
      </c>
      <c r="Y252" s="5">
        <f t="shared" si="235"/>
        <v>2.3845112317403118E-4</v>
      </c>
      <c r="Z252" s="5">
        <f t="shared" si="236"/>
        <v>2.384511231740312E-27</v>
      </c>
      <c r="AA252" s="5">
        <f t="shared" si="237"/>
        <v>1.662313563174109E-8</v>
      </c>
      <c r="AB252" s="5">
        <f t="shared" si="238"/>
        <v>1.0904776974422157E-12</v>
      </c>
      <c r="AC252" s="5">
        <f t="shared" si="239"/>
        <v>-11.962383212228175</v>
      </c>
      <c r="AD252">
        <v>0.02</v>
      </c>
      <c r="AF252" s="4">
        <v>14.38</v>
      </c>
      <c r="AG252" s="5">
        <f t="shared" si="240"/>
        <v>2.8215536795579599E-3</v>
      </c>
      <c r="AH252" s="5">
        <f t="shared" si="241"/>
        <v>2.8215536795579601E-26</v>
      </c>
      <c r="AI252" s="5">
        <f t="shared" si="242"/>
        <v>5.5497785826182225E-8</v>
      </c>
      <c r="AJ252" s="5">
        <f t="shared" si="243"/>
        <v>6.8539765495335055E-12</v>
      </c>
      <c r="AK252" s="5">
        <f t="shared" si="244"/>
        <v>-11.16405738581593</v>
      </c>
      <c r="AL252">
        <v>0.03</v>
      </c>
      <c r="AN252" s="4">
        <v>13.53</v>
      </c>
      <c r="AO252" s="5">
        <f t="shared" si="245"/>
        <v>3.9655182839973555E-3</v>
      </c>
      <c r="AP252" s="5">
        <f t="shared" si="246"/>
        <v>3.9655182839973559E-26</v>
      </c>
      <c r="AQ252" s="5">
        <f t="shared" si="247"/>
        <v>4.30684430918922E-8</v>
      </c>
      <c r="AR252" s="5">
        <f t="shared" si="248"/>
        <v>7.1579752418724838E-12</v>
      </c>
      <c r="AS252" s="5">
        <f t="shared" si="249"/>
        <v>-11.145209808088618</v>
      </c>
      <c r="AT252">
        <v>0.03</v>
      </c>
      <c r="AV252" s="4">
        <v>13.17</v>
      </c>
      <c r="AW252" s="5">
        <f t="shared" si="250"/>
        <v>3.5969173203083504E-3</v>
      </c>
      <c r="AX252" s="5">
        <f t="shared" si="251"/>
        <v>3.5969173203083507E-26</v>
      </c>
      <c r="AY252" s="5">
        <f t="shared" si="252"/>
        <v>2.3149756388694553E-8</v>
      </c>
      <c r="AZ252" s="5">
        <f t="shared" si="253"/>
        <v>4.9980324043191539E-12</v>
      </c>
      <c r="BA252" s="5">
        <f t="shared" si="254"/>
        <v>-11.301200932489005</v>
      </c>
      <c r="BB252">
        <v>0.04</v>
      </c>
      <c r="BD252" s="3">
        <v>12.89</v>
      </c>
      <c r="BE252" s="5">
        <f t="shared" si="255"/>
        <v>1.9613348230527682E-3</v>
      </c>
      <c r="BF252" s="5">
        <f t="shared" si="256"/>
        <v>1.9613348230527684E-26</v>
      </c>
      <c r="BG252" s="5">
        <f t="shared" si="257"/>
        <v>4.5401269052147413E-9</v>
      </c>
      <c r="BH252" s="5">
        <f t="shared" si="258"/>
        <v>1.634445685877307E-12</v>
      </c>
      <c r="BI252" s="5">
        <f t="shared" si="259"/>
        <v>-11.786629506846047</v>
      </c>
      <c r="BJ252">
        <v>0.01</v>
      </c>
      <c r="BL252" s="3">
        <v>12.82</v>
      </c>
      <c r="BM252" s="5">
        <f t="shared" si="260"/>
        <v>1.3382833571090606E-3</v>
      </c>
      <c r="BN252" s="5">
        <f t="shared" si="261"/>
        <v>1.3382833571090607E-26</v>
      </c>
      <c r="BO252" s="5">
        <f t="shared" si="262"/>
        <v>1.9826420105319414E-9</v>
      </c>
      <c r="BP252" s="5">
        <f t="shared" si="263"/>
        <v>8.9218890473937376E-13</v>
      </c>
      <c r="BQ252" s="5">
        <f t="shared" si="264"/>
        <v>-12.049543181946708</v>
      </c>
      <c r="BR252">
        <v>0.01</v>
      </c>
      <c r="BT252" s="3">
        <v>13.17</v>
      </c>
      <c r="BU252" s="5">
        <f t="shared" si="265"/>
        <v>6.2043721589239581E-4</v>
      </c>
      <c r="BV252" s="5">
        <f t="shared" si="266"/>
        <v>6.2043721589239585E-27</v>
      </c>
      <c r="BW252" s="5">
        <f t="shared" si="267"/>
        <v>5.5330310573043628E-10</v>
      </c>
      <c r="BX252" s="5">
        <f t="shared" si="268"/>
        <v>3.2091580132365302E-13</v>
      </c>
      <c r="BY252" s="5">
        <f t="shared" si="269"/>
        <v>-12.493608898489663</v>
      </c>
      <c r="BZ252">
        <v>0.13</v>
      </c>
      <c r="CC252" s="5" t="str">
        <f t="shared" si="270"/>
        <v/>
      </c>
      <c r="CD252" s="5" t="str">
        <f t="shared" si="271"/>
        <v/>
      </c>
      <c r="CE252" s="5" t="str">
        <f t="shared" si="272"/>
        <v/>
      </c>
      <c r="CF252" s="5" t="str">
        <f t="shared" si="273"/>
        <v/>
      </c>
      <c r="CG252" s="5" t="str">
        <f t="shared" si="274"/>
        <v/>
      </c>
      <c r="CK252" s="5" t="str">
        <f t="shared" si="275"/>
        <v/>
      </c>
      <c r="CL252" s="5" t="str">
        <f t="shared" si="276"/>
        <v/>
      </c>
      <c r="CM252" s="5" t="str">
        <f t="shared" si="277"/>
        <v/>
      </c>
      <c r="CN252" s="5" t="str">
        <f t="shared" si="278"/>
        <v/>
      </c>
      <c r="CO252" s="5" t="str">
        <f t="shared" si="279"/>
        <v/>
      </c>
      <c r="CR252" s="4">
        <v>13.01</v>
      </c>
      <c r="CS252" s="5">
        <f t="shared" si="280"/>
        <v>1.9351595532178557E-3</v>
      </c>
      <c r="CT252" s="5">
        <f t="shared" si="281"/>
        <v>1.9351595532178559E-26</v>
      </c>
      <c r="CU252" s="5">
        <f t="shared" si="282"/>
        <v>5.0220403630221173E-9</v>
      </c>
      <c r="CV252" s="5">
        <f t="shared" si="283"/>
        <v>1.7074937234275199E-12</v>
      </c>
      <c r="CW252" s="5">
        <f t="shared" si="284"/>
        <v>-11.76764088406564</v>
      </c>
      <c r="CX252">
        <v>0.05</v>
      </c>
      <c r="CZ252" s="4">
        <v>13.03</v>
      </c>
      <c r="DA252" s="5">
        <f t="shared" si="285"/>
        <v>1.0543817486725984E-3</v>
      </c>
      <c r="DB252" s="5">
        <f t="shared" si="286"/>
        <v>1.0543817486725986E-26</v>
      </c>
      <c r="DC252" s="5">
        <f t="shared" si="287"/>
        <v>1.4948701540726823E-9</v>
      </c>
      <c r="DD252" s="5">
        <f t="shared" si="288"/>
        <v>6.8764027087343386E-13</v>
      </c>
      <c r="DE252" s="5">
        <f t="shared" si="289"/>
        <v>-12.162638697275881</v>
      </c>
      <c r="DF252">
        <v>0.05</v>
      </c>
      <c r="DG252" t="s">
        <v>32</v>
      </c>
      <c r="DH252" s="4">
        <v>10.28</v>
      </c>
      <c r="DI252" s="5">
        <f t="shared" si="290"/>
        <v>2.4475430213491437E-3</v>
      </c>
      <c r="DJ252" s="5">
        <f t="shared" si="291"/>
        <v>2.4475430213491439E-26</v>
      </c>
      <c r="DK252" s="5">
        <f t="shared" si="292"/>
        <v>5.0990479611440494E-10</v>
      </c>
      <c r="DL252" s="5">
        <f t="shared" si="293"/>
        <v>6.1188575533728597E-13</v>
      </c>
      <c r="DM252" s="5">
        <f t="shared" si="294"/>
        <v>-12.213329657034471</v>
      </c>
      <c r="DO252" t="s">
        <v>32</v>
      </c>
      <c r="DP252" s="4">
        <v>8.24</v>
      </c>
      <c r="DQ252" s="5">
        <f t="shared" si="295"/>
        <v>4.2304645606630392E-3</v>
      </c>
      <c r="DR252" s="5">
        <f t="shared" si="296"/>
        <v>4.2304645606630396E-26</v>
      </c>
      <c r="DS252" s="5">
        <f t="shared" si="297"/>
        <v>2.6221887772704791E-10</v>
      </c>
      <c r="DT252" s="5">
        <f t="shared" si="298"/>
        <v>5.7688153099950547E-13</v>
      </c>
      <c r="DU252" s="5">
        <f t="shared" si="299"/>
        <v>-12.238913364861231</v>
      </c>
    </row>
    <row r="253" spans="1:125" hidden="1" x14ac:dyDescent="0.25">
      <c r="A253">
        <v>246</v>
      </c>
      <c r="B253" t="s">
        <v>286</v>
      </c>
      <c r="C253">
        <v>324.12067400000001</v>
      </c>
      <c r="D253">
        <v>57.598542000000002</v>
      </c>
      <c r="E253" s="1" t="s">
        <v>91</v>
      </c>
      <c r="F253" s="13"/>
      <c r="J253" s="2">
        <v>18.420000000000002</v>
      </c>
      <c r="K253" s="5">
        <f t="shared" si="225"/>
        <v>1.3599130197771911E-4</v>
      </c>
      <c r="L253" s="5">
        <f t="shared" si="226"/>
        <v>1.3599130197771912E-27</v>
      </c>
      <c r="M253" s="5">
        <f t="shared" si="227"/>
        <v>1.0477633596656121E-8</v>
      </c>
      <c r="N253" s="5">
        <f t="shared" si="228"/>
        <v>6.538043364313419E-13</v>
      </c>
      <c r="O253" s="5">
        <f t="shared" si="229"/>
        <v>-12.184552203238738</v>
      </c>
      <c r="P253">
        <v>0.01</v>
      </c>
      <c r="Q253" s="2">
        <v>17.55</v>
      </c>
      <c r="R253" s="5">
        <f t="shared" si="230"/>
        <v>2.4024748486541167E-4</v>
      </c>
      <c r="S253" s="5">
        <f t="shared" si="231"/>
        <v>2.4024748486541171E-27</v>
      </c>
      <c r="T253" s="5">
        <f t="shared" si="232"/>
        <v>1.2030901832092004E-8</v>
      </c>
      <c r="U253" s="5">
        <f t="shared" si="233"/>
        <v>9.311918018039212E-13</v>
      </c>
      <c r="V253" s="5">
        <f t="shared" si="234"/>
        <v>-12.030960856198259</v>
      </c>
      <c r="W253">
        <v>0.02</v>
      </c>
      <c r="X253" s="2">
        <v>18.04</v>
      </c>
      <c r="Y253" s="5">
        <f t="shared" si="235"/>
        <v>1.8088367478034199E-4</v>
      </c>
      <c r="Z253" s="5">
        <f t="shared" si="236"/>
        <v>1.8088367478034203E-27</v>
      </c>
      <c r="AA253" s="5">
        <f t="shared" si="237"/>
        <v>1.2609937916907392E-8</v>
      </c>
      <c r="AB253" s="5">
        <f t="shared" si="238"/>
        <v>8.2721192734912495E-13</v>
      </c>
      <c r="AC253" s="5">
        <f t="shared" si="239"/>
        <v>-12.082383212228175</v>
      </c>
      <c r="AD253">
        <v>0.02</v>
      </c>
      <c r="AF253" s="4">
        <v>16.11</v>
      </c>
      <c r="AG253" s="5">
        <f t="shared" si="240"/>
        <v>5.7344044023825225E-4</v>
      </c>
      <c r="AH253" s="5">
        <f t="shared" si="241"/>
        <v>5.7344044023825228E-27</v>
      </c>
      <c r="AI253" s="5">
        <f t="shared" si="242"/>
        <v>1.1279131411527851E-8</v>
      </c>
      <c r="AJ253" s="5">
        <f t="shared" si="243"/>
        <v>1.3929727293236899E-12</v>
      </c>
      <c r="AK253" s="5">
        <f t="shared" si="244"/>
        <v>-11.856057385815928</v>
      </c>
      <c r="AL253">
        <v>0.09</v>
      </c>
      <c r="AN253" s="4">
        <v>15.52</v>
      </c>
      <c r="AO253" s="5">
        <f t="shared" si="245"/>
        <v>6.3430766087862328E-4</v>
      </c>
      <c r="AP253" s="5">
        <f t="shared" si="246"/>
        <v>6.3430766087862335E-27</v>
      </c>
      <c r="AQ253" s="5">
        <f t="shared" si="247"/>
        <v>6.8890473927570121E-9</v>
      </c>
      <c r="AR253" s="5">
        <f t="shared" si="248"/>
        <v>1.1449596766762155E-12</v>
      </c>
      <c r="AS253" s="5">
        <f t="shared" si="249"/>
        <v>-11.941209808088619</v>
      </c>
      <c r="AT253">
        <v>0.13</v>
      </c>
      <c r="AV253" s="4">
        <v>15.26</v>
      </c>
      <c r="AW253" s="5">
        <f t="shared" si="250"/>
        <v>5.2472342798972162E-4</v>
      </c>
      <c r="AX253" s="5">
        <f t="shared" si="251"/>
        <v>5.2472342798972169E-27</v>
      </c>
      <c r="AY253" s="5">
        <f t="shared" si="252"/>
        <v>3.3771194741727977E-9</v>
      </c>
      <c r="AZ253" s="5">
        <f t="shared" si="253"/>
        <v>7.2912009447390701E-13</v>
      </c>
      <c r="BA253" s="5">
        <f t="shared" si="254"/>
        <v>-12.137200932489005</v>
      </c>
      <c r="BB253">
        <v>0.16</v>
      </c>
      <c r="BD253" s="3">
        <v>14.98</v>
      </c>
      <c r="BE253" s="5">
        <f t="shared" si="255"/>
        <v>2.8612232090440112E-4</v>
      </c>
      <c r="BF253" s="5">
        <f t="shared" si="256"/>
        <v>2.8612232090440116E-27</v>
      </c>
      <c r="BG253" s="5">
        <f t="shared" si="257"/>
        <v>6.6232018727870634E-10</v>
      </c>
      <c r="BH253" s="5">
        <f t="shared" si="258"/>
        <v>2.3843526742033431E-13</v>
      </c>
      <c r="BI253" s="5">
        <f t="shared" si="259"/>
        <v>-12.622629506846048</v>
      </c>
      <c r="BJ253">
        <v>0.02</v>
      </c>
      <c r="BL253" s="3">
        <v>14.74</v>
      </c>
      <c r="BM253" s="5">
        <f t="shared" si="260"/>
        <v>2.2832216670597464E-4</v>
      </c>
      <c r="BN253" s="5">
        <f t="shared" si="261"/>
        <v>2.2832216670597466E-27</v>
      </c>
      <c r="BO253" s="5">
        <f t="shared" si="262"/>
        <v>3.3825506178662905E-10</v>
      </c>
      <c r="BP253" s="5">
        <f t="shared" si="263"/>
        <v>1.5221477780398309E-13</v>
      </c>
      <c r="BQ253" s="5">
        <f t="shared" si="264"/>
        <v>-12.817543181946707</v>
      </c>
      <c r="BR253">
        <v>0.02</v>
      </c>
      <c r="BT253" s="3">
        <v>15.04</v>
      </c>
      <c r="BU253" s="5">
        <f t="shared" si="265"/>
        <v>1.108403377167564E-4</v>
      </c>
      <c r="BV253" s="5">
        <f t="shared" si="266"/>
        <v>1.1084033771675642E-27</v>
      </c>
      <c r="BW253" s="5">
        <f t="shared" si="267"/>
        <v>9.8846912351447459E-11</v>
      </c>
      <c r="BX253" s="5">
        <f t="shared" si="268"/>
        <v>5.7331209163839528E-14</v>
      </c>
      <c r="BY253" s="5">
        <f t="shared" si="269"/>
        <v>-13.241608898489664</v>
      </c>
      <c r="BZ253">
        <v>0.14000000000000001</v>
      </c>
      <c r="CC253" s="5" t="str">
        <f t="shared" si="270"/>
        <v/>
      </c>
      <c r="CD253" s="5" t="str">
        <f t="shared" si="271"/>
        <v/>
      </c>
      <c r="CE253" s="5" t="str">
        <f t="shared" si="272"/>
        <v/>
      </c>
      <c r="CF253" s="5" t="str">
        <f t="shared" si="273"/>
        <v/>
      </c>
      <c r="CG253" s="5" t="str">
        <f t="shared" si="274"/>
        <v/>
      </c>
      <c r="CK253" s="5" t="str">
        <f t="shared" si="275"/>
        <v/>
      </c>
      <c r="CL253" s="5" t="str">
        <f t="shared" si="276"/>
        <v/>
      </c>
      <c r="CM253" s="5" t="str">
        <f t="shared" si="277"/>
        <v/>
      </c>
      <c r="CN253" s="5" t="str">
        <f t="shared" si="278"/>
        <v/>
      </c>
      <c r="CO253" s="5" t="str">
        <f t="shared" si="279"/>
        <v/>
      </c>
      <c r="CS253" s="5" t="str">
        <f t="shared" si="280"/>
        <v/>
      </c>
      <c r="CT253" s="5" t="str">
        <f t="shared" si="281"/>
        <v/>
      </c>
      <c r="CU253" s="5" t="str">
        <f t="shared" si="282"/>
        <v/>
      </c>
      <c r="CV253" s="5" t="str">
        <f t="shared" si="283"/>
        <v/>
      </c>
      <c r="CW253" s="5" t="str">
        <f t="shared" si="284"/>
        <v/>
      </c>
      <c r="DA253" s="5" t="str">
        <f t="shared" si="285"/>
        <v/>
      </c>
      <c r="DB253" s="5" t="str">
        <f t="shared" si="286"/>
        <v/>
      </c>
      <c r="DC253" s="5" t="str">
        <f t="shared" si="287"/>
        <v/>
      </c>
      <c r="DD253" s="5" t="str">
        <f t="shared" si="288"/>
        <v/>
      </c>
      <c r="DE253" s="5" t="str">
        <f t="shared" si="289"/>
        <v/>
      </c>
      <c r="DI253" s="5" t="str">
        <f t="shared" si="290"/>
        <v/>
      </c>
      <c r="DJ253" s="5" t="str">
        <f t="shared" si="291"/>
        <v/>
      </c>
      <c r="DK253" s="5" t="str">
        <f t="shared" si="292"/>
        <v/>
      </c>
      <c r="DL253" s="5" t="str">
        <f t="shared" si="293"/>
        <v/>
      </c>
      <c r="DM253" s="5" t="str">
        <f t="shared" si="294"/>
        <v/>
      </c>
      <c r="DQ253" s="5" t="str">
        <f t="shared" si="295"/>
        <v/>
      </c>
      <c r="DR253" s="5" t="str">
        <f t="shared" si="296"/>
        <v/>
      </c>
      <c r="DS253" s="5" t="str">
        <f t="shared" si="297"/>
        <v/>
      </c>
      <c r="DT253" s="5" t="str">
        <f t="shared" si="298"/>
        <v/>
      </c>
      <c r="DU253" s="5" t="str">
        <f t="shared" si="299"/>
        <v/>
      </c>
    </row>
    <row r="254" spans="1:125" hidden="1" x14ac:dyDescent="0.25">
      <c r="A254">
        <v>247</v>
      </c>
      <c r="B254" t="s">
        <v>287</v>
      </c>
      <c r="C254">
        <v>324.12312800000001</v>
      </c>
      <c r="D254">
        <v>57.445124999999997</v>
      </c>
      <c r="E254" s="1" t="s">
        <v>31</v>
      </c>
      <c r="F254" s="13"/>
      <c r="J254" s="2">
        <v>20.58</v>
      </c>
      <c r="K254" s="5">
        <f t="shared" si="225"/>
        <v>1.8599922374523659E-5</v>
      </c>
      <c r="L254" s="5">
        <f t="shared" si="226"/>
        <v>1.8599922374523661E-28</v>
      </c>
      <c r="M254" s="5">
        <f t="shared" si="227"/>
        <v>1.4330561494178117E-9</v>
      </c>
      <c r="N254" s="5">
        <f t="shared" si="228"/>
        <v>8.9422703723671445E-14</v>
      </c>
      <c r="O254" s="5">
        <f t="shared" si="229"/>
        <v>-13.048552203238737</v>
      </c>
      <c r="P254">
        <v>0.05</v>
      </c>
      <c r="Q254" s="2">
        <v>19.75</v>
      </c>
      <c r="R254" s="5">
        <f t="shared" si="230"/>
        <v>3.1670786584505775E-5</v>
      </c>
      <c r="S254" s="5">
        <f t="shared" si="231"/>
        <v>3.1670786584505778E-28</v>
      </c>
      <c r="T254" s="5">
        <f t="shared" si="232"/>
        <v>1.5859817411065927E-9</v>
      </c>
      <c r="U254" s="5">
        <f t="shared" si="233"/>
        <v>1.2275498676165031E-13</v>
      </c>
      <c r="V254" s="5">
        <f t="shared" si="234"/>
        <v>-12.910960856198258</v>
      </c>
      <c r="W254">
        <v>0.08</v>
      </c>
      <c r="X254" s="2">
        <v>19.79</v>
      </c>
      <c r="Y254" s="5">
        <f t="shared" si="235"/>
        <v>3.6091037968230296E-5</v>
      </c>
      <c r="Z254" s="5">
        <f t="shared" si="236"/>
        <v>3.6091037968230301E-28</v>
      </c>
      <c r="AA254" s="5">
        <f t="shared" si="237"/>
        <v>2.5160133919702481E-9</v>
      </c>
      <c r="AB254" s="5">
        <f t="shared" si="238"/>
        <v>1.6505047851324829E-13</v>
      </c>
      <c r="AC254" s="5">
        <f t="shared" si="239"/>
        <v>-12.782383212228174</v>
      </c>
      <c r="AD254">
        <v>0.1</v>
      </c>
      <c r="AG254" s="5" t="str">
        <f t="shared" si="240"/>
        <v/>
      </c>
      <c r="AH254" s="5" t="str">
        <f t="shared" si="241"/>
        <v/>
      </c>
      <c r="AI254" s="5" t="str">
        <f t="shared" si="242"/>
        <v/>
      </c>
      <c r="AJ254" s="5" t="str">
        <f t="shared" si="243"/>
        <v/>
      </c>
      <c r="AK254" s="5" t="str">
        <f t="shared" si="244"/>
        <v/>
      </c>
      <c r="AO254" s="5" t="str">
        <f t="shared" si="245"/>
        <v/>
      </c>
      <c r="AP254" s="5" t="str">
        <f t="shared" si="246"/>
        <v/>
      </c>
      <c r="AQ254" s="5" t="str">
        <f t="shared" si="247"/>
        <v/>
      </c>
      <c r="AR254" s="5" t="str">
        <f t="shared" si="248"/>
        <v/>
      </c>
      <c r="AS254" s="5" t="str">
        <f t="shared" si="249"/>
        <v/>
      </c>
      <c r="AW254" s="5" t="str">
        <f t="shared" si="250"/>
        <v/>
      </c>
      <c r="AX254" s="5" t="str">
        <f t="shared" si="251"/>
        <v/>
      </c>
      <c r="AY254" s="5" t="str">
        <f t="shared" si="252"/>
        <v/>
      </c>
      <c r="AZ254" s="5" t="str">
        <f t="shared" si="253"/>
        <v/>
      </c>
      <c r="BA254" s="5" t="str">
        <f t="shared" si="254"/>
        <v/>
      </c>
      <c r="BD254" s="3">
        <v>16.670000000000002</v>
      </c>
      <c r="BE254" s="5">
        <f t="shared" si="255"/>
        <v>6.0332558018326443E-5</v>
      </c>
      <c r="BF254" s="5">
        <f t="shared" si="256"/>
        <v>6.0332558018326449E-28</v>
      </c>
      <c r="BG254" s="5">
        <f t="shared" si="257"/>
        <v>1.3965869911649639E-10</v>
      </c>
      <c r="BH254" s="5">
        <f t="shared" si="258"/>
        <v>5.0277131681938705E-14</v>
      </c>
      <c r="BI254" s="5">
        <f t="shared" si="259"/>
        <v>-13.298629506846048</v>
      </c>
      <c r="BJ254">
        <v>0.06</v>
      </c>
      <c r="BM254" s="5" t="str">
        <f t="shared" si="260"/>
        <v/>
      </c>
      <c r="BN254" s="5" t="str">
        <f t="shared" si="261"/>
        <v/>
      </c>
      <c r="BO254" s="5" t="str">
        <f t="shared" si="262"/>
        <v/>
      </c>
      <c r="BP254" s="5" t="str">
        <f t="shared" si="263"/>
        <v/>
      </c>
      <c r="BQ254" s="5" t="str">
        <f t="shared" si="264"/>
        <v/>
      </c>
      <c r="BU254" s="5" t="str">
        <f t="shared" si="265"/>
        <v/>
      </c>
      <c r="BV254" s="5" t="str">
        <f t="shared" si="266"/>
        <v/>
      </c>
      <c r="BW254" s="5" t="str">
        <f t="shared" si="267"/>
        <v/>
      </c>
      <c r="BX254" s="5" t="str">
        <f t="shared" si="268"/>
        <v/>
      </c>
      <c r="BY254" s="5" t="str">
        <f t="shared" si="269"/>
        <v/>
      </c>
      <c r="CC254" s="5" t="str">
        <f t="shared" si="270"/>
        <v/>
      </c>
      <c r="CD254" s="5" t="str">
        <f t="shared" si="271"/>
        <v/>
      </c>
      <c r="CE254" s="5" t="str">
        <f t="shared" si="272"/>
        <v/>
      </c>
      <c r="CF254" s="5" t="str">
        <f t="shared" si="273"/>
        <v/>
      </c>
      <c r="CG254" s="5" t="str">
        <f t="shared" si="274"/>
        <v/>
      </c>
      <c r="CK254" s="5" t="str">
        <f t="shared" si="275"/>
        <v/>
      </c>
      <c r="CL254" s="5" t="str">
        <f t="shared" si="276"/>
        <v/>
      </c>
      <c r="CM254" s="5" t="str">
        <f t="shared" si="277"/>
        <v/>
      </c>
      <c r="CN254" s="5" t="str">
        <f t="shared" si="278"/>
        <v/>
      </c>
      <c r="CO254" s="5" t="str">
        <f t="shared" si="279"/>
        <v/>
      </c>
      <c r="CS254" s="5" t="str">
        <f t="shared" si="280"/>
        <v/>
      </c>
      <c r="CT254" s="5" t="str">
        <f t="shared" si="281"/>
        <v/>
      </c>
      <c r="CU254" s="5" t="str">
        <f t="shared" si="282"/>
        <v/>
      </c>
      <c r="CV254" s="5" t="str">
        <f t="shared" si="283"/>
        <v/>
      </c>
      <c r="CW254" s="5" t="str">
        <f t="shared" si="284"/>
        <v/>
      </c>
      <c r="DA254" s="5" t="str">
        <f t="shared" si="285"/>
        <v/>
      </c>
      <c r="DB254" s="5" t="str">
        <f t="shared" si="286"/>
        <v/>
      </c>
      <c r="DC254" s="5" t="str">
        <f t="shared" si="287"/>
        <v/>
      </c>
      <c r="DD254" s="5" t="str">
        <f t="shared" si="288"/>
        <v/>
      </c>
      <c r="DE254" s="5" t="str">
        <f t="shared" si="289"/>
        <v/>
      </c>
      <c r="DI254" s="5" t="str">
        <f t="shared" si="290"/>
        <v/>
      </c>
      <c r="DJ254" s="5" t="str">
        <f t="shared" si="291"/>
        <v/>
      </c>
      <c r="DK254" s="5" t="str">
        <f t="shared" si="292"/>
        <v/>
      </c>
      <c r="DL254" s="5" t="str">
        <f t="shared" si="293"/>
        <v/>
      </c>
      <c r="DM254" s="5" t="str">
        <f t="shared" si="294"/>
        <v/>
      </c>
      <c r="DQ254" s="5" t="str">
        <f t="shared" si="295"/>
        <v/>
      </c>
      <c r="DR254" s="5" t="str">
        <f t="shared" si="296"/>
        <v/>
      </c>
      <c r="DS254" s="5" t="str">
        <f t="shared" si="297"/>
        <v/>
      </c>
      <c r="DT254" s="5" t="str">
        <f t="shared" si="298"/>
        <v/>
      </c>
      <c r="DU254" s="5" t="str">
        <f t="shared" si="299"/>
        <v/>
      </c>
    </row>
    <row r="255" spans="1:125" hidden="1" x14ac:dyDescent="0.25">
      <c r="A255">
        <v>248</v>
      </c>
      <c r="B255" t="s">
        <v>288</v>
      </c>
      <c r="C255">
        <v>324.12332600000002</v>
      </c>
      <c r="D255">
        <v>57.521737000000002</v>
      </c>
      <c r="E255" s="1" t="s">
        <v>91</v>
      </c>
      <c r="F255" s="13"/>
      <c r="J255" s="2">
        <v>19.36</v>
      </c>
      <c r="K255" s="5">
        <f t="shared" si="225"/>
        <v>5.7215161970696716E-5</v>
      </c>
      <c r="L255" s="5">
        <f t="shared" si="226"/>
        <v>5.7215161970696721E-28</v>
      </c>
      <c r="M255" s="5">
        <f t="shared" si="227"/>
        <v>4.40821945656872E-9</v>
      </c>
      <c r="N255" s="5">
        <f t="shared" si="228"/>
        <v>2.7507289408988814E-13</v>
      </c>
      <c r="O255" s="5">
        <f t="shared" si="229"/>
        <v>-12.560552203238736</v>
      </c>
      <c r="P255">
        <v>0.02</v>
      </c>
      <c r="Q255" s="2">
        <v>18.32</v>
      </c>
      <c r="R255" s="5">
        <f t="shared" si="230"/>
        <v>1.1821126090181366E-4</v>
      </c>
      <c r="S255" s="5">
        <f t="shared" si="231"/>
        <v>1.1821126090181367E-27</v>
      </c>
      <c r="T255" s="5">
        <f t="shared" si="232"/>
        <v>5.9196793512916704E-9</v>
      </c>
      <c r="U255" s="5">
        <f t="shared" si="233"/>
        <v>4.5818318178997536E-13</v>
      </c>
      <c r="V255" s="5">
        <f t="shared" si="234"/>
        <v>-12.338960856198257</v>
      </c>
      <c r="W255">
        <v>0.03</v>
      </c>
      <c r="X255" s="2">
        <v>18.89</v>
      </c>
      <c r="Y255" s="5">
        <f t="shared" si="235"/>
        <v>8.267979143623202E-5</v>
      </c>
      <c r="Z255" s="5">
        <f t="shared" si="236"/>
        <v>8.2679791436232031E-28</v>
      </c>
      <c r="AA255" s="5">
        <f t="shared" si="237"/>
        <v>5.7638536935951447E-9</v>
      </c>
      <c r="AB255" s="5">
        <f t="shared" si="238"/>
        <v>3.7810880229984155E-13</v>
      </c>
      <c r="AC255" s="5">
        <f t="shared" si="239"/>
        <v>-12.422383212228176</v>
      </c>
      <c r="AD255">
        <v>0.05</v>
      </c>
      <c r="AF255" s="4">
        <v>16.21</v>
      </c>
      <c r="AG255" s="5">
        <f t="shared" si="240"/>
        <v>5.2298389722231107E-4</v>
      </c>
      <c r="AH255" s="5">
        <f t="shared" si="241"/>
        <v>5.2298389722231114E-27</v>
      </c>
      <c r="AI255" s="5">
        <f t="shared" si="242"/>
        <v>1.0286690105833127E-8</v>
      </c>
      <c r="AJ255" s="5">
        <f t="shared" si="243"/>
        <v>1.2704062280703915E-12</v>
      </c>
      <c r="AK255" s="5">
        <f t="shared" si="244"/>
        <v>-11.896057385815929</v>
      </c>
      <c r="AL255">
        <v>0.12</v>
      </c>
      <c r="AN255" s="4">
        <v>15.84</v>
      </c>
      <c r="AO255" s="5">
        <f t="shared" si="245"/>
        <v>4.7238919634982744E-4</v>
      </c>
      <c r="AP255" s="5">
        <f t="shared" si="246"/>
        <v>4.7238919634982749E-27</v>
      </c>
      <c r="AQ255" s="5">
        <f t="shared" si="247"/>
        <v>5.1304938631398324E-9</v>
      </c>
      <c r="AR255" s="5">
        <f t="shared" si="248"/>
        <v>8.5268808005384017E-13</v>
      </c>
      <c r="AS255" s="5">
        <f t="shared" si="249"/>
        <v>-12.069209808088619</v>
      </c>
      <c r="AT255">
        <v>0.19</v>
      </c>
      <c r="AV255" s="4">
        <v>15.48</v>
      </c>
      <c r="AW255" s="5">
        <f t="shared" si="250"/>
        <v>4.2847990113525664E-4</v>
      </c>
      <c r="AX255" s="5">
        <f t="shared" si="251"/>
        <v>4.284799011352567E-27</v>
      </c>
      <c r="AY255" s="5">
        <f t="shared" si="252"/>
        <v>2.7576962285813067E-9</v>
      </c>
      <c r="AZ255" s="5">
        <f t="shared" si="253"/>
        <v>5.953866157507041E-13</v>
      </c>
      <c r="BA255" s="5">
        <f t="shared" si="254"/>
        <v>-12.225200932489004</v>
      </c>
      <c r="BB255">
        <v>0.18</v>
      </c>
      <c r="BD255" s="3">
        <v>15.22</v>
      </c>
      <c r="BE255" s="5">
        <f t="shared" si="255"/>
        <v>2.2937798811462838E-4</v>
      </c>
      <c r="BF255" s="5">
        <f t="shared" si="256"/>
        <v>2.293779881146284E-27</v>
      </c>
      <c r="BG255" s="5">
        <f t="shared" si="257"/>
        <v>5.3096756508015823E-10</v>
      </c>
      <c r="BH255" s="5">
        <f t="shared" si="258"/>
        <v>1.9114832342885698E-13</v>
      </c>
      <c r="BI255" s="5">
        <f t="shared" si="259"/>
        <v>-12.718629506846048</v>
      </c>
      <c r="BJ255">
        <v>0.11</v>
      </c>
      <c r="BL255" s="3">
        <v>15.21</v>
      </c>
      <c r="BM255" s="5">
        <f t="shared" si="260"/>
        <v>1.4809761926783601E-4</v>
      </c>
      <c r="BN255" s="5">
        <f t="shared" si="261"/>
        <v>1.4809761926783604E-27</v>
      </c>
      <c r="BO255" s="5">
        <f t="shared" si="262"/>
        <v>2.1940388039679407E-10</v>
      </c>
      <c r="BP255" s="5">
        <f t="shared" si="263"/>
        <v>9.8731746178557341E-14</v>
      </c>
      <c r="BQ255" s="5">
        <f t="shared" si="264"/>
        <v>-13.00554318194671</v>
      </c>
      <c r="BR255">
        <v>0.12</v>
      </c>
      <c r="BU255" s="5" t="str">
        <f t="shared" si="265"/>
        <v/>
      </c>
      <c r="BV255" s="5" t="str">
        <f t="shared" si="266"/>
        <v/>
      </c>
      <c r="BW255" s="5" t="str">
        <f t="shared" si="267"/>
        <v/>
      </c>
      <c r="BX255" s="5" t="str">
        <f t="shared" si="268"/>
        <v/>
      </c>
      <c r="BY255" s="5" t="str">
        <f t="shared" si="269"/>
        <v/>
      </c>
      <c r="CC255" s="5" t="str">
        <f t="shared" si="270"/>
        <v/>
      </c>
      <c r="CD255" s="5" t="str">
        <f t="shared" si="271"/>
        <v/>
      </c>
      <c r="CE255" s="5" t="str">
        <f t="shared" si="272"/>
        <v/>
      </c>
      <c r="CF255" s="5" t="str">
        <f t="shared" si="273"/>
        <v/>
      </c>
      <c r="CG255" s="5" t="str">
        <f t="shared" si="274"/>
        <v/>
      </c>
      <c r="CK255" s="5" t="str">
        <f t="shared" si="275"/>
        <v/>
      </c>
      <c r="CL255" s="5" t="str">
        <f t="shared" si="276"/>
        <v/>
      </c>
      <c r="CM255" s="5" t="str">
        <f t="shared" si="277"/>
        <v/>
      </c>
      <c r="CN255" s="5" t="str">
        <f t="shared" si="278"/>
        <v/>
      </c>
      <c r="CO255" s="5" t="str">
        <f t="shared" si="279"/>
        <v/>
      </c>
      <c r="CS255" s="5" t="str">
        <f t="shared" si="280"/>
        <v/>
      </c>
      <c r="CT255" s="5" t="str">
        <f t="shared" si="281"/>
        <v/>
      </c>
      <c r="CU255" s="5" t="str">
        <f t="shared" si="282"/>
        <v/>
      </c>
      <c r="CV255" s="5" t="str">
        <f t="shared" si="283"/>
        <v/>
      </c>
      <c r="CW255" s="5" t="str">
        <f t="shared" si="284"/>
        <v/>
      </c>
      <c r="DA255" s="5" t="str">
        <f t="shared" si="285"/>
        <v/>
      </c>
      <c r="DB255" s="5" t="str">
        <f t="shared" si="286"/>
        <v/>
      </c>
      <c r="DC255" s="5" t="str">
        <f t="shared" si="287"/>
        <v/>
      </c>
      <c r="DD255" s="5" t="str">
        <f t="shared" si="288"/>
        <v/>
      </c>
      <c r="DE255" s="5" t="str">
        <f t="shared" si="289"/>
        <v/>
      </c>
      <c r="DI255" s="5" t="str">
        <f t="shared" si="290"/>
        <v/>
      </c>
      <c r="DJ255" s="5" t="str">
        <f t="shared" si="291"/>
        <v/>
      </c>
      <c r="DK255" s="5" t="str">
        <f t="shared" si="292"/>
        <v/>
      </c>
      <c r="DL255" s="5" t="str">
        <f t="shared" si="293"/>
        <v/>
      </c>
      <c r="DM255" s="5" t="str">
        <f t="shared" si="294"/>
        <v/>
      </c>
      <c r="DQ255" s="5" t="str">
        <f t="shared" si="295"/>
        <v/>
      </c>
      <c r="DR255" s="5" t="str">
        <f t="shared" si="296"/>
        <v/>
      </c>
      <c r="DS255" s="5" t="str">
        <f t="shared" si="297"/>
        <v/>
      </c>
      <c r="DT255" s="5" t="str">
        <f t="shared" si="298"/>
        <v/>
      </c>
      <c r="DU255" s="5" t="str">
        <f t="shared" si="299"/>
        <v/>
      </c>
    </row>
    <row r="256" spans="1:125" hidden="1" x14ac:dyDescent="0.25">
      <c r="A256">
        <v>249</v>
      </c>
      <c r="B256" t="s">
        <v>289</v>
      </c>
      <c r="C256">
        <v>324.12376799999998</v>
      </c>
      <c r="D256">
        <v>57.495600000000003</v>
      </c>
      <c r="E256" s="1" t="s">
        <v>91</v>
      </c>
      <c r="F256" s="13"/>
      <c r="J256" s="2">
        <v>20.079999999999998</v>
      </c>
      <c r="K256" s="5">
        <f t="shared" si="225"/>
        <v>2.9478890351687638E-5</v>
      </c>
      <c r="L256" s="5">
        <f t="shared" si="226"/>
        <v>2.9478890351687642E-28</v>
      </c>
      <c r="M256" s="5">
        <f t="shared" si="227"/>
        <v>2.2712409356268216E-9</v>
      </c>
      <c r="N256" s="5">
        <f t="shared" si="228"/>
        <v>1.4172543438311366E-13</v>
      </c>
      <c r="O256" s="5">
        <f t="shared" si="229"/>
        <v>-12.848552203238738</v>
      </c>
      <c r="P256">
        <v>0.03</v>
      </c>
      <c r="Q256" s="2">
        <v>19.02</v>
      </c>
      <c r="R256" s="5">
        <f t="shared" si="230"/>
        <v>6.2038151606804237E-5</v>
      </c>
      <c r="S256" s="5">
        <f t="shared" si="231"/>
        <v>6.2038151606804244E-28</v>
      </c>
      <c r="T256" s="5">
        <f t="shared" si="232"/>
        <v>3.1066918858444118E-9</v>
      </c>
      <c r="U256" s="5">
        <f t="shared" si="233"/>
        <v>2.404579519643575E-13</v>
      </c>
      <c r="V256" s="5">
        <f t="shared" si="234"/>
        <v>-12.618960856198257</v>
      </c>
      <c r="W256">
        <v>0.05</v>
      </c>
      <c r="X256" s="2">
        <v>19.57</v>
      </c>
      <c r="Y256" s="5">
        <f t="shared" si="235"/>
        <v>4.4197669744184656E-5</v>
      </c>
      <c r="Z256" s="5">
        <f t="shared" si="236"/>
        <v>4.4197669744184658E-28</v>
      </c>
      <c r="AA256" s="5">
        <f t="shared" si="237"/>
        <v>3.0811507573745617E-9</v>
      </c>
      <c r="AB256" s="5">
        <f t="shared" si="238"/>
        <v>2.0212348968377128E-13</v>
      </c>
      <c r="AC256" s="5">
        <f t="shared" si="239"/>
        <v>-12.694383212228175</v>
      </c>
      <c r="AD256">
        <v>0.08</v>
      </c>
      <c r="AF256" s="4">
        <v>16.86</v>
      </c>
      <c r="AG256" s="5">
        <f t="shared" si="240"/>
        <v>2.8740102789301511E-4</v>
      </c>
      <c r="AH256" s="5">
        <f t="shared" si="241"/>
        <v>2.8740102789301515E-27</v>
      </c>
      <c r="AI256" s="5">
        <f t="shared" si="242"/>
        <v>5.6529566698621199E-9</v>
      </c>
      <c r="AJ256" s="5">
        <f t="shared" si="243"/>
        <v>6.9814014872797189E-13</v>
      </c>
      <c r="AK256" s="5">
        <f t="shared" si="244"/>
        <v>-12.156057385815929</v>
      </c>
      <c r="AL256">
        <v>7.0000000000000007E-2</v>
      </c>
      <c r="AN256" s="4">
        <v>16.39</v>
      </c>
      <c r="AO256" s="5">
        <f t="shared" si="245"/>
        <v>2.8464263861855061E-4</v>
      </c>
      <c r="AP256" s="5">
        <f t="shared" si="246"/>
        <v>2.8464263861855064E-27</v>
      </c>
      <c r="AQ256" s="5">
        <f t="shared" si="247"/>
        <v>3.0914282585305712E-9</v>
      </c>
      <c r="AR256" s="5">
        <f t="shared" si="248"/>
        <v>5.1379537656778095E-13</v>
      </c>
      <c r="AS256" s="5">
        <f t="shared" si="249"/>
        <v>-12.289209808088618</v>
      </c>
      <c r="AT256">
        <v>0.12</v>
      </c>
      <c r="AV256" s="4">
        <v>15.84</v>
      </c>
      <c r="AW256" s="5">
        <f t="shared" si="250"/>
        <v>3.0756042695940426E-4</v>
      </c>
      <c r="AX256" s="5">
        <f t="shared" si="251"/>
        <v>3.0756042695940431E-27</v>
      </c>
      <c r="AY256" s="5">
        <f t="shared" si="252"/>
        <v>1.9794586099362235E-9</v>
      </c>
      <c r="AZ256" s="5">
        <f t="shared" si="253"/>
        <v>4.2736511388523064E-13</v>
      </c>
      <c r="BA256" s="5">
        <f t="shared" si="254"/>
        <v>-12.369200932489006</v>
      </c>
      <c r="BB256">
        <v>0.11</v>
      </c>
      <c r="BD256" s="3">
        <v>15.49</v>
      </c>
      <c r="BE256" s="5">
        <f t="shared" si="255"/>
        <v>1.7887586182303351E-4</v>
      </c>
      <c r="BF256" s="5">
        <f t="shared" si="256"/>
        <v>1.7887586182303354E-27</v>
      </c>
      <c r="BG256" s="5">
        <f t="shared" si="257"/>
        <v>4.140644949607257E-10</v>
      </c>
      <c r="BH256" s="5">
        <f t="shared" si="258"/>
        <v>1.4906321818586127E-13</v>
      </c>
      <c r="BI256" s="5">
        <f t="shared" si="259"/>
        <v>-12.826629506846047</v>
      </c>
      <c r="BJ256">
        <v>0.08</v>
      </c>
      <c r="BL256" s="3">
        <v>15.43</v>
      </c>
      <c r="BM256" s="5">
        <f t="shared" si="260"/>
        <v>1.2093390513429177E-4</v>
      </c>
      <c r="BN256" s="5">
        <f t="shared" si="261"/>
        <v>1.2093390513429178E-27</v>
      </c>
      <c r="BO256" s="5">
        <f t="shared" si="262"/>
        <v>1.7916134093969147E-10</v>
      </c>
      <c r="BP256" s="5">
        <f t="shared" si="263"/>
        <v>8.062260342286117E-14</v>
      </c>
      <c r="BQ256" s="5">
        <f t="shared" si="264"/>
        <v>-13.093543181946709</v>
      </c>
      <c r="BR256">
        <v>0.09</v>
      </c>
      <c r="BU256" s="5" t="str">
        <f t="shared" si="265"/>
        <v/>
      </c>
      <c r="BV256" s="5" t="str">
        <f t="shared" si="266"/>
        <v/>
      </c>
      <c r="BW256" s="5" t="str">
        <f t="shared" si="267"/>
        <v/>
      </c>
      <c r="BX256" s="5" t="str">
        <f t="shared" si="268"/>
        <v/>
      </c>
      <c r="BY256" s="5" t="str">
        <f t="shared" si="269"/>
        <v/>
      </c>
      <c r="CC256" s="5" t="str">
        <f t="shared" si="270"/>
        <v/>
      </c>
      <c r="CD256" s="5" t="str">
        <f t="shared" si="271"/>
        <v/>
      </c>
      <c r="CE256" s="5" t="str">
        <f t="shared" si="272"/>
        <v/>
      </c>
      <c r="CF256" s="5" t="str">
        <f t="shared" si="273"/>
        <v/>
      </c>
      <c r="CG256" s="5" t="str">
        <f t="shared" si="274"/>
        <v/>
      </c>
      <c r="CK256" s="5" t="str">
        <f t="shared" si="275"/>
        <v/>
      </c>
      <c r="CL256" s="5" t="str">
        <f t="shared" si="276"/>
        <v/>
      </c>
      <c r="CM256" s="5" t="str">
        <f t="shared" si="277"/>
        <v/>
      </c>
      <c r="CN256" s="5" t="str">
        <f t="shared" si="278"/>
        <v/>
      </c>
      <c r="CO256" s="5" t="str">
        <f t="shared" si="279"/>
        <v/>
      </c>
      <c r="CS256" s="5" t="str">
        <f t="shared" si="280"/>
        <v/>
      </c>
      <c r="CT256" s="5" t="str">
        <f t="shared" si="281"/>
        <v/>
      </c>
      <c r="CU256" s="5" t="str">
        <f t="shared" si="282"/>
        <v/>
      </c>
      <c r="CV256" s="5" t="str">
        <f t="shared" si="283"/>
        <v/>
      </c>
      <c r="CW256" s="5" t="str">
        <f t="shared" si="284"/>
        <v/>
      </c>
      <c r="DA256" s="5" t="str">
        <f t="shared" si="285"/>
        <v/>
      </c>
      <c r="DB256" s="5" t="str">
        <f t="shared" si="286"/>
        <v/>
      </c>
      <c r="DC256" s="5" t="str">
        <f t="shared" si="287"/>
        <v/>
      </c>
      <c r="DD256" s="5" t="str">
        <f t="shared" si="288"/>
        <v/>
      </c>
      <c r="DE256" s="5" t="str">
        <f t="shared" si="289"/>
        <v/>
      </c>
      <c r="DI256" s="5" t="str">
        <f t="shared" si="290"/>
        <v/>
      </c>
      <c r="DJ256" s="5" t="str">
        <f t="shared" si="291"/>
        <v/>
      </c>
      <c r="DK256" s="5" t="str">
        <f t="shared" si="292"/>
        <v/>
      </c>
      <c r="DL256" s="5" t="str">
        <f t="shared" si="293"/>
        <v/>
      </c>
      <c r="DM256" s="5" t="str">
        <f t="shared" si="294"/>
        <v/>
      </c>
      <c r="DQ256" s="5" t="str">
        <f t="shared" si="295"/>
        <v/>
      </c>
      <c r="DR256" s="5" t="str">
        <f t="shared" si="296"/>
        <v/>
      </c>
      <c r="DS256" s="5" t="str">
        <f t="shared" si="297"/>
        <v/>
      </c>
      <c r="DT256" s="5" t="str">
        <f t="shared" si="298"/>
        <v/>
      </c>
      <c r="DU256" s="5" t="str">
        <f t="shared" si="299"/>
        <v/>
      </c>
    </row>
    <row r="257" spans="1:125" hidden="1" x14ac:dyDescent="0.25">
      <c r="A257">
        <v>250</v>
      </c>
      <c r="B257" t="s">
        <v>290</v>
      </c>
      <c r="C257">
        <v>324.12446499999999</v>
      </c>
      <c r="D257">
        <v>57.492772000000002</v>
      </c>
      <c r="E257" s="1" t="s">
        <v>91</v>
      </c>
      <c r="F257" s="13"/>
      <c r="K257" s="5" t="str">
        <f t="shared" si="225"/>
        <v/>
      </c>
      <c r="L257" s="5" t="str">
        <f t="shared" si="226"/>
        <v/>
      </c>
      <c r="M257" s="5" t="str">
        <f t="shared" si="227"/>
        <v/>
      </c>
      <c r="N257" s="5" t="str">
        <f t="shared" si="228"/>
        <v/>
      </c>
      <c r="O257" s="5" t="str">
        <f t="shared" si="229"/>
        <v/>
      </c>
      <c r="Q257" s="2">
        <v>20.75</v>
      </c>
      <c r="R257" s="5">
        <f t="shared" si="230"/>
        <v>1.2608367236361258E-5</v>
      </c>
      <c r="S257" s="5">
        <f t="shared" si="231"/>
        <v>1.260836723636126E-28</v>
      </c>
      <c r="T257" s="5">
        <f t="shared" si="232"/>
        <v>6.3139070350145506E-10</v>
      </c>
      <c r="U257" s="5">
        <f t="shared" si="233"/>
        <v>4.886964045101263E-14</v>
      </c>
      <c r="V257" s="5">
        <f t="shared" si="234"/>
        <v>-13.310960856198257</v>
      </c>
      <c r="W257">
        <v>0.19</v>
      </c>
      <c r="Y257" s="5" t="str">
        <f t="shared" si="235"/>
        <v/>
      </c>
      <c r="Z257" s="5" t="str">
        <f t="shared" si="236"/>
        <v/>
      </c>
      <c r="AA257" s="5" t="str">
        <f t="shared" si="237"/>
        <v/>
      </c>
      <c r="AB257" s="5" t="str">
        <f t="shared" si="238"/>
        <v/>
      </c>
      <c r="AC257" s="5" t="str">
        <f t="shared" si="239"/>
        <v/>
      </c>
      <c r="AF257" s="4">
        <v>17.68</v>
      </c>
      <c r="AG257" s="5">
        <f t="shared" si="240"/>
        <v>1.3504804981401088E-4</v>
      </c>
      <c r="AH257" s="5">
        <f t="shared" si="241"/>
        <v>1.350480498140109E-27</v>
      </c>
      <c r="AI257" s="5">
        <f t="shared" si="242"/>
        <v>2.6562910353687657E-9</v>
      </c>
      <c r="AJ257" s="5">
        <f t="shared" si="243"/>
        <v>3.2805194286804261E-13</v>
      </c>
      <c r="AK257" s="5">
        <f t="shared" si="244"/>
        <v>-12.484057385815928</v>
      </c>
      <c r="AL257">
        <v>0.16</v>
      </c>
      <c r="AN257" s="4">
        <v>16.420000000000002</v>
      </c>
      <c r="AO257" s="5">
        <f t="shared" si="245"/>
        <v>2.7688533648474468E-4</v>
      </c>
      <c r="AP257" s="5">
        <f t="shared" si="246"/>
        <v>2.768853364847447E-27</v>
      </c>
      <c r="AQ257" s="5">
        <f t="shared" si="247"/>
        <v>3.0071782559912669E-9</v>
      </c>
      <c r="AR257" s="5">
        <f t="shared" si="248"/>
        <v>4.9979302614574861E-13</v>
      </c>
      <c r="AS257" s="5">
        <f t="shared" si="249"/>
        <v>-12.301209808088618</v>
      </c>
      <c r="AT257">
        <v>0.11</v>
      </c>
      <c r="AV257" s="4">
        <v>15.79</v>
      </c>
      <c r="AW257" s="5">
        <f t="shared" si="250"/>
        <v>3.2205530331991619E-4</v>
      </c>
      <c r="AX257" s="5">
        <f t="shared" si="251"/>
        <v>3.2205530331991621E-27</v>
      </c>
      <c r="AY257" s="5">
        <f t="shared" si="252"/>
        <v>2.0727476201493723E-9</v>
      </c>
      <c r="AZ257" s="5">
        <f t="shared" si="253"/>
        <v>4.4750621119024948E-13</v>
      </c>
      <c r="BA257" s="5">
        <f t="shared" si="254"/>
        <v>-12.349200932489005</v>
      </c>
      <c r="BB257">
        <v>0.09</v>
      </c>
      <c r="BD257" s="3">
        <v>15.49</v>
      </c>
      <c r="BE257" s="5">
        <f t="shared" si="255"/>
        <v>1.7887586182303351E-4</v>
      </c>
      <c r="BF257" s="5">
        <f t="shared" si="256"/>
        <v>1.7887586182303354E-27</v>
      </c>
      <c r="BG257" s="5">
        <f t="shared" si="257"/>
        <v>4.140644949607257E-10</v>
      </c>
      <c r="BH257" s="5">
        <f t="shared" si="258"/>
        <v>1.4906321818586127E-13</v>
      </c>
      <c r="BI257" s="5">
        <f t="shared" si="259"/>
        <v>-12.826629506846047</v>
      </c>
      <c r="BJ257">
        <v>0.11</v>
      </c>
      <c r="BL257" s="3">
        <v>15.3</v>
      </c>
      <c r="BM257" s="5">
        <f t="shared" si="260"/>
        <v>1.3631639023274405E-4</v>
      </c>
      <c r="BN257" s="5">
        <f t="shared" si="261"/>
        <v>1.3631639023274407E-27</v>
      </c>
      <c r="BO257" s="5">
        <f t="shared" si="262"/>
        <v>2.019502077522134E-10</v>
      </c>
      <c r="BP257" s="5">
        <f t="shared" si="263"/>
        <v>9.0877593488496042E-14</v>
      </c>
      <c r="BQ257" s="5">
        <f t="shared" si="264"/>
        <v>-13.041543181946709</v>
      </c>
      <c r="BR257">
        <v>0.13</v>
      </c>
      <c r="BU257" s="5" t="str">
        <f t="shared" si="265"/>
        <v/>
      </c>
      <c r="BV257" s="5" t="str">
        <f t="shared" si="266"/>
        <v/>
      </c>
      <c r="BW257" s="5" t="str">
        <f t="shared" si="267"/>
        <v/>
      </c>
      <c r="BX257" s="5" t="str">
        <f t="shared" si="268"/>
        <v/>
      </c>
      <c r="BY257" s="5" t="str">
        <f t="shared" si="269"/>
        <v/>
      </c>
      <c r="CC257" s="5" t="str">
        <f t="shared" si="270"/>
        <v/>
      </c>
      <c r="CD257" s="5" t="str">
        <f t="shared" si="271"/>
        <v/>
      </c>
      <c r="CE257" s="5" t="str">
        <f t="shared" si="272"/>
        <v/>
      </c>
      <c r="CF257" s="5" t="str">
        <f t="shared" si="273"/>
        <v/>
      </c>
      <c r="CG257" s="5" t="str">
        <f t="shared" si="274"/>
        <v/>
      </c>
      <c r="CK257" s="5" t="str">
        <f t="shared" si="275"/>
        <v/>
      </c>
      <c r="CL257" s="5" t="str">
        <f t="shared" si="276"/>
        <v/>
      </c>
      <c r="CM257" s="5" t="str">
        <f t="shared" si="277"/>
        <v/>
      </c>
      <c r="CN257" s="5" t="str">
        <f t="shared" si="278"/>
        <v/>
      </c>
      <c r="CO257" s="5" t="str">
        <f t="shared" si="279"/>
        <v/>
      </c>
      <c r="CS257" s="5" t="str">
        <f t="shared" si="280"/>
        <v/>
      </c>
      <c r="CT257" s="5" t="str">
        <f t="shared" si="281"/>
        <v/>
      </c>
      <c r="CU257" s="5" t="str">
        <f t="shared" si="282"/>
        <v/>
      </c>
      <c r="CV257" s="5" t="str">
        <f t="shared" si="283"/>
        <v/>
      </c>
      <c r="CW257" s="5" t="str">
        <f t="shared" si="284"/>
        <v/>
      </c>
      <c r="DA257" s="5" t="str">
        <f t="shared" si="285"/>
        <v/>
      </c>
      <c r="DB257" s="5" t="str">
        <f t="shared" si="286"/>
        <v/>
      </c>
      <c r="DC257" s="5" t="str">
        <f t="shared" si="287"/>
        <v/>
      </c>
      <c r="DD257" s="5" t="str">
        <f t="shared" si="288"/>
        <v/>
      </c>
      <c r="DE257" s="5" t="str">
        <f t="shared" si="289"/>
        <v/>
      </c>
      <c r="DI257" s="5" t="str">
        <f t="shared" si="290"/>
        <v/>
      </c>
      <c r="DJ257" s="5" t="str">
        <f t="shared" si="291"/>
        <v/>
      </c>
      <c r="DK257" s="5" t="str">
        <f t="shared" si="292"/>
        <v/>
      </c>
      <c r="DL257" s="5" t="str">
        <f t="shared" si="293"/>
        <v/>
      </c>
      <c r="DM257" s="5" t="str">
        <f t="shared" si="294"/>
        <v/>
      </c>
      <c r="DQ257" s="5" t="str">
        <f t="shared" si="295"/>
        <v/>
      </c>
      <c r="DR257" s="5" t="str">
        <f t="shared" si="296"/>
        <v/>
      </c>
      <c r="DS257" s="5" t="str">
        <f t="shared" si="297"/>
        <v/>
      </c>
      <c r="DT257" s="5" t="str">
        <f t="shared" si="298"/>
        <v/>
      </c>
      <c r="DU257" s="5" t="str">
        <f t="shared" si="299"/>
        <v/>
      </c>
    </row>
    <row r="258" spans="1:125" hidden="1" x14ac:dyDescent="0.25">
      <c r="A258">
        <v>251</v>
      </c>
      <c r="B258" t="s">
        <v>291</v>
      </c>
      <c r="C258">
        <v>324.12505399999998</v>
      </c>
      <c r="D258">
        <v>57.565933000000001</v>
      </c>
      <c r="E258" s="1" t="s">
        <v>31</v>
      </c>
      <c r="F258" s="13"/>
      <c r="J258" s="2">
        <v>19.66</v>
      </c>
      <c r="K258" s="5">
        <f t="shared" si="225"/>
        <v>4.3402138822632984E-5</v>
      </c>
      <c r="L258" s="5">
        <f t="shared" si="226"/>
        <v>4.340213882263299E-28</v>
      </c>
      <c r="M258" s="5">
        <f t="shared" si="227"/>
        <v>3.3439764255603578E-9</v>
      </c>
      <c r="N258" s="5">
        <f t="shared" si="228"/>
        <v>2.0866412895496632E-13</v>
      </c>
      <c r="O258" s="5">
        <f t="shared" si="229"/>
        <v>-12.680552203238737</v>
      </c>
      <c r="P258">
        <v>0.02</v>
      </c>
      <c r="Q258" s="2">
        <v>18.809999999999999</v>
      </c>
      <c r="R258" s="5">
        <f t="shared" si="230"/>
        <v>7.5276401463152329E-5</v>
      </c>
      <c r="S258" s="5">
        <f t="shared" si="231"/>
        <v>7.5276401463152335E-28</v>
      </c>
      <c r="T258" s="5">
        <f t="shared" si="232"/>
        <v>3.7696252961136305E-9</v>
      </c>
      <c r="U258" s="5">
        <f t="shared" si="233"/>
        <v>2.9176899791919507E-13</v>
      </c>
      <c r="V258" s="5">
        <f t="shared" si="234"/>
        <v>-12.534960856198255</v>
      </c>
      <c r="W258">
        <v>0.04</v>
      </c>
      <c r="X258" s="2">
        <v>17.989999999999998</v>
      </c>
      <c r="Y258" s="5">
        <f t="shared" si="235"/>
        <v>1.894084597388506E-4</v>
      </c>
      <c r="Z258" s="5">
        <f t="shared" si="236"/>
        <v>1.8940845973885061E-27</v>
      </c>
      <c r="AA258" s="5">
        <f t="shared" si="237"/>
        <v>1.3204225981943218E-8</v>
      </c>
      <c r="AB258" s="5">
        <f t="shared" si="238"/>
        <v>8.6619722441547522E-13</v>
      </c>
      <c r="AC258" s="5">
        <f t="shared" si="239"/>
        <v>-12.062383212228175</v>
      </c>
      <c r="AD258">
        <v>0.02</v>
      </c>
      <c r="AF258" s="4">
        <v>17.309999999999999</v>
      </c>
      <c r="AG258" s="5">
        <f t="shared" si="240"/>
        <v>1.8988397607956343E-4</v>
      </c>
      <c r="AH258" s="5">
        <f t="shared" si="241"/>
        <v>1.8988397607956344E-27</v>
      </c>
      <c r="AI258" s="5">
        <f t="shared" si="242"/>
        <v>3.7348714336487416E-9</v>
      </c>
      <c r="AJ258" s="5">
        <f t="shared" si="243"/>
        <v>4.6125662205561968E-13</v>
      </c>
      <c r="AK258" s="5">
        <f t="shared" si="244"/>
        <v>-12.336057385815929</v>
      </c>
      <c r="AL258">
        <v>0.1</v>
      </c>
      <c r="AN258" s="4">
        <v>16.75</v>
      </c>
      <c r="AO258" s="5">
        <f t="shared" si="245"/>
        <v>2.0431486105281291E-4</v>
      </c>
      <c r="AP258" s="5">
        <f t="shared" si="246"/>
        <v>2.0431486105281294E-27</v>
      </c>
      <c r="AQ258" s="5">
        <f t="shared" si="247"/>
        <v>2.219009555848212E-9</v>
      </c>
      <c r="AR258" s="5">
        <f t="shared" si="248"/>
        <v>3.6879938818197286E-13</v>
      </c>
      <c r="AS258" s="5">
        <f t="shared" si="249"/>
        <v>-12.433209808088618</v>
      </c>
      <c r="AT258">
        <v>0.15</v>
      </c>
      <c r="AU258" t="s">
        <v>36</v>
      </c>
      <c r="AV258" s="4">
        <v>16.14</v>
      </c>
      <c r="AW258" s="5">
        <f t="shared" si="250"/>
        <v>2.3330844285780514E-4</v>
      </c>
      <c r="AX258" s="5">
        <f t="shared" si="251"/>
        <v>2.3330844285780515E-27</v>
      </c>
      <c r="AY258" s="5">
        <f t="shared" si="252"/>
        <v>1.5015729121960584E-9</v>
      </c>
      <c r="AZ258" s="5">
        <f t="shared" si="253"/>
        <v>3.2418959174312899E-13</v>
      </c>
      <c r="BA258" s="5">
        <f t="shared" si="254"/>
        <v>-12.489200932489005</v>
      </c>
      <c r="BD258" s="3">
        <v>16.38</v>
      </c>
      <c r="BE258" s="5">
        <f t="shared" si="255"/>
        <v>7.8804630890063539E-5</v>
      </c>
      <c r="BF258" s="5">
        <f t="shared" si="256"/>
        <v>7.8804630890063544E-28</v>
      </c>
      <c r="BG258" s="5">
        <f t="shared" si="257"/>
        <v>1.8241812706033227E-10</v>
      </c>
      <c r="BH258" s="5">
        <f t="shared" si="258"/>
        <v>6.5670525741719625E-14</v>
      </c>
      <c r="BI258" s="5">
        <f t="shared" si="259"/>
        <v>-13.182629506846046</v>
      </c>
      <c r="BJ258">
        <v>0.04</v>
      </c>
      <c r="BL258" s="3">
        <v>16.37</v>
      </c>
      <c r="BM258" s="5">
        <f t="shared" si="260"/>
        <v>5.088011416451475E-5</v>
      </c>
      <c r="BN258" s="5">
        <f t="shared" si="261"/>
        <v>5.0880114164514756E-28</v>
      </c>
      <c r="BO258" s="5">
        <f t="shared" si="262"/>
        <v>7.5377946910392222E-11</v>
      </c>
      <c r="BP258" s="5">
        <f t="shared" si="263"/>
        <v>3.39200761096765E-14</v>
      </c>
      <c r="BQ258" s="5">
        <f t="shared" si="264"/>
        <v>-13.469543181946708</v>
      </c>
      <c r="BR258">
        <v>0.06</v>
      </c>
      <c r="BU258" s="5" t="str">
        <f t="shared" si="265"/>
        <v/>
      </c>
      <c r="BV258" s="5" t="str">
        <f t="shared" si="266"/>
        <v/>
      </c>
      <c r="BW258" s="5" t="str">
        <f t="shared" si="267"/>
        <v/>
      </c>
      <c r="BX258" s="5" t="str">
        <f t="shared" si="268"/>
        <v/>
      </c>
      <c r="BY258" s="5" t="str">
        <f t="shared" si="269"/>
        <v/>
      </c>
      <c r="CC258" s="5" t="str">
        <f t="shared" si="270"/>
        <v/>
      </c>
      <c r="CD258" s="5" t="str">
        <f t="shared" si="271"/>
        <v/>
      </c>
      <c r="CE258" s="5" t="str">
        <f t="shared" si="272"/>
        <v/>
      </c>
      <c r="CF258" s="5" t="str">
        <f t="shared" si="273"/>
        <v/>
      </c>
      <c r="CG258" s="5" t="str">
        <f t="shared" si="274"/>
        <v/>
      </c>
      <c r="CK258" s="5" t="str">
        <f t="shared" si="275"/>
        <v/>
      </c>
      <c r="CL258" s="5" t="str">
        <f t="shared" si="276"/>
        <v/>
      </c>
      <c r="CM258" s="5" t="str">
        <f t="shared" si="277"/>
        <v/>
      </c>
      <c r="CN258" s="5" t="str">
        <f t="shared" si="278"/>
        <v/>
      </c>
      <c r="CO258" s="5" t="str">
        <f t="shared" si="279"/>
        <v/>
      </c>
      <c r="CS258" s="5" t="str">
        <f t="shared" si="280"/>
        <v/>
      </c>
      <c r="CT258" s="5" t="str">
        <f t="shared" si="281"/>
        <v/>
      </c>
      <c r="CU258" s="5" t="str">
        <f t="shared" si="282"/>
        <v/>
      </c>
      <c r="CV258" s="5" t="str">
        <f t="shared" si="283"/>
        <v/>
      </c>
      <c r="CW258" s="5" t="str">
        <f t="shared" si="284"/>
        <v/>
      </c>
      <c r="DA258" s="5" t="str">
        <f t="shared" si="285"/>
        <v/>
      </c>
      <c r="DB258" s="5" t="str">
        <f t="shared" si="286"/>
        <v/>
      </c>
      <c r="DC258" s="5" t="str">
        <f t="shared" si="287"/>
        <v/>
      </c>
      <c r="DD258" s="5" t="str">
        <f t="shared" si="288"/>
        <v/>
      </c>
      <c r="DE258" s="5" t="str">
        <f t="shared" si="289"/>
        <v/>
      </c>
      <c r="DI258" s="5" t="str">
        <f t="shared" si="290"/>
        <v/>
      </c>
      <c r="DJ258" s="5" t="str">
        <f t="shared" si="291"/>
        <v/>
      </c>
      <c r="DK258" s="5" t="str">
        <f t="shared" si="292"/>
        <v/>
      </c>
      <c r="DL258" s="5" t="str">
        <f t="shared" si="293"/>
        <v/>
      </c>
      <c r="DM258" s="5" t="str">
        <f t="shared" si="294"/>
        <v/>
      </c>
      <c r="DQ258" s="5" t="str">
        <f t="shared" si="295"/>
        <v/>
      </c>
      <c r="DR258" s="5" t="str">
        <f t="shared" si="296"/>
        <v/>
      </c>
      <c r="DS258" s="5" t="str">
        <f t="shared" si="297"/>
        <v/>
      </c>
      <c r="DT258" s="5" t="str">
        <f t="shared" si="298"/>
        <v/>
      </c>
      <c r="DU258" s="5" t="str">
        <f t="shared" si="299"/>
        <v/>
      </c>
    </row>
    <row r="259" spans="1:125" hidden="1" x14ac:dyDescent="0.25">
      <c r="A259">
        <v>252</v>
      </c>
      <c r="B259" t="s">
        <v>292</v>
      </c>
      <c r="C259">
        <v>324.12539800000002</v>
      </c>
      <c r="D259">
        <v>57.505082000000002</v>
      </c>
      <c r="E259" s="1" t="s">
        <v>120</v>
      </c>
      <c r="F259" s="13"/>
      <c r="J259" s="2">
        <v>21.34</v>
      </c>
      <c r="K259" s="5">
        <f t="shared" si="225"/>
        <v>9.2365786307607503E-6</v>
      </c>
      <c r="L259" s="5">
        <f t="shared" si="226"/>
        <v>9.236578630760751E-29</v>
      </c>
      <c r="M259" s="5">
        <f t="shared" si="227"/>
        <v>7.116446800080708E-10</v>
      </c>
      <c r="N259" s="5">
        <f t="shared" si="228"/>
        <v>4.4406628032503617E-14</v>
      </c>
      <c r="O259" s="5">
        <f t="shared" si="229"/>
        <v>-13.352552203238737</v>
      </c>
      <c r="P259">
        <v>0.1</v>
      </c>
      <c r="Q259" s="2">
        <v>19.440000000000001</v>
      </c>
      <c r="R259" s="5">
        <f t="shared" si="230"/>
        <v>4.2136537932196892E-5</v>
      </c>
      <c r="S259" s="5">
        <f t="shared" si="231"/>
        <v>4.2136537932196896E-28</v>
      </c>
      <c r="T259" s="5">
        <f t="shared" si="232"/>
        <v>2.1100764142878476E-9</v>
      </c>
      <c r="U259" s="5">
        <f t="shared" si="233"/>
        <v>1.6331991446587942E-13</v>
      </c>
      <c r="V259" s="5">
        <f t="shared" si="234"/>
        <v>-12.78696085619826</v>
      </c>
      <c r="W259">
        <v>0.06</v>
      </c>
      <c r="X259" s="2">
        <v>20.89</v>
      </c>
      <c r="Y259" s="5">
        <f t="shared" si="235"/>
        <v>1.3103863860138889E-5</v>
      </c>
      <c r="Z259" s="5">
        <f t="shared" si="236"/>
        <v>1.310386386013889E-28</v>
      </c>
      <c r="AA259" s="5">
        <f t="shared" si="237"/>
        <v>9.1350924813207951E-10</v>
      </c>
      <c r="AB259" s="5">
        <f t="shared" si="238"/>
        <v>5.9926206677464423E-14</v>
      </c>
      <c r="AC259" s="5">
        <f t="shared" si="239"/>
        <v>-13.222383212228175</v>
      </c>
      <c r="AD259">
        <v>0.27</v>
      </c>
      <c r="AG259" s="5" t="str">
        <f t="shared" si="240"/>
        <v/>
      </c>
      <c r="AH259" s="5" t="str">
        <f t="shared" si="241"/>
        <v/>
      </c>
      <c r="AI259" s="5" t="str">
        <f t="shared" si="242"/>
        <v/>
      </c>
      <c r="AJ259" s="5" t="str">
        <f t="shared" si="243"/>
        <v/>
      </c>
      <c r="AK259" s="5" t="str">
        <f t="shared" si="244"/>
        <v/>
      </c>
      <c r="AO259" s="5" t="str">
        <f t="shared" si="245"/>
        <v/>
      </c>
      <c r="AP259" s="5" t="str">
        <f t="shared" si="246"/>
        <v/>
      </c>
      <c r="AQ259" s="5" t="str">
        <f t="shared" si="247"/>
        <v/>
      </c>
      <c r="AR259" s="5" t="str">
        <f t="shared" si="248"/>
        <v/>
      </c>
      <c r="AS259" s="5" t="str">
        <f t="shared" si="249"/>
        <v/>
      </c>
      <c r="AW259" s="5" t="str">
        <f t="shared" si="250"/>
        <v/>
      </c>
      <c r="AX259" s="5" t="str">
        <f t="shared" si="251"/>
        <v/>
      </c>
      <c r="AY259" s="5" t="str">
        <f t="shared" si="252"/>
        <v/>
      </c>
      <c r="AZ259" s="5" t="str">
        <f t="shared" si="253"/>
        <v/>
      </c>
      <c r="BA259" s="5" t="str">
        <f t="shared" si="254"/>
        <v/>
      </c>
      <c r="BE259" s="5" t="str">
        <f t="shared" si="255"/>
        <v/>
      </c>
      <c r="BF259" s="5" t="str">
        <f t="shared" si="256"/>
        <v/>
      </c>
      <c r="BG259" s="5" t="str">
        <f t="shared" si="257"/>
        <v/>
      </c>
      <c r="BH259" s="5" t="str">
        <f t="shared" si="258"/>
        <v/>
      </c>
      <c r="BI259" s="5" t="str">
        <f t="shared" si="259"/>
        <v/>
      </c>
      <c r="BL259" s="3">
        <v>15.26</v>
      </c>
      <c r="BM259" s="5">
        <f t="shared" si="260"/>
        <v>1.4143212840820902E-4</v>
      </c>
      <c r="BN259" s="5">
        <f t="shared" si="261"/>
        <v>1.4143212840820903E-27</v>
      </c>
      <c r="BO259" s="5">
        <f t="shared" si="262"/>
        <v>2.0952907912327257E-10</v>
      </c>
      <c r="BP259" s="5">
        <f t="shared" si="263"/>
        <v>9.4288085605472662E-14</v>
      </c>
      <c r="BQ259" s="5">
        <f t="shared" si="264"/>
        <v>-13.025543181946707</v>
      </c>
      <c r="BR259">
        <v>0.15</v>
      </c>
      <c r="BU259" s="5" t="str">
        <f t="shared" si="265"/>
        <v/>
      </c>
      <c r="BV259" s="5" t="str">
        <f t="shared" si="266"/>
        <v/>
      </c>
      <c r="BW259" s="5" t="str">
        <f t="shared" si="267"/>
        <v/>
      </c>
      <c r="BX259" s="5" t="str">
        <f t="shared" si="268"/>
        <v/>
      </c>
      <c r="BY259" s="5" t="str">
        <f t="shared" si="269"/>
        <v/>
      </c>
      <c r="CC259" s="5" t="str">
        <f t="shared" si="270"/>
        <v/>
      </c>
      <c r="CD259" s="5" t="str">
        <f t="shared" si="271"/>
        <v/>
      </c>
      <c r="CE259" s="5" t="str">
        <f t="shared" si="272"/>
        <v/>
      </c>
      <c r="CF259" s="5" t="str">
        <f t="shared" si="273"/>
        <v/>
      </c>
      <c r="CG259" s="5" t="str">
        <f t="shared" si="274"/>
        <v/>
      </c>
      <c r="CK259" s="5" t="str">
        <f t="shared" si="275"/>
        <v/>
      </c>
      <c r="CL259" s="5" t="str">
        <f t="shared" si="276"/>
        <v/>
      </c>
      <c r="CM259" s="5" t="str">
        <f t="shared" si="277"/>
        <v/>
      </c>
      <c r="CN259" s="5" t="str">
        <f t="shared" si="278"/>
        <v/>
      </c>
      <c r="CO259" s="5" t="str">
        <f t="shared" si="279"/>
        <v/>
      </c>
      <c r="CS259" s="5" t="str">
        <f t="shared" si="280"/>
        <v/>
      </c>
      <c r="CT259" s="5" t="str">
        <f t="shared" si="281"/>
        <v/>
      </c>
      <c r="CU259" s="5" t="str">
        <f t="shared" si="282"/>
        <v/>
      </c>
      <c r="CV259" s="5" t="str">
        <f t="shared" si="283"/>
        <v/>
      </c>
      <c r="CW259" s="5" t="str">
        <f t="shared" si="284"/>
        <v/>
      </c>
      <c r="DA259" s="5" t="str">
        <f t="shared" si="285"/>
        <v/>
      </c>
      <c r="DB259" s="5" t="str">
        <f t="shared" si="286"/>
        <v/>
      </c>
      <c r="DC259" s="5" t="str">
        <f t="shared" si="287"/>
        <v/>
      </c>
      <c r="DD259" s="5" t="str">
        <f t="shared" si="288"/>
        <v/>
      </c>
      <c r="DE259" s="5" t="str">
        <f t="shared" si="289"/>
        <v/>
      </c>
      <c r="DI259" s="5" t="str">
        <f t="shared" si="290"/>
        <v/>
      </c>
      <c r="DJ259" s="5" t="str">
        <f t="shared" si="291"/>
        <v/>
      </c>
      <c r="DK259" s="5" t="str">
        <f t="shared" si="292"/>
        <v/>
      </c>
      <c r="DL259" s="5" t="str">
        <f t="shared" si="293"/>
        <v/>
      </c>
      <c r="DM259" s="5" t="str">
        <f t="shared" si="294"/>
        <v/>
      </c>
      <c r="DQ259" s="5" t="str">
        <f t="shared" si="295"/>
        <v/>
      </c>
      <c r="DR259" s="5" t="str">
        <f t="shared" si="296"/>
        <v/>
      </c>
      <c r="DS259" s="5" t="str">
        <f t="shared" si="297"/>
        <v/>
      </c>
      <c r="DT259" s="5" t="str">
        <f t="shared" si="298"/>
        <v/>
      </c>
      <c r="DU259" s="5" t="str">
        <f t="shared" si="299"/>
        <v/>
      </c>
    </row>
    <row r="260" spans="1:125" hidden="1" x14ac:dyDescent="0.25">
      <c r="A260">
        <v>253</v>
      </c>
      <c r="B260" t="s">
        <v>293</v>
      </c>
      <c r="C260">
        <v>324.12679900000001</v>
      </c>
      <c r="D260">
        <v>57.521521</v>
      </c>
      <c r="E260" s="1" t="s">
        <v>91</v>
      </c>
      <c r="F260" s="13"/>
      <c r="J260" s="2">
        <v>20.62</v>
      </c>
      <c r="K260" s="5">
        <f t="shared" si="225"/>
        <v>1.7927145021718707E-5</v>
      </c>
      <c r="L260" s="5">
        <f t="shared" si="226"/>
        <v>1.7927145021718708E-28</v>
      </c>
      <c r="M260" s="5">
        <f t="shared" si="227"/>
        <v>1.3812211092916905E-9</v>
      </c>
      <c r="N260" s="5">
        <f t="shared" si="228"/>
        <v>8.6188197219801487E-14</v>
      </c>
      <c r="O260" s="5">
        <f t="shared" si="229"/>
        <v>-13.064552203238739</v>
      </c>
      <c r="P260">
        <v>0.05</v>
      </c>
      <c r="Q260" s="2">
        <v>19.420000000000002</v>
      </c>
      <c r="R260" s="5">
        <f t="shared" si="230"/>
        <v>4.2919914660151465E-5</v>
      </c>
      <c r="S260" s="5">
        <f t="shared" si="231"/>
        <v>4.291991466015147E-28</v>
      </c>
      <c r="T260" s="5">
        <f t="shared" si="232"/>
        <v>2.1493056637297164E-9</v>
      </c>
      <c r="U260" s="5">
        <f t="shared" si="233"/>
        <v>1.6635625837268007E-13</v>
      </c>
      <c r="V260" s="5">
        <f t="shared" si="234"/>
        <v>-12.778960856198259</v>
      </c>
      <c r="W260">
        <v>0.06</v>
      </c>
      <c r="X260" s="2">
        <v>20.170000000000002</v>
      </c>
      <c r="Y260" s="5">
        <f t="shared" si="235"/>
        <v>2.5433104308041939E-5</v>
      </c>
      <c r="Z260" s="5">
        <f t="shared" si="236"/>
        <v>2.543310430804194E-28</v>
      </c>
      <c r="AA260" s="5">
        <f t="shared" si="237"/>
        <v>1.7730171987499488E-9</v>
      </c>
      <c r="AB260" s="5">
        <f t="shared" si="238"/>
        <v>1.1630992823799666E-13</v>
      </c>
      <c r="AC260" s="5">
        <f t="shared" si="239"/>
        <v>-12.934383212228177</v>
      </c>
      <c r="AD260">
        <v>0.14000000000000001</v>
      </c>
      <c r="AF260" s="4">
        <v>16.920000000000002</v>
      </c>
      <c r="AG260" s="5">
        <f t="shared" si="240"/>
        <v>2.7194953280709701E-4</v>
      </c>
      <c r="AH260" s="5">
        <f t="shared" si="241"/>
        <v>2.7194953280709703E-27</v>
      </c>
      <c r="AI260" s="5">
        <f t="shared" si="242"/>
        <v>5.3490376726141452E-9</v>
      </c>
      <c r="AJ260" s="5">
        <f t="shared" si="243"/>
        <v>6.6060615256784706E-13</v>
      </c>
      <c r="AK260" s="5">
        <f t="shared" si="244"/>
        <v>-12.18005738581593</v>
      </c>
      <c r="AL260">
        <v>0.2</v>
      </c>
      <c r="AN260" s="4">
        <v>16.190000000000001</v>
      </c>
      <c r="AO260" s="5">
        <f t="shared" si="245"/>
        <v>3.4221572098674008E-4</v>
      </c>
      <c r="AP260" s="5">
        <f t="shared" si="246"/>
        <v>3.4221572098674015E-27</v>
      </c>
      <c r="AQ260" s="5">
        <f t="shared" si="247"/>
        <v>3.7167142474025484E-9</v>
      </c>
      <c r="AR260" s="5">
        <f t="shared" si="248"/>
        <v>6.1771790791830356E-13</v>
      </c>
      <c r="AS260" s="5">
        <f t="shared" si="249"/>
        <v>-12.20920980808862</v>
      </c>
      <c r="AT260">
        <v>0.24</v>
      </c>
      <c r="AV260" s="4">
        <v>15.37</v>
      </c>
      <c r="AW260" s="5">
        <f t="shared" si="250"/>
        <v>4.7416604955267445E-4</v>
      </c>
      <c r="AX260" s="5">
        <f t="shared" si="251"/>
        <v>4.7416604955267453E-27</v>
      </c>
      <c r="AY260" s="5">
        <f t="shared" si="252"/>
        <v>3.051732235533588E-9</v>
      </c>
      <c r="AZ260" s="5">
        <f t="shared" si="253"/>
        <v>6.5886898965170167E-13</v>
      </c>
      <c r="BA260" s="5">
        <f t="shared" si="254"/>
        <v>-12.181200932489004</v>
      </c>
      <c r="BB260">
        <v>0.17</v>
      </c>
      <c r="BD260" s="3">
        <v>15.25</v>
      </c>
      <c r="BE260" s="5">
        <f t="shared" si="255"/>
        <v>2.2312680113405057E-4</v>
      </c>
      <c r="BF260" s="5">
        <f t="shared" si="256"/>
        <v>2.2312680113405059E-27</v>
      </c>
      <c r="BG260" s="5">
        <f t="shared" si="257"/>
        <v>5.1649722484733924E-10</v>
      </c>
      <c r="BH260" s="5">
        <f t="shared" si="258"/>
        <v>1.8593900094504213E-13</v>
      </c>
      <c r="BI260" s="5">
        <f t="shared" si="259"/>
        <v>-12.730629506846046</v>
      </c>
      <c r="BJ260">
        <v>0.09</v>
      </c>
      <c r="BL260" s="3">
        <v>15.36</v>
      </c>
      <c r="BM260" s="5">
        <f t="shared" si="260"/>
        <v>1.2898763414146357E-4</v>
      </c>
      <c r="BN260" s="5">
        <f t="shared" si="261"/>
        <v>1.2898763414146359E-27</v>
      </c>
      <c r="BO260" s="5">
        <f t="shared" si="262"/>
        <v>1.9109279132068675E-10</v>
      </c>
      <c r="BP260" s="5">
        <f t="shared" si="263"/>
        <v>8.5991756094309048E-14</v>
      </c>
      <c r="BQ260" s="5">
        <f t="shared" si="264"/>
        <v>-13.065543181946708</v>
      </c>
      <c r="BR260">
        <v>0.09</v>
      </c>
      <c r="BU260" s="5" t="str">
        <f t="shared" si="265"/>
        <v/>
      </c>
      <c r="BV260" s="5" t="str">
        <f t="shared" si="266"/>
        <v/>
      </c>
      <c r="BW260" s="5" t="str">
        <f t="shared" si="267"/>
        <v/>
      </c>
      <c r="BX260" s="5" t="str">
        <f t="shared" si="268"/>
        <v/>
      </c>
      <c r="BY260" s="5" t="str">
        <f t="shared" si="269"/>
        <v/>
      </c>
      <c r="CC260" s="5" t="str">
        <f t="shared" si="270"/>
        <v/>
      </c>
      <c r="CD260" s="5" t="str">
        <f t="shared" si="271"/>
        <v/>
      </c>
      <c r="CE260" s="5" t="str">
        <f t="shared" si="272"/>
        <v/>
      </c>
      <c r="CF260" s="5" t="str">
        <f t="shared" si="273"/>
        <v/>
      </c>
      <c r="CG260" s="5" t="str">
        <f t="shared" si="274"/>
        <v/>
      </c>
      <c r="CK260" s="5" t="str">
        <f t="shared" si="275"/>
        <v/>
      </c>
      <c r="CL260" s="5" t="str">
        <f t="shared" si="276"/>
        <v/>
      </c>
      <c r="CM260" s="5" t="str">
        <f t="shared" si="277"/>
        <v/>
      </c>
      <c r="CN260" s="5" t="str">
        <f t="shared" si="278"/>
        <v/>
      </c>
      <c r="CO260" s="5" t="str">
        <f t="shared" si="279"/>
        <v/>
      </c>
      <c r="CS260" s="5" t="str">
        <f t="shared" si="280"/>
        <v/>
      </c>
      <c r="CT260" s="5" t="str">
        <f t="shared" si="281"/>
        <v/>
      </c>
      <c r="CU260" s="5" t="str">
        <f t="shared" si="282"/>
        <v/>
      </c>
      <c r="CV260" s="5" t="str">
        <f t="shared" si="283"/>
        <v/>
      </c>
      <c r="CW260" s="5" t="str">
        <f t="shared" si="284"/>
        <v/>
      </c>
      <c r="DA260" s="5" t="str">
        <f t="shared" si="285"/>
        <v/>
      </c>
      <c r="DB260" s="5" t="str">
        <f t="shared" si="286"/>
        <v/>
      </c>
      <c r="DC260" s="5" t="str">
        <f t="shared" si="287"/>
        <v/>
      </c>
      <c r="DD260" s="5" t="str">
        <f t="shared" si="288"/>
        <v/>
      </c>
      <c r="DE260" s="5" t="str">
        <f t="shared" si="289"/>
        <v/>
      </c>
      <c r="DI260" s="5" t="str">
        <f t="shared" si="290"/>
        <v/>
      </c>
      <c r="DJ260" s="5" t="str">
        <f t="shared" si="291"/>
        <v/>
      </c>
      <c r="DK260" s="5" t="str">
        <f t="shared" si="292"/>
        <v/>
      </c>
      <c r="DL260" s="5" t="str">
        <f t="shared" si="293"/>
        <v/>
      </c>
      <c r="DM260" s="5" t="str">
        <f t="shared" si="294"/>
        <v/>
      </c>
      <c r="DQ260" s="5" t="str">
        <f t="shared" si="295"/>
        <v/>
      </c>
      <c r="DR260" s="5" t="str">
        <f t="shared" si="296"/>
        <v/>
      </c>
      <c r="DS260" s="5" t="str">
        <f t="shared" si="297"/>
        <v/>
      </c>
      <c r="DT260" s="5" t="str">
        <f t="shared" si="298"/>
        <v/>
      </c>
      <c r="DU260" s="5" t="str">
        <f t="shared" si="299"/>
        <v/>
      </c>
    </row>
    <row r="261" spans="1:125" hidden="1" x14ac:dyDescent="0.25">
      <c r="A261">
        <v>254</v>
      </c>
      <c r="B261" t="s">
        <v>294</v>
      </c>
      <c r="C261">
        <v>324.12711899999999</v>
      </c>
      <c r="D261">
        <v>57.551752</v>
      </c>
      <c r="E261" s="1" t="s">
        <v>91</v>
      </c>
      <c r="F261" s="13"/>
      <c r="J261" s="2">
        <v>20.85</v>
      </c>
      <c r="K261" s="5">
        <f t="shared" si="225"/>
        <v>1.45047795210488E-5</v>
      </c>
      <c r="L261" s="5">
        <f t="shared" si="226"/>
        <v>1.4504779521048803E-28</v>
      </c>
      <c r="M261" s="5">
        <f t="shared" si="227"/>
        <v>1.1175403353865264E-9</v>
      </c>
      <c r="N261" s="5">
        <f t="shared" si="228"/>
        <v>6.9734516928119244E-14</v>
      </c>
      <c r="O261" s="5">
        <f t="shared" si="229"/>
        <v>-13.156552203238737</v>
      </c>
      <c r="P261">
        <v>7.0000000000000007E-2</v>
      </c>
      <c r="Q261" s="2">
        <v>19.72</v>
      </c>
      <c r="R261" s="5">
        <f t="shared" si="230"/>
        <v>3.2558084783357251E-5</v>
      </c>
      <c r="S261" s="5">
        <f t="shared" si="231"/>
        <v>3.2558084783357253E-28</v>
      </c>
      <c r="T261" s="5">
        <f t="shared" si="232"/>
        <v>1.6304150783885805E-9</v>
      </c>
      <c r="U261" s="5">
        <f t="shared" si="233"/>
        <v>1.2619412706727614E-13</v>
      </c>
      <c r="V261" s="5">
        <f t="shared" si="234"/>
        <v>-12.898960856198258</v>
      </c>
      <c r="W261">
        <v>0.08</v>
      </c>
      <c r="X261" s="2">
        <v>21.61</v>
      </c>
      <c r="Y261" s="5">
        <f t="shared" si="235"/>
        <v>6.7514860154432264E-6</v>
      </c>
      <c r="Z261" s="5">
        <f t="shared" si="236"/>
        <v>6.7514860154432273E-29</v>
      </c>
      <c r="AA261" s="5">
        <f t="shared" si="237"/>
        <v>4.7066613172799107E-10</v>
      </c>
      <c r="AB261" s="5">
        <f t="shared" si="238"/>
        <v>3.0875698241356217E-14</v>
      </c>
      <c r="AC261" s="5">
        <f t="shared" si="239"/>
        <v>-13.510383212228176</v>
      </c>
      <c r="AD261">
        <v>0.52</v>
      </c>
      <c r="AG261" s="5" t="str">
        <f t="shared" si="240"/>
        <v/>
      </c>
      <c r="AH261" s="5" t="str">
        <f t="shared" si="241"/>
        <v/>
      </c>
      <c r="AI261" s="5" t="str">
        <f t="shared" si="242"/>
        <v/>
      </c>
      <c r="AJ261" s="5" t="str">
        <f t="shared" si="243"/>
        <v/>
      </c>
      <c r="AK261" s="5" t="str">
        <f t="shared" si="244"/>
        <v/>
      </c>
      <c r="AO261" s="5" t="str">
        <f t="shared" si="245"/>
        <v/>
      </c>
      <c r="AP261" s="5" t="str">
        <f t="shared" si="246"/>
        <v/>
      </c>
      <c r="AQ261" s="5" t="str">
        <f t="shared" si="247"/>
        <v/>
      </c>
      <c r="AR261" s="5" t="str">
        <f t="shared" si="248"/>
        <v/>
      </c>
      <c r="AS261" s="5" t="str">
        <f t="shared" si="249"/>
        <v/>
      </c>
      <c r="AW261" s="5" t="str">
        <f t="shared" si="250"/>
        <v/>
      </c>
      <c r="AX261" s="5" t="str">
        <f t="shared" si="251"/>
        <v/>
      </c>
      <c r="AY261" s="5" t="str">
        <f t="shared" si="252"/>
        <v/>
      </c>
      <c r="AZ261" s="5" t="str">
        <f t="shared" si="253"/>
        <v/>
      </c>
      <c r="BA261" s="5" t="str">
        <f t="shared" si="254"/>
        <v/>
      </c>
      <c r="BE261" s="5" t="str">
        <f t="shared" si="255"/>
        <v/>
      </c>
      <c r="BF261" s="5" t="str">
        <f t="shared" si="256"/>
        <v/>
      </c>
      <c r="BG261" s="5" t="str">
        <f t="shared" si="257"/>
        <v/>
      </c>
      <c r="BH261" s="5" t="str">
        <f t="shared" si="258"/>
        <v/>
      </c>
      <c r="BI261" s="5" t="str">
        <f t="shared" si="259"/>
        <v/>
      </c>
      <c r="BL261" s="3">
        <v>15.21</v>
      </c>
      <c r="BM261" s="5">
        <f t="shared" si="260"/>
        <v>1.4809761926783601E-4</v>
      </c>
      <c r="BN261" s="5">
        <f t="shared" si="261"/>
        <v>1.4809761926783604E-27</v>
      </c>
      <c r="BO261" s="5">
        <f t="shared" si="262"/>
        <v>2.1940388039679407E-10</v>
      </c>
      <c r="BP261" s="5">
        <f t="shared" si="263"/>
        <v>9.8731746178557341E-14</v>
      </c>
      <c r="BQ261" s="5">
        <f t="shared" si="264"/>
        <v>-13.00554318194671</v>
      </c>
      <c r="BR261">
        <v>0.06</v>
      </c>
      <c r="BU261" s="5" t="str">
        <f t="shared" si="265"/>
        <v/>
      </c>
      <c r="BV261" s="5" t="str">
        <f t="shared" si="266"/>
        <v/>
      </c>
      <c r="BW261" s="5" t="str">
        <f t="shared" si="267"/>
        <v/>
      </c>
      <c r="BX261" s="5" t="str">
        <f t="shared" si="268"/>
        <v/>
      </c>
      <c r="BY261" s="5" t="str">
        <f t="shared" si="269"/>
        <v/>
      </c>
      <c r="CC261" s="5" t="str">
        <f t="shared" si="270"/>
        <v/>
      </c>
      <c r="CD261" s="5" t="str">
        <f t="shared" si="271"/>
        <v/>
      </c>
      <c r="CE261" s="5" t="str">
        <f t="shared" si="272"/>
        <v/>
      </c>
      <c r="CF261" s="5" t="str">
        <f t="shared" si="273"/>
        <v/>
      </c>
      <c r="CG261" s="5" t="str">
        <f t="shared" si="274"/>
        <v/>
      </c>
      <c r="CK261" s="5" t="str">
        <f t="shared" si="275"/>
        <v/>
      </c>
      <c r="CL261" s="5" t="str">
        <f t="shared" si="276"/>
        <v/>
      </c>
      <c r="CM261" s="5" t="str">
        <f t="shared" si="277"/>
        <v/>
      </c>
      <c r="CN261" s="5" t="str">
        <f t="shared" si="278"/>
        <v/>
      </c>
      <c r="CO261" s="5" t="str">
        <f t="shared" si="279"/>
        <v/>
      </c>
      <c r="CS261" s="5" t="str">
        <f t="shared" si="280"/>
        <v/>
      </c>
      <c r="CT261" s="5" t="str">
        <f t="shared" si="281"/>
        <v/>
      </c>
      <c r="CU261" s="5" t="str">
        <f t="shared" si="282"/>
        <v/>
      </c>
      <c r="CV261" s="5" t="str">
        <f t="shared" si="283"/>
        <v/>
      </c>
      <c r="CW261" s="5" t="str">
        <f t="shared" si="284"/>
        <v/>
      </c>
      <c r="DA261" s="5" t="str">
        <f t="shared" si="285"/>
        <v/>
      </c>
      <c r="DB261" s="5" t="str">
        <f t="shared" si="286"/>
        <v/>
      </c>
      <c r="DC261" s="5" t="str">
        <f t="shared" si="287"/>
        <v/>
      </c>
      <c r="DD261" s="5" t="str">
        <f t="shared" si="288"/>
        <v/>
      </c>
      <c r="DE261" s="5" t="str">
        <f t="shared" si="289"/>
        <v/>
      </c>
      <c r="DI261" s="5" t="str">
        <f t="shared" si="290"/>
        <v/>
      </c>
      <c r="DJ261" s="5" t="str">
        <f t="shared" si="291"/>
        <v/>
      </c>
      <c r="DK261" s="5" t="str">
        <f t="shared" si="292"/>
        <v/>
      </c>
      <c r="DL261" s="5" t="str">
        <f t="shared" si="293"/>
        <v/>
      </c>
      <c r="DM261" s="5" t="str">
        <f t="shared" si="294"/>
        <v/>
      </c>
      <c r="DQ261" s="5" t="str">
        <f t="shared" si="295"/>
        <v/>
      </c>
      <c r="DR261" s="5" t="str">
        <f t="shared" si="296"/>
        <v/>
      </c>
      <c r="DS261" s="5" t="str">
        <f t="shared" si="297"/>
        <v/>
      </c>
      <c r="DT261" s="5" t="str">
        <f t="shared" si="298"/>
        <v/>
      </c>
      <c r="DU261" s="5" t="str">
        <f t="shared" si="299"/>
        <v/>
      </c>
    </row>
    <row r="262" spans="1:125" hidden="1" x14ac:dyDescent="0.25">
      <c r="A262">
        <v>255</v>
      </c>
      <c r="B262" t="s">
        <v>295</v>
      </c>
      <c r="C262">
        <v>324.12752399999999</v>
      </c>
      <c r="D262">
        <v>57.483812999999998</v>
      </c>
      <c r="E262" s="1" t="s">
        <v>91</v>
      </c>
      <c r="F262" s="13"/>
      <c r="J262" s="2">
        <v>21.17</v>
      </c>
      <c r="K262" s="5">
        <f t="shared" si="225"/>
        <v>1.080217308378183E-5</v>
      </c>
      <c r="L262" s="5">
        <f t="shared" si="226"/>
        <v>1.0802173083781831E-28</v>
      </c>
      <c r="M262" s="5">
        <f t="shared" si="227"/>
        <v>8.3226801989196807E-10</v>
      </c>
      <c r="N262" s="5">
        <f t="shared" si="228"/>
        <v>5.193352444125881E-14</v>
      </c>
      <c r="O262" s="5">
        <f t="shared" si="229"/>
        <v>-13.284552203238738</v>
      </c>
      <c r="P262">
        <v>0.09</v>
      </c>
      <c r="Q262" s="2">
        <v>19.579999999999998</v>
      </c>
      <c r="R262" s="5">
        <f t="shared" si="230"/>
        <v>3.7038965623699998E-5</v>
      </c>
      <c r="S262" s="5">
        <f t="shared" si="231"/>
        <v>3.7038965623700001E-28</v>
      </c>
      <c r="T262" s="5">
        <f t="shared" si="232"/>
        <v>1.8548046803928045E-9</v>
      </c>
      <c r="U262" s="5">
        <f t="shared" si="233"/>
        <v>1.4356188226240308E-13</v>
      </c>
      <c r="V262" s="5">
        <f t="shared" si="234"/>
        <v>-12.842960856198255</v>
      </c>
      <c r="W262">
        <v>7.0000000000000007E-2</v>
      </c>
      <c r="Y262" s="5" t="str">
        <f t="shared" si="235"/>
        <v/>
      </c>
      <c r="Z262" s="5" t="str">
        <f t="shared" si="236"/>
        <v/>
      </c>
      <c r="AA262" s="5" t="str">
        <f t="shared" si="237"/>
        <v/>
      </c>
      <c r="AB262" s="5" t="str">
        <f t="shared" si="238"/>
        <v/>
      </c>
      <c r="AC262" s="5" t="str">
        <f t="shared" si="239"/>
        <v/>
      </c>
      <c r="AF262" s="4">
        <v>16.989999999999998</v>
      </c>
      <c r="AG262" s="5">
        <f t="shared" si="240"/>
        <v>2.5496954976117828E-4</v>
      </c>
      <c r="AH262" s="5">
        <f t="shared" si="241"/>
        <v>2.5496954976117831E-27</v>
      </c>
      <c r="AI262" s="5">
        <f t="shared" si="242"/>
        <v>5.0150544954582753E-9</v>
      </c>
      <c r="AJ262" s="5">
        <f t="shared" si="243"/>
        <v>6.193592301890971E-13</v>
      </c>
      <c r="AK262" s="5">
        <f t="shared" si="244"/>
        <v>-12.208057385815929</v>
      </c>
      <c r="AL262">
        <v>0.09</v>
      </c>
      <c r="AN262" s="4">
        <v>15.86</v>
      </c>
      <c r="AO262" s="5">
        <f t="shared" si="245"/>
        <v>4.6376712182130729E-4</v>
      </c>
      <c r="AP262" s="5">
        <f t="shared" si="246"/>
        <v>4.6376712182130735E-27</v>
      </c>
      <c r="AQ262" s="5">
        <f t="shared" si="247"/>
        <v>5.0368517968141922E-9</v>
      </c>
      <c r="AR262" s="5">
        <f t="shared" si="248"/>
        <v>8.3712476863051875E-13</v>
      </c>
      <c r="AS262" s="5">
        <f t="shared" si="249"/>
        <v>-12.077209808088618</v>
      </c>
      <c r="AT262">
        <v>0.08</v>
      </c>
      <c r="AV262" s="4">
        <v>15.42</v>
      </c>
      <c r="AW262" s="5">
        <f t="shared" si="250"/>
        <v>4.5282506186587615E-4</v>
      </c>
      <c r="AX262" s="5">
        <f t="shared" si="251"/>
        <v>4.5282506186587621E-27</v>
      </c>
      <c r="AY262" s="5">
        <f t="shared" si="252"/>
        <v>2.9143816594571941E-9</v>
      </c>
      <c r="AZ262" s="5">
        <f t="shared" si="253"/>
        <v>6.292150002768082E-13</v>
      </c>
      <c r="BA262" s="5">
        <f t="shared" si="254"/>
        <v>-12.201200932489005</v>
      </c>
      <c r="BB262">
        <v>7.0000000000000007E-2</v>
      </c>
      <c r="BD262" s="3">
        <v>15.17</v>
      </c>
      <c r="BE262" s="5">
        <f t="shared" si="255"/>
        <v>2.4018823964930727E-4</v>
      </c>
      <c r="BF262" s="5">
        <f t="shared" si="256"/>
        <v>2.4018823964930728E-27</v>
      </c>
      <c r="BG262" s="5">
        <f t="shared" si="257"/>
        <v>5.5599129548450754E-10</v>
      </c>
      <c r="BH262" s="5">
        <f t="shared" si="258"/>
        <v>2.0015686637442272E-13</v>
      </c>
      <c r="BI262" s="5">
        <f t="shared" si="259"/>
        <v>-12.698629506846046</v>
      </c>
      <c r="BJ262">
        <v>0.17</v>
      </c>
      <c r="BL262" s="3">
        <v>15.02</v>
      </c>
      <c r="BM262" s="5">
        <f t="shared" si="260"/>
        <v>1.7642010536069092E-4</v>
      </c>
      <c r="BN262" s="5">
        <f t="shared" si="261"/>
        <v>1.7642010536069094E-27</v>
      </c>
      <c r="BO262" s="5">
        <f t="shared" si="262"/>
        <v>2.6136311905287541E-10</v>
      </c>
      <c r="BP262" s="5">
        <f t="shared" si="263"/>
        <v>1.1761340357379394E-13</v>
      </c>
      <c r="BQ262" s="5">
        <f t="shared" si="264"/>
        <v>-12.929543181946707</v>
      </c>
      <c r="BR262">
        <v>0.14000000000000001</v>
      </c>
      <c r="BU262" s="5" t="str">
        <f t="shared" si="265"/>
        <v/>
      </c>
      <c r="BV262" s="5" t="str">
        <f t="shared" si="266"/>
        <v/>
      </c>
      <c r="BW262" s="5" t="str">
        <f t="shared" si="267"/>
        <v/>
      </c>
      <c r="BX262" s="5" t="str">
        <f t="shared" si="268"/>
        <v/>
      </c>
      <c r="BY262" s="5" t="str">
        <f t="shared" si="269"/>
        <v/>
      </c>
      <c r="CC262" s="5" t="str">
        <f t="shared" si="270"/>
        <v/>
      </c>
      <c r="CD262" s="5" t="str">
        <f t="shared" si="271"/>
        <v/>
      </c>
      <c r="CE262" s="5" t="str">
        <f t="shared" si="272"/>
        <v/>
      </c>
      <c r="CF262" s="5" t="str">
        <f t="shared" si="273"/>
        <v/>
      </c>
      <c r="CG262" s="5" t="str">
        <f t="shared" si="274"/>
        <v/>
      </c>
      <c r="CK262" s="5" t="str">
        <f t="shared" si="275"/>
        <v/>
      </c>
      <c r="CL262" s="5" t="str">
        <f t="shared" si="276"/>
        <v/>
      </c>
      <c r="CM262" s="5" t="str">
        <f t="shared" si="277"/>
        <v/>
      </c>
      <c r="CN262" s="5" t="str">
        <f t="shared" si="278"/>
        <v/>
      </c>
      <c r="CO262" s="5" t="str">
        <f t="shared" si="279"/>
        <v/>
      </c>
      <c r="CS262" s="5" t="str">
        <f t="shared" si="280"/>
        <v/>
      </c>
      <c r="CT262" s="5" t="str">
        <f t="shared" si="281"/>
        <v/>
      </c>
      <c r="CU262" s="5" t="str">
        <f t="shared" si="282"/>
        <v/>
      </c>
      <c r="CV262" s="5" t="str">
        <f t="shared" si="283"/>
        <v/>
      </c>
      <c r="CW262" s="5" t="str">
        <f t="shared" si="284"/>
        <v/>
      </c>
      <c r="DA262" s="5" t="str">
        <f t="shared" si="285"/>
        <v/>
      </c>
      <c r="DB262" s="5" t="str">
        <f t="shared" si="286"/>
        <v/>
      </c>
      <c r="DC262" s="5" t="str">
        <f t="shared" si="287"/>
        <v/>
      </c>
      <c r="DD262" s="5" t="str">
        <f t="shared" si="288"/>
        <v/>
      </c>
      <c r="DE262" s="5" t="str">
        <f t="shared" si="289"/>
        <v/>
      </c>
      <c r="DI262" s="5" t="str">
        <f t="shared" si="290"/>
        <v/>
      </c>
      <c r="DJ262" s="5" t="str">
        <f t="shared" si="291"/>
        <v/>
      </c>
      <c r="DK262" s="5" t="str">
        <f t="shared" si="292"/>
        <v/>
      </c>
      <c r="DL262" s="5" t="str">
        <f t="shared" si="293"/>
        <v/>
      </c>
      <c r="DM262" s="5" t="str">
        <f t="shared" si="294"/>
        <v/>
      </c>
      <c r="DQ262" s="5" t="str">
        <f t="shared" si="295"/>
        <v/>
      </c>
      <c r="DR262" s="5" t="str">
        <f t="shared" si="296"/>
        <v/>
      </c>
      <c r="DS262" s="5" t="str">
        <f t="shared" si="297"/>
        <v/>
      </c>
      <c r="DT262" s="5" t="str">
        <f t="shared" si="298"/>
        <v/>
      </c>
      <c r="DU262" s="5" t="str">
        <f t="shared" si="299"/>
        <v/>
      </c>
    </row>
    <row r="263" spans="1:125" hidden="1" x14ac:dyDescent="0.25">
      <c r="A263">
        <v>256</v>
      </c>
      <c r="B263" t="s">
        <v>296</v>
      </c>
      <c r="C263">
        <v>324.12875500000001</v>
      </c>
      <c r="D263">
        <v>57.550313000000003</v>
      </c>
      <c r="E263" s="1" t="s">
        <v>31</v>
      </c>
      <c r="F263" s="13"/>
      <c r="J263" s="2">
        <v>21.05</v>
      </c>
      <c r="K263" s="5">
        <f t="shared" si="225"/>
        <v>1.2064550113440354E-5</v>
      </c>
      <c r="L263" s="5">
        <f t="shared" si="226"/>
        <v>1.2064550113440356E-28</v>
      </c>
      <c r="M263" s="5">
        <f t="shared" si="227"/>
        <v>9.2952956372044178E-10</v>
      </c>
      <c r="N263" s="5">
        <f t="shared" si="228"/>
        <v>5.8002644776155571E-14</v>
      </c>
      <c r="O263" s="5">
        <f t="shared" si="229"/>
        <v>-13.236552203238736</v>
      </c>
      <c r="P263">
        <v>0.08</v>
      </c>
      <c r="Q263" s="2">
        <v>19.940000000000001</v>
      </c>
      <c r="R263" s="5">
        <f t="shared" si="230"/>
        <v>2.6586358079287934E-5</v>
      </c>
      <c r="S263" s="5">
        <f t="shared" si="231"/>
        <v>2.6586358079287937E-28</v>
      </c>
      <c r="T263" s="5">
        <f t="shared" si="232"/>
        <v>1.331368211009351E-9</v>
      </c>
      <c r="U263" s="5">
        <f t="shared" si="233"/>
        <v>1.0304789953212378E-13</v>
      </c>
      <c r="V263" s="5">
        <f t="shared" si="234"/>
        <v>-12.986960856198257</v>
      </c>
      <c r="W263">
        <v>0.1</v>
      </c>
      <c r="Y263" s="5" t="str">
        <f t="shared" si="235"/>
        <v/>
      </c>
      <c r="Z263" s="5" t="str">
        <f t="shared" si="236"/>
        <v/>
      </c>
      <c r="AA263" s="5" t="str">
        <f t="shared" si="237"/>
        <v/>
      </c>
      <c r="AB263" s="5" t="str">
        <f t="shared" si="238"/>
        <v/>
      </c>
      <c r="AC263" s="5" t="str">
        <f t="shared" si="239"/>
        <v/>
      </c>
      <c r="AG263" s="5" t="str">
        <f t="shared" si="240"/>
        <v/>
      </c>
      <c r="AH263" s="5" t="str">
        <f t="shared" si="241"/>
        <v/>
      </c>
      <c r="AI263" s="5" t="str">
        <f t="shared" si="242"/>
        <v/>
      </c>
      <c r="AJ263" s="5" t="str">
        <f t="shared" si="243"/>
        <v/>
      </c>
      <c r="AK263" s="5" t="str">
        <f t="shared" si="244"/>
        <v/>
      </c>
      <c r="AO263" s="5" t="str">
        <f t="shared" si="245"/>
        <v/>
      </c>
      <c r="AP263" s="5" t="str">
        <f t="shared" si="246"/>
        <v/>
      </c>
      <c r="AQ263" s="5" t="str">
        <f t="shared" si="247"/>
        <v/>
      </c>
      <c r="AR263" s="5" t="str">
        <f t="shared" si="248"/>
        <v/>
      </c>
      <c r="AS263" s="5" t="str">
        <f t="shared" si="249"/>
        <v/>
      </c>
      <c r="AW263" s="5" t="str">
        <f t="shared" si="250"/>
        <v/>
      </c>
      <c r="AX263" s="5" t="str">
        <f t="shared" si="251"/>
        <v/>
      </c>
      <c r="AY263" s="5" t="str">
        <f t="shared" si="252"/>
        <v/>
      </c>
      <c r="AZ263" s="5" t="str">
        <f t="shared" si="253"/>
        <v/>
      </c>
      <c r="BA263" s="5" t="str">
        <f t="shared" si="254"/>
        <v/>
      </c>
      <c r="BE263" s="5" t="str">
        <f t="shared" si="255"/>
        <v/>
      </c>
      <c r="BF263" s="5" t="str">
        <f t="shared" si="256"/>
        <v/>
      </c>
      <c r="BG263" s="5" t="str">
        <f t="shared" si="257"/>
        <v/>
      </c>
      <c r="BH263" s="5" t="str">
        <f t="shared" si="258"/>
        <v/>
      </c>
      <c r="BI263" s="5" t="str">
        <f t="shared" si="259"/>
        <v/>
      </c>
      <c r="BL263" s="3">
        <v>15.88</v>
      </c>
      <c r="BM263" s="5">
        <f t="shared" si="260"/>
        <v>7.9900238764198602E-5</v>
      </c>
      <c r="BN263" s="5">
        <f t="shared" si="261"/>
        <v>7.9900238764198613E-28</v>
      </c>
      <c r="BO263" s="5">
        <f t="shared" si="262"/>
        <v>1.1837072409510903E-10</v>
      </c>
      <c r="BP263" s="5">
        <f t="shared" si="263"/>
        <v>5.3266825842799068E-14</v>
      </c>
      <c r="BQ263" s="5">
        <f t="shared" si="264"/>
        <v>-13.273543181946708</v>
      </c>
      <c r="BR263">
        <v>0.11</v>
      </c>
      <c r="BU263" s="5" t="str">
        <f t="shared" si="265"/>
        <v/>
      </c>
      <c r="BV263" s="5" t="str">
        <f t="shared" si="266"/>
        <v/>
      </c>
      <c r="BW263" s="5" t="str">
        <f t="shared" si="267"/>
        <v/>
      </c>
      <c r="BX263" s="5" t="str">
        <f t="shared" si="268"/>
        <v/>
      </c>
      <c r="BY263" s="5" t="str">
        <f t="shared" si="269"/>
        <v/>
      </c>
      <c r="CC263" s="5" t="str">
        <f t="shared" si="270"/>
        <v/>
      </c>
      <c r="CD263" s="5" t="str">
        <f t="shared" si="271"/>
        <v/>
      </c>
      <c r="CE263" s="5" t="str">
        <f t="shared" si="272"/>
        <v/>
      </c>
      <c r="CF263" s="5" t="str">
        <f t="shared" si="273"/>
        <v/>
      </c>
      <c r="CG263" s="5" t="str">
        <f t="shared" si="274"/>
        <v/>
      </c>
      <c r="CK263" s="5" t="str">
        <f t="shared" si="275"/>
        <v/>
      </c>
      <c r="CL263" s="5" t="str">
        <f t="shared" si="276"/>
        <v/>
      </c>
      <c r="CM263" s="5" t="str">
        <f t="shared" si="277"/>
        <v/>
      </c>
      <c r="CN263" s="5" t="str">
        <f t="shared" si="278"/>
        <v/>
      </c>
      <c r="CO263" s="5" t="str">
        <f t="shared" si="279"/>
        <v/>
      </c>
      <c r="CS263" s="5" t="str">
        <f t="shared" si="280"/>
        <v/>
      </c>
      <c r="CT263" s="5" t="str">
        <f t="shared" si="281"/>
        <v/>
      </c>
      <c r="CU263" s="5" t="str">
        <f t="shared" si="282"/>
        <v/>
      </c>
      <c r="CV263" s="5" t="str">
        <f t="shared" si="283"/>
        <v/>
      </c>
      <c r="CW263" s="5" t="str">
        <f t="shared" si="284"/>
        <v/>
      </c>
      <c r="DA263" s="5" t="str">
        <f t="shared" si="285"/>
        <v/>
      </c>
      <c r="DB263" s="5" t="str">
        <f t="shared" si="286"/>
        <v/>
      </c>
      <c r="DC263" s="5" t="str">
        <f t="shared" si="287"/>
        <v/>
      </c>
      <c r="DD263" s="5" t="str">
        <f t="shared" si="288"/>
        <v/>
      </c>
      <c r="DE263" s="5" t="str">
        <f t="shared" si="289"/>
        <v/>
      </c>
      <c r="DI263" s="5" t="str">
        <f t="shared" si="290"/>
        <v/>
      </c>
      <c r="DJ263" s="5" t="str">
        <f t="shared" si="291"/>
        <v/>
      </c>
      <c r="DK263" s="5" t="str">
        <f t="shared" si="292"/>
        <v/>
      </c>
      <c r="DL263" s="5" t="str">
        <f t="shared" si="293"/>
        <v/>
      </c>
      <c r="DM263" s="5" t="str">
        <f t="shared" si="294"/>
        <v/>
      </c>
      <c r="DQ263" s="5" t="str">
        <f t="shared" si="295"/>
        <v/>
      </c>
      <c r="DR263" s="5" t="str">
        <f t="shared" si="296"/>
        <v/>
      </c>
      <c r="DS263" s="5" t="str">
        <f t="shared" si="297"/>
        <v/>
      </c>
      <c r="DT263" s="5" t="str">
        <f t="shared" si="298"/>
        <v/>
      </c>
      <c r="DU263" s="5" t="str">
        <f t="shared" si="299"/>
        <v/>
      </c>
    </row>
    <row r="264" spans="1:125" hidden="1" x14ac:dyDescent="0.25">
      <c r="A264">
        <v>257</v>
      </c>
      <c r="B264" t="s">
        <v>297</v>
      </c>
      <c r="C264">
        <v>324.13077500000003</v>
      </c>
      <c r="D264">
        <v>57.526375000000002</v>
      </c>
      <c r="E264" s="1" t="s">
        <v>91</v>
      </c>
      <c r="F264" s="13"/>
      <c r="J264" s="2">
        <v>19.170000000000002</v>
      </c>
      <c r="K264" s="5">
        <f t="shared" si="225"/>
        <v>6.8157104435584006E-5</v>
      </c>
      <c r="L264" s="5">
        <f t="shared" si="226"/>
        <v>6.8157104435584012E-28</v>
      </c>
      <c r="M264" s="5">
        <f t="shared" si="227"/>
        <v>5.2512561972682459E-9</v>
      </c>
      <c r="N264" s="5">
        <f t="shared" si="228"/>
        <v>3.2767838670953855E-13</v>
      </c>
      <c r="O264" s="5">
        <f t="shared" si="229"/>
        <v>-12.484552203238737</v>
      </c>
      <c r="P264">
        <v>0.02</v>
      </c>
      <c r="Q264" s="2">
        <v>18.28</v>
      </c>
      <c r="R264" s="5">
        <f t="shared" si="230"/>
        <v>1.2264754225530859E-4</v>
      </c>
      <c r="S264" s="5">
        <f t="shared" si="231"/>
        <v>1.2264754225530859E-27</v>
      </c>
      <c r="T264" s="5">
        <f t="shared" si="232"/>
        <v>6.1418355394962523E-9</v>
      </c>
      <c r="U264" s="5">
        <f t="shared" si="233"/>
        <v>4.7537807075701001E-13</v>
      </c>
      <c r="V264" s="5">
        <f t="shared" si="234"/>
        <v>-12.322960856198257</v>
      </c>
      <c r="W264">
        <v>0.03</v>
      </c>
      <c r="X264" s="2">
        <v>18.75</v>
      </c>
      <c r="Y264" s="5">
        <f t="shared" si="235"/>
        <v>9.4058786724047995E-5</v>
      </c>
      <c r="Z264" s="5">
        <f t="shared" si="236"/>
        <v>9.4058786724048011E-28</v>
      </c>
      <c r="AA264" s="5">
        <f t="shared" si="237"/>
        <v>6.5571172333280024E-9</v>
      </c>
      <c r="AB264" s="5">
        <f t="shared" si="238"/>
        <v>4.3014689050631701E-13</v>
      </c>
      <c r="AC264" s="5">
        <f t="shared" si="239"/>
        <v>-12.366383212228175</v>
      </c>
      <c r="AD264">
        <v>0.04</v>
      </c>
      <c r="AF264" s="4">
        <v>16.52</v>
      </c>
      <c r="AG264" s="5">
        <f t="shared" si="240"/>
        <v>3.9308667035515323E-4</v>
      </c>
      <c r="AH264" s="5">
        <f t="shared" si="241"/>
        <v>3.9308667035515325E-27</v>
      </c>
      <c r="AI264" s="5">
        <f t="shared" si="242"/>
        <v>7.7317117872147359E-9</v>
      </c>
      <c r="AJ264" s="5">
        <f t="shared" si="243"/>
        <v>9.5486640572102011E-13</v>
      </c>
      <c r="AK264" s="5">
        <f t="shared" si="244"/>
        <v>-12.02005738581593</v>
      </c>
      <c r="AL264">
        <v>0.13</v>
      </c>
      <c r="AN264" s="4">
        <v>15.84</v>
      </c>
      <c r="AO264" s="5">
        <f t="shared" si="245"/>
        <v>4.7238919634982744E-4</v>
      </c>
      <c r="AP264" s="5">
        <f t="shared" si="246"/>
        <v>4.7238919634982749E-27</v>
      </c>
      <c r="AQ264" s="5">
        <f t="shared" si="247"/>
        <v>5.1304938631398324E-9</v>
      </c>
      <c r="AR264" s="5">
        <f t="shared" si="248"/>
        <v>8.5268808005384017E-13</v>
      </c>
      <c r="AS264" s="5">
        <f t="shared" si="249"/>
        <v>-12.069209808088619</v>
      </c>
      <c r="AT264">
        <v>0.19</v>
      </c>
      <c r="AV264" s="4">
        <v>15.59</v>
      </c>
      <c r="AW264" s="5">
        <f t="shared" si="250"/>
        <v>3.8719563716145821E-4</v>
      </c>
      <c r="AX264" s="5">
        <f t="shared" si="251"/>
        <v>3.8719563716145824E-27</v>
      </c>
      <c r="AY264" s="5">
        <f t="shared" si="252"/>
        <v>2.4919907456434722E-9</v>
      </c>
      <c r="AZ264" s="5">
        <f t="shared" si="253"/>
        <v>5.380208019844256E-13</v>
      </c>
      <c r="BA264" s="5">
        <f t="shared" si="254"/>
        <v>-12.269200932489005</v>
      </c>
      <c r="BB264">
        <v>0.22</v>
      </c>
      <c r="BD264" s="3">
        <v>15.25</v>
      </c>
      <c r="BE264" s="5">
        <f t="shared" si="255"/>
        <v>2.2312680113405057E-4</v>
      </c>
      <c r="BF264" s="5">
        <f t="shared" si="256"/>
        <v>2.2312680113405059E-27</v>
      </c>
      <c r="BG264" s="5">
        <f t="shared" si="257"/>
        <v>5.1649722484733924E-10</v>
      </c>
      <c r="BH264" s="5">
        <f t="shared" si="258"/>
        <v>1.8593900094504213E-13</v>
      </c>
      <c r="BI264" s="5">
        <f t="shared" si="259"/>
        <v>-12.730629506846046</v>
      </c>
      <c r="BJ264">
        <v>0.04</v>
      </c>
      <c r="BL264" s="3">
        <v>15.25</v>
      </c>
      <c r="BM264" s="5">
        <f t="shared" si="260"/>
        <v>1.4274078377995333E-4</v>
      </c>
      <c r="BN264" s="5">
        <f t="shared" si="261"/>
        <v>1.4274078377995334E-27</v>
      </c>
      <c r="BO264" s="5">
        <f t="shared" si="262"/>
        <v>2.1146782782215307E-10</v>
      </c>
      <c r="BP264" s="5">
        <f t="shared" si="263"/>
        <v>9.5160522519968896E-14</v>
      </c>
      <c r="BQ264" s="5">
        <f t="shared" si="264"/>
        <v>-13.021543181946708</v>
      </c>
      <c r="BR264">
        <v>0.1</v>
      </c>
      <c r="BU264" s="5" t="str">
        <f t="shared" si="265"/>
        <v/>
      </c>
      <c r="BV264" s="5" t="str">
        <f t="shared" si="266"/>
        <v/>
      </c>
      <c r="BW264" s="5" t="str">
        <f t="shared" si="267"/>
        <v/>
      </c>
      <c r="BX264" s="5" t="str">
        <f t="shared" si="268"/>
        <v/>
      </c>
      <c r="BY264" s="5" t="str">
        <f t="shared" si="269"/>
        <v/>
      </c>
      <c r="CC264" s="5" t="str">
        <f t="shared" si="270"/>
        <v/>
      </c>
      <c r="CD264" s="5" t="str">
        <f t="shared" si="271"/>
        <v/>
      </c>
      <c r="CE264" s="5" t="str">
        <f t="shared" si="272"/>
        <v/>
      </c>
      <c r="CF264" s="5" t="str">
        <f t="shared" si="273"/>
        <v/>
      </c>
      <c r="CG264" s="5" t="str">
        <f t="shared" si="274"/>
        <v/>
      </c>
      <c r="CK264" s="5" t="str">
        <f t="shared" si="275"/>
        <v/>
      </c>
      <c r="CL264" s="5" t="str">
        <f t="shared" si="276"/>
        <v/>
      </c>
      <c r="CM264" s="5" t="str">
        <f t="shared" si="277"/>
        <v/>
      </c>
      <c r="CN264" s="5" t="str">
        <f t="shared" si="278"/>
        <v/>
      </c>
      <c r="CO264" s="5" t="str">
        <f t="shared" si="279"/>
        <v/>
      </c>
      <c r="CS264" s="5" t="str">
        <f t="shared" si="280"/>
        <v/>
      </c>
      <c r="CT264" s="5" t="str">
        <f t="shared" si="281"/>
        <v/>
      </c>
      <c r="CU264" s="5" t="str">
        <f t="shared" si="282"/>
        <v/>
      </c>
      <c r="CV264" s="5" t="str">
        <f t="shared" si="283"/>
        <v/>
      </c>
      <c r="CW264" s="5" t="str">
        <f t="shared" si="284"/>
        <v/>
      </c>
      <c r="DA264" s="5" t="str">
        <f t="shared" si="285"/>
        <v/>
      </c>
      <c r="DB264" s="5" t="str">
        <f t="shared" si="286"/>
        <v/>
      </c>
      <c r="DC264" s="5" t="str">
        <f t="shared" si="287"/>
        <v/>
      </c>
      <c r="DD264" s="5" t="str">
        <f t="shared" si="288"/>
        <v/>
      </c>
      <c r="DE264" s="5" t="str">
        <f t="shared" si="289"/>
        <v/>
      </c>
      <c r="DI264" s="5" t="str">
        <f t="shared" si="290"/>
        <v/>
      </c>
      <c r="DJ264" s="5" t="str">
        <f t="shared" si="291"/>
        <v/>
      </c>
      <c r="DK264" s="5" t="str">
        <f t="shared" si="292"/>
        <v/>
      </c>
      <c r="DL264" s="5" t="str">
        <f t="shared" si="293"/>
        <v/>
      </c>
      <c r="DM264" s="5" t="str">
        <f t="shared" si="294"/>
        <v/>
      </c>
      <c r="DQ264" s="5" t="str">
        <f t="shared" si="295"/>
        <v/>
      </c>
      <c r="DR264" s="5" t="str">
        <f t="shared" si="296"/>
        <v/>
      </c>
      <c r="DS264" s="5" t="str">
        <f t="shared" si="297"/>
        <v/>
      </c>
      <c r="DT264" s="5" t="str">
        <f t="shared" si="298"/>
        <v/>
      </c>
      <c r="DU264" s="5" t="str">
        <f t="shared" si="299"/>
        <v/>
      </c>
    </row>
    <row r="265" spans="1:125" hidden="1" x14ac:dyDescent="0.25">
      <c r="A265">
        <v>258</v>
      </c>
      <c r="B265" t="s">
        <v>298</v>
      </c>
      <c r="C265">
        <v>324.13304299999999</v>
      </c>
      <c r="D265">
        <v>57.428832</v>
      </c>
      <c r="E265" s="1" t="s">
        <v>91</v>
      </c>
      <c r="F265" s="13"/>
      <c r="J265" s="2">
        <v>19.97</v>
      </c>
      <c r="K265" s="5">
        <f t="shared" ref="K265:K328" si="300">IF(J265&lt;&gt;"", 3173.3/10^(J265/2.5), "")</f>
        <v>3.2622041188447368E-5</v>
      </c>
      <c r="L265" s="5">
        <f t="shared" ref="L265:L328" si="301">IF(J265&lt;&gt;"", K265*10^-23, "")</f>
        <v>3.262204118844737E-28</v>
      </c>
      <c r="M265" s="5">
        <f t="shared" ref="M265:M328" si="302">IF(J265&lt;&gt;"", L265*(3*10^10)/(0.624*10^(-4))^2, "")</f>
        <v>2.5134092385083343E-9</v>
      </c>
      <c r="N265" s="5">
        <f t="shared" ref="N265:N328" si="303">IF(J265&lt;&gt;"", M265*(0.624*10^(-4)), "")</f>
        <v>1.5683673648292005E-13</v>
      </c>
      <c r="O265" s="5">
        <f t="shared" ref="O265:O328" si="304">IF(J265&lt;&gt;"", LOG(N265), "")</f>
        <v>-12.804552203238737</v>
      </c>
      <c r="P265">
        <v>0.03</v>
      </c>
      <c r="Q265" s="2">
        <v>18.93</v>
      </c>
      <c r="R265" s="5">
        <f t="shared" ref="R265:R328" si="305">IF(Q265&lt;&gt;"", 2515.7/10^(Q265/2.5), "")</f>
        <v>6.7399837547472372E-5</v>
      </c>
      <c r="S265" s="5">
        <f t="shared" ref="S265:S328" si="306">IF(Q265&lt;&gt;"", R265*10^-23, "")</f>
        <v>6.7399837547472376E-28</v>
      </c>
      <c r="T265" s="5">
        <f t="shared" ref="T265:T328" si="307">IF(Q265&lt;&gt;"", S265*(3*10^10)/(0.774*10^(-4))^2, "")</f>
        <v>3.3751896694645935E-9</v>
      </c>
      <c r="U265" s="5">
        <f t="shared" ref="U265:U328" si="308">IF(Q265&lt;&gt;"", T265*(0.774*10^(-4)), "")</f>
        <v>2.6123968041655957E-13</v>
      </c>
      <c r="V265" s="5">
        <f t="shared" ref="V265:V328" si="309">IF(Q265&lt;&gt;"", LOG(U265), "")</f>
        <v>-12.582960856198257</v>
      </c>
      <c r="W265">
        <v>0.04</v>
      </c>
      <c r="X265" s="2">
        <v>19.46</v>
      </c>
      <c r="Y265" s="5">
        <f t="shared" ref="Y265:Y328" si="310">IF(X265&lt;&gt;"", 2974.4/10^(X265/2.5), "")</f>
        <v>4.8910192535304781E-5</v>
      </c>
      <c r="Z265" s="5">
        <f t="shared" ref="Z265:Z328" si="311">IF(X265&lt;&gt;"", Y265*10^-23, "")</f>
        <v>4.8910192535304789E-28</v>
      </c>
      <c r="AA265" s="5">
        <f t="shared" ref="AA265:AA328" si="312">IF(X265&lt;&gt;"", Z265*(3*10^10)/(0.656*10^(-4))^2, "")</f>
        <v>3.4096747101314865E-9</v>
      </c>
      <c r="AB265" s="5">
        <f t="shared" ref="AB265:AB328" si="313">IF(X265&lt;&gt;"",  AA265*(0.656*10^(-4)), "")</f>
        <v>2.2367466098462555E-13</v>
      </c>
      <c r="AC265" s="5">
        <f t="shared" ref="AC265:AC328" si="314">IF(X265&lt;&gt;"", LOG(AB265), "")</f>
        <v>-12.650383212228176</v>
      </c>
      <c r="AD265">
        <v>0.08</v>
      </c>
      <c r="AF265" s="4">
        <v>17.05</v>
      </c>
      <c r="AG265" s="5">
        <f t="shared" ref="AG265:AG328" si="315">IF(AF265&lt;&gt;"", 1594/10^(AF265/2.5), "")</f>
        <v>2.41261663000731E-4</v>
      </c>
      <c r="AH265" s="5">
        <f t="shared" ref="AH265:AH328" si="316">IF(AF265&lt;&gt;"", AG265*10^-23, "")</f>
        <v>2.4126166300073102E-27</v>
      </c>
      <c r="AI265" s="5">
        <f t="shared" ref="AI265:AI328" si="317">IF(AF265&lt;&gt;"", AH265*(3*10^10)/(1.235*10^(-4))^2, "")</f>
        <v>4.7454309298771852E-9</v>
      </c>
      <c r="AJ265" s="5">
        <f t="shared" ref="AJ265:AJ328" si="318">IF(AF265&lt;&gt;"", AI265*(1.235*10^(-4)), "")</f>
        <v>5.8606071983983251E-13</v>
      </c>
      <c r="AK265" s="5">
        <f t="shared" ref="AK265:AK328" si="319">IF(AF265&lt;&gt;"", LOG(AJ265), "")</f>
        <v>-12.23205738581593</v>
      </c>
      <c r="AL265">
        <v>0.16</v>
      </c>
      <c r="AO265" s="5" t="str">
        <f t="shared" ref="AO265:AO328" si="320">IF(AN265&lt;&gt;"", 1024/10^(AN265/2.5), "")</f>
        <v/>
      </c>
      <c r="AP265" s="5" t="str">
        <f t="shared" ref="AP265:AP328" si="321">IF(AN265&lt;&gt;"", AO265*10^-23, "")</f>
        <v/>
      </c>
      <c r="AQ265" s="5" t="str">
        <f t="shared" ref="AQ265:AQ328" si="322">IF(AN265&lt;&gt;"", AP265*(3*10^10)/(1.662*10^(-4))^2, "")</f>
        <v/>
      </c>
      <c r="AR265" s="5" t="str">
        <f t="shared" ref="AR265:AR328" si="323">IF(AN265&lt;&gt;"", AQ265*(1.662*10^(-4)), "")</f>
        <v/>
      </c>
      <c r="AS265" s="5" t="str">
        <f t="shared" ref="AS265:AS328" si="324">IF(AN265&lt;&gt;"", LOG(AR265), "")</f>
        <v/>
      </c>
      <c r="AV265" s="4">
        <v>15.99</v>
      </c>
      <c r="AW265" s="5">
        <f t="shared" ref="AW265:AW328" si="325">IF(AV265&lt;&gt;"", 666.7/10^(AV265/2.5), "")</f>
        <v>2.6787393359298782E-4</v>
      </c>
      <c r="AX265" s="5">
        <f t="shared" ref="AX265:AX328" si="326">IF(AV265&lt;&gt;"", AW265*10^-23, "")</f>
        <v>2.6787393359298783E-27</v>
      </c>
      <c r="AY265" s="5">
        <f t="shared" ref="AY265:AY328" si="327">IF(AV265&lt;&gt;"", AX265*(3*10^10)/(2.159*10^(-4))^2, "")</f>
        <v>1.7240363770795272E-9</v>
      </c>
      <c r="AZ265" s="5">
        <f t="shared" ref="AZ265:AZ328" si="328">IF(AV265&lt;&gt;"", AY265*(2.159*10^(-4)), "")</f>
        <v>3.7221945381146988E-13</v>
      </c>
      <c r="BA265" s="5">
        <f t="shared" ref="BA265:BA328" si="329">IF(AV265&lt;&gt;"", LOG(AZ265), "")</f>
        <v>-12.429200932489005</v>
      </c>
      <c r="BB265">
        <v>0.12</v>
      </c>
      <c r="BD265" s="3">
        <v>15.31</v>
      </c>
      <c r="BE265" s="5">
        <f t="shared" ref="BE265:BE328" si="330">IF(BD265&lt;&gt;"", 280.9/10^(BD265/2.5), "")</f>
        <v>2.1113087092971327E-4</v>
      </c>
      <c r="BF265" s="5">
        <f t="shared" ref="BF265:BF328" si="331">IF(BD265&lt;&gt;"", BE265*10^-23, "")</f>
        <v>2.1113087092971331E-27</v>
      </c>
      <c r="BG265" s="5">
        <f t="shared" ref="BG265:BG328" si="332">IF(BD265&lt;&gt;"", BF265*(3*10^10)/(3.6*10^(-4))^2, "")</f>
        <v>4.8872886789285475E-10</v>
      </c>
      <c r="BH265" s="5">
        <f t="shared" ref="BH265:BH328" si="333">IF(BD265&lt;&gt;"", BG265*(3.6*10^(-4)), "")</f>
        <v>1.7594239244142771E-13</v>
      </c>
      <c r="BI265" s="5">
        <f t="shared" ref="BI265:BI328" si="334">IF(BD265&lt;&gt;"", LOG(BH265), "")</f>
        <v>-12.754629506846047</v>
      </c>
      <c r="BJ265">
        <v>0.05</v>
      </c>
      <c r="BL265" s="3">
        <v>15.4</v>
      </c>
      <c r="BM265" s="5">
        <f t="shared" ref="BM265:BM328" si="335">IF(BL265&lt;&gt;"", 179.7/10^(BL265/2.5), "")</f>
        <v>1.2432202547413268E-4</v>
      </c>
      <c r="BN265" s="5">
        <f t="shared" ref="BN265:BN328" si="336">IF(BL265&lt;&gt;"", BM265*10^-23, "")</f>
        <v>1.2432202547413269E-27</v>
      </c>
      <c r="BO265" s="5">
        <f t="shared" ref="BO265:BO328" si="337">IF(BL265&lt;&gt;"", BN265*(3*10^10)/(4.5*10^(-4))^2, "")</f>
        <v>1.8418077848019654E-10</v>
      </c>
      <c r="BP265" s="5">
        <f t="shared" ref="BP265:BP328" si="338">IF(BL265&lt;&gt;"", BO265*(4.5*10^(-4)), "")</f>
        <v>8.2881350316088455E-14</v>
      </c>
      <c r="BQ265" s="5">
        <f t="shared" ref="BQ265:BQ328" si="339">IF(BL265&lt;&gt;"", LOG(BP265), "")</f>
        <v>-13.081543181946708</v>
      </c>
      <c r="BR265">
        <v>7.0000000000000007E-2</v>
      </c>
      <c r="BU265" s="5" t="str">
        <f t="shared" ref="BU265:BU328" si="340">IF(BT265&lt;&gt;"", 115/10^(BT265/2.5), "")</f>
        <v/>
      </c>
      <c r="BV265" s="5" t="str">
        <f t="shared" ref="BV265:BV328" si="341">IF(BT265&lt;&gt;"", BU265*10^-23, "")</f>
        <v/>
      </c>
      <c r="BW265" s="5" t="str">
        <f t="shared" ref="BW265:BW328" si="342">IF(BT265&lt;&gt;"", BV265*(3*10^10)/(5.8*10^(-4))^2, "")</f>
        <v/>
      </c>
      <c r="BX265" s="5" t="str">
        <f t="shared" ref="BX265:BX328" si="343">IF(BT265&lt;&gt;"", BW265*(5.8*10^(-4)), "")</f>
        <v/>
      </c>
      <c r="BY265" s="5" t="str">
        <f t="shared" ref="BY265:BY328" si="344">IF(BT265&lt;&gt;"", LOG(BX265), "")</f>
        <v/>
      </c>
      <c r="CC265" s="5" t="str">
        <f t="shared" ref="CC265:CC328" si="345">IF(CB265&lt;&gt;"", 64.13/10^(CB265/2.5), "")</f>
        <v/>
      </c>
      <c r="CD265" s="5" t="str">
        <f t="shared" ref="CD265:CD328" si="346">IF(CB265&lt;&gt;"", CC265*10^-23, "")</f>
        <v/>
      </c>
      <c r="CE265" s="5" t="str">
        <f t="shared" ref="CE265:CE328" si="347">IF(CB265&lt;&gt;"", CD265*(3*10^10)/(8*10^(-4))^2, "")</f>
        <v/>
      </c>
      <c r="CF265" s="5" t="str">
        <f t="shared" ref="CF265:CF328" si="348">IF(CB265&lt;&gt;"", CE265*(8*10^(-4)), "")</f>
        <v/>
      </c>
      <c r="CG265" s="5" t="str">
        <f t="shared" ref="CG265:CG328" si="349">IF(CB265&lt;&gt;"", LOG(CF265), "")</f>
        <v/>
      </c>
      <c r="CK265" s="5" t="str">
        <f t="shared" ref="CK265:CK328" si="350">IF(CJ265&lt;&gt;"", 7.14/10^(CJ265/2.5), "")</f>
        <v/>
      </c>
      <c r="CL265" s="5" t="str">
        <f t="shared" ref="CL265:CL328" si="351">IF(CJ265&lt;&gt;"", CK265*10^-23, "")</f>
        <v/>
      </c>
      <c r="CM265" s="5" t="str">
        <f t="shared" ref="CM265:CM328" si="352">IF(CJ265&lt;&gt;"", CL265*(3*10^10)/(24*10^(-4))^2, "")</f>
        <v/>
      </c>
      <c r="CN265" s="5" t="str">
        <f t="shared" ref="CN265:CN328" si="353">IF(CJ265&lt;&gt;"", CM265*(24*10^(-4)), "")</f>
        <v/>
      </c>
      <c r="CO265" s="5" t="str">
        <f t="shared" ref="CO265:CO328" si="354">IF(CJ265&lt;&gt;"", LOG(CN265), "")</f>
        <v/>
      </c>
      <c r="CS265" s="5" t="str">
        <f t="shared" ref="CS265:CS328" si="355">IF(CR265&lt;&gt;"", 309.54/10^(CR265/2.5), "")</f>
        <v/>
      </c>
      <c r="CT265" s="5" t="str">
        <f t="shared" ref="CT265:CT328" si="356">IF(CR265&lt;&gt;"", CS265*10^-23, "")</f>
        <v/>
      </c>
      <c r="CU265" s="5" t="str">
        <f t="shared" ref="CU265:CU328" si="357">IF(CR265&lt;&gt;"", CT265*(3*10^10)/(3.4*10^(-4))^2, "")</f>
        <v/>
      </c>
      <c r="CV265" s="5" t="str">
        <f t="shared" ref="CV265:CV328" si="358">IF(CR265&lt;&gt;"", CU265*(3.4*10^(-4)), "")</f>
        <v/>
      </c>
      <c r="CW265" s="5" t="str">
        <f t="shared" ref="CW265:CW328" si="359">IF(CR265&lt;&gt;"", LOG(CV265), "")</f>
        <v/>
      </c>
      <c r="DA265" s="5" t="str">
        <f t="shared" ref="DA265:DA328" si="360">IF(CZ265&lt;&gt;"", 171.79/10^(CZ265/2.5), "")</f>
        <v/>
      </c>
      <c r="DB265" s="5" t="str">
        <f t="shared" ref="DB265:DB328" si="361">IF(CZ265&lt;&gt;"", DA265*10^-23, "")</f>
        <v/>
      </c>
      <c r="DC265" s="5" t="str">
        <f t="shared" ref="DC265:DC328" si="362">IF(CZ265&lt;&gt;"", DB265*(3*10^10)/(4.6*10^(-4))^2, "")</f>
        <v/>
      </c>
      <c r="DD265" s="5" t="str">
        <f t="shared" ref="DD265:DD328" si="363">IF(CZ265&lt;&gt;"", DC265*(4.6*10^(-4)), "")</f>
        <v/>
      </c>
      <c r="DE265" s="5" t="str">
        <f t="shared" ref="DE265:DE328" si="364">IF(CZ265&lt;&gt;"", LOG(DD265), "")</f>
        <v/>
      </c>
      <c r="DI265" s="5" t="str">
        <f t="shared" ref="DI265:DI328" si="365">IF(DH265&lt;&gt;"", 31.676/10^(DH265/2.5), "")</f>
        <v/>
      </c>
      <c r="DJ265" s="5" t="str">
        <f t="shared" ref="DJ265:DJ328" si="366">IF(DH265&lt;&gt;"", DI265*10^-23, "")</f>
        <v/>
      </c>
      <c r="DK265" s="5" t="str">
        <f t="shared" ref="DK265:DK328" si="367">IF(DH265&lt;&gt;"", DJ265*(3*10^10)/(12*10^(-4))^2, "")</f>
        <v/>
      </c>
      <c r="DL265" s="5" t="str">
        <f t="shared" ref="DL265:DL328" si="368">IF(DH265&lt;&gt;"", DK265*(12*10^(-4)), "")</f>
        <v/>
      </c>
      <c r="DM265" s="5" t="str">
        <f t="shared" ref="DM265:DM328" si="369">IF(DH265&lt;&gt;"", LOG(DL265), "")</f>
        <v/>
      </c>
      <c r="DQ265" s="5" t="str">
        <f t="shared" ref="DQ265:DQ328" si="370">IF(DP265&lt;&gt;"", 8.3635/10^(DP265/2.5), "")</f>
        <v/>
      </c>
      <c r="DR265" s="5" t="str">
        <f t="shared" ref="DR265:DR328" si="371">IF(DP265&lt;&gt;"", DQ265*10^-23, "")</f>
        <v/>
      </c>
      <c r="DS265" s="5" t="str">
        <f t="shared" ref="DS265:DS328" si="372">IF(DP265&lt;&gt;"", DR265*(3*10^10)/(22*10^(-4))^2, "")</f>
        <v/>
      </c>
      <c r="DT265" s="5" t="str">
        <f t="shared" ref="DT265:DT328" si="373">IF(DP265&lt;&gt;"", DS265*(22*10^(-4)), "")</f>
        <v/>
      </c>
      <c r="DU265" s="5" t="str">
        <f t="shared" ref="DU265:DU328" si="374">IF(DP265&lt;&gt;"", LOG(DT265), "")</f>
        <v/>
      </c>
    </row>
    <row r="266" spans="1:125" hidden="1" x14ac:dyDescent="0.25">
      <c r="A266">
        <v>259</v>
      </c>
      <c r="B266" t="s">
        <v>299</v>
      </c>
      <c r="C266">
        <v>324.13308899999998</v>
      </c>
      <c r="D266">
        <v>57.525463000000002</v>
      </c>
      <c r="E266" s="1" t="s">
        <v>91</v>
      </c>
      <c r="F266" s="13"/>
      <c r="K266" s="5" t="str">
        <f t="shared" si="300"/>
        <v/>
      </c>
      <c r="L266" s="5" t="str">
        <f t="shared" si="301"/>
        <v/>
      </c>
      <c r="M266" s="5" t="str">
        <f t="shared" si="302"/>
        <v/>
      </c>
      <c r="N266" s="5" t="str">
        <f t="shared" si="303"/>
        <v/>
      </c>
      <c r="O266" s="5" t="str">
        <f t="shared" si="304"/>
        <v/>
      </c>
      <c r="R266" s="5" t="str">
        <f t="shared" si="305"/>
        <v/>
      </c>
      <c r="S266" s="5" t="str">
        <f t="shared" si="306"/>
        <v/>
      </c>
      <c r="T266" s="5" t="str">
        <f t="shared" si="307"/>
        <v/>
      </c>
      <c r="U266" s="5" t="str">
        <f t="shared" si="308"/>
        <v/>
      </c>
      <c r="V266" s="5" t="str">
        <f t="shared" si="309"/>
        <v/>
      </c>
      <c r="Y266" s="5" t="str">
        <f t="shared" si="310"/>
        <v/>
      </c>
      <c r="Z266" s="5" t="str">
        <f t="shared" si="311"/>
        <v/>
      </c>
      <c r="AA266" s="5" t="str">
        <f t="shared" si="312"/>
        <v/>
      </c>
      <c r="AB266" s="5" t="str">
        <f t="shared" si="313"/>
        <v/>
      </c>
      <c r="AC266" s="5" t="str">
        <f t="shared" si="314"/>
        <v/>
      </c>
      <c r="AF266" s="4">
        <v>17.34</v>
      </c>
      <c r="AG266" s="5">
        <f t="shared" si="315"/>
        <v>1.8470911057112674E-4</v>
      </c>
      <c r="AH266" s="5">
        <f t="shared" si="316"/>
        <v>1.8470911057112675E-27</v>
      </c>
      <c r="AI266" s="5">
        <f t="shared" si="317"/>
        <v>3.6330858182457024E-9</v>
      </c>
      <c r="AJ266" s="5">
        <f t="shared" si="318"/>
        <v>4.4868609855334431E-13</v>
      </c>
      <c r="AK266" s="5">
        <f t="shared" si="319"/>
        <v>-12.348057385815929</v>
      </c>
      <c r="AL266">
        <v>0.1</v>
      </c>
      <c r="AN266" s="4">
        <v>16.36</v>
      </c>
      <c r="AO266" s="5">
        <f t="shared" si="320"/>
        <v>2.9261727164159437E-4</v>
      </c>
      <c r="AP266" s="5">
        <f t="shared" si="321"/>
        <v>2.9261727164159441E-27</v>
      </c>
      <c r="AQ266" s="5">
        <f t="shared" si="322"/>
        <v>3.178038634258173E-9</v>
      </c>
      <c r="AR266" s="5">
        <f t="shared" si="323"/>
        <v>5.2819002101370839E-13</v>
      </c>
      <c r="AS266" s="5">
        <f t="shared" si="324"/>
        <v>-12.277209808088617</v>
      </c>
      <c r="AT266">
        <v>0.11</v>
      </c>
      <c r="AV266" s="4">
        <v>15.7</v>
      </c>
      <c r="AW266" s="5">
        <f t="shared" si="325"/>
        <v>3.4988913374852325E-4</v>
      </c>
      <c r="AX266" s="5">
        <f t="shared" si="326"/>
        <v>3.4988913374852326E-27</v>
      </c>
      <c r="AY266" s="5">
        <f t="shared" si="327"/>
        <v>2.2518861258215713E-9</v>
      </c>
      <c r="AZ266" s="5">
        <f t="shared" si="328"/>
        <v>4.8618221456487719E-13</v>
      </c>
      <c r="BA266" s="5">
        <f t="shared" si="329"/>
        <v>-12.313200932489005</v>
      </c>
      <c r="BB266">
        <v>0.1</v>
      </c>
      <c r="BD266" s="3">
        <v>15.52</v>
      </c>
      <c r="BE266" s="5">
        <f t="shared" si="330"/>
        <v>1.7400099798906763E-4</v>
      </c>
      <c r="BF266" s="5">
        <f t="shared" si="331"/>
        <v>1.7400099798906764E-27</v>
      </c>
      <c r="BG266" s="5">
        <f t="shared" si="332"/>
        <v>4.0278008793765651E-10</v>
      </c>
      <c r="BH266" s="5">
        <f t="shared" si="333"/>
        <v>1.4500083165755635E-13</v>
      </c>
      <c r="BI266" s="5">
        <f t="shared" si="334"/>
        <v>-12.838629506846047</v>
      </c>
      <c r="BJ266">
        <v>0.2</v>
      </c>
      <c r="BL266" s="3">
        <v>15.39</v>
      </c>
      <c r="BM266" s="5">
        <f t="shared" si="335"/>
        <v>1.2547236301266741E-4</v>
      </c>
      <c r="BN266" s="5">
        <f t="shared" si="336"/>
        <v>1.2547236301266742E-27</v>
      </c>
      <c r="BO266" s="5">
        <f t="shared" si="337"/>
        <v>1.8588498224098876E-10</v>
      </c>
      <c r="BP266" s="5">
        <f t="shared" si="338"/>
        <v>8.3648242008444955E-14</v>
      </c>
      <c r="BQ266" s="5">
        <f t="shared" si="339"/>
        <v>-13.077543181946709</v>
      </c>
      <c r="BR266">
        <v>0.13</v>
      </c>
      <c r="BU266" s="5" t="str">
        <f t="shared" si="340"/>
        <v/>
      </c>
      <c r="BV266" s="5" t="str">
        <f t="shared" si="341"/>
        <v/>
      </c>
      <c r="BW266" s="5" t="str">
        <f t="shared" si="342"/>
        <v/>
      </c>
      <c r="BX266" s="5" t="str">
        <f t="shared" si="343"/>
        <v/>
      </c>
      <c r="BY266" s="5" t="str">
        <f t="shared" si="344"/>
        <v/>
      </c>
      <c r="CC266" s="5" t="str">
        <f t="shared" si="345"/>
        <v/>
      </c>
      <c r="CD266" s="5" t="str">
        <f t="shared" si="346"/>
        <v/>
      </c>
      <c r="CE266" s="5" t="str">
        <f t="shared" si="347"/>
        <v/>
      </c>
      <c r="CF266" s="5" t="str">
        <f t="shared" si="348"/>
        <v/>
      </c>
      <c r="CG266" s="5" t="str">
        <f t="shared" si="349"/>
        <v/>
      </c>
      <c r="CK266" s="5" t="str">
        <f t="shared" si="350"/>
        <v/>
      </c>
      <c r="CL266" s="5" t="str">
        <f t="shared" si="351"/>
        <v/>
      </c>
      <c r="CM266" s="5" t="str">
        <f t="shared" si="352"/>
        <v/>
      </c>
      <c r="CN266" s="5" t="str">
        <f t="shared" si="353"/>
        <v/>
      </c>
      <c r="CO266" s="5" t="str">
        <f t="shared" si="354"/>
        <v/>
      </c>
      <c r="CS266" s="5" t="str">
        <f t="shared" si="355"/>
        <v/>
      </c>
      <c r="CT266" s="5" t="str">
        <f t="shared" si="356"/>
        <v/>
      </c>
      <c r="CU266" s="5" t="str">
        <f t="shared" si="357"/>
        <v/>
      </c>
      <c r="CV266" s="5" t="str">
        <f t="shared" si="358"/>
        <v/>
      </c>
      <c r="CW266" s="5" t="str">
        <f t="shared" si="359"/>
        <v/>
      </c>
      <c r="DA266" s="5" t="str">
        <f t="shared" si="360"/>
        <v/>
      </c>
      <c r="DB266" s="5" t="str">
        <f t="shared" si="361"/>
        <v/>
      </c>
      <c r="DC266" s="5" t="str">
        <f t="shared" si="362"/>
        <v/>
      </c>
      <c r="DD266" s="5" t="str">
        <f t="shared" si="363"/>
        <v/>
      </c>
      <c r="DE266" s="5" t="str">
        <f t="shared" si="364"/>
        <v/>
      </c>
      <c r="DI266" s="5" t="str">
        <f t="shared" si="365"/>
        <v/>
      </c>
      <c r="DJ266" s="5" t="str">
        <f t="shared" si="366"/>
        <v/>
      </c>
      <c r="DK266" s="5" t="str">
        <f t="shared" si="367"/>
        <v/>
      </c>
      <c r="DL266" s="5" t="str">
        <f t="shared" si="368"/>
        <v/>
      </c>
      <c r="DM266" s="5" t="str">
        <f t="shared" si="369"/>
        <v/>
      </c>
      <c r="DQ266" s="5" t="str">
        <f t="shared" si="370"/>
        <v/>
      </c>
      <c r="DR266" s="5" t="str">
        <f t="shared" si="371"/>
        <v/>
      </c>
      <c r="DS266" s="5" t="str">
        <f t="shared" si="372"/>
        <v/>
      </c>
      <c r="DT266" s="5" t="str">
        <f t="shared" si="373"/>
        <v/>
      </c>
      <c r="DU266" s="5" t="str">
        <f t="shared" si="374"/>
        <v/>
      </c>
    </row>
    <row r="267" spans="1:125" hidden="1" x14ac:dyDescent="0.25">
      <c r="A267">
        <v>260</v>
      </c>
      <c r="B267" t="s">
        <v>300</v>
      </c>
      <c r="C267">
        <v>324.13316200000003</v>
      </c>
      <c r="D267">
        <v>57.588807000000003</v>
      </c>
      <c r="E267" s="1" t="s">
        <v>31</v>
      </c>
      <c r="F267" s="13"/>
      <c r="J267" s="2">
        <v>21.53</v>
      </c>
      <c r="K267" s="5">
        <f t="shared" si="300"/>
        <v>7.7537381728637754E-6</v>
      </c>
      <c r="L267" s="5">
        <f t="shared" si="301"/>
        <v>7.7537381728637767E-29</v>
      </c>
      <c r="M267" s="5">
        <f t="shared" si="302"/>
        <v>5.9739723348617615E-10</v>
      </c>
      <c r="N267" s="5">
        <f t="shared" si="303"/>
        <v>3.727758736953739E-14</v>
      </c>
      <c r="O267" s="5">
        <f t="shared" si="304"/>
        <v>-13.428552203238736</v>
      </c>
      <c r="P267">
        <v>0.12</v>
      </c>
      <c r="Q267" s="2">
        <v>19.55</v>
      </c>
      <c r="R267" s="5">
        <f t="shared" si="305"/>
        <v>3.8076660326909552E-5</v>
      </c>
      <c r="S267" s="5">
        <f t="shared" si="306"/>
        <v>3.8076660326909554E-28</v>
      </c>
      <c r="T267" s="5">
        <f t="shared" si="307"/>
        <v>1.9067694412850561E-9</v>
      </c>
      <c r="U267" s="5">
        <f t="shared" si="308"/>
        <v>1.4758395475546336E-13</v>
      </c>
      <c r="V267" s="5">
        <f t="shared" si="309"/>
        <v>-12.830960856198258</v>
      </c>
      <c r="W267">
        <v>7.0000000000000007E-2</v>
      </c>
      <c r="X267" s="2">
        <v>20.94</v>
      </c>
      <c r="Y267" s="5">
        <f t="shared" si="310"/>
        <v>1.2514092834666829E-5</v>
      </c>
      <c r="Z267" s="5">
        <f t="shared" si="311"/>
        <v>1.2514092834666831E-28</v>
      </c>
      <c r="AA267" s="5">
        <f t="shared" si="312"/>
        <v>8.7239455922814926E-10</v>
      </c>
      <c r="AB267" s="5">
        <f t="shared" si="313"/>
        <v>5.7229083085366596E-14</v>
      </c>
      <c r="AC267" s="5">
        <f t="shared" si="314"/>
        <v>-13.242383212228177</v>
      </c>
      <c r="AD267">
        <v>0.28000000000000003</v>
      </c>
      <c r="AF267" s="4">
        <v>17.18</v>
      </c>
      <c r="AG267" s="5">
        <f t="shared" si="315"/>
        <v>2.1403673480537518E-4</v>
      </c>
      <c r="AH267" s="5">
        <f t="shared" si="316"/>
        <v>2.140367348053752E-27</v>
      </c>
      <c r="AI267" s="5">
        <f t="shared" si="317"/>
        <v>4.2099375791514397E-9</v>
      </c>
      <c r="AJ267" s="5">
        <f t="shared" si="318"/>
        <v>5.1992729102520288E-13</v>
      </c>
      <c r="AK267" s="5">
        <f t="shared" si="319"/>
        <v>-12.284057385815929</v>
      </c>
      <c r="AL267">
        <v>0.1</v>
      </c>
      <c r="AN267" s="4">
        <v>16.41</v>
      </c>
      <c r="AO267" s="5">
        <f t="shared" si="320"/>
        <v>2.7944732495954272E-4</v>
      </c>
      <c r="AP267" s="5">
        <f t="shared" si="321"/>
        <v>2.7944732495954274E-27</v>
      </c>
      <c r="AQ267" s="5">
        <f t="shared" si="322"/>
        <v>3.0350033338062399E-9</v>
      </c>
      <c r="AR267" s="5">
        <f t="shared" si="323"/>
        <v>5.0441755407859706E-13</v>
      </c>
      <c r="AS267" s="5">
        <f t="shared" si="324"/>
        <v>-12.297209808088619</v>
      </c>
      <c r="AT267">
        <v>0.12</v>
      </c>
      <c r="AV267" s="4">
        <v>15.85</v>
      </c>
      <c r="AW267" s="5">
        <f t="shared" si="325"/>
        <v>3.0474069601623668E-4</v>
      </c>
      <c r="AX267" s="5">
        <f t="shared" si="326"/>
        <v>3.0474069601623672E-27</v>
      </c>
      <c r="AY267" s="5">
        <f t="shared" si="327"/>
        <v>1.9613108243178436E-9</v>
      </c>
      <c r="AZ267" s="5">
        <f t="shared" si="328"/>
        <v>4.234470069702224E-13</v>
      </c>
      <c r="BA267" s="5">
        <f t="shared" si="329"/>
        <v>-12.373200932489006</v>
      </c>
      <c r="BB267">
        <v>0.11</v>
      </c>
      <c r="BD267" s="3">
        <v>15.71</v>
      </c>
      <c r="BE267" s="5">
        <f t="shared" si="330"/>
        <v>1.4606687542626415E-4</v>
      </c>
      <c r="BF267" s="5">
        <f t="shared" si="331"/>
        <v>1.4606687542626416E-27</v>
      </c>
      <c r="BG267" s="5">
        <f t="shared" si="332"/>
        <v>3.3811776719042626E-10</v>
      </c>
      <c r="BH267" s="5">
        <f t="shared" si="333"/>
        <v>1.2172239618855347E-13</v>
      </c>
      <c r="BI267" s="5">
        <f t="shared" si="334"/>
        <v>-12.914629506846047</v>
      </c>
      <c r="BJ267">
        <v>0.05</v>
      </c>
      <c r="BL267" s="3">
        <v>15.68</v>
      </c>
      <c r="BM267" s="5">
        <f t="shared" si="335"/>
        <v>9.6061215383635624E-5</v>
      </c>
      <c r="BN267" s="5">
        <f t="shared" si="336"/>
        <v>9.6061215383635634E-28</v>
      </c>
      <c r="BO267" s="5">
        <f t="shared" si="337"/>
        <v>1.4231291167946017E-10</v>
      </c>
      <c r="BP267" s="5">
        <f t="shared" si="338"/>
        <v>6.4040810255757077E-14</v>
      </c>
      <c r="BQ267" s="5">
        <f t="shared" si="339"/>
        <v>-13.193543181946708</v>
      </c>
      <c r="BR267">
        <v>0.06</v>
      </c>
      <c r="BT267" s="3">
        <v>15.41</v>
      </c>
      <c r="BU267" s="5">
        <f t="shared" si="340"/>
        <v>7.8831146042056017E-5</v>
      </c>
      <c r="BV267" s="5">
        <f t="shared" si="341"/>
        <v>7.8831146042056023E-28</v>
      </c>
      <c r="BW267" s="5">
        <f t="shared" si="342"/>
        <v>7.0301259847255655E-11</v>
      </c>
      <c r="BX267" s="5">
        <f t="shared" si="343"/>
        <v>4.0774730711408282E-14</v>
      </c>
      <c r="BY267" s="5">
        <f t="shared" si="344"/>
        <v>-13.389608898489664</v>
      </c>
      <c r="BZ267">
        <v>0.14000000000000001</v>
      </c>
      <c r="CC267" s="5" t="str">
        <f t="shared" si="345"/>
        <v/>
      </c>
      <c r="CD267" s="5" t="str">
        <f t="shared" si="346"/>
        <v/>
      </c>
      <c r="CE267" s="5" t="str">
        <f t="shared" si="347"/>
        <v/>
      </c>
      <c r="CF267" s="5" t="str">
        <f t="shared" si="348"/>
        <v/>
      </c>
      <c r="CG267" s="5" t="str">
        <f t="shared" si="349"/>
        <v/>
      </c>
      <c r="CK267" s="5" t="str">
        <f t="shared" si="350"/>
        <v/>
      </c>
      <c r="CL267" s="5" t="str">
        <f t="shared" si="351"/>
        <v/>
      </c>
      <c r="CM267" s="5" t="str">
        <f t="shared" si="352"/>
        <v/>
      </c>
      <c r="CN267" s="5" t="str">
        <f t="shared" si="353"/>
        <v/>
      </c>
      <c r="CO267" s="5" t="str">
        <f t="shared" si="354"/>
        <v/>
      </c>
      <c r="CS267" s="5" t="str">
        <f t="shared" si="355"/>
        <v/>
      </c>
      <c r="CT267" s="5" t="str">
        <f t="shared" si="356"/>
        <v/>
      </c>
      <c r="CU267" s="5" t="str">
        <f t="shared" si="357"/>
        <v/>
      </c>
      <c r="CV267" s="5" t="str">
        <f t="shared" si="358"/>
        <v/>
      </c>
      <c r="CW267" s="5" t="str">
        <f t="shared" si="359"/>
        <v/>
      </c>
      <c r="DA267" s="5" t="str">
        <f t="shared" si="360"/>
        <v/>
      </c>
      <c r="DB267" s="5" t="str">
        <f t="shared" si="361"/>
        <v/>
      </c>
      <c r="DC267" s="5" t="str">
        <f t="shared" si="362"/>
        <v/>
      </c>
      <c r="DD267" s="5" t="str">
        <f t="shared" si="363"/>
        <v/>
      </c>
      <c r="DE267" s="5" t="str">
        <f t="shared" si="364"/>
        <v/>
      </c>
      <c r="DI267" s="5" t="str">
        <f t="shared" si="365"/>
        <v/>
      </c>
      <c r="DJ267" s="5" t="str">
        <f t="shared" si="366"/>
        <v/>
      </c>
      <c r="DK267" s="5" t="str">
        <f t="shared" si="367"/>
        <v/>
      </c>
      <c r="DL267" s="5" t="str">
        <f t="shared" si="368"/>
        <v/>
      </c>
      <c r="DM267" s="5" t="str">
        <f t="shared" si="369"/>
        <v/>
      </c>
      <c r="DQ267" s="5" t="str">
        <f t="shared" si="370"/>
        <v/>
      </c>
      <c r="DR267" s="5" t="str">
        <f t="shared" si="371"/>
        <v/>
      </c>
      <c r="DS267" s="5" t="str">
        <f t="shared" si="372"/>
        <v/>
      </c>
      <c r="DT267" s="5" t="str">
        <f t="shared" si="373"/>
        <v/>
      </c>
      <c r="DU267" s="5" t="str">
        <f t="shared" si="374"/>
        <v/>
      </c>
    </row>
    <row r="268" spans="1:125" hidden="1" x14ac:dyDescent="0.25">
      <c r="A268">
        <v>261</v>
      </c>
      <c r="B268" t="s">
        <v>301</v>
      </c>
      <c r="C268">
        <v>324.134366</v>
      </c>
      <c r="D268">
        <v>57.454746</v>
      </c>
      <c r="E268" s="1" t="s">
        <v>91</v>
      </c>
      <c r="F268" s="13"/>
      <c r="J268" s="2">
        <v>18.350000000000001</v>
      </c>
      <c r="K268" s="5">
        <f t="shared" si="300"/>
        <v>1.4504779521048764E-4</v>
      </c>
      <c r="L268" s="5">
        <f t="shared" si="301"/>
        <v>1.4504779521048765E-27</v>
      </c>
      <c r="M268" s="5">
        <f t="shared" si="302"/>
        <v>1.1175403353865236E-8</v>
      </c>
      <c r="N268" s="5">
        <f t="shared" si="303"/>
        <v>6.973451692811907E-13</v>
      </c>
      <c r="O268" s="5">
        <f t="shared" si="304"/>
        <v>-12.156552203238737</v>
      </c>
      <c r="P268">
        <v>0.01</v>
      </c>
      <c r="Q268" s="2">
        <v>17.55</v>
      </c>
      <c r="R268" s="5">
        <f t="shared" si="305"/>
        <v>2.4024748486541167E-4</v>
      </c>
      <c r="S268" s="5">
        <f t="shared" si="306"/>
        <v>2.4024748486541171E-27</v>
      </c>
      <c r="T268" s="5">
        <f t="shared" si="307"/>
        <v>1.2030901832092004E-8</v>
      </c>
      <c r="U268" s="5">
        <f t="shared" si="308"/>
        <v>9.311918018039212E-13</v>
      </c>
      <c r="V268" s="5">
        <f t="shared" si="309"/>
        <v>-12.030960856198259</v>
      </c>
      <c r="W268">
        <v>0.02</v>
      </c>
      <c r="X268" s="2">
        <v>18</v>
      </c>
      <c r="Y268" s="5">
        <f t="shared" si="310"/>
        <v>1.8767195254218826E-4</v>
      </c>
      <c r="Z268" s="5">
        <f t="shared" si="311"/>
        <v>1.8767195254218827E-27</v>
      </c>
      <c r="AA268" s="5">
        <f t="shared" si="312"/>
        <v>1.3083168910492375E-8</v>
      </c>
      <c r="AB268" s="5">
        <f t="shared" si="313"/>
        <v>8.5825588052829993E-13</v>
      </c>
      <c r="AC268" s="5">
        <f t="shared" si="314"/>
        <v>-12.066383212228175</v>
      </c>
      <c r="AD268">
        <v>0.02</v>
      </c>
      <c r="AF268" s="4">
        <v>15.92</v>
      </c>
      <c r="AG268" s="5">
        <f t="shared" si="315"/>
        <v>6.831063415135175E-4</v>
      </c>
      <c r="AH268" s="5">
        <f t="shared" si="316"/>
        <v>6.8310634151351763E-27</v>
      </c>
      <c r="AI268" s="5">
        <f t="shared" si="317"/>
        <v>1.3436175151473077E-8</v>
      </c>
      <c r="AJ268" s="5">
        <f t="shared" si="318"/>
        <v>1.6593676312069253E-12</v>
      </c>
      <c r="AK268" s="5">
        <f t="shared" si="319"/>
        <v>-11.78005738581593</v>
      </c>
      <c r="AL268">
        <v>0.08</v>
      </c>
      <c r="AN268" s="4">
        <v>15.78</v>
      </c>
      <c r="AO268" s="5">
        <f t="shared" si="320"/>
        <v>4.9922917386586768E-4</v>
      </c>
      <c r="AP268" s="5">
        <f t="shared" si="321"/>
        <v>4.9922917386586772E-27</v>
      </c>
      <c r="AQ268" s="5">
        <f t="shared" si="322"/>
        <v>5.4219957454794116E-9</v>
      </c>
      <c r="AR268" s="5">
        <f t="shared" si="323"/>
        <v>9.0113569289867825E-13</v>
      </c>
      <c r="AS268" s="5">
        <f t="shared" si="324"/>
        <v>-12.045209808088618</v>
      </c>
      <c r="AT268">
        <v>0.18</v>
      </c>
      <c r="AV268" s="4">
        <v>15.11</v>
      </c>
      <c r="AW268" s="5">
        <f t="shared" si="325"/>
        <v>6.0246310413065844E-4</v>
      </c>
      <c r="AX268" s="5">
        <f t="shared" si="326"/>
        <v>6.0246310413065847E-27</v>
      </c>
      <c r="AY268" s="5">
        <f t="shared" si="327"/>
        <v>3.877451954499151E-9</v>
      </c>
      <c r="AZ268" s="5">
        <f t="shared" si="328"/>
        <v>8.371418769763667E-13</v>
      </c>
      <c r="BA268" s="5">
        <f t="shared" si="329"/>
        <v>-12.077200932489005</v>
      </c>
      <c r="BB268">
        <v>0.14000000000000001</v>
      </c>
      <c r="BD268" s="3">
        <v>15.11</v>
      </c>
      <c r="BE268" s="5">
        <f t="shared" si="330"/>
        <v>2.5383513716859446E-4</v>
      </c>
      <c r="BF268" s="5">
        <f t="shared" si="331"/>
        <v>2.538351371685945E-27</v>
      </c>
      <c r="BG268" s="5">
        <f t="shared" si="332"/>
        <v>5.8758133603841308E-10</v>
      </c>
      <c r="BH268" s="5">
        <f t="shared" si="333"/>
        <v>2.1152928097382873E-13</v>
      </c>
      <c r="BI268" s="5">
        <f t="shared" si="334"/>
        <v>-12.674629506846047</v>
      </c>
      <c r="BJ268">
        <v>0.03</v>
      </c>
      <c r="BL268" s="3">
        <v>14.7</v>
      </c>
      <c r="BM268" s="5">
        <f t="shared" si="335"/>
        <v>2.3689073591858621E-4</v>
      </c>
      <c r="BN268" s="5">
        <f t="shared" si="336"/>
        <v>2.3689073591858623E-27</v>
      </c>
      <c r="BO268" s="5">
        <f t="shared" si="337"/>
        <v>3.5094923839790546E-10</v>
      </c>
      <c r="BP268" s="5">
        <f t="shared" si="338"/>
        <v>1.5792715727905748E-13</v>
      </c>
      <c r="BQ268" s="5">
        <f t="shared" si="339"/>
        <v>-12.801543181946707</v>
      </c>
      <c r="BR268">
        <v>0.04</v>
      </c>
      <c r="BT268" s="3">
        <v>15.12</v>
      </c>
      <c r="BU268" s="5">
        <f t="shared" si="340"/>
        <v>1.0296694803820317E-4</v>
      </c>
      <c r="BV268" s="5">
        <f t="shared" si="341"/>
        <v>1.0296694803820319E-27</v>
      </c>
      <c r="BW268" s="5">
        <f t="shared" si="342"/>
        <v>9.1825459011477277E-11</v>
      </c>
      <c r="BX268" s="5">
        <f t="shared" si="343"/>
        <v>5.3258766226656821E-14</v>
      </c>
      <c r="BY268" s="5">
        <f t="shared" si="344"/>
        <v>-13.273608898489664</v>
      </c>
      <c r="BZ268">
        <v>0.16</v>
      </c>
      <c r="CB268" s="3">
        <v>14.79</v>
      </c>
      <c r="CC268" s="5">
        <f t="shared" si="345"/>
        <v>7.7814626980319046E-5</v>
      </c>
      <c r="CD268" s="5">
        <f t="shared" si="346"/>
        <v>7.7814626980319053E-28</v>
      </c>
      <c r="CE268" s="5">
        <f t="shared" si="347"/>
        <v>3.6475606397024557E-11</v>
      </c>
      <c r="CF268" s="5">
        <f t="shared" si="348"/>
        <v>2.918048511761965E-14</v>
      </c>
      <c r="CG268" s="5">
        <f t="shared" si="349"/>
        <v>-13.534907492355041</v>
      </c>
      <c r="CH268">
        <v>0.24</v>
      </c>
      <c r="CK268" s="5" t="str">
        <f t="shared" si="350"/>
        <v/>
      </c>
      <c r="CL268" s="5" t="str">
        <f t="shared" si="351"/>
        <v/>
      </c>
      <c r="CM268" s="5" t="str">
        <f t="shared" si="352"/>
        <v/>
      </c>
      <c r="CN268" s="5" t="str">
        <f t="shared" si="353"/>
        <v/>
      </c>
      <c r="CO268" s="5" t="str">
        <f t="shared" si="354"/>
        <v/>
      </c>
      <c r="CS268" s="5" t="str">
        <f t="shared" si="355"/>
        <v/>
      </c>
      <c r="CT268" s="5" t="str">
        <f t="shared" si="356"/>
        <v/>
      </c>
      <c r="CU268" s="5" t="str">
        <f t="shared" si="357"/>
        <v/>
      </c>
      <c r="CV268" s="5" t="str">
        <f t="shared" si="358"/>
        <v/>
      </c>
      <c r="CW268" s="5" t="str">
        <f t="shared" si="359"/>
        <v/>
      </c>
      <c r="DA268" s="5" t="str">
        <f t="shared" si="360"/>
        <v/>
      </c>
      <c r="DB268" s="5" t="str">
        <f t="shared" si="361"/>
        <v/>
      </c>
      <c r="DC268" s="5" t="str">
        <f t="shared" si="362"/>
        <v/>
      </c>
      <c r="DD268" s="5" t="str">
        <f t="shared" si="363"/>
        <v/>
      </c>
      <c r="DE268" s="5" t="str">
        <f t="shared" si="364"/>
        <v/>
      </c>
      <c r="DI268" s="5" t="str">
        <f t="shared" si="365"/>
        <v/>
      </c>
      <c r="DJ268" s="5" t="str">
        <f t="shared" si="366"/>
        <v/>
      </c>
      <c r="DK268" s="5" t="str">
        <f t="shared" si="367"/>
        <v/>
      </c>
      <c r="DL268" s="5" t="str">
        <f t="shared" si="368"/>
        <v/>
      </c>
      <c r="DM268" s="5" t="str">
        <f t="shared" si="369"/>
        <v/>
      </c>
      <c r="DQ268" s="5" t="str">
        <f t="shared" si="370"/>
        <v/>
      </c>
      <c r="DR268" s="5" t="str">
        <f t="shared" si="371"/>
        <v/>
      </c>
      <c r="DS268" s="5" t="str">
        <f t="shared" si="372"/>
        <v/>
      </c>
      <c r="DT268" s="5" t="str">
        <f t="shared" si="373"/>
        <v/>
      </c>
      <c r="DU268" s="5" t="str">
        <f t="shared" si="374"/>
        <v/>
      </c>
    </row>
    <row r="269" spans="1:125" hidden="1" x14ac:dyDescent="0.25">
      <c r="A269">
        <v>262</v>
      </c>
      <c r="B269" t="s">
        <v>302</v>
      </c>
      <c r="C269">
        <v>324.13552900000002</v>
      </c>
      <c r="D269">
        <v>57.451645999999997</v>
      </c>
      <c r="E269" s="1" t="s">
        <v>120</v>
      </c>
      <c r="F269" s="13"/>
      <c r="J269" s="2">
        <v>17.75</v>
      </c>
      <c r="K269" s="5">
        <f t="shared" si="300"/>
        <v>2.5206417872505632E-4</v>
      </c>
      <c r="L269" s="5">
        <f t="shared" si="301"/>
        <v>2.5206417872505637E-27</v>
      </c>
      <c r="M269" s="5">
        <f t="shared" si="302"/>
        <v>1.942062520995565E-8</v>
      </c>
      <c r="N269" s="5">
        <f t="shared" si="303"/>
        <v>1.2118470131012325E-12</v>
      </c>
      <c r="O269" s="5">
        <f t="shared" si="304"/>
        <v>-11.916552203238735</v>
      </c>
      <c r="P269">
        <v>0.01</v>
      </c>
      <c r="Q269" s="2">
        <v>17.100000000000001</v>
      </c>
      <c r="R269" s="5">
        <f t="shared" si="305"/>
        <v>3.6362928312655153E-4</v>
      </c>
      <c r="S269" s="5">
        <f t="shared" si="306"/>
        <v>3.6362928312655158E-27</v>
      </c>
      <c r="T269" s="5">
        <f t="shared" si="307"/>
        <v>1.8209506796794636E-8</v>
      </c>
      <c r="U269" s="5">
        <f t="shared" si="308"/>
        <v>1.409415826071905E-12</v>
      </c>
      <c r="V269" s="5">
        <f t="shared" si="309"/>
        <v>-11.850960856198258</v>
      </c>
      <c r="W269">
        <v>0.01</v>
      </c>
      <c r="X269" s="2">
        <v>17.45</v>
      </c>
      <c r="Y269" s="5">
        <f t="shared" si="310"/>
        <v>3.1145791533225933E-4</v>
      </c>
      <c r="Z269" s="5">
        <f t="shared" si="311"/>
        <v>3.1145791533225935E-27</v>
      </c>
      <c r="AA269" s="5">
        <f t="shared" si="312"/>
        <v>2.1712655831647312E-8</v>
      </c>
      <c r="AB269" s="5">
        <f t="shared" si="313"/>
        <v>1.4243502225560638E-12</v>
      </c>
      <c r="AC269" s="5">
        <f t="shared" si="314"/>
        <v>-11.846383212228174</v>
      </c>
      <c r="AD269">
        <v>0.02</v>
      </c>
      <c r="AG269" s="5" t="str">
        <f t="shared" si="315"/>
        <v/>
      </c>
      <c r="AH269" s="5" t="str">
        <f t="shared" si="316"/>
        <v/>
      </c>
      <c r="AI269" s="5" t="str">
        <f t="shared" si="317"/>
        <v/>
      </c>
      <c r="AJ269" s="5" t="str">
        <f t="shared" si="318"/>
        <v/>
      </c>
      <c r="AK269" s="5" t="str">
        <f t="shared" si="319"/>
        <v/>
      </c>
      <c r="AO269" s="5" t="str">
        <f t="shared" si="320"/>
        <v/>
      </c>
      <c r="AP269" s="5" t="str">
        <f t="shared" si="321"/>
        <v/>
      </c>
      <c r="AQ269" s="5" t="str">
        <f t="shared" si="322"/>
        <v/>
      </c>
      <c r="AR269" s="5" t="str">
        <f t="shared" si="323"/>
        <v/>
      </c>
      <c r="AS269" s="5" t="str">
        <f t="shared" si="324"/>
        <v/>
      </c>
      <c r="AW269" s="5" t="str">
        <f t="shared" si="325"/>
        <v/>
      </c>
      <c r="AX269" s="5" t="str">
        <f t="shared" si="326"/>
        <v/>
      </c>
      <c r="AY269" s="5" t="str">
        <f t="shared" si="327"/>
        <v/>
      </c>
      <c r="AZ269" s="5" t="str">
        <f t="shared" si="328"/>
        <v/>
      </c>
      <c r="BA269" s="5" t="str">
        <f t="shared" si="329"/>
        <v/>
      </c>
      <c r="BD269" s="3">
        <v>14.65</v>
      </c>
      <c r="BE269" s="5">
        <f t="shared" si="330"/>
        <v>3.8774993992694932E-4</v>
      </c>
      <c r="BF269" s="5">
        <f t="shared" si="331"/>
        <v>3.8774993992694933E-27</v>
      </c>
      <c r="BG269" s="5">
        <f t="shared" si="332"/>
        <v>8.9756930538645655E-10</v>
      </c>
      <c r="BH269" s="5">
        <f t="shared" si="333"/>
        <v>3.2312494993912439E-13</v>
      </c>
      <c r="BI269" s="5">
        <f t="shared" si="334"/>
        <v>-12.490629506846048</v>
      </c>
      <c r="BJ269">
        <v>0.02</v>
      </c>
      <c r="BL269" s="3">
        <v>14.56</v>
      </c>
      <c r="BM269" s="5">
        <f t="shared" si="335"/>
        <v>2.6949336493977636E-4</v>
      </c>
      <c r="BN269" s="5">
        <f t="shared" si="336"/>
        <v>2.6949336493977639E-27</v>
      </c>
      <c r="BO269" s="5">
        <f t="shared" si="337"/>
        <v>3.9924942954040939E-10</v>
      </c>
      <c r="BP269" s="5">
        <f t="shared" si="338"/>
        <v>1.7966224329318425E-13</v>
      </c>
      <c r="BQ269" s="5">
        <f t="shared" si="339"/>
        <v>-12.745543181946708</v>
      </c>
      <c r="BR269">
        <v>0.03</v>
      </c>
      <c r="BU269" s="5" t="str">
        <f t="shared" si="340"/>
        <v/>
      </c>
      <c r="BV269" s="5" t="str">
        <f t="shared" si="341"/>
        <v/>
      </c>
      <c r="BW269" s="5" t="str">
        <f t="shared" si="342"/>
        <v/>
      </c>
      <c r="BX269" s="5" t="str">
        <f t="shared" si="343"/>
        <v/>
      </c>
      <c r="BY269" s="5" t="str">
        <f t="shared" si="344"/>
        <v/>
      </c>
      <c r="CC269" s="5" t="str">
        <f t="shared" si="345"/>
        <v/>
      </c>
      <c r="CD269" s="5" t="str">
        <f t="shared" si="346"/>
        <v/>
      </c>
      <c r="CE269" s="5" t="str">
        <f t="shared" si="347"/>
        <v/>
      </c>
      <c r="CF269" s="5" t="str">
        <f t="shared" si="348"/>
        <v/>
      </c>
      <c r="CG269" s="5" t="str">
        <f t="shared" si="349"/>
        <v/>
      </c>
      <c r="CK269" s="5" t="str">
        <f t="shared" si="350"/>
        <v/>
      </c>
      <c r="CL269" s="5" t="str">
        <f t="shared" si="351"/>
        <v/>
      </c>
      <c r="CM269" s="5" t="str">
        <f t="shared" si="352"/>
        <v/>
      </c>
      <c r="CN269" s="5" t="str">
        <f t="shared" si="353"/>
        <v/>
      </c>
      <c r="CO269" s="5" t="str">
        <f t="shared" si="354"/>
        <v/>
      </c>
      <c r="CS269" s="5" t="str">
        <f t="shared" si="355"/>
        <v/>
      </c>
      <c r="CT269" s="5" t="str">
        <f t="shared" si="356"/>
        <v/>
      </c>
      <c r="CU269" s="5" t="str">
        <f t="shared" si="357"/>
        <v/>
      </c>
      <c r="CV269" s="5" t="str">
        <f t="shared" si="358"/>
        <v/>
      </c>
      <c r="CW269" s="5" t="str">
        <f t="shared" si="359"/>
        <v/>
      </c>
      <c r="DA269" s="5" t="str">
        <f t="shared" si="360"/>
        <v/>
      </c>
      <c r="DB269" s="5" t="str">
        <f t="shared" si="361"/>
        <v/>
      </c>
      <c r="DC269" s="5" t="str">
        <f t="shared" si="362"/>
        <v/>
      </c>
      <c r="DD269" s="5" t="str">
        <f t="shared" si="363"/>
        <v/>
      </c>
      <c r="DE269" s="5" t="str">
        <f t="shared" si="364"/>
        <v/>
      </c>
      <c r="DI269" s="5" t="str">
        <f t="shared" si="365"/>
        <v/>
      </c>
      <c r="DJ269" s="5" t="str">
        <f t="shared" si="366"/>
        <v/>
      </c>
      <c r="DK269" s="5" t="str">
        <f t="shared" si="367"/>
        <v/>
      </c>
      <c r="DL269" s="5" t="str">
        <f t="shared" si="368"/>
        <v/>
      </c>
      <c r="DM269" s="5" t="str">
        <f t="shared" si="369"/>
        <v/>
      </c>
      <c r="DQ269" s="5" t="str">
        <f t="shared" si="370"/>
        <v/>
      </c>
      <c r="DR269" s="5" t="str">
        <f t="shared" si="371"/>
        <v/>
      </c>
      <c r="DS269" s="5" t="str">
        <f t="shared" si="372"/>
        <v/>
      </c>
      <c r="DT269" s="5" t="str">
        <f t="shared" si="373"/>
        <v/>
      </c>
      <c r="DU269" s="5" t="str">
        <f t="shared" si="374"/>
        <v/>
      </c>
    </row>
    <row r="270" spans="1:125" hidden="1" x14ac:dyDescent="0.25">
      <c r="A270">
        <v>263</v>
      </c>
      <c r="B270" t="s">
        <v>303</v>
      </c>
      <c r="C270">
        <v>324.13590099999999</v>
      </c>
      <c r="D270">
        <v>57.502873000000001</v>
      </c>
      <c r="E270" s="1" t="s">
        <v>91</v>
      </c>
      <c r="F270" s="13"/>
      <c r="J270" s="2">
        <v>19.46</v>
      </c>
      <c r="K270" s="5">
        <f t="shared" si="300"/>
        <v>5.2180847892779268E-5</v>
      </c>
      <c r="L270" s="5">
        <f t="shared" si="301"/>
        <v>5.2180847892779275E-28</v>
      </c>
      <c r="M270" s="5">
        <f t="shared" si="302"/>
        <v>4.0203439266502772E-9</v>
      </c>
      <c r="N270" s="5">
        <f t="shared" si="303"/>
        <v>2.5086946102297729E-13</v>
      </c>
      <c r="O270" s="5">
        <f t="shared" si="304"/>
        <v>-12.600552203238738</v>
      </c>
      <c r="P270">
        <v>0.02</v>
      </c>
      <c r="Q270" s="2">
        <v>18.079999999999998</v>
      </c>
      <c r="R270" s="5">
        <f t="shared" si="305"/>
        <v>1.4745477804679422E-4</v>
      </c>
      <c r="S270" s="5">
        <f t="shared" si="306"/>
        <v>1.4745477804679423E-27</v>
      </c>
      <c r="T270" s="5">
        <f t="shared" si="307"/>
        <v>7.3841104324056142E-9</v>
      </c>
      <c r="U270" s="5">
        <f t="shared" si="308"/>
        <v>5.715301474681946E-13</v>
      </c>
      <c r="V270" s="5">
        <f t="shared" si="309"/>
        <v>-12.242960856198257</v>
      </c>
      <c r="W270">
        <v>0.02</v>
      </c>
      <c r="X270" s="2">
        <v>19.25</v>
      </c>
      <c r="Y270" s="5">
        <f t="shared" si="310"/>
        <v>5.9347082296434288E-5</v>
      </c>
      <c r="Z270" s="5">
        <f t="shared" si="311"/>
        <v>5.9347082296434293E-28</v>
      </c>
      <c r="AA270" s="5">
        <f t="shared" si="312"/>
        <v>4.1372612769859558E-9</v>
      </c>
      <c r="AB270" s="5">
        <f t="shared" si="313"/>
        <v>2.7140433977027874E-13</v>
      </c>
      <c r="AC270" s="5">
        <f t="shared" si="314"/>
        <v>-12.566383212228175</v>
      </c>
      <c r="AD270">
        <v>0.06</v>
      </c>
      <c r="AF270" s="4">
        <v>15.51</v>
      </c>
      <c r="AG270" s="5">
        <f t="shared" si="315"/>
        <v>9.9652527228444266E-4</v>
      </c>
      <c r="AH270" s="5">
        <f t="shared" si="316"/>
        <v>9.9652527228444276E-27</v>
      </c>
      <c r="AI270" s="5">
        <f t="shared" si="317"/>
        <v>1.9600883914526234E-8</v>
      </c>
      <c r="AJ270" s="5">
        <f t="shared" si="318"/>
        <v>2.4207091634439904E-12</v>
      </c>
      <c r="AK270" s="5">
        <f t="shared" si="319"/>
        <v>-11.616057385815928</v>
      </c>
      <c r="AL270">
        <v>0.08</v>
      </c>
      <c r="AN270" s="4">
        <v>14.44</v>
      </c>
      <c r="AO270" s="5">
        <f t="shared" si="320"/>
        <v>1.7151415050510707E-3</v>
      </c>
      <c r="AP270" s="5">
        <f t="shared" si="321"/>
        <v>1.7151415050510709E-26</v>
      </c>
      <c r="AQ270" s="5">
        <f t="shared" si="322"/>
        <v>1.8627697318387561E-8</v>
      </c>
      <c r="AR270" s="5">
        <f t="shared" si="323"/>
        <v>3.0959232943160126E-12</v>
      </c>
      <c r="AS270" s="5">
        <f t="shared" si="324"/>
        <v>-11.509209808088618</v>
      </c>
      <c r="AT270">
        <v>0.08</v>
      </c>
      <c r="AV270" s="4">
        <v>14.12</v>
      </c>
      <c r="AW270" s="5">
        <f t="shared" si="325"/>
        <v>1.4994447057107157E-3</v>
      </c>
      <c r="AX270" s="5">
        <f t="shared" si="326"/>
        <v>1.4994447057107158E-26</v>
      </c>
      <c r="AY270" s="5">
        <f t="shared" si="327"/>
        <v>9.6504246732435726E-9</v>
      </c>
      <c r="AZ270" s="5">
        <f t="shared" si="328"/>
        <v>2.0835266869532871E-12</v>
      </c>
      <c r="BA270" s="5">
        <f t="shared" si="329"/>
        <v>-11.681200932489004</v>
      </c>
      <c r="BB270">
        <v>7.0000000000000007E-2</v>
      </c>
      <c r="BD270" s="3">
        <v>13.57</v>
      </c>
      <c r="BE270" s="5">
        <f t="shared" si="330"/>
        <v>1.0484596932481772E-3</v>
      </c>
      <c r="BF270" s="5">
        <f t="shared" si="331"/>
        <v>1.0484596932481773E-26</v>
      </c>
      <c r="BG270" s="5">
        <f t="shared" si="332"/>
        <v>2.426990030667077E-9</v>
      </c>
      <c r="BH270" s="5">
        <f t="shared" si="333"/>
        <v>8.7371641104014778E-13</v>
      </c>
      <c r="BI270" s="5">
        <f t="shared" si="334"/>
        <v>-12.058629506846048</v>
      </c>
      <c r="BJ270">
        <v>0.14000000000000001</v>
      </c>
      <c r="BL270" s="3">
        <v>13.61</v>
      </c>
      <c r="BM270" s="5">
        <f t="shared" si="335"/>
        <v>6.4646955527486851E-4</v>
      </c>
      <c r="BN270" s="5">
        <f t="shared" si="336"/>
        <v>6.4646955527486858E-27</v>
      </c>
      <c r="BO270" s="5">
        <f t="shared" si="337"/>
        <v>9.577326744812866E-10</v>
      </c>
      <c r="BP270" s="5">
        <f t="shared" si="338"/>
        <v>4.3097970351657902E-13</v>
      </c>
      <c r="BQ270" s="5">
        <f t="shared" si="339"/>
        <v>-12.365543181946707</v>
      </c>
      <c r="BR270">
        <v>0.15</v>
      </c>
      <c r="BU270" s="5" t="str">
        <f t="shared" si="340"/>
        <v/>
      </c>
      <c r="BV270" s="5" t="str">
        <f t="shared" si="341"/>
        <v/>
      </c>
      <c r="BW270" s="5" t="str">
        <f t="shared" si="342"/>
        <v/>
      </c>
      <c r="BX270" s="5" t="str">
        <f t="shared" si="343"/>
        <v/>
      </c>
      <c r="BY270" s="5" t="str">
        <f t="shared" si="344"/>
        <v/>
      </c>
      <c r="CC270" s="5" t="str">
        <f t="shared" si="345"/>
        <v/>
      </c>
      <c r="CD270" s="5" t="str">
        <f t="shared" si="346"/>
        <v/>
      </c>
      <c r="CE270" s="5" t="str">
        <f t="shared" si="347"/>
        <v/>
      </c>
      <c r="CF270" s="5" t="str">
        <f t="shared" si="348"/>
        <v/>
      </c>
      <c r="CG270" s="5" t="str">
        <f t="shared" si="349"/>
        <v/>
      </c>
      <c r="CK270" s="5" t="str">
        <f t="shared" si="350"/>
        <v/>
      </c>
      <c r="CL270" s="5" t="str">
        <f t="shared" si="351"/>
        <v/>
      </c>
      <c r="CM270" s="5" t="str">
        <f t="shared" si="352"/>
        <v/>
      </c>
      <c r="CN270" s="5" t="str">
        <f t="shared" si="353"/>
        <v/>
      </c>
      <c r="CO270" s="5" t="str">
        <f t="shared" si="354"/>
        <v/>
      </c>
      <c r="CS270" s="5" t="str">
        <f t="shared" si="355"/>
        <v/>
      </c>
      <c r="CT270" s="5" t="str">
        <f t="shared" si="356"/>
        <v/>
      </c>
      <c r="CU270" s="5" t="str">
        <f t="shared" si="357"/>
        <v/>
      </c>
      <c r="CV270" s="5" t="str">
        <f t="shared" si="358"/>
        <v/>
      </c>
      <c r="CW270" s="5" t="str">
        <f t="shared" si="359"/>
        <v/>
      </c>
      <c r="DA270" s="5" t="str">
        <f t="shared" si="360"/>
        <v/>
      </c>
      <c r="DB270" s="5" t="str">
        <f t="shared" si="361"/>
        <v/>
      </c>
      <c r="DC270" s="5" t="str">
        <f t="shared" si="362"/>
        <v/>
      </c>
      <c r="DD270" s="5" t="str">
        <f t="shared" si="363"/>
        <v/>
      </c>
      <c r="DE270" s="5" t="str">
        <f t="shared" si="364"/>
        <v/>
      </c>
      <c r="DI270" s="5" t="str">
        <f t="shared" si="365"/>
        <v/>
      </c>
      <c r="DJ270" s="5" t="str">
        <f t="shared" si="366"/>
        <v/>
      </c>
      <c r="DK270" s="5" t="str">
        <f t="shared" si="367"/>
        <v/>
      </c>
      <c r="DL270" s="5" t="str">
        <f t="shared" si="368"/>
        <v/>
      </c>
      <c r="DM270" s="5" t="str">
        <f t="shared" si="369"/>
        <v/>
      </c>
      <c r="DQ270" s="5" t="str">
        <f t="shared" si="370"/>
        <v/>
      </c>
      <c r="DR270" s="5" t="str">
        <f t="shared" si="371"/>
        <v/>
      </c>
      <c r="DS270" s="5" t="str">
        <f t="shared" si="372"/>
        <v/>
      </c>
      <c r="DT270" s="5" t="str">
        <f t="shared" si="373"/>
        <v/>
      </c>
      <c r="DU270" s="5" t="str">
        <f t="shared" si="374"/>
        <v/>
      </c>
    </row>
    <row r="271" spans="1:125" hidden="1" x14ac:dyDescent="0.25">
      <c r="A271">
        <v>264</v>
      </c>
      <c r="B271" t="s">
        <v>304</v>
      </c>
      <c r="C271">
        <v>324.13679300000001</v>
      </c>
      <c r="D271">
        <v>57.460844999999999</v>
      </c>
      <c r="E271" s="1" t="s">
        <v>91</v>
      </c>
      <c r="F271" s="13"/>
      <c r="J271" s="2">
        <v>18.97</v>
      </c>
      <c r="K271" s="5">
        <f t="shared" si="300"/>
        <v>8.1942862629407585E-5</v>
      </c>
      <c r="L271" s="5">
        <f t="shared" si="301"/>
        <v>8.1942862629407601E-28</v>
      </c>
      <c r="M271" s="5">
        <f t="shared" si="302"/>
        <v>6.3133985630399106E-9</v>
      </c>
      <c r="N271" s="5">
        <f t="shared" si="303"/>
        <v>3.9395607033369042E-13</v>
      </c>
      <c r="O271" s="5">
        <f t="shared" si="304"/>
        <v>-12.404552203238737</v>
      </c>
      <c r="P271">
        <v>0.01</v>
      </c>
      <c r="Q271" s="2">
        <v>18.13</v>
      </c>
      <c r="R271" s="5">
        <f t="shared" si="305"/>
        <v>1.408182198081249E-4</v>
      </c>
      <c r="S271" s="5">
        <f t="shared" si="306"/>
        <v>1.4081821980812492E-27</v>
      </c>
      <c r="T271" s="5">
        <f t="shared" si="307"/>
        <v>7.0517707173109023E-9</v>
      </c>
      <c r="U271" s="5">
        <f t="shared" si="308"/>
        <v>5.4580705351986392E-13</v>
      </c>
      <c r="V271" s="5">
        <f t="shared" si="309"/>
        <v>-12.262960856198257</v>
      </c>
      <c r="W271">
        <v>0.02</v>
      </c>
      <c r="X271" s="2">
        <v>18.600000000000001</v>
      </c>
      <c r="Y271" s="5">
        <f t="shared" si="310"/>
        <v>1.0799393661081857E-4</v>
      </c>
      <c r="Z271" s="5">
        <f t="shared" si="311"/>
        <v>1.0799393661081859E-27</v>
      </c>
      <c r="AA271" s="5">
        <f t="shared" si="312"/>
        <v>7.5285778980251628E-9</v>
      </c>
      <c r="AB271" s="5">
        <f t="shared" si="313"/>
        <v>4.9387471011045079E-13</v>
      </c>
      <c r="AC271" s="5">
        <f t="shared" si="314"/>
        <v>-12.306383212228177</v>
      </c>
      <c r="AD271">
        <v>0.04</v>
      </c>
      <c r="AF271" s="4">
        <v>16.649999999999999</v>
      </c>
      <c r="AG271" s="5">
        <f t="shared" si="315"/>
        <v>3.4872920285755859E-4</v>
      </c>
      <c r="AH271" s="5">
        <f t="shared" si="316"/>
        <v>3.4872920285755862E-27</v>
      </c>
      <c r="AI271" s="5">
        <f t="shared" si="317"/>
        <v>6.8592345953723264E-9</v>
      </c>
      <c r="AJ271" s="5">
        <f t="shared" si="318"/>
        <v>8.4711547252848242E-13</v>
      </c>
      <c r="AK271" s="5">
        <f t="shared" si="319"/>
        <v>-12.072057385815929</v>
      </c>
      <c r="AL271">
        <v>0.15</v>
      </c>
      <c r="AN271" s="4">
        <v>16.059999999999999</v>
      </c>
      <c r="AO271" s="5">
        <f t="shared" si="320"/>
        <v>3.8574469015952262E-4</v>
      </c>
      <c r="AP271" s="5">
        <f t="shared" si="321"/>
        <v>3.8574469015952265E-27</v>
      </c>
      <c r="AQ271" s="5">
        <f t="shared" si="322"/>
        <v>4.1894708450034394E-9</v>
      </c>
      <c r="AR271" s="5">
        <f t="shared" si="323"/>
        <v>6.9629005443957163E-13</v>
      </c>
      <c r="AS271" s="5">
        <f t="shared" si="324"/>
        <v>-12.157209808088618</v>
      </c>
      <c r="AT271">
        <v>0.2</v>
      </c>
      <c r="AU271" t="s">
        <v>36</v>
      </c>
      <c r="AV271" s="4">
        <v>15.9</v>
      </c>
      <c r="AW271" s="5">
        <f t="shared" si="325"/>
        <v>2.9102510535451823E-4</v>
      </c>
      <c r="AX271" s="5">
        <f t="shared" si="326"/>
        <v>2.9102510535451825E-27</v>
      </c>
      <c r="AY271" s="5">
        <f t="shared" si="327"/>
        <v>1.8730372961071321E-9</v>
      </c>
      <c r="AZ271" s="5">
        <f t="shared" si="328"/>
        <v>4.0438875222952978E-13</v>
      </c>
      <c r="BA271" s="5">
        <f t="shared" si="329"/>
        <v>-12.393200932489005</v>
      </c>
      <c r="BD271" s="3">
        <v>15.74</v>
      </c>
      <c r="BE271" s="5">
        <f t="shared" si="330"/>
        <v>1.4208614755667433E-4</v>
      </c>
      <c r="BF271" s="5">
        <f t="shared" si="331"/>
        <v>1.4208614755667433E-27</v>
      </c>
      <c r="BG271" s="5">
        <f t="shared" si="332"/>
        <v>3.2890311934415353E-10</v>
      </c>
      <c r="BH271" s="5">
        <f t="shared" si="333"/>
        <v>1.1840512296389529E-13</v>
      </c>
      <c r="BI271" s="5">
        <f t="shared" si="334"/>
        <v>-12.926629506846048</v>
      </c>
      <c r="BJ271">
        <v>0.02</v>
      </c>
      <c r="BL271" s="3">
        <v>14.95</v>
      </c>
      <c r="BM271" s="5">
        <f t="shared" si="335"/>
        <v>1.8816900008474668E-4</v>
      </c>
      <c r="BN271" s="5">
        <f t="shared" si="336"/>
        <v>1.8816900008474669E-27</v>
      </c>
      <c r="BO271" s="5">
        <f t="shared" si="337"/>
        <v>2.7876888901443951E-10</v>
      </c>
      <c r="BP271" s="5">
        <f t="shared" si="338"/>
        <v>1.2544600005649779E-13</v>
      </c>
      <c r="BQ271" s="5">
        <f t="shared" si="339"/>
        <v>-12.901543181946707</v>
      </c>
      <c r="BR271">
        <v>0.09</v>
      </c>
      <c r="BT271" s="3">
        <v>15.66</v>
      </c>
      <c r="BU271" s="5">
        <f t="shared" si="340"/>
        <v>6.2617805076878332E-5</v>
      </c>
      <c r="BV271" s="5">
        <f t="shared" si="341"/>
        <v>6.2617805076878335E-28</v>
      </c>
      <c r="BW271" s="5">
        <f t="shared" si="342"/>
        <v>5.5842275633363554E-11</v>
      </c>
      <c r="BX271" s="5">
        <f t="shared" si="343"/>
        <v>3.2388519867350864E-14</v>
      </c>
      <c r="BY271" s="5">
        <f t="shared" si="344"/>
        <v>-13.489608898489664</v>
      </c>
      <c r="BZ271">
        <v>0.16</v>
      </c>
      <c r="CC271" s="5" t="str">
        <f t="shared" si="345"/>
        <v/>
      </c>
      <c r="CD271" s="5" t="str">
        <f t="shared" si="346"/>
        <v/>
      </c>
      <c r="CE271" s="5" t="str">
        <f t="shared" si="347"/>
        <v/>
      </c>
      <c r="CF271" s="5" t="str">
        <f t="shared" si="348"/>
        <v/>
      </c>
      <c r="CG271" s="5" t="str">
        <f t="shared" si="349"/>
        <v/>
      </c>
      <c r="CK271" s="5" t="str">
        <f t="shared" si="350"/>
        <v/>
      </c>
      <c r="CL271" s="5" t="str">
        <f t="shared" si="351"/>
        <v/>
      </c>
      <c r="CM271" s="5" t="str">
        <f t="shared" si="352"/>
        <v/>
      </c>
      <c r="CN271" s="5" t="str">
        <f t="shared" si="353"/>
        <v/>
      </c>
      <c r="CO271" s="5" t="str">
        <f t="shared" si="354"/>
        <v/>
      </c>
      <c r="CS271" s="5" t="str">
        <f t="shared" si="355"/>
        <v/>
      </c>
      <c r="CT271" s="5" t="str">
        <f t="shared" si="356"/>
        <v/>
      </c>
      <c r="CU271" s="5" t="str">
        <f t="shared" si="357"/>
        <v/>
      </c>
      <c r="CV271" s="5" t="str">
        <f t="shared" si="358"/>
        <v/>
      </c>
      <c r="CW271" s="5" t="str">
        <f t="shared" si="359"/>
        <v/>
      </c>
      <c r="DA271" s="5" t="str">
        <f t="shared" si="360"/>
        <v/>
      </c>
      <c r="DB271" s="5" t="str">
        <f t="shared" si="361"/>
        <v/>
      </c>
      <c r="DC271" s="5" t="str">
        <f t="shared" si="362"/>
        <v/>
      </c>
      <c r="DD271" s="5" t="str">
        <f t="shared" si="363"/>
        <v/>
      </c>
      <c r="DE271" s="5" t="str">
        <f t="shared" si="364"/>
        <v/>
      </c>
      <c r="DI271" s="5" t="str">
        <f t="shared" si="365"/>
        <v/>
      </c>
      <c r="DJ271" s="5" t="str">
        <f t="shared" si="366"/>
        <v/>
      </c>
      <c r="DK271" s="5" t="str">
        <f t="shared" si="367"/>
        <v/>
      </c>
      <c r="DL271" s="5" t="str">
        <f t="shared" si="368"/>
        <v/>
      </c>
      <c r="DM271" s="5" t="str">
        <f t="shared" si="369"/>
        <v/>
      </c>
      <c r="DQ271" s="5" t="str">
        <f t="shared" si="370"/>
        <v/>
      </c>
      <c r="DR271" s="5" t="str">
        <f t="shared" si="371"/>
        <v/>
      </c>
      <c r="DS271" s="5" t="str">
        <f t="shared" si="372"/>
        <v/>
      </c>
      <c r="DT271" s="5" t="str">
        <f t="shared" si="373"/>
        <v/>
      </c>
      <c r="DU271" s="5" t="str">
        <f t="shared" si="374"/>
        <v/>
      </c>
    </row>
    <row r="272" spans="1:125" hidden="1" x14ac:dyDescent="0.25">
      <c r="A272">
        <v>265</v>
      </c>
      <c r="B272" t="s">
        <v>305</v>
      </c>
      <c r="C272">
        <v>324.13750700000003</v>
      </c>
      <c r="D272">
        <v>57.480389000000002</v>
      </c>
      <c r="E272" s="1" t="s">
        <v>157</v>
      </c>
      <c r="F272" s="13"/>
      <c r="J272" s="2">
        <v>20.69</v>
      </c>
      <c r="K272" s="5">
        <f t="shared" si="300"/>
        <v>1.6807810065013983E-5</v>
      </c>
      <c r="L272" s="5">
        <f t="shared" si="301"/>
        <v>1.6807810065013985E-28</v>
      </c>
      <c r="M272" s="5">
        <f t="shared" si="302"/>
        <v>1.294980435235915E-9</v>
      </c>
      <c r="N272" s="5">
        <f t="shared" si="303"/>
        <v>8.080677915872109E-14</v>
      </c>
      <c r="O272" s="5">
        <f t="shared" si="304"/>
        <v>-13.092552203238736</v>
      </c>
      <c r="P272">
        <v>0.06</v>
      </c>
      <c r="Q272" s="2">
        <v>18.579999999999998</v>
      </c>
      <c r="R272" s="5">
        <f t="shared" si="305"/>
        <v>9.3037675187321428E-5</v>
      </c>
      <c r="S272" s="5">
        <f t="shared" si="306"/>
        <v>9.3037675187321445E-28</v>
      </c>
      <c r="T272" s="5">
        <f t="shared" si="307"/>
        <v>4.6590587097791313E-9</v>
      </c>
      <c r="U272" s="5">
        <f t="shared" si="308"/>
        <v>3.6061114413690481E-13</v>
      </c>
      <c r="V272" s="5">
        <f t="shared" si="309"/>
        <v>-12.442960856198257</v>
      </c>
      <c r="W272">
        <v>0.03</v>
      </c>
      <c r="X272" s="2">
        <v>19.12</v>
      </c>
      <c r="Y272" s="5">
        <f t="shared" si="310"/>
        <v>6.6895880195979229E-5</v>
      </c>
      <c r="Z272" s="5">
        <f t="shared" si="311"/>
        <v>6.6895880195979238E-28</v>
      </c>
      <c r="AA272" s="5">
        <f t="shared" si="312"/>
        <v>4.6635103869520016E-9</v>
      </c>
      <c r="AB272" s="5">
        <f t="shared" si="313"/>
        <v>3.0592628138405134E-13</v>
      </c>
      <c r="AC272" s="5">
        <f t="shared" si="314"/>
        <v>-12.514383212228177</v>
      </c>
      <c r="AD272">
        <v>0.06</v>
      </c>
      <c r="AF272" s="4">
        <v>15.82</v>
      </c>
      <c r="AG272" s="5">
        <f t="shared" si="315"/>
        <v>7.4901120911671174E-4</v>
      </c>
      <c r="AH272" s="5">
        <f t="shared" si="316"/>
        <v>7.4901120911671177E-27</v>
      </c>
      <c r="AI272" s="5">
        <f t="shared" si="317"/>
        <v>1.4732473093151073E-8</v>
      </c>
      <c r="AJ272" s="5">
        <f t="shared" si="318"/>
        <v>1.8194604270041579E-12</v>
      </c>
      <c r="AK272" s="5">
        <f t="shared" si="319"/>
        <v>-11.740057385815929</v>
      </c>
      <c r="AL272">
        <v>0.08</v>
      </c>
      <c r="AN272" s="4">
        <v>14.83</v>
      </c>
      <c r="AO272" s="5">
        <f t="shared" si="320"/>
        <v>1.1975673764043459E-3</v>
      </c>
      <c r="AP272" s="5">
        <f t="shared" si="321"/>
        <v>1.197567376404346E-26</v>
      </c>
      <c r="AQ272" s="5">
        <f t="shared" si="322"/>
        <v>1.3006461881039613E-8</v>
      </c>
      <c r="AR272" s="5">
        <f t="shared" si="323"/>
        <v>2.1616739646287839E-12</v>
      </c>
      <c r="AS272" s="5">
        <f t="shared" si="324"/>
        <v>-11.665209808088619</v>
      </c>
      <c r="AT272">
        <v>7.0000000000000007E-2</v>
      </c>
      <c r="AV272" s="4">
        <v>14.22</v>
      </c>
      <c r="AW272" s="5">
        <f t="shared" si="325"/>
        <v>1.3675098246230006E-3</v>
      </c>
      <c r="AX272" s="5">
        <f t="shared" si="326"/>
        <v>1.3675098246230007E-26</v>
      </c>
      <c r="AY272" s="5">
        <f t="shared" si="327"/>
        <v>8.8012919063858253E-9</v>
      </c>
      <c r="AZ272" s="5">
        <f t="shared" si="328"/>
        <v>1.9001989225886996E-12</v>
      </c>
      <c r="BA272" s="5">
        <f t="shared" si="329"/>
        <v>-11.721200932489005</v>
      </c>
      <c r="BB272">
        <v>0.06</v>
      </c>
      <c r="BD272" s="3">
        <v>13.4</v>
      </c>
      <c r="BE272" s="5">
        <f t="shared" si="330"/>
        <v>1.2261729727626235E-3</v>
      </c>
      <c r="BF272" s="5">
        <f t="shared" si="331"/>
        <v>1.2261729727626236E-26</v>
      </c>
      <c r="BG272" s="5">
        <f t="shared" si="332"/>
        <v>2.838363362876443E-9</v>
      </c>
      <c r="BH272" s="5">
        <f t="shared" si="333"/>
        <v>1.0218108106355195E-12</v>
      </c>
      <c r="BI272" s="5">
        <f t="shared" si="334"/>
        <v>-11.990629506846048</v>
      </c>
      <c r="BJ272">
        <v>0.02</v>
      </c>
      <c r="BL272" s="3">
        <v>12.95</v>
      </c>
      <c r="BM272" s="5">
        <f t="shared" si="335"/>
        <v>1.1872661260696497E-3</v>
      </c>
      <c r="BN272" s="5">
        <f t="shared" si="336"/>
        <v>1.1872661260696499E-26</v>
      </c>
      <c r="BO272" s="5">
        <f t="shared" si="337"/>
        <v>1.758912779362444E-9</v>
      </c>
      <c r="BP272" s="5">
        <f t="shared" si="338"/>
        <v>7.9151075071309982E-13</v>
      </c>
      <c r="BQ272" s="5">
        <f t="shared" si="339"/>
        <v>-12.101543181946708</v>
      </c>
      <c r="BR272">
        <v>0.01</v>
      </c>
      <c r="BT272" s="3">
        <v>12.46</v>
      </c>
      <c r="BU272" s="5">
        <f t="shared" si="340"/>
        <v>1.1931576781907128E-3</v>
      </c>
      <c r="BV272" s="5">
        <f t="shared" si="341"/>
        <v>1.1931576781907129E-26</v>
      </c>
      <c r="BW272" s="5">
        <f t="shared" si="342"/>
        <v>1.0640526262105051E-9</v>
      </c>
      <c r="BX272" s="5">
        <f t="shared" si="343"/>
        <v>6.171505232020929E-13</v>
      </c>
      <c r="BY272" s="5">
        <f t="shared" si="344"/>
        <v>-12.209608898489664</v>
      </c>
      <c r="BZ272">
        <v>0.15</v>
      </c>
      <c r="CB272" s="3">
        <v>11.5</v>
      </c>
      <c r="CC272" s="5">
        <f t="shared" si="345"/>
        <v>1.6108727685270928E-3</v>
      </c>
      <c r="CD272" s="5">
        <f t="shared" si="346"/>
        <v>1.6108727685270931E-26</v>
      </c>
      <c r="CE272" s="5">
        <f t="shared" si="347"/>
        <v>7.5509661024707482E-10</v>
      </c>
      <c r="CF272" s="5">
        <f t="shared" si="348"/>
        <v>6.0407728819765984E-13</v>
      </c>
      <c r="CG272" s="5">
        <f t="shared" si="349"/>
        <v>-12.218907492355042</v>
      </c>
      <c r="CH272">
        <v>0.32</v>
      </c>
      <c r="CK272" s="5" t="str">
        <f t="shared" si="350"/>
        <v/>
      </c>
      <c r="CL272" s="5" t="str">
        <f t="shared" si="351"/>
        <v/>
      </c>
      <c r="CM272" s="5" t="str">
        <f t="shared" si="352"/>
        <v/>
      </c>
      <c r="CN272" s="5" t="str">
        <f t="shared" si="353"/>
        <v/>
      </c>
      <c r="CO272" s="5" t="str">
        <f t="shared" si="354"/>
        <v/>
      </c>
      <c r="CS272" s="5" t="str">
        <f t="shared" si="355"/>
        <v/>
      </c>
      <c r="CT272" s="5" t="str">
        <f t="shared" si="356"/>
        <v/>
      </c>
      <c r="CU272" s="5" t="str">
        <f t="shared" si="357"/>
        <v/>
      </c>
      <c r="CV272" s="5" t="str">
        <f t="shared" si="358"/>
        <v/>
      </c>
      <c r="CW272" s="5" t="str">
        <f t="shared" si="359"/>
        <v/>
      </c>
      <c r="DA272" s="5" t="str">
        <f t="shared" si="360"/>
        <v/>
      </c>
      <c r="DB272" s="5" t="str">
        <f t="shared" si="361"/>
        <v/>
      </c>
      <c r="DC272" s="5" t="str">
        <f t="shared" si="362"/>
        <v/>
      </c>
      <c r="DD272" s="5" t="str">
        <f t="shared" si="363"/>
        <v/>
      </c>
      <c r="DE272" s="5" t="str">
        <f t="shared" si="364"/>
        <v/>
      </c>
      <c r="DI272" s="5" t="str">
        <f t="shared" si="365"/>
        <v/>
      </c>
      <c r="DJ272" s="5" t="str">
        <f t="shared" si="366"/>
        <v/>
      </c>
      <c r="DK272" s="5" t="str">
        <f t="shared" si="367"/>
        <v/>
      </c>
      <c r="DL272" s="5" t="str">
        <f t="shared" si="368"/>
        <v/>
      </c>
      <c r="DM272" s="5" t="str">
        <f t="shared" si="369"/>
        <v/>
      </c>
      <c r="DQ272" s="5" t="str">
        <f t="shared" si="370"/>
        <v/>
      </c>
      <c r="DR272" s="5" t="str">
        <f t="shared" si="371"/>
        <v/>
      </c>
      <c r="DS272" s="5" t="str">
        <f t="shared" si="372"/>
        <v/>
      </c>
      <c r="DT272" s="5" t="str">
        <f t="shared" si="373"/>
        <v/>
      </c>
      <c r="DU272" s="5" t="str">
        <f t="shared" si="374"/>
        <v/>
      </c>
    </row>
    <row r="273" spans="1:125" hidden="1" x14ac:dyDescent="0.25">
      <c r="A273">
        <v>266</v>
      </c>
      <c r="B273" t="s">
        <v>306</v>
      </c>
      <c r="C273">
        <v>324.13910700000002</v>
      </c>
      <c r="D273">
        <v>57.559764999999999</v>
      </c>
      <c r="E273" s="1" t="s">
        <v>307</v>
      </c>
      <c r="F273" s="13"/>
      <c r="J273" s="2">
        <v>19.670000000000002</v>
      </c>
      <c r="K273" s="5">
        <f t="shared" si="300"/>
        <v>4.3004225622135358E-5</v>
      </c>
      <c r="L273" s="5">
        <f t="shared" si="301"/>
        <v>4.3004225622135363E-28</v>
      </c>
      <c r="M273" s="5">
        <f t="shared" si="302"/>
        <v>3.3133186654135362E-9</v>
      </c>
      <c r="N273" s="5">
        <f t="shared" si="303"/>
        <v>2.0675108472180466E-13</v>
      </c>
      <c r="O273" s="5">
        <f t="shared" si="304"/>
        <v>-12.684552203238736</v>
      </c>
      <c r="P273">
        <v>0.02</v>
      </c>
      <c r="Q273" s="2">
        <v>18.71</v>
      </c>
      <c r="R273" s="5">
        <f t="shared" si="305"/>
        <v>8.2538932888467147E-5</v>
      </c>
      <c r="S273" s="5">
        <f t="shared" si="306"/>
        <v>8.2538932888467153E-28</v>
      </c>
      <c r="T273" s="5">
        <f t="shared" si="307"/>
        <v>4.1333119448183767E-9</v>
      </c>
      <c r="U273" s="5">
        <f t="shared" si="308"/>
        <v>3.1991834452894243E-13</v>
      </c>
      <c r="V273" s="5">
        <f t="shared" si="309"/>
        <v>-12.494960856198258</v>
      </c>
      <c r="W273">
        <v>0.04</v>
      </c>
      <c r="X273" s="2">
        <v>19.53</v>
      </c>
      <c r="Y273" s="5">
        <f t="shared" si="310"/>
        <v>4.5856338272531632E-5</v>
      </c>
      <c r="Z273" s="5">
        <f t="shared" si="311"/>
        <v>4.5856338272531639E-28</v>
      </c>
      <c r="AA273" s="5">
        <f t="shared" si="312"/>
        <v>3.1967814641953005E-9</v>
      </c>
      <c r="AB273" s="5">
        <f t="shared" si="313"/>
        <v>2.0970886405121174E-13</v>
      </c>
      <c r="AC273" s="5">
        <f t="shared" si="314"/>
        <v>-12.678383212228175</v>
      </c>
      <c r="AD273">
        <v>0.08</v>
      </c>
      <c r="AF273" s="4">
        <v>16.95</v>
      </c>
      <c r="AG273" s="5">
        <f t="shared" si="315"/>
        <v>2.6453815304554735E-4</v>
      </c>
      <c r="AH273" s="5">
        <f t="shared" si="316"/>
        <v>2.6453815304554737E-27</v>
      </c>
      <c r="AI273" s="5">
        <f t="shared" si="317"/>
        <v>5.203261545913828E-9</v>
      </c>
      <c r="AJ273" s="5">
        <f t="shared" si="318"/>
        <v>6.4260280092035789E-13</v>
      </c>
      <c r="AK273" s="5">
        <f t="shared" si="319"/>
        <v>-12.192057385815929</v>
      </c>
      <c r="AL273">
        <v>0.1</v>
      </c>
      <c r="AN273" s="4">
        <v>16.350000000000001</v>
      </c>
      <c r="AO273" s="5">
        <f t="shared" si="320"/>
        <v>2.953248259201635E-4</v>
      </c>
      <c r="AP273" s="5">
        <f t="shared" si="321"/>
        <v>2.9532482592016354E-27</v>
      </c>
      <c r="AQ273" s="5">
        <f t="shared" si="322"/>
        <v>3.2074446636882572E-9</v>
      </c>
      <c r="AR273" s="5">
        <f t="shared" si="323"/>
        <v>5.3307730310498837E-13</v>
      </c>
      <c r="AS273" s="5">
        <f t="shared" si="324"/>
        <v>-12.27320980808862</v>
      </c>
      <c r="AT273">
        <v>0.14000000000000001</v>
      </c>
      <c r="AU273" t="s">
        <v>36</v>
      </c>
      <c r="AV273" s="4">
        <v>14.73</v>
      </c>
      <c r="AW273" s="5">
        <f t="shared" si="325"/>
        <v>8.5492979945676797E-4</v>
      </c>
      <c r="AX273" s="5">
        <f t="shared" si="326"/>
        <v>8.5492979945676806E-27</v>
      </c>
      <c r="AY273" s="5">
        <f t="shared" si="327"/>
        <v>5.5023273610200818E-9</v>
      </c>
      <c r="AZ273" s="5">
        <f t="shared" si="328"/>
        <v>1.1879524772442355E-12</v>
      </c>
      <c r="BA273" s="5">
        <f t="shared" si="329"/>
        <v>-11.925200932489005</v>
      </c>
      <c r="BD273" s="3">
        <v>15.18</v>
      </c>
      <c r="BE273" s="5">
        <f t="shared" si="330"/>
        <v>2.3798618063209303E-4</v>
      </c>
      <c r="BF273" s="5">
        <f t="shared" si="331"/>
        <v>2.3798618063209307E-27</v>
      </c>
      <c r="BG273" s="5">
        <f t="shared" si="332"/>
        <v>5.5089393664836355E-10</v>
      </c>
      <c r="BH273" s="5">
        <f t="shared" si="333"/>
        <v>1.983218171934109E-13</v>
      </c>
      <c r="BI273" s="5">
        <f t="shared" si="334"/>
        <v>-12.702629506846048</v>
      </c>
      <c r="BJ273">
        <v>0.15</v>
      </c>
      <c r="BL273" s="3">
        <v>15.36</v>
      </c>
      <c r="BM273" s="5">
        <f t="shared" si="335"/>
        <v>1.2898763414146357E-4</v>
      </c>
      <c r="BN273" s="5">
        <f t="shared" si="336"/>
        <v>1.2898763414146359E-27</v>
      </c>
      <c r="BO273" s="5">
        <f t="shared" si="337"/>
        <v>1.9109279132068675E-10</v>
      </c>
      <c r="BP273" s="5">
        <f t="shared" si="338"/>
        <v>8.5991756094309048E-14</v>
      </c>
      <c r="BQ273" s="5">
        <f t="shared" si="339"/>
        <v>-13.065543181946708</v>
      </c>
      <c r="BR273">
        <v>0.14000000000000001</v>
      </c>
      <c r="BU273" s="5" t="str">
        <f t="shared" si="340"/>
        <v/>
      </c>
      <c r="BV273" s="5" t="str">
        <f t="shared" si="341"/>
        <v/>
      </c>
      <c r="BW273" s="5" t="str">
        <f t="shared" si="342"/>
        <v/>
      </c>
      <c r="BX273" s="5" t="str">
        <f t="shared" si="343"/>
        <v/>
      </c>
      <c r="BY273" s="5" t="str">
        <f t="shared" si="344"/>
        <v/>
      </c>
      <c r="CC273" s="5" t="str">
        <f t="shared" si="345"/>
        <v/>
      </c>
      <c r="CD273" s="5" t="str">
        <f t="shared" si="346"/>
        <v/>
      </c>
      <c r="CE273" s="5" t="str">
        <f t="shared" si="347"/>
        <v/>
      </c>
      <c r="CF273" s="5" t="str">
        <f t="shared" si="348"/>
        <v/>
      </c>
      <c r="CG273" s="5" t="str">
        <f t="shared" si="349"/>
        <v/>
      </c>
      <c r="CJ273" s="2">
        <v>6.44</v>
      </c>
      <c r="CK273" s="5">
        <f t="shared" si="350"/>
        <v>1.8953883712505334E-2</v>
      </c>
      <c r="CL273" s="5">
        <f t="shared" si="351"/>
        <v>1.8953883712505335E-25</v>
      </c>
      <c r="CM273" s="5">
        <f t="shared" si="352"/>
        <v>9.8718144335965269E-10</v>
      </c>
      <c r="CN273" s="5">
        <f t="shared" si="353"/>
        <v>2.3692354640631665E-12</v>
      </c>
      <c r="CO273" s="5">
        <f t="shared" si="354"/>
        <v>-11.625391775215769</v>
      </c>
      <c r="CP273">
        <v>0.09</v>
      </c>
      <c r="CS273" s="5" t="str">
        <f t="shared" si="355"/>
        <v/>
      </c>
      <c r="CT273" s="5" t="str">
        <f t="shared" si="356"/>
        <v/>
      </c>
      <c r="CU273" s="5" t="str">
        <f t="shared" si="357"/>
        <v/>
      </c>
      <c r="CV273" s="5" t="str">
        <f t="shared" si="358"/>
        <v/>
      </c>
      <c r="CW273" s="5" t="str">
        <f t="shared" si="359"/>
        <v/>
      </c>
      <c r="DA273" s="5" t="str">
        <f t="shared" si="360"/>
        <v/>
      </c>
      <c r="DB273" s="5" t="str">
        <f t="shared" si="361"/>
        <v/>
      </c>
      <c r="DC273" s="5" t="str">
        <f t="shared" si="362"/>
        <v/>
      </c>
      <c r="DD273" s="5" t="str">
        <f t="shared" si="363"/>
        <v/>
      </c>
      <c r="DE273" s="5" t="str">
        <f t="shared" si="364"/>
        <v/>
      </c>
      <c r="DI273" s="5" t="str">
        <f t="shared" si="365"/>
        <v/>
      </c>
      <c r="DJ273" s="5" t="str">
        <f t="shared" si="366"/>
        <v/>
      </c>
      <c r="DK273" s="5" t="str">
        <f t="shared" si="367"/>
        <v/>
      </c>
      <c r="DL273" s="5" t="str">
        <f t="shared" si="368"/>
        <v/>
      </c>
      <c r="DM273" s="5" t="str">
        <f t="shared" si="369"/>
        <v/>
      </c>
      <c r="DQ273" s="5" t="str">
        <f t="shared" si="370"/>
        <v/>
      </c>
      <c r="DR273" s="5" t="str">
        <f t="shared" si="371"/>
        <v/>
      </c>
      <c r="DS273" s="5" t="str">
        <f t="shared" si="372"/>
        <v/>
      </c>
      <c r="DT273" s="5" t="str">
        <f t="shared" si="373"/>
        <v/>
      </c>
      <c r="DU273" s="5" t="str">
        <f t="shared" si="374"/>
        <v/>
      </c>
    </row>
    <row r="274" spans="1:125" hidden="1" x14ac:dyDescent="0.25">
      <c r="A274">
        <v>267</v>
      </c>
      <c r="B274" t="s">
        <v>308</v>
      </c>
      <c r="C274">
        <v>324.141321</v>
      </c>
      <c r="D274">
        <v>57.422803999999999</v>
      </c>
      <c r="E274" s="1" t="s">
        <v>31</v>
      </c>
      <c r="F274" s="13"/>
      <c r="J274" s="2">
        <v>15.59</v>
      </c>
      <c r="K274" s="5">
        <f t="shared" si="300"/>
        <v>1.842939726120377E-3</v>
      </c>
      <c r="L274" s="5">
        <f t="shared" si="301"/>
        <v>1.8429397261203773E-26</v>
      </c>
      <c r="M274" s="5">
        <f t="shared" si="302"/>
        <v>1.4199178116681903E-7</v>
      </c>
      <c r="N274" s="5">
        <f t="shared" si="303"/>
        <v>8.8602871448095079E-12</v>
      </c>
      <c r="O274" s="5">
        <f t="shared" si="304"/>
        <v>-11.052552203238736</v>
      </c>
      <c r="P274">
        <v>0</v>
      </c>
      <c r="Q274" s="2">
        <v>14.62</v>
      </c>
      <c r="R274" s="5">
        <f t="shared" si="305"/>
        <v>3.5699230073132442E-3</v>
      </c>
      <c r="S274" s="5">
        <f t="shared" si="306"/>
        <v>3.5699230073132447E-26</v>
      </c>
      <c r="T274" s="5">
        <f t="shared" si="307"/>
        <v>1.7877145841161608E-7</v>
      </c>
      <c r="U274" s="5">
        <f t="shared" si="308"/>
        <v>1.3836910881059087E-11</v>
      </c>
      <c r="V274" s="5">
        <f t="shared" si="309"/>
        <v>-10.858960856198257</v>
      </c>
      <c r="W274">
        <v>0</v>
      </c>
      <c r="X274" s="2">
        <v>15.13</v>
      </c>
      <c r="Y274" s="5">
        <f t="shared" si="310"/>
        <v>2.6387568422057053E-3</v>
      </c>
      <c r="Z274" s="5">
        <f t="shared" si="311"/>
        <v>2.6387568422057058E-26</v>
      </c>
      <c r="AA274" s="5">
        <f t="shared" si="312"/>
        <v>1.8395557254371269E-7</v>
      </c>
      <c r="AB274" s="5">
        <f t="shared" si="313"/>
        <v>1.2067485558867555E-11</v>
      </c>
      <c r="AC274" s="5">
        <f t="shared" si="314"/>
        <v>-10.918383212228175</v>
      </c>
      <c r="AD274">
        <v>0</v>
      </c>
      <c r="AF274" s="4">
        <v>12.87</v>
      </c>
      <c r="AG274" s="5">
        <f t="shared" si="315"/>
        <v>1.1336743407634055E-2</v>
      </c>
      <c r="AH274" s="5">
        <f t="shared" si="316"/>
        <v>1.1336743407634055E-25</v>
      </c>
      <c r="AI274" s="5">
        <f t="shared" si="317"/>
        <v>2.2298500367422612E-7</v>
      </c>
      <c r="AJ274" s="5">
        <f t="shared" si="318"/>
        <v>2.7538647953766931E-11</v>
      </c>
      <c r="AK274" s="5">
        <f t="shared" si="319"/>
        <v>-10.560057385815929</v>
      </c>
      <c r="AL274">
        <v>0.03</v>
      </c>
      <c r="AN274" s="4">
        <v>12.1</v>
      </c>
      <c r="AO274" s="5">
        <f t="shared" si="320"/>
        <v>1.4801303252438298E-2</v>
      </c>
      <c r="AP274" s="5">
        <f t="shared" si="321"/>
        <v>1.4801303252438299E-25</v>
      </c>
      <c r="AQ274" s="5">
        <f t="shared" si="322"/>
        <v>1.6075303180064793E-7</v>
      </c>
      <c r="AR274" s="5">
        <f t="shared" si="323"/>
        <v>2.6717153885267685E-11</v>
      </c>
      <c r="AS274" s="5">
        <f t="shared" si="324"/>
        <v>-10.573209808088619</v>
      </c>
      <c r="AT274">
        <v>0.03</v>
      </c>
      <c r="AV274" s="4">
        <v>11.88</v>
      </c>
      <c r="AW274" s="5">
        <f t="shared" si="325"/>
        <v>1.180131642510222E-2</v>
      </c>
      <c r="AX274" s="5">
        <f t="shared" si="326"/>
        <v>1.1801316425102222E-25</v>
      </c>
      <c r="AY274" s="5">
        <f t="shared" si="327"/>
        <v>7.5953261078460343E-8</v>
      </c>
      <c r="AZ274" s="5">
        <f t="shared" si="328"/>
        <v>1.6398309066839589E-11</v>
      </c>
      <c r="BA274" s="5">
        <f t="shared" si="329"/>
        <v>-10.785200932489005</v>
      </c>
      <c r="BB274">
        <v>0.03</v>
      </c>
      <c r="BD274" s="3">
        <v>11.74</v>
      </c>
      <c r="BE274" s="5">
        <f t="shared" si="330"/>
        <v>5.6565514178634462E-3</v>
      </c>
      <c r="BF274" s="5">
        <f t="shared" si="331"/>
        <v>5.6565514178634467E-26</v>
      </c>
      <c r="BG274" s="5">
        <f t="shared" si="332"/>
        <v>1.309386902283205E-8</v>
      </c>
      <c r="BH274" s="5">
        <f t="shared" si="333"/>
        <v>4.7137928482195384E-12</v>
      </c>
      <c r="BI274" s="5">
        <f t="shared" si="334"/>
        <v>-11.326629506846047</v>
      </c>
      <c r="BJ274">
        <v>0</v>
      </c>
      <c r="BL274" s="3">
        <v>11.78</v>
      </c>
      <c r="BM274" s="5">
        <f t="shared" si="335"/>
        <v>3.4877719220342191E-3</v>
      </c>
      <c r="BN274" s="5">
        <f t="shared" si="336"/>
        <v>3.4877719220342197E-26</v>
      </c>
      <c r="BO274" s="5">
        <f t="shared" si="337"/>
        <v>5.1670695141247689E-9</v>
      </c>
      <c r="BP274" s="5">
        <f t="shared" si="338"/>
        <v>2.3251812813561462E-12</v>
      </c>
      <c r="BQ274" s="5">
        <f t="shared" si="339"/>
        <v>-11.633543181946708</v>
      </c>
      <c r="BR274">
        <v>0</v>
      </c>
      <c r="BT274" s="3">
        <v>11.7</v>
      </c>
      <c r="BU274" s="5">
        <f t="shared" si="340"/>
        <v>2.4026905504821458E-3</v>
      </c>
      <c r="BV274" s="5">
        <f t="shared" si="341"/>
        <v>2.4026905504821462E-26</v>
      </c>
      <c r="BW274" s="5">
        <f t="shared" si="342"/>
        <v>2.1427085765298568E-9</v>
      </c>
      <c r="BX274" s="5">
        <f t="shared" si="343"/>
        <v>1.242770974387317E-12</v>
      </c>
      <c r="BY274" s="5">
        <f t="shared" si="344"/>
        <v>-11.905608898489662</v>
      </c>
      <c r="BZ274">
        <v>0.01</v>
      </c>
      <c r="CB274" s="3">
        <v>11.66</v>
      </c>
      <c r="CC274" s="5">
        <f t="shared" si="345"/>
        <v>1.390148642420869E-3</v>
      </c>
      <c r="CD274" s="5">
        <f t="shared" si="346"/>
        <v>1.390148642420869E-26</v>
      </c>
      <c r="CE274" s="5">
        <f t="shared" si="347"/>
        <v>6.5163217613478233E-10</v>
      </c>
      <c r="CF274" s="5">
        <f t="shared" si="348"/>
        <v>5.2130574090782589E-13</v>
      </c>
      <c r="CG274" s="5">
        <f t="shared" si="349"/>
        <v>-12.282907492355042</v>
      </c>
      <c r="CH274">
        <v>0.01</v>
      </c>
      <c r="CK274" s="5" t="str">
        <f t="shared" si="350"/>
        <v/>
      </c>
      <c r="CL274" s="5" t="str">
        <f t="shared" si="351"/>
        <v/>
      </c>
      <c r="CM274" s="5" t="str">
        <f t="shared" si="352"/>
        <v/>
      </c>
      <c r="CN274" s="5" t="str">
        <f t="shared" si="353"/>
        <v/>
      </c>
      <c r="CO274" s="5" t="str">
        <f t="shared" si="354"/>
        <v/>
      </c>
      <c r="CR274" s="4">
        <v>11.7</v>
      </c>
      <c r="CS274" s="5">
        <f t="shared" si="355"/>
        <v>6.4672072434455961E-3</v>
      </c>
      <c r="CT274" s="5">
        <f t="shared" si="356"/>
        <v>6.4672072434455965E-26</v>
      </c>
      <c r="CU274" s="5">
        <f t="shared" si="357"/>
        <v>1.6783409801329399E-8</v>
      </c>
      <c r="CV274" s="5">
        <f t="shared" si="358"/>
        <v>5.7063593324519958E-12</v>
      </c>
      <c r="CW274" s="5">
        <f t="shared" si="359"/>
        <v>-11.243640884065641</v>
      </c>
      <c r="CX274">
        <v>0.02</v>
      </c>
      <c r="CZ274" s="4">
        <v>11.79</v>
      </c>
      <c r="DA274" s="5">
        <f t="shared" si="360"/>
        <v>3.3036792810947607E-3</v>
      </c>
      <c r="DB274" s="5">
        <f t="shared" si="361"/>
        <v>3.303679281094761E-26</v>
      </c>
      <c r="DC274" s="5">
        <f t="shared" si="362"/>
        <v>4.6838553134613819E-9</v>
      </c>
      <c r="DD274" s="5">
        <f t="shared" si="363"/>
        <v>2.1545734441922354E-12</v>
      </c>
      <c r="DE274" s="5">
        <f t="shared" si="364"/>
        <v>-11.66663869727588</v>
      </c>
      <c r="DF274">
        <v>0.02</v>
      </c>
      <c r="DH274" s="4">
        <v>11.62</v>
      </c>
      <c r="DI274" s="5">
        <f t="shared" si="365"/>
        <v>7.1241053694454169E-4</v>
      </c>
      <c r="DJ274" s="5">
        <f t="shared" si="366"/>
        <v>7.1241053694454183E-27</v>
      </c>
      <c r="DK274" s="5">
        <f t="shared" si="367"/>
        <v>1.484188618634462E-10</v>
      </c>
      <c r="DL274" s="5">
        <f t="shared" si="368"/>
        <v>1.7810263423613546E-13</v>
      </c>
      <c r="DM274" s="5">
        <f t="shared" si="369"/>
        <v>-12.749329657034471</v>
      </c>
      <c r="DN274">
        <v>0.16</v>
      </c>
      <c r="DO274" t="s">
        <v>32</v>
      </c>
      <c r="DP274" s="4">
        <v>9.16</v>
      </c>
      <c r="DQ274" s="5">
        <f t="shared" si="370"/>
        <v>1.8129593280659488E-3</v>
      </c>
      <c r="DR274" s="5">
        <f t="shared" si="371"/>
        <v>1.812959328065949E-26</v>
      </c>
      <c r="DS274" s="5">
        <f t="shared" si="372"/>
        <v>1.1237351207020343E-10</v>
      </c>
      <c r="DT274" s="5">
        <f t="shared" si="373"/>
        <v>2.4722172655444758E-13</v>
      </c>
      <c r="DU274" s="5">
        <f t="shared" si="374"/>
        <v>-12.606913364861231</v>
      </c>
    </row>
    <row r="275" spans="1:125" hidden="1" x14ac:dyDescent="0.25">
      <c r="A275">
        <v>268</v>
      </c>
      <c r="B275" t="s">
        <v>309</v>
      </c>
      <c r="C275">
        <v>324.14218</v>
      </c>
      <c r="D275">
        <v>57.609934000000003</v>
      </c>
      <c r="E275" s="1" t="s">
        <v>31</v>
      </c>
      <c r="F275" s="13"/>
      <c r="J275" s="2">
        <v>18.05</v>
      </c>
      <c r="K275" s="5">
        <f t="shared" si="300"/>
        <v>1.9121023344897557E-4</v>
      </c>
      <c r="L275" s="5">
        <f t="shared" si="301"/>
        <v>1.9121023344897557E-27</v>
      </c>
      <c r="M275" s="5">
        <f t="shared" si="302"/>
        <v>1.4732050777318756E-8</v>
      </c>
      <c r="N275" s="5">
        <f t="shared" si="303"/>
        <v>9.1927996850469034E-13</v>
      </c>
      <c r="O275" s="5">
        <f t="shared" si="304"/>
        <v>-12.036552203238736</v>
      </c>
      <c r="P275">
        <v>0.01</v>
      </c>
      <c r="Q275" s="2">
        <v>17.14</v>
      </c>
      <c r="R275" s="5">
        <f t="shared" si="305"/>
        <v>3.5047645691694954E-4</v>
      </c>
      <c r="S275" s="5">
        <f t="shared" si="306"/>
        <v>3.5047645691694957E-27</v>
      </c>
      <c r="T275" s="5">
        <f t="shared" si="307"/>
        <v>1.7550851156628682E-8</v>
      </c>
      <c r="U275" s="5">
        <f t="shared" si="308"/>
        <v>1.3584358795230602E-12</v>
      </c>
      <c r="V275" s="5">
        <f t="shared" si="309"/>
        <v>-11.866960856198258</v>
      </c>
      <c r="W275">
        <v>0.01</v>
      </c>
      <c r="X275" s="2">
        <v>17.600000000000001</v>
      </c>
      <c r="Y275" s="5">
        <f t="shared" si="310"/>
        <v>2.7126850405802076E-4</v>
      </c>
      <c r="Z275" s="5">
        <f t="shared" si="311"/>
        <v>2.7126850405802079E-27</v>
      </c>
      <c r="AA275" s="5">
        <f t="shared" si="312"/>
        <v>1.8910932670612317E-8</v>
      </c>
      <c r="AB275" s="5">
        <f t="shared" si="313"/>
        <v>1.2405571831921683E-12</v>
      </c>
      <c r="AC275" s="5">
        <f t="shared" si="314"/>
        <v>-11.906383212228176</v>
      </c>
      <c r="AD275">
        <v>0.02</v>
      </c>
      <c r="AF275" s="4">
        <v>15.57</v>
      </c>
      <c r="AG275" s="5">
        <f t="shared" si="315"/>
        <v>9.4294924487570435E-4</v>
      </c>
      <c r="AH275" s="5">
        <f t="shared" si="316"/>
        <v>9.4294924487570443E-27</v>
      </c>
      <c r="AI275" s="5">
        <f t="shared" si="317"/>
        <v>1.8547084755541723E-8</v>
      </c>
      <c r="AJ275" s="5">
        <f t="shared" si="318"/>
        <v>2.2905649673094033E-12</v>
      </c>
      <c r="AK275" s="5">
        <f t="shared" si="319"/>
        <v>-11.640057385815929</v>
      </c>
      <c r="AL275">
        <v>0.06</v>
      </c>
      <c r="AN275" s="4">
        <v>14.78</v>
      </c>
      <c r="AO275" s="5">
        <f t="shared" si="320"/>
        <v>1.2540069880474078E-3</v>
      </c>
      <c r="AP275" s="5">
        <f t="shared" si="321"/>
        <v>1.2540069880474079E-26</v>
      </c>
      <c r="AQ275" s="5">
        <f t="shared" si="322"/>
        <v>1.361943754477238E-8</v>
      </c>
      <c r="AR275" s="5">
        <f t="shared" si="323"/>
        <v>2.2635505199411696E-12</v>
      </c>
      <c r="AS275" s="5">
        <f t="shared" si="324"/>
        <v>-11.645209808088618</v>
      </c>
      <c r="AT275">
        <v>0.08</v>
      </c>
      <c r="AV275" s="4">
        <v>14.7</v>
      </c>
      <c r="AW275" s="5">
        <f t="shared" si="325"/>
        <v>8.788817675955561E-4</v>
      </c>
      <c r="AX275" s="5">
        <f t="shared" si="326"/>
        <v>8.7888176759555621E-27</v>
      </c>
      <c r="AY275" s="5">
        <f t="shared" si="327"/>
        <v>5.6564822047558784E-9</v>
      </c>
      <c r="AZ275" s="5">
        <f t="shared" si="328"/>
        <v>1.2212345080067941E-12</v>
      </c>
      <c r="BA275" s="5">
        <f t="shared" si="329"/>
        <v>-11.913200932489005</v>
      </c>
      <c r="BB275">
        <v>0.1</v>
      </c>
      <c r="BD275" s="3">
        <v>14.49</v>
      </c>
      <c r="BE275" s="5">
        <f t="shared" si="330"/>
        <v>4.4931585023785944E-4</v>
      </c>
      <c r="BF275" s="5">
        <f t="shared" si="331"/>
        <v>4.4931585023785949E-27</v>
      </c>
      <c r="BG275" s="5">
        <f t="shared" si="332"/>
        <v>1.0400829866617115E-9</v>
      </c>
      <c r="BH275" s="5">
        <f t="shared" si="333"/>
        <v>3.7442987519821616E-13</v>
      </c>
      <c r="BI275" s="5">
        <f t="shared" si="334"/>
        <v>-12.426629506846048</v>
      </c>
      <c r="BJ275">
        <v>0.01</v>
      </c>
      <c r="BL275" s="3">
        <v>14.51</v>
      </c>
      <c r="BM275" s="5">
        <f t="shared" si="335"/>
        <v>2.8219419593873864E-4</v>
      </c>
      <c r="BN275" s="5">
        <f t="shared" si="336"/>
        <v>2.8219419593873866E-27</v>
      </c>
      <c r="BO275" s="5">
        <f t="shared" si="337"/>
        <v>4.1806547546479789E-10</v>
      </c>
      <c r="BP275" s="5">
        <f t="shared" si="338"/>
        <v>1.8812946395915907E-13</v>
      </c>
      <c r="BQ275" s="5">
        <f t="shared" si="339"/>
        <v>-12.725543181946708</v>
      </c>
      <c r="BR275">
        <v>0.02</v>
      </c>
      <c r="BT275" s="3">
        <v>14.49</v>
      </c>
      <c r="BU275" s="5">
        <f t="shared" si="340"/>
        <v>1.839491732906865E-4</v>
      </c>
      <c r="BV275" s="5">
        <f t="shared" si="341"/>
        <v>1.8394917329068653E-27</v>
      </c>
      <c r="BW275" s="5">
        <f t="shared" si="342"/>
        <v>1.6404504157909024E-10</v>
      </c>
      <c r="BX275" s="5">
        <f t="shared" si="343"/>
        <v>9.514612411587234E-14</v>
      </c>
      <c r="BY275" s="5">
        <f t="shared" si="344"/>
        <v>-13.021608898489664</v>
      </c>
      <c r="BZ275">
        <v>0.06</v>
      </c>
      <c r="CB275" s="3">
        <v>14.49</v>
      </c>
      <c r="CC275" s="5">
        <f t="shared" si="345"/>
        <v>1.0257965637505848E-4</v>
      </c>
      <c r="CD275" s="5">
        <f t="shared" si="346"/>
        <v>1.0257965637505849E-27</v>
      </c>
      <c r="CE275" s="5">
        <f t="shared" si="347"/>
        <v>4.8084213925808665E-11</v>
      </c>
      <c r="CF275" s="5">
        <f t="shared" si="348"/>
        <v>3.8467371140646931E-14</v>
      </c>
      <c r="CG275" s="5">
        <f t="shared" si="349"/>
        <v>-13.414907492355043</v>
      </c>
      <c r="CH275">
        <v>0.3</v>
      </c>
      <c r="CK275" s="5" t="str">
        <f t="shared" si="350"/>
        <v/>
      </c>
      <c r="CL275" s="5" t="str">
        <f t="shared" si="351"/>
        <v/>
      </c>
      <c r="CM275" s="5" t="str">
        <f t="shared" si="352"/>
        <v/>
      </c>
      <c r="CN275" s="5" t="str">
        <f t="shared" si="353"/>
        <v/>
      </c>
      <c r="CO275" s="5" t="str">
        <f t="shared" si="354"/>
        <v/>
      </c>
      <c r="CS275" s="5" t="str">
        <f t="shared" si="355"/>
        <v/>
      </c>
      <c r="CT275" s="5" t="str">
        <f t="shared" si="356"/>
        <v/>
      </c>
      <c r="CU275" s="5" t="str">
        <f t="shared" si="357"/>
        <v/>
      </c>
      <c r="CV275" s="5" t="str">
        <f t="shared" si="358"/>
        <v/>
      </c>
      <c r="CW275" s="5" t="str">
        <f t="shared" si="359"/>
        <v/>
      </c>
      <c r="DA275" s="5" t="str">
        <f t="shared" si="360"/>
        <v/>
      </c>
      <c r="DB275" s="5" t="str">
        <f t="shared" si="361"/>
        <v/>
      </c>
      <c r="DC275" s="5" t="str">
        <f t="shared" si="362"/>
        <v/>
      </c>
      <c r="DD275" s="5" t="str">
        <f t="shared" si="363"/>
        <v/>
      </c>
      <c r="DE275" s="5" t="str">
        <f t="shared" si="364"/>
        <v/>
      </c>
      <c r="DI275" s="5" t="str">
        <f t="shared" si="365"/>
        <v/>
      </c>
      <c r="DJ275" s="5" t="str">
        <f t="shared" si="366"/>
        <v/>
      </c>
      <c r="DK275" s="5" t="str">
        <f t="shared" si="367"/>
        <v/>
      </c>
      <c r="DL275" s="5" t="str">
        <f t="shared" si="368"/>
        <v/>
      </c>
      <c r="DM275" s="5" t="str">
        <f t="shared" si="369"/>
        <v/>
      </c>
      <c r="DQ275" s="5" t="str">
        <f t="shared" si="370"/>
        <v/>
      </c>
      <c r="DR275" s="5" t="str">
        <f t="shared" si="371"/>
        <v/>
      </c>
      <c r="DS275" s="5" t="str">
        <f t="shared" si="372"/>
        <v/>
      </c>
      <c r="DT275" s="5" t="str">
        <f t="shared" si="373"/>
        <v/>
      </c>
      <c r="DU275" s="5" t="str">
        <f t="shared" si="374"/>
        <v/>
      </c>
    </row>
    <row r="276" spans="1:125" hidden="1" x14ac:dyDescent="0.25">
      <c r="A276">
        <v>269</v>
      </c>
      <c r="B276" t="s">
        <v>310</v>
      </c>
      <c r="C276">
        <v>324.14578699999998</v>
      </c>
      <c r="D276">
        <v>57.440067999999997</v>
      </c>
      <c r="E276" s="1" t="s">
        <v>31</v>
      </c>
      <c r="F276" s="13"/>
      <c r="J276" s="2">
        <v>19.02</v>
      </c>
      <c r="K276" s="5">
        <f t="shared" si="300"/>
        <v>7.8254826288457239E-5</v>
      </c>
      <c r="L276" s="5">
        <f t="shared" si="301"/>
        <v>7.825482628845725E-28</v>
      </c>
      <c r="M276" s="5">
        <f t="shared" si="302"/>
        <v>6.0292488203015025E-9</v>
      </c>
      <c r="N276" s="5">
        <f t="shared" si="303"/>
        <v>3.7622512638681375E-13</v>
      </c>
      <c r="O276" s="5">
        <f t="shared" si="304"/>
        <v>-12.424552203238736</v>
      </c>
      <c r="P276">
        <v>0.02</v>
      </c>
      <c r="Q276" s="2">
        <v>18.239999999999998</v>
      </c>
      <c r="R276" s="5">
        <f t="shared" si="305"/>
        <v>1.272503102201236E-4</v>
      </c>
      <c r="S276" s="5">
        <f t="shared" si="306"/>
        <v>1.2725031022012362E-27</v>
      </c>
      <c r="T276" s="5">
        <f t="shared" si="307"/>
        <v>6.3723288975083423E-9</v>
      </c>
      <c r="U276" s="5">
        <f t="shared" si="308"/>
        <v>4.9321825666714581E-13</v>
      </c>
      <c r="V276" s="5">
        <f t="shared" si="309"/>
        <v>-12.306960856198256</v>
      </c>
      <c r="W276">
        <v>0.02</v>
      </c>
      <c r="X276" s="2">
        <v>18.7</v>
      </c>
      <c r="Y276" s="5">
        <f t="shared" si="310"/>
        <v>9.8491640773781938E-5</v>
      </c>
      <c r="Z276" s="5">
        <f t="shared" si="311"/>
        <v>9.8491640773781951E-28</v>
      </c>
      <c r="AA276" s="5">
        <f t="shared" si="312"/>
        <v>6.8661446479343065E-9</v>
      </c>
      <c r="AB276" s="5">
        <f t="shared" si="313"/>
        <v>4.5041908890449057E-13</v>
      </c>
      <c r="AC276" s="5">
        <f t="shared" si="314"/>
        <v>-12.346383212228174</v>
      </c>
      <c r="AD276">
        <v>0.04</v>
      </c>
      <c r="AG276" s="5" t="str">
        <f t="shared" si="315"/>
        <v/>
      </c>
      <c r="AH276" s="5" t="str">
        <f t="shared" si="316"/>
        <v/>
      </c>
      <c r="AI276" s="5" t="str">
        <f t="shared" si="317"/>
        <v/>
      </c>
      <c r="AJ276" s="5" t="str">
        <f t="shared" si="318"/>
        <v/>
      </c>
      <c r="AK276" s="5" t="str">
        <f t="shared" si="319"/>
        <v/>
      </c>
      <c r="AO276" s="5" t="str">
        <f t="shared" si="320"/>
        <v/>
      </c>
      <c r="AP276" s="5" t="str">
        <f t="shared" si="321"/>
        <v/>
      </c>
      <c r="AQ276" s="5" t="str">
        <f t="shared" si="322"/>
        <v/>
      </c>
      <c r="AR276" s="5" t="str">
        <f t="shared" si="323"/>
        <v/>
      </c>
      <c r="AS276" s="5" t="str">
        <f t="shared" si="324"/>
        <v/>
      </c>
      <c r="AW276" s="5" t="str">
        <f t="shared" si="325"/>
        <v/>
      </c>
      <c r="AX276" s="5" t="str">
        <f t="shared" si="326"/>
        <v/>
      </c>
      <c r="AY276" s="5" t="str">
        <f t="shared" si="327"/>
        <v/>
      </c>
      <c r="AZ276" s="5" t="str">
        <f t="shared" si="328"/>
        <v/>
      </c>
      <c r="BA276" s="5" t="str">
        <f t="shared" si="329"/>
        <v/>
      </c>
      <c r="BD276" s="3">
        <v>14.99</v>
      </c>
      <c r="BE276" s="5">
        <f t="shared" si="330"/>
        <v>2.8349913569894009E-4</v>
      </c>
      <c r="BF276" s="5">
        <f t="shared" si="331"/>
        <v>2.834991356989401E-27</v>
      </c>
      <c r="BG276" s="5">
        <f t="shared" si="332"/>
        <v>6.5624799930310195E-10</v>
      </c>
      <c r="BH276" s="5">
        <f t="shared" si="333"/>
        <v>2.3624927974911674E-13</v>
      </c>
      <c r="BI276" s="5">
        <f t="shared" si="334"/>
        <v>-12.626629506846047</v>
      </c>
      <c r="BJ276">
        <v>0.03</v>
      </c>
      <c r="BM276" s="5" t="str">
        <f t="shared" si="335"/>
        <v/>
      </c>
      <c r="BN276" s="5" t="str">
        <f t="shared" si="336"/>
        <v/>
      </c>
      <c r="BO276" s="5" t="str">
        <f t="shared" si="337"/>
        <v/>
      </c>
      <c r="BP276" s="5" t="str">
        <f t="shared" si="338"/>
        <v/>
      </c>
      <c r="BQ276" s="5" t="str">
        <f t="shared" si="339"/>
        <v/>
      </c>
      <c r="BU276" s="5" t="str">
        <f t="shared" si="340"/>
        <v/>
      </c>
      <c r="BV276" s="5" t="str">
        <f t="shared" si="341"/>
        <v/>
      </c>
      <c r="BW276" s="5" t="str">
        <f t="shared" si="342"/>
        <v/>
      </c>
      <c r="BX276" s="5" t="str">
        <f t="shared" si="343"/>
        <v/>
      </c>
      <c r="BY276" s="5" t="str">
        <f t="shared" si="344"/>
        <v/>
      </c>
      <c r="CC276" s="5" t="str">
        <f t="shared" si="345"/>
        <v/>
      </c>
      <c r="CD276" s="5" t="str">
        <f t="shared" si="346"/>
        <v/>
      </c>
      <c r="CE276" s="5" t="str">
        <f t="shared" si="347"/>
        <v/>
      </c>
      <c r="CF276" s="5" t="str">
        <f t="shared" si="348"/>
        <v/>
      </c>
      <c r="CG276" s="5" t="str">
        <f t="shared" si="349"/>
        <v/>
      </c>
      <c r="CK276" s="5" t="str">
        <f t="shared" si="350"/>
        <v/>
      </c>
      <c r="CL276" s="5" t="str">
        <f t="shared" si="351"/>
        <v/>
      </c>
      <c r="CM276" s="5" t="str">
        <f t="shared" si="352"/>
        <v/>
      </c>
      <c r="CN276" s="5" t="str">
        <f t="shared" si="353"/>
        <v/>
      </c>
      <c r="CO276" s="5" t="str">
        <f t="shared" si="354"/>
        <v/>
      </c>
      <c r="CS276" s="5" t="str">
        <f t="shared" si="355"/>
        <v/>
      </c>
      <c r="CT276" s="5" t="str">
        <f t="shared" si="356"/>
        <v/>
      </c>
      <c r="CU276" s="5" t="str">
        <f t="shared" si="357"/>
        <v/>
      </c>
      <c r="CV276" s="5" t="str">
        <f t="shared" si="358"/>
        <v/>
      </c>
      <c r="CW276" s="5" t="str">
        <f t="shared" si="359"/>
        <v/>
      </c>
      <c r="DA276" s="5" t="str">
        <f t="shared" si="360"/>
        <v/>
      </c>
      <c r="DB276" s="5" t="str">
        <f t="shared" si="361"/>
        <v/>
      </c>
      <c r="DC276" s="5" t="str">
        <f t="shared" si="362"/>
        <v/>
      </c>
      <c r="DD276" s="5" t="str">
        <f t="shared" si="363"/>
        <v/>
      </c>
      <c r="DE276" s="5" t="str">
        <f t="shared" si="364"/>
        <v/>
      </c>
      <c r="DI276" s="5" t="str">
        <f t="shared" si="365"/>
        <v/>
      </c>
      <c r="DJ276" s="5" t="str">
        <f t="shared" si="366"/>
        <v/>
      </c>
      <c r="DK276" s="5" t="str">
        <f t="shared" si="367"/>
        <v/>
      </c>
      <c r="DL276" s="5" t="str">
        <f t="shared" si="368"/>
        <v/>
      </c>
      <c r="DM276" s="5" t="str">
        <f t="shared" si="369"/>
        <v/>
      </c>
      <c r="DQ276" s="5" t="str">
        <f t="shared" si="370"/>
        <v/>
      </c>
      <c r="DR276" s="5" t="str">
        <f t="shared" si="371"/>
        <v/>
      </c>
      <c r="DS276" s="5" t="str">
        <f t="shared" si="372"/>
        <v/>
      </c>
      <c r="DT276" s="5" t="str">
        <f t="shared" si="373"/>
        <v/>
      </c>
      <c r="DU276" s="5" t="str">
        <f t="shared" si="374"/>
        <v/>
      </c>
    </row>
    <row r="277" spans="1:125" hidden="1" x14ac:dyDescent="0.25">
      <c r="A277">
        <v>270</v>
      </c>
      <c r="B277" t="s">
        <v>311</v>
      </c>
      <c r="C277">
        <v>324.14616699999999</v>
      </c>
      <c r="D277">
        <v>57.492120999999997</v>
      </c>
      <c r="E277" s="1" t="s">
        <v>31</v>
      </c>
      <c r="F277" s="13"/>
      <c r="K277" s="5" t="str">
        <f t="shared" si="300"/>
        <v/>
      </c>
      <c r="L277" s="5" t="str">
        <f t="shared" si="301"/>
        <v/>
      </c>
      <c r="M277" s="5" t="str">
        <f t="shared" si="302"/>
        <v/>
      </c>
      <c r="N277" s="5" t="str">
        <f t="shared" si="303"/>
        <v/>
      </c>
      <c r="O277" s="5" t="str">
        <f t="shared" si="304"/>
        <v/>
      </c>
      <c r="R277" s="5" t="str">
        <f t="shared" si="305"/>
        <v/>
      </c>
      <c r="S277" s="5" t="str">
        <f t="shared" si="306"/>
        <v/>
      </c>
      <c r="T277" s="5" t="str">
        <f t="shared" si="307"/>
        <v/>
      </c>
      <c r="U277" s="5" t="str">
        <f t="shared" si="308"/>
        <v/>
      </c>
      <c r="V277" s="5" t="str">
        <f t="shared" si="309"/>
        <v/>
      </c>
      <c r="Y277" s="5" t="str">
        <f t="shared" si="310"/>
        <v/>
      </c>
      <c r="Z277" s="5" t="str">
        <f t="shared" si="311"/>
        <v/>
      </c>
      <c r="AA277" s="5" t="str">
        <f t="shared" si="312"/>
        <v/>
      </c>
      <c r="AB277" s="5" t="str">
        <f t="shared" si="313"/>
        <v/>
      </c>
      <c r="AC277" s="5" t="str">
        <f t="shared" si="314"/>
        <v/>
      </c>
      <c r="AG277" s="5" t="str">
        <f t="shared" si="315"/>
        <v/>
      </c>
      <c r="AH277" s="5" t="str">
        <f t="shared" si="316"/>
        <v/>
      </c>
      <c r="AI277" s="5" t="str">
        <f t="shared" si="317"/>
        <v/>
      </c>
      <c r="AJ277" s="5" t="str">
        <f t="shared" si="318"/>
        <v/>
      </c>
      <c r="AK277" s="5" t="str">
        <f t="shared" si="319"/>
        <v/>
      </c>
      <c r="AO277" s="5" t="str">
        <f t="shared" si="320"/>
        <v/>
      </c>
      <c r="AP277" s="5" t="str">
        <f t="shared" si="321"/>
        <v/>
      </c>
      <c r="AQ277" s="5" t="str">
        <f t="shared" si="322"/>
        <v/>
      </c>
      <c r="AR277" s="5" t="str">
        <f t="shared" si="323"/>
        <v/>
      </c>
      <c r="AS277" s="5" t="str">
        <f t="shared" si="324"/>
        <v/>
      </c>
      <c r="AW277" s="5" t="str">
        <f t="shared" si="325"/>
        <v/>
      </c>
      <c r="AX277" s="5" t="str">
        <f t="shared" si="326"/>
        <v/>
      </c>
      <c r="AY277" s="5" t="str">
        <f t="shared" si="327"/>
        <v/>
      </c>
      <c r="AZ277" s="5" t="str">
        <f t="shared" si="328"/>
        <v/>
      </c>
      <c r="BA277" s="5" t="str">
        <f t="shared" si="329"/>
        <v/>
      </c>
      <c r="BE277" s="5" t="str">
        <f t="shared" si="330"/>
        <v/>
      </c>
      <c r="BF277" s="5" t="str">
        <f t="shared" si="331"/>
        <v/>
      </c>
      <c r="BG277" s="5" t="str">
        <f t="shared" si="332"/>
        <v/>
      </c>
      <c r="BH277" s="5" t="str">
        <f t="shared" si="333"/>
        <v/>
      </c>
      <c r="BI277" s="5" t="str">
        <f t="shared" si="334"/>
        <v/>
      </c>
      <c r="BL277" s="3">
        <v>12.63</v>
      </c>
      <c r="BM277" s="5">
        <f t="shared" si="335"/>
        <v>1.594219353632211E-3</v>
      </c>
      <c r="BN277" s="5">
        <f t="shared" si="336"/>
        <v>1.5942193536322111E-26</v>
      </c>
      <c r="BO277" s="5">
        <f t="shared" si="337"/>
        <v>2.361806449825497E-9</v>
      </c>
      <c r="BP277" s="5">
        <f t="shared" si="338"/>
        <v>1.0628129024214738E-12</v>
      </c>
      <c r="BQ277" s="5">
        <f t="shared" si="339"/>
        <v>-11.97354318194671</v>
      </c>
      <c r="BR277">
        <v>0.03</v>
      </c>
      <c r="BU277" s="5" t="str">
        <f t="shared" si="340"/>
        <v/>
      </c>
      <c r="BV277" s="5" t="str">
        <f t="shared" si="341"/>
        <v/>
      </c>
      <c r="BW277" s="5" t="str">
        <f t="shared" si="342"/>
        <v/>
      </c>
      <c r="BX277" s="5" t="str">
        <f t="shared" si="343"/>
        <v/>
      </c>
      <c r="BY277" s="5" t="str">
        <f t="shared" si="344"/>
        <v/>
      </c>
      <c r="CC277" s="5" t="str">
        <f t="shared" si="345"/>
        <v/>
      </c>
      <c r="CD277" s="5" t="str">
        <f t="shared" si="346"/>
        <v/>
      </c>
      <c r="CE277" s="5" t="str">
        <f t="shared" si="347"/>
        <v/>
      </c>
      <c r="CF277" s="5" t="str">
        <f t="shared" si="348"/>
        <v/>
      </c>
      <c r="CG277" s="5" t="str">
        <f t="shared" si="349"/>
        <v/>
      </c>
      <c r="CK277" s="5" t="str">
        <f t="shared" si="350"/>
        <v/>
      </c>
      <c r="CL277" s="5" t="str">
        <f t="shared" si="351"/>
        <v/>
      </c>
      <c r="CM277" s="5" t="str">
        <f t="shared" si="352"/>
        <v/>
      </c>
      <c r="CN277" s="5" t="str">
        <f t="shared" si="353"/>
        <v/>
      </c>
      <c r="CO277" s="5" t="str">
        <f t="shared" si="354"/>
        <v/>
      </c>
      <c r="CS277" s="5" t="str">
        <f t="shared" si="355"/>
        <v/>
      </c>
      <c r="CT277" s="5" t="str">
        <f t="shared" si="356"/>
        <v/>
      </c>
      <c r="CU277" s="5" t="str">
        <f t="shared" si="357"/>
        <v/>
      </c>
      <c r="CV277" s="5" t="str">
        <f t="shared" si="358"/>
        <v/>
      </c>
      <c r="CW277" s="5" t="str">
        <f t="shared" si="359"/>
        <v/>
      </c>
      <c r="DA277" s="5" t="str">
        <f t="shared" si="360"/>
        <v/>
      </c>
      <c r="DB277" s="5" t="str">
        <f t="shared" si="361"/>
        <v/>
      </c>
      <c r="DC277" s="5" t="str">
        <f t="shared" si="362"/>
        <v/>
      </c>
      <c r="DD277" s="5" t="str">
        <f t="shared" si="363"/>
        <v/>
      </c>
      <c r="DE277" s="5" t="str">
        <f t="shared" si="364"/>
        <v/>
      </c>
      <c r="DI277" s="5" t="str">
        <f t="shared" si="365"/>
        <v/>
      </c>
      <c r="DJ277" s="5" t="str">
        <f t="shared" si="366"/>
        <v/>
      </c>
      <c r="DK277" s="5" t="str">
        <f t="shared" si="367"/>
        <v/>
      </c>
      <c r="DL277" s="5" t="str">
        <f t="shared" si="368"/>
        <v/>
      </c>
      <c r="DM277" s="5" t="str">
        <f t="shared" si="369"/>
        <v/>
      </c>
      <c r="DQ277" s="5" t="str">
        <f t="shared" si="370"/>
        <v/>
      </c>
      <c r="DR277" s="5" t="str">
        <f t="shared" si="371"/>
        <v/>
      </c>
      <c r="DS277" s="5" t="str">
        <f t="shared" si="372"/>
        <v/>
      </c>
      <c r="DT277" s="5" t="str">
        <f t="shared" si="373"/>
        <v/>
      </c>
      <c r="DU277" s="5" t="str">
        <f t="shared" si="374"/>
        <v/>
      </c>
    </row>
    <row r="278" spans="1:125" hidden="1" x14ac:dyDescent="0.25">
      <c r="A278">
        <v>271</v>
      </c>
      <c r="B278" t="s">
        <v>312</v>
      </c>
      <c r="C278">
        <v>324.14759900000001</v>
      </c>
      <c r="D278">
        <v>57.575476000000002</v>
      </c>
      <c r="E278" s="1" t="s">
        <v>91</v>
      </c>
      <c r="F278" s="13"/>
      <c r="J278" s="2">
        <v>18.41</v>
      </c>
      <c r="K278" s="5">
        <f t="shared" si="300"/>
        <v>1.372496140023393E-4</v>
      </c>
      <c r="L278" s="5">
        <f t="shared" si="301"/>
        <v>1.3724961400233932E-27</v>
      </c>
      <c r="M278" s="5">
        <f t="shared" si="302"/>
        <v>1.0574581946679251E-8</v>
      </c>
      <c r="N278" s="5">
        <f t="shared" si="303"/>
        <v>6.598539134727852E-13</v>
      </c>
      <c r="O278" s="5">
        <f t="shared" si="304"/>
        <v>-12.180552203238737</v>
      </c>
      <c r="P278">
        <v>0.01</v>
      </c>
      <c r="Q278" s="2">
        <v>17.55</v>
      </c>
      <c r="R278" s="5">
        <f t="shared" si="305"/>
        <v>2.4024748486541167E-4</v>
      </c>
      <c r="S278" s="5">
        <f t="shared" si="306"/>
        <v>2.4024748486541171E-27</v>
      </c>
      <c r="T278" s="5">
        <f t="shared" si="307"/>
        <v>1.2030901832092004E-8</v>
      </c>
      <c r="U278" s="5">
        <f t="shared" si="308"/>
        <v>9.311918018039212E-13</v>
      </c>
      <c r="V278" s="5">
        <f t="shared" si="309"/>
        <v>-12.030960856198259</v>
      </c>
      <c r="W278">
        <v>0.02</v>
      </c>
      <c r="X278" s="2">
        <v>18.010000000000002</v>
      </c>
      <c r="Y278" s="5">
        <f t="shared" si="310"/>
        <v>1.859513657391997E-4</v>
      </c>
      <c r="Z278" s="5">
        <f t="shared" si="311"/>
        <v>1.8595136573919974E-27</v>
      </c>
      <c r="AA278" s="5">
        <f t="shared" si="312"/>
        <v>1.2963221696943762E-8</v>
      </c>
      <c r="AB278" s="5">
        <f t="shared" si="313"/>
        <v>8.5038734331951091E-13</v>
      </c>
      <c r="AC278" s="5">
        <f t="shared" si="314"/>
        <v>-12.070383212228174</v>
      </c>
      <c r="AD278">
        <v>0.02</v>
      </c>
      <c r="AF278" s="4">
        <v>15.98</v>
      </c>
      <c r="AG278" s="5">
        <f t="shared" si="315"/>
        <v>6.4638060550472221E-4</v>
      </c>
      <c r="AH278" s="5">
        <f t="shared" si="316"/>
        <v>6.4638060550472227E-27</v>
      </c>
      <c r="AI278" s="5">
        <f t="shared" si="317"/>
        <v>1.2713808234943476E-8</v>
      </c>
      <c r="AJ278" s="5">
        <f t="shared" si="318"/>
        <v>1.5701553170155196E-12</v>
      </c>
      <c r="AK278" s="5">
        <f t="shared" si="319"/>
        <v>-11.804057385815929</v>
      </c>
      <c r="AL278">
        <v>0.09</v>
      </c>
      <c r="AN278" s="4">
        <v>15.36</v>
      </c>
      <c r="AO278" s="5">
        <f t="shared" si="320"/>
        <v>7.3502135426187372E-4</v>
      </c>
      <c r="AP278" s="5">
        <f t="shared" si="321"/>
        <v>7.3502135426187373E-27</v>
      </c>
      <c r="AQ278" s="5">
        <f t="shared" si="322"/>
        <v>7.9828721242063388E-9</v>
      </c>
      <c r="AR278" s="5">
        <f t="shared" si="323"/>
        <v>1.3267533470430936E-12</v>
      </c>
      <c r="AS278" s="5">
        <f t="shared" si="324"/>
        <v>-11.877209808088619</v>
      </c>
      <c r="AT278">
        <v>0.12</v>
      </c>
      <c r="AV278" s="4">
        <v>15.23</v>
      </c>
      <c r="AW278" s="5">
        <f t="shared" si="325"/>
        <v>5.3942423598222653E-4</v>
      </c>
      <c r="AX278" s="5">
        <f t="shared" si="326"/>
        <v>5.394242359822266E-27</v>
      </c>
      <c r="AY278" s="5">
        <f t="shared" si="327"/>
        <v>3.4717338601699407E-9</v>
      </c>
      <c r="AZ278" s="5">
        <f t="shared" si="328"/>
        <v>7.495473404106902E-13</v>
      </c>
      <c r="BA278" s="5">
        <f t="shared" si="329"/>
        <v>-12.125200932489005</v>
      </c>
      <c r="BB278">
        <v>0.16</v>
      </c>
      <c r="BD278" s="3">
        <v>14.77</v>
      </c>
      <c r="BE278" s="5">
        <f t="shared" si="330"/>
        <v>3.4717763405456271E-4</v>
      </c>
      <c r="BF278" s="5">
        <f t="shared" si="331"/>
        <v>3.4717763405456275E-27</v>
      </c>
      <c r="BG278" s="5">
        <f t="shared" si="332"/>
        <v>8.0365193068185803E-10</v>
      </c>
      <c r="BH278" s="5">
        <f t="shared" si="333"/>
        <v>2.8931469504546893E-13</v>
      </c>
      <c r="BI278" s="5">
        <f t="shared" si="334"/>
        <v>-12.538629506846046</v>
      </c>
      <c r="BJ278">
        <v>0.01</v>
      </c>
      <c r="BL278" s="3">
        <v>14.93</v>
      </c>
      <c r="BM278" s="5">
        <f t="shared" si="335"/>
        <v>1.9166732298507742E-4</v>
      </c>
      <c r="BN278" s="5">
        <f t="shared" si="336"/>
        <v>1.9166732298507745E-27</v>
      </c>
      <c r="BO278" s="5">
        <f t="shared" si="337"/>
        <v>2.8395158960752212E-10</v>
      </c>
      <c r="BP278" s="5">
        <f t="shared" si="338"/>
        <v>1.2777821532338497E-13</v>
      </c>
      <c r="BQ278" s="5">
        <f t="shared" si="339"/>
        <v>-12.893543181946708</v>
      </c>
      <c r="BR278">
        <v>0.02</v>
      </c>
      <c r="BT278" s="3">
        <v>14.97</v>
      </c>
      <c r="BU278" s="5">
        <f t="shared" si="340"/>
        <v>1.1822187428454425E-4</v>
      </c>
      <c r="BV278" s="5">
        <f t="shared" si="341"/>
        <v>1.1822187428454425E-27</v>
      </c>
      <c r="BW278" s="5">
        <f t="shared" si="342"/>
        <v>1.0542973330964113E-10</v>
      </c>
      <c r="BX278" s="5">
        <f t="shared" si="343"/>
        <v>6.114924531959185E-14</v>
      </c>
      <c r="BY278" s="5">
        <f t="shared" si="344"/>
        <v>-13.213608898489664</v>
      </c>
      <c r="BZ278">
        <v>0.11</v>
      </c>
      <c r="CC278" s="5" t="str">
        <f t="shared" si="345"/>
        <v/>
      </c>
      <c r="CD278" s="5" t="str">
        <f t="shared" si="346"/>
        <v/>
      </c>
      <c r="CE278" s="5" t="str">
        <f t="shared" si="347"/>
        <v/>
      </c>
      <c r="CF278" s="5" t="str">
        <f t="shared" si="348"/>
        <v/>
      </c>
      <c r="CG278" s="5" t="str">
        <f t="shared" si="349"/>
        <v/>
      </c>
      <c r="CK278" s="5" t="str">
        <f t="shared" si="350"/>
        <v/>
      </c>
      <c r="CL278" s="5" t="str">
        <f t="shared" si="351"/>
        <v/>
      </c>
      <c r="CM278" s="5" t="str">
        <f t="shared" si="352"/>
        <v/>
      </c>
      <c r="CN278" s="5" t="str">
        <f t="shared" si="353"/>
        <v/>
      </c>
      <c r="CO278" s="5" t="str">
        <f t="shared" si="354"/>
        <v/>
      </c>
      <c r="CS278" s="5" t="str">
        <f t="shared" si="355"/>
        <v/>
      </c>
      <c r="CT278" s="5" t="str">
        <f t="shared" si="356"/>
        <v/>
      </c>
      <c r="CU278" s="5" t="str">
        <f t="shared" si="357"/>
        <v/>
      </c>
      <c r="CV278" s="5" t="str">
        <f t="shared" si="358"/>
        <v/>
      </c>
      <c r="CW278" s="5" t="str">
        <f t="shared" si="359"/>
        <v/>
      </c>
      <c r="DA278" s="5" t="str">
        <f t="shared" si="360"/>
        <v/>
      </c>
      <c r="DB278" s="5" t="str">
        <f t="shared" si="361"/>
        <v/>
      </c>
      <c r="DC278" s="5" t="str">
        <f t="shared" si="362"/>
        <v/>
      </c>
      <c r="DD278" s="5" t="str">
        <f t="shared" si="363"/>
        <v/>
      </c>
      <c r="DE278" s="5" t="str">
        <f t="shared" si="364"/>
        <v/>
      </c>
      <c r="DI278" s="5" t="str">
        <f t="shared" si="365"/>
        <v/>
      </c>
      <c r="DJ278" s="5" t="str">
        <f t="shared" si="366"/>
        <v/>
      </c>
      <c r="DK278" s="5" t="str">
        <f t="shared" si="367"/>
        <v/>
      </c>
      <c r="DL278" s="5" t="str">
        <f t="shared" si="368"/>
        <v/>
      </c>
      <c r="DM278" s="5" t="str">
        <f t="shared" si="369"/>
        <v/>
      </c>
      <c r="DQ278" s="5" t="str">
        <f t="shared" si="370"/>
        <v/>
      </c>
      <c r="DR278" s="5" t="str">
        <f t="shared" si="371"/>
        <v/>
      </c>
      <c r="DS278" s="5" t="str">
        <f t="shared" si="372"/>
        <v/>
      </c>
      <c r="DT278" s="5" t="str">
        <f t="shared" si="373"/>
        <v/>
      </c>
      <c r="DU278" s="5" t="str">
        <f t="shared" si="374"/>
        <v/>
      </c>
    </row>
    <row r="279" spans="1:125" hidden="1" x14ac:dyDescent="0.25">
      <c r="A279">
        <v>272</v>
      </c>
      <c r="B279" t="s">
        <v>313</v>
      </c>
      <c r="C279">
        <v>324.14800000000002</v>
      </c>
      <c r="D279">
        <v>57.491844999999998</v>
      </c>
      <c r="E279" s="1" t="s">
        <v>120</v>
      </c>
      <c r="F279" s="13"/>
      <c r="J279" s="2">
        <v>20.71</v>
      </c>
      <c r="K279" s="5">
        <f t="shared" si="300"/>
        <v>1.6501032957998035E-5</v>
      </c>
      <c r="L279" s="5">
        <f t="shared" si="301"/>
        <v>1.6501032957998037E-28</v>
      </c>
      <c r="M279" s="5">
        <f t="shared" si="302"/>
        <v>1.2713443785439811E-9</v>
      </c>
      <c r="N279" s="5">
        <f t="shared" si="303"/>
        <v>7.9331889221144415E-14</v>
      </c>
      <c r="O279" s="5">
        <f t="shared" si="304"/>
        <v>-13.100552203238736</v>
      </c>
      <c r="P279">
        <v>0.06</v>
      </c>
      <c r="Q279" s="2">
        <v>18.260000000000002</v>
      </c>
      <c r="R279" s="5">
        <f t="shared" si="305"/>
        <v>1.2492773030726097E-4</v>
      </c>
      <c r="S279" s="5">
        <f t="shared" si="306"/>
        <v>1.2492773030726099E-27</v>
      </c>
      <c r="T279" s="5">
        <f t="shared" si="307"/>
        <v>6.2560207873756066E-9</v>
      </c>
      <c r="U279" s="5">
        <f t="shared" si="308"/>
        <v>4.8421600894287199E-13</v>
      </c>
      <c r="V279" s="5">
        <f t="shared" si="309"/>
        <v>-12.314960856198256</v>
      </c>
      <c r="W279">
        <v>0.03</v>
      </c>
      <c r="X279" s="2">
        <v>19.86</v>
      </c>
      <c r="Y279" s="5">
        <f t="shared" si="310"/>
        <v>3.3837585989532073E-5</v>
      </c>
      <c r="Z279" s="5">
        <f t="shared" si="311"/>
        <v>3.3837585989532075E-28</v>
      </c>
      <c r="AA279" s="5">
        <f t="shared" si="312"/>
        <v>2.3589185652280124E-9</v>
      </c>
      <c r="AB279" s="5">
        <f t="shared" si="313"/>
        <v>1.5474505787895763E-13</v>
      </c>
      <c r="AC279" s="5">
        <f t="shared" si="314"/>
        <v>-12.810383212228174</v>
      </c>
      <c r="AD279">
        <v>0.11</v>
      </c>
      <c r="AF279" s="4">
        <v>14.69</v>
      </c>
      <c r="AG279" s="5">
        <f t="shared" si="315"/>
        <v>2.1207443422570781E-3</v>
      </c>
      <c r="AH279" s="5">
        <f t="shared" si="316"/>
        <v>2.1207443422570784E-26</v>
      </c>
      <c r="AI279" s="5">
        <f t="shared" si="317"/>
        <v>4.1713406394277791E-8</v>
      </c>
      <c r="AJ279" s="5">
        <f t="shared" si="318"/>
        <v>5.1516056896933078E-12</v>
      </c>
      <c r="AK279" s="5">
        <f t="shared" si="319"/>
        <v>-11.288057385815929</v>
      </c>
      <c r="AL279">
        <v>0.03</v>
      </c>
      <c r="AO279" s="5" t="str">
        <f t="shared" si="320"/>
        <v/>
      </c>
      <c r="AP279" s="5" t="str">
        <f t="shared" si="321"/>
        <v/>
      </c>
      <c r="AQ279" s="5" t="str">
        <f t="shared" si="322"/>
        <v/>
      </c>
      <c r="AR279" s="5" t="str">
        <f t="shared" si="323"/>
        <v/>
      </c>
      <c r="AS279" s="5" t="str">
        <f t="shared" si="324"/>
        <v/>
      </c>
      <c r="AV279" s="4">
        <v>12.53</v>
      </c>
      <c r="AW279" s="5">
        <f t="shared" si="325"/>
        <v>6.4853057409210288E-3</v>
      </c>
      <c r="AX279" s="5">
        <f t="shared" si="326"/>
        <v>6.4853057409210299E-26</v>
      </c>
      <c r="AY279" s="5">
        <f t="shared" si="327"/>
        <v>4.1739421465393504E-8</v>
      </c>
      <c r="AZ279" s="5">
        <f t="shared" si="328"/>
        <v>9.0115410943784572E-12</v>
      </c>
      <c r="BA279" s="5">
        <f t="shared" si="329"/>
        <v>-11.045200932489005</v>
      </c>
      <c r="BB279">
        <v>0.03</v>
      </c>
      <c r="BD279" s="3">
        <v>11.44</v>
      </c>
      <c r="BE279" s="5">
        <f t="shared" si="330"/>
        <v>7.4567870235892923E-3</v>
      </c>
      <c r="BF279" s="5">
        <f t="shared" si="331"/>
        <v>7.4567870235892926E-26</v>
      </c>
      <c r="BG279" s="5">
        <f t="shared" si="332"/>
        <v>1.7261081073123359E-8</v>
      </c>
      <c r="BH279" s="5">
        <f t="shared" si="333"/>
        <v>6.2139891863244097E-12</v>
      </c>
      <c r="BI279" s="5">
        <f t="shared" si="334"/>
        <v>-11.206629506846047</v>
      </c>
      <c r="BJ279">
        <v>0.02</v>
      </c>
      <c r="BL279" s="3">
        <v>11.03</v>
      </c>
      <c r="BM279" s="5">
        <f t="shared" si="335"/>
        <v>6.9590198792414603E-3</v>
      </c>
      <c r="BN279" s="5">
        <f t="shared" si="336"/>
        <v>6.9590198792414608E-26</v>
      </c>
      <c r="BO279" s="5">
        <f t="shared" si="337"/>
        <v>1.0309659080357718E-8</v>
      </c>
      <c r="BP279" s="5">
        <f t="shared" si="338"/>
        <v>4.6393465861609732E-12</v>
      </c>
      <c r="BQ279" s="5">
        <f t="shared" si="339"/>
        <v>-11.333543181946707</v>
      </c>
      <c r="BR279">
        <v>0.01</v>
      </c>
      <c r="BT279" s="3">
        <v>10.62</v>
      </c>
      <c r="BU279" s="5">
        <f t="shared" si="340"/>
        <v>6.4967752103414862E-3</v>
      </c>
      <c r="BV279" s="5">
        <f t="shared" si="341"/>
        <v>6.4967752103414866E-26</v>
      </c>
      <c r="BW279" s="5">
        <f t="shared" si="342"/>
        <v>5.7937947773556656E-9</v>
      </c>
      <c r="BX279" s="5">
        <f t="shared" si="343"/>
        <v>3.3604009708662859E-12</v>
      </c>
      <c r="BY279" s="5">
        <f t="shared" si="344"/>
        <v>-11.473608898489662</v>
      </c>
      <c r="BZ279">
        <v>0.11</v>
      </c>
      <c r="CB279" s="3">
        <v>10</v>
      </c>
      <c r="CC279" s="5">
        <f t="shared" si="345"/>
        <v>6.4129999999999994E-3</v>
      </c>
      <c r="CD279" s="5">
        <f t="shared" si="346"/>
        <v>6.4130000000000004E-26</v>
      </c>
      <c r="CE279" s="5">
        <f t="shared" si="347"/>
        <v>3.0060937499999999E-9</v>
      </c>
      <c r="CF279" s="5">
        <f t="shared" si="348"/>
        <v>2.4048750000000001E-12</v>
      </c>
      <c r="CG279" s="5">
        <f t="shared" si="349"/>
        <v>-11.618907492355042</v>
      </c>
      <c r="CH279">
        <v>0.31</v>
      </c>
      <c r="CK279" s="5" t="str">
        <f t="shared" si="350"/>
        <v/>
      </c>
      <c r="CL279" s="5" t="str">
        <f t="shared" si="351"/>
        <v/>
      </c>
      <c r="CM279" s="5" t="str">
        <f t="shared" si="352"/>
        <v/>
      </c>
      <c r="CN279" s="5" t="str">
        <f t="shared" si="353"/>
        <v/>
      </c>
      <c r="CO279" s="5" t="str">
        <f t="shared" si="354"/>
        <v/>
      </c>
      <c r="CS279" s="5" t="str">
        <f t="shared" si="355"/>
        <v/>
      </c>
      <c r="CT279" s="5" t="str">
        <f t="shared" si="356"/>
        <v/>
      </c>
      <c r="CU279" s="5" t="str">
        <f t="shared" si="357"/>
        <v/>
      </c>
      <c r="CV279" s="5" t="str">
        <f t="shared" si="358"/>
        <v/>
      </c>
      <c r="CW279" s="5" t="str">
        <f t="shared" si="359"/>
        <v/>
      </c>
      <c r="DA279" s="5" t="str">
        <f t="shared" si="360"/>
        <v/>
      </c>
      <c r="DB279" s="5" t="str">
        <f t="shared" si="361"/>
        <v/>
      </c>
      <c r="DC279" s="5" t="str">
        <f t="shared" si="362"/>
        <v/>
      </c>
      <c r="DD279" s="5" t="str">
        <f t="shared" si="363"/>
        <v/>
      </c>
      <c r="DE279" s="5" t="str">
        <f t="shared" si="364"/>
        <v/>
      </c>
      <c r="DI279" s="5" t="str">
        <f t="shared" si="365"/>
        <v/>
      </c>
      <c r="DJ279" s="5" t="str">
        <f t="shared" si="366"/>
        <v/>
      </c>
      <c r="DK279" s="5" t="str">
        <f t="shared" si="367"/>
        <v/>
      </c>
      <c r="DL279" s="5" t="str">
        <f t="shared" si="368"/>
        <v/>
      </c>
      <c r="DM279" s="5" t="str">
        <f t="shared" si="369"/>
        <v/>
      </c>
      <c r="DQ279" s="5" t="str">
        <f t="shared" si="370"/>
        <v/>
      </c>
      <c r="DR279" s="5" t="str">
        <f t="shared" si="371"/>
        <v/>
      </c>
      <c r="DS279" s="5" t="str">
        <f t="shared" si="372"/>
        <v/>
      </c>
      <c r="DT279" s="5" t="str">
        <f t="shared" si="373"/>
        <v/>
      </c>
      <c r="DU279" s="5" t="str">
        <f t="shared" si="374"/>
        <v/>
      </c>
    </row>
    <row r="280" spans="1:125" hidden="1" x14ac:dyDescent="0.25">
      <c r="A280">
        <v>273</v>
      </c>
      <c r="B280" t="s">
        <v>314</v>
      </c>
      <c r="C280">
        <v>324.14841000000001</v>
      </c>
      <c r="D280">
        <v>57.574801000000001</v>
      </c>
      <c r="E280" s="1" t="s">
        <v>120</v>
      </c>
      <c r="F280" s="13"/>
      <c r="J280" s="2">
        <v>19.34</v>
      </c>
      <c r="K280" s="5">
        <f t="shared" si="300"/>
        <v>5.8278871249472998E-5</v>
      </c>
      <c r="L280" s="5">
        <f t="shared" si="301"/>
        <v>5.8278871249473001E-28</v>
      </c>
      <c r="M280" s="5">
        <f t="shared" si="302"/>
        <v>4.4901743751134898E-9</v>
      </c>
      <c r="N280" s="5">
        <f t="shared" si="303"/>
        <v>2.8018688100708174E-13</v>
      </c>
      <c r="O280" s="5">
        <f t="shared" si="304"/>
        <v>-12.552552203238736</v>
      </c>
      <c r="P280">
        <v>0.02</v>
      </c>
      <c r="Q280" s="2">
        <v>18.350000000000001</v>
      </c>
      <c r="R280" s="5">
        <f t="shared" si="305"/>
        <v>1.1498967586141358E-4</v>
      </c>
      <c r="S280" s="5">
        <f t="shared" si="306"/>
        <v>1.149896758614136E-27</v>
      </c>
      <c r="T280" s="5">
        <f t="shared" si="307"/>
        <v>5.758351654618791E-9</v>
      </c>
      <c r="U280" s="5">
        <f t="shared" si="308"/>
        <v>4.4569641806749447E-13</v>
      </c>
      <c r="V280" s="5">
        <f t="shared" si="309"/>
        <v>-12.350960856198258</v>
      </c>
      <c r="W280">
        <v>0.03</v>
      </c>
      <c r="X280" s="2">
        <v>18.850000000000001</v>
      </c>
      <c r="Y280" s="5">
        <f t="shared" si="310"/>
        <v>8.5782633028997547E-5</v>
      </c>
      <c r="Z280" s="5">
        <f t="shared" si="311"/>
        <v>8.5782633028997552E-28</v>
      </c>
      <c r="AA280" s="5">
        <f t="shared" si="312"/>
        <v>5.9801619917225748E-9</v>
      </c>
      <c r="AB280" s="5">
        <f t="shared" si="313"/>
        <v>3.9229862665700096E-13</v>
      </c>
      <c r="AC280" s="5">
        <f t="shared" si="314"/>
        <v>-12.406383212228176</v>
      </c>
      <c r="AD280">
        <v>0.04</v>
      </c>
      <c r="AG280" s="5" t="str">
        <f t="shared" si="315"/>
        <v/>
      </c>
      <c r="AH280" s="5" t="str">
        <f t="shared" si="316"/>
        <v/>
      </c>
      <c r="AI280" s="5" t="str">
        <f t="shared" si="317"/>
        <v/>
      </c>
      <c r="AJ280" s="5" t="str">
        <f t="shared" si="318"/>
        <v/>
      </c>
      <c r="AK280" s="5" t="str">
        <f t="shared" si="319"/>
        <v/>
      </c>
      <c r="AO280" s="5" t="str">
        <f t="shared" si="320"/>
        <v/>
      </c>
      <c r="AP280" s="5" t="str">
        <f t="shared" si="321"/>
        <v/>
      </c>
      <c r="AQ280" s="5" t="str">
        <f t="shared" si="322"/>
        <v/>
      </c>
      <c r="AR280" s="5" t="str">
        <f t="shared" si="323"/>
        <v/>
      </c>
      <c r="AS280" s="5" t="str">
        <f t="shared" si="324"/>
        <v/>
      </c>
      <c r="AW280" s="5" t="str">
        <f t="shared" si="325"/>
        <v/>
      </c>
      <c r="AX280" s="5" t="str">
        <f t="shared" si="326"/>
        <v/>
      </c>
      <c r="AY280" s="5" t="str">
        <f t="shared" si="327"/>
        <v/>
      </c>
      <c r="AZ280" s="5" t="str">
        <f t="shared" si="328"/>
        <v/>
      </c>
      <c r="BA280" s="5" t="str">
        <f t="shared" si="329"/>
        <v/>
      </c>
      <c r="BD280" s="3">
        <v>15.15</v>
      </c>
      <c r="BE280" s="5">
        <f t="shared" si="330"/>
        <v>2.4465367241866242E-4</v>
      </c>
      <c r="BF280" s="5">
        <f t="shared" si="331"/>
        <v>2.4465367241866244E-27</v>
      </c>
      <c r="BG280" s="5">
        <f t="shared" si="332"/>
        <v>5.6632794541357045E-10</v>
      </c>
      <c r="BH280" s="5">
        <f t="shared" si="333"/>
        <v>2.0387806034888537E-13</v>
      </c>
      <c r="BI280" s="5">
        <f t="shared" si="334"/>
        <v>-12.690629506846047</v>
      </c>
      <c r="BJ280">
        <v>0.02</v>
      </c>
      <c r="BL280" s="3">
        <v>15.42</v>
      </c>
      <c r="BM280" s="5">
        <f t="shared" si="335"/>
        <v>1.2205289278130784E-4</v>
      </c>
      <c r="BN280" s="5">
        <f t="shared" si="336"/>
        <v>1.2205289278130785E-27</v>
      </c>
      <c r="BO280" s="5">
        <f t="shared" si="337"/>
        <v>1.8081910041675231E-10</v>
      </c>
      <c r="BP280" s="5">
        <f t="shared" si="338"/>
        <v>8.1368595187538546E-14</v>
      </c>
      <c r="BQ280" s="5">
        <f t="shared" si="339"/>
        <v>-13.089543181946707</v>
      </c>
      <c r="BR280">
        <v>0.02</v>
      </c>
      <c r="BU280" s="5" t="str">
        <f t="shared" si="340"/>
        <v/>
      </c>
      <c r="BV280" s="5" t="str">
        <f t="shared" si="341"/>
        <v/>
      </c>
      <c r="BW280" s="5" t="str">
        <f t="shared" si="342"/>
        <v/>
      </c>
      <c r="BX280" s="5" t="str">
        <f t="shared" si="343"/>
        <v/>
      </c>
      <c r="BY280" s="5" t="str">
        <f t="shared" si="344"/>
        <v/>
      </c>
      <c r="CC280" s="5" t="str">
        <f t="shared" si="345"/>
        <v/>
      </c>
      <c r="CD280" s="5" t="str">
        <f t="shared" si="346"/>
        <v/>
      </c>
      <c r="CE280" s="5" t="str">
        <f t="shared" si="347"/>
        <v/>
      </c>
      <c r="CF280" s="5" t="str">
        <f t="shared" si="348"/>
        <v/>
      </c>
      <c r="CG280" s="5" t="str">
        <f t="shared" si="349"/>
        <v/>
      </c>
      <c r="CK280" s="5" t="str">
        <f t="shared" si="350"/>
        <v/>
      </c>
      <c r="CL280" s="5" t="str">
        <f t="shared" si="351"/>
        <v/>
      </c>
      <c r="CM280" s="5" t="str">
        <f t="shared" si="352"/>
        <v/>
      </c>
      <c r="CN280" s="5" t="str">
        <f t="shared" si="353"/>
        <v/>
      </c>
      <c r="CO280" s="5" t="str">
        <f t="shared" si="354"/>
        <v/>
      </c>
      <c r="CS280" s="5" t="str">
        <f t="shared" si="355"/>
        <v/>
      </c>
      <c r="CT280" s="5" t="str">
        <f t="shared" si="356"/>
        <v/>
      </c>
      <c r="CU280" s="5" t="str">
        <f t="shared" si="357"/>
        <v/>
      </c>
      <c r="CV280" s="5" t="str">
        <f t="shared" si="358"/>
        <v/>
      </c>
      <c r="CW280" s="5" t="str">
        <f t="shared" si="359"/>
        <v/>
      </c>
      <c r="DA280" s="5" t="str">
        <f t="shared" si="360"/>
        <v/>
      </c>
      <c r="DB280" s="5" t="str">
        <f t="shared" si="361"/>
        <v/>
      </c>
      <c r="DC280" s="5" t="str">
        <f t="shared" si="362"/>
        <v/>
      </c>
      <c r="DD280" s="5" t="str">
        <f t="shared" si="363"/>
        <v/>
      </c>
      <c r="DE280" s="5" t="str">
        <f t="shared" si="364"/>
        <v/>
      </c>
      <c r="DI280" s="5" t="str">
        <f t="shared" si="365"/>
        <v/>
      </c>
      <c r="DJ280" s="5" t="str">
        <f t="shared" si="366"/>
        <v/>
      </c>
      <c r="DK280" s="5" t="str">
        <f t="shared" si="367"/>
        <v/>
      </c>
      <c r="DL280" s="5" t="str">
        <f t="shared" si="368"/>
        <v/>
      </c>
      <c r="DM280" s="5" t="str">
        <f t="shared" si="369"/>
        <v/>
      </c>
      <c r="DQ280" s="5" t="str">
        <f t="shared" si="370"/>
        <v/>
      </c>
      <c r="DR280" s="5" t="str">
        <f t="shared" si="371"/>
        <v/>
      </c>
      <c r="DS280" s="5" t="str">
        <f t="shared" si="372"/>
        <v/>
      </c>
      <c r="DT280" s="5" t="str">
        <f t="shared" si="373"/>
        <v/>
      </c>
      <c r="DU280" s="5" t="str">
        <f t="shared" si="374"/>
        <v/>
      </c>
    </row>
    <row r="281" spans="1:125" hidden="1" x14ac:dyDescent="0.25">
      <c r="A281">
        <v>274</v>
      </c>
      <c r="B281" t="s">
        <v>315</v>
      </c>
      <c r="C281">
        <v>324.14894700000002</v>
      </c>
      <c r="D281">
        <v>57.424867999999996</v>
      </c>
      <c r="E281" s="1" t="s">
        <v>91</v>
      </c>
      <c r="F281" s="13"/>
      <c r="J281" s="2">
        <v>19.16</v>
      </c>
      <c r="K281" s="5">
        <f t="shared" si="300"/>
        <v>6.8787754358243328E-5</v>
      </c>
      <c r="L281" s="5">
        <f t="shared" si="301"/>
        <v>6.8787754358243335E-28</v>
      </c>
      <c r="M281" s="5">
        <f t="shared" si="302"/>
        <v>5.299845472621066E-9</v>
      </c>
      <c r="N281" s="5">
        <f t="shared" si="303"/>
        <v>3.3071035749155449E-13</v>
      </c>
      <c r="O281" s="5">
        <f t="shared" si="304"/>
        <v>-12.480552203238737</v>
      </c>
      <c r="P281">
        <v>0.02</v>
      </c>
      <c r="Q281" s="2">
        <v>18.36</v>
      </c>
      <c r="R281" s="5">
        <f t="shared" si="305"/>
        <v>1.1393544417635383E-4</v>
      </c>
      <c r="S281" s="5">
        <f t="shared" si="306"/>
        <v>1.1393544417635384E-27</v>
      </c>
      <c r="T281" s="5">
        <f t="shared" si="307"/>
        <v>5.7055587693224468E-9</v>
      </c>
      <c r="U281" s="5">
        <f t="shared" si="308"/>
        <v>4.4161024874555744E-13</v>
      </c>
      <c r="V281" s="5">
        <f t="shared" si="309"/>
        <v>-12.354960856198257</v>
      </c>
      <c r="W281">
        <v>0.03</v>
      </c>
      <c r="X281" s="2">
        <v>18.78</v>
      </c>
      <c r="Y281" s="5">
        <f t="shared" si="310"/>
        <v>9.149542365764723E-5</v>
      </c>
      <c r="Z281" s="5">
        <f t="shared" si="311"/>
        <v>9.1495423657647246E-28</v>
      </c>
      <c r="AA281" s="5">
        <f t="shared" si="312"/>
        <v>6.3784175846999008E-9</v>
      </c>
      <c r="AB281" s="5">
        <f t="shared" si="313"/>
        <v>4.1842419355631357E-13</v>
      </c>
      <c r="AC281" s="5">
        <f t="shared" si="314"/>
        <v>-12.378383212228176</v>
      </c>
      <c r="AD281">
        <v>0.04</v>
      </c>
      <c r="AF281" s="4">
        <v>16.579999999999998</v>
      </c>
      <c r="AG281" s="5">
        <f t="shared" si="315"/>
        <v>3.7195321512759175E-4</v>
      </c>
      <c r="AH281" s="5">
        <f t="shared" si="316"/>
        <v>3.7195321512759178E-27</v>
      </c>
      <c r="AI281" s="5">
        <f t="shared" si="317"/>
        <v>7.3160330140325208E-9</v>
      </c>
      <c r="AJ281" s="5">
        <f t="shared" si="318"/>
        <v>9.035300772330165E-13</v>
      </c>
      <c r="AK281" s="5">
        <f t="shared" si="319"/>
        <v>-12.044057385815929</v>
      </c>
      <c r="AL281">
        <v>0.13</v>
      </c>
      <c r="AN281" s="4">
        <v>15.84</v>
      </c>
      <c r="AO281" s="5">
        <f t="shared" si="320"/>
        <v>4.7238919634982744E-4</v>
      </c>
      <c r="AP281" s="5">
        <f t="shared" si="321"/>
        <v>4.7238919634982749E-27</v>
      </c>
      <c r="AQ281" s="5">
        <f t="shared" si="322"/>
        <v>5.1304938631398324E-9</v>
      </c>
      <c r="AR281" s="5">
        <f t="shared" si="323"/>
        <v>8.5268808005384017E-13</v>
      </c>
      <c r="AS281" s="5">
        <f t="shared" si="324"/>
        <v>-12.069209808088619</v>
      </c>
      <c r="AT281">
        <v>0.17</v>
      </c>
      <c r="AU281" t="s">
        <v>36</v>
      </c>
      <c r="AV281" s="4">
        <v>16.2</v>
      </c>
      <c r="AW281" s="5">
        <f t="shared" si="325"/>
        <v>2.2076511869244342E-4</v>
      </c>
      <c r="AX281" s="5">
        <f t="shared" si="326"/>
        <v>2.2076511869244344E-27</v>
      </c>
      <c r="AY281" s="5">
        <f t="shared" si="327"/>
        <v>1.4208440900201692E-9</v>
      </c>
      <c r="AZ281" s="5">
        <f t="shared" si="328"/>
        <v>3.0676023903535454E-13</v>
      </c>
      <c r="BA281" s="5">
        <f t="shared" si="329"/>
        <v>-12.513200932489005</v>
      </c>
      <c r="BD281" s="3">
        <v>15.44</v>
      </c>
      <c r="BE281" s="5">
        <f t="shared" si="330"/>
        <v>1.8730602147210606E-4</v>
      </c>
      <c r="BF281" s="5">
        <f t="shared" si="331"/>
        <v>1.8730602147210607E-27</v>
      </c>
      <c r="BG281" s="5">
        <f t="shared" si="332"/>
        <v>4.3357875340765287E-10</v>
      </c>
      <c r="BH281" s="5">
        <f t="shared" si="333"/>
        <v>1.5608835122675505E-13</v>
      </c>
      <c r="BI281" s="5">
        <f t="shared" si="334"/>
        <v>-12.806629506846047</v>
      </c>
      <c r="BJ281">
        <v>0.02</v>
      </c>
      <c r="BL281" s="3">
        <v>15.5</v>
      </c>
      <c r="BM281" s="5">
        <f t="shared" si="335"/>
        <v>1.1338303480309059E-4</v>
      </c>
      <c r="BN281" s="5">
        <f t="shared" si="336"/>
        <v>1.133830348030906E-27</v>
      </c>
      <c r="BO281" s="5">
        <f t="shared" si="337"/>
        <v>1.67974866374949E-10</v>
      </c>
      <c r="BP281" s="5">
        <f t="shared" si="338"/>
        <v>7.558868986872705E-14</v>
      </c>
      <c r="BQ281" s="5">
        <f t="shared" si="339"/>
        <v>-13.121543181946707</v>
      </c>
      <c r="BR281">
        <v>0.03</v>
      </c>
      <c r="BT281" s="3">
        <v>15.35</v>
      </c>
      <c r="BU281" s="5">
        <f t="shared" si="340"/>
        <v>8.3310135408623848E-5</v>
      </c>
      <c r="BV281" s="5">
        <f t="shared" si="341"/>
        <v>8.3310135408623851E-28</v>
      </c>
      <c r="BW281" s="5">
        <f t="shared" si="342"/>
        <v>7.4295602326358966E-11</v>
      </c>
      <c r="BX281" s="5">
        <f t="shared" si="343"/>
        <v>4.3091449349288203E-14</v>
      </c>
      <c r="BY281" s="5">
        <f t="shared" si="344"/>
        <v>-13.365608898489663</v>
      </c>
      <c r="BZ281">
        <v>0.12</v>
      </c>
      <c r="CC281" s="5" t="str">
        <f t="shared" si="345"/>
        <v/>
      </c>
      <c r="CD281" s="5" t="str">
        <f t="shared" si="346"/>
        <v/>
      </c>
      <c r="CE281" s="5" t="str">
        <f t="shared" si="347"/>
        <v/>
      </c>
      <c r="CF281" s="5" t="str">
        <f t="shared" si="348"/>
        <v/>
      </c>
      <c r="CG281" s="5" t="str">
        <f t="shared" si="349"/>
        <v/>
      </c>
      <c r="CK281" s="5" t="str">
        <f t="shared" si="350"/>
        <v/>
      </c>
      <c r="CL281" s="5" t="str">
        <f t="shared" si="351"/>
        <v/>
      </c>
      <c r="CM281" s="5" t="str">
        <f t="shared" si="352"/>
        <v/>
      </c>
      <c r="CN281" s="5" t="str">
        <f t="shared" si="353"/>
        <v/>
      </c>
      <c r="CO281" s="5" t="str">
        <f t="shared" si="354"/>
        <v/>
      </c>
      <c r="CS281" s="5" t="str">
        <f t="shared" si="355"/>
        <v/>
      </c>
      <c r="CT281" s="5" t="str">
        <f t="shared" si="356"/>
        <v/>
      </c>
      <c r="CU281" s="5" t="str">
        <f t="shared" si="357"/>
        <v/>
      </c>
      <c r="CV281" s="5" t="str">
        <f t="shared" si="358"/>
        <v/>
      </c>
      <c r="CW281" s="5" t="str">
        <f t="shared" si="359"/>
        <v/>
      </c>
      <c r="DA281" s="5" t="str">
        <f t="shared" si="360"/>
        <v/>
      </c>
      <c r="DB281" s="5" t="str">
        <f t="shared" si="361"/>
        <v/>
      </c>
      <c r="DC281" s="5" t="str">
        <f t="shared" si="362"/>
        <v/>
      </c>
      <c r="DD281" s="5" t="str">
        <f t="shared" si="363"/>
        <v/>
      </c>
      <c r="DE281" s="5" t="str">
        <f t="shared" si="364"/>
        <v/>
      </c>
      <c r="DI281" s="5" t="str">
        <f t="shared" si="365"/>
        <v/>
      </c>
      <c r="DJ281" s="5" t="str">
        <f t="shared" si="366"/>
        <v/>
      </c>
      <c r="DK281" s="5" t="str">
        <f t="shared" si="367"/>
        <v/>
      </c>
      <c r="DL281" s="5" t="str">
        <f t="shared" si="368"/>
        <v/>
      </c>
      <c r="DM281" s="5" t="str">
        <f t="shared" si="369"/>
        <v/>
      </c>
      <c r="DQ281" s="5" t="str">
        <f t="shared" si="370"/>
        <v/>
      </c>
      <c r="DR281" s="5" t="str">
        <f t="shared" si="371"/>
        <v/>
      </c>
      <c r="DS281" s="5" t="str">
        <f t="shared" si="372"/>
        <v/>
      </c>
      <c r="DT281" s="5" t="str">
        <f t="shared" si="373"/>
        <v/>
      </c>
      <c r="DU281" s="5" t="str">
        <f t="shared" si="374"/>
        <v/>
      </c>
    </row>
    <row r="282" spans="1:125" hidden="1" x14ac:dyDescent="0.25">
      <c r="A282">
        <v>275</v>
      </c>
      <c r="B282" t="s">
        <v>316</v>
      </c>
      <c r="C282">
        <v>324.15029399999997</v>
      </c>
      <c r="D282">
        <v>57.579445</v>
      </c>
      <c r="E282" s="1" t="s">
        <v>120</v>
      </c>
      <c r="F282" s="13"/>
      <c r="J282" s="2">
        <v>18.63</v>
      </c>
      <c r="K282" s="5">
        <f t="shared" si="300"/>
        <v>1.1207561527008156E-4</v>
      </c>
      <c r="L282" s="5">
        <f t="shared" si="301"/>
        <v>1.1207561527008158E-27</v>
      </c>
      <c r="M282" s="5">
        <f t="shared" si="302"/>
        <v>8.6350172021450925E-9</v>
      </c>
      <c r="N282" s="5">
        <f t="shared" si="303"/>
        <v>5.3882507341385373E-13</v>
      </c>
      <c r="O282" s="5">
        <f t="shared" si="304"/>
        <v>-12.268552203238738</v>
      </c>
      <c r="P282">
        <v>0.01</v>
      </c>
      <c r="Q282" s="2">
        <v>17.73</v>
      </c>
      <c r="R282" s="5">
        <f t="shared" si="305"/>
        <v>2.0354425535630538E-4</v>
      </c>
      <c r="S282" s="5">
        <f t="shared" si="306"/>
        <v>2.0354425535630542E-27</v>
      </c>
      <c r="T282" s="5">
        <f t="shared" si="307"/>
        <v>1.0192909848982701E-8</v>
      </c>
      <c r="U282" s="5">
        <f t="shared" si="308"/>
        <v>7.8893122231126118E-13</v>
      </c>
      <c r="V282" s="5">
        <f t="shared" si="309"/>
        <v>-12.102960856198257</v>
      </c>
      <c r="W282">
        <v>0.02</v>
      </c>
      <c r="X282" s="2">
        <v>18.22</v>
      </c>
      <c r="Y282" s="5">
        <f t="shared" si="310"/>
        <v>1.5324960804439765E-4</v>
      </c>
      <c r="Z282" s="5">
        <f t="shared" si="311"/>
        <v>1.5324960804439767E-27</v>
      </c>
      <c r="AA282" s="5">
        <f t="shared" si="312"/>
        <v>1.0683485093814899E-8</v>
      </c>
      <c r="AB282" s="5">
        <f t="shared" si="313"/>
        <v>7.0083662215425751E-13</v>
      </c>
      <c r="AC282" s="5">
        <f t="shared" si="314"/>
        <v>-12.154383212228174</v>
      </c>
      <c r="AD282">
        <v>0.03</v>
      </c>
      <c r="AG282" s="5" t="str">
        <f t="shared" si="315"/>
        <v/>
      </c>
      <c r="AH282" s="5" t="str">
        <f t="shared" si="316"/>
        <v/>
      </c>
      <c r="AI282" s="5" t="str">
        <f t="shared" si="317"/>
        <v/>
      </c>
      <c r="AJ282" s="5" t="str">
        <f t="shared" si="318"/>
        <v/>
      </c>
      <c r="AK282" s="5" t="str">
        <f t="shared" si="319"/>
        <v/>
      </c>
      <c r="AO282" s="5" t="str">
        <f t="shared" si="320"/>
        <v/>
      </c>
      <c r="AP282" s="5" t="str">
        <f t="shared" si="321"/>
        <v/>
      </c>
      <c r="AQ282" s="5" t="str">
        <f t="shared" si="322"/>
        <v/>
      </c>
      <c r="AR282" s="5" t="str">
        <f t="shared" si="323"/>
        <v/>
      </c>
      <c r="AS282" s="5" t="str">
        <f t="shared" si="324"/>
        <v/>
      </c>
      <c r="AW282" s="5" t="str">
        <f t="shared" si="325"/>
        <v/>
      </c>
      <c r="AX282" s="5" t="str">
        <f t="shared" si="326"/>
        <v/>
      </c>
      <c r="AY282" s="5" t="str">
        <f t="shared" si="327"/>
        <v/>
      </c>
      <c r="AZ282" s="5" t="str">
        <f t="shared" si="328"/>
        <v/>
      </c>
      <c r="BA282" s="5" t="str">
        <f t="shared" si="329"/>
        <v/>
      </c>
      <c r="BD282" s="3">
        <v>15</v>
      </c>
      <c r="BE282" s="5">
        <f t="shared" si="330"/>
        <v>2.809E-4</v>
      </c>
      <c r="BF282" s="5">
        <f t="shared" si="331"/>
        <v>2.8090000000000003E-27</v>
      </c>
      <c r="BG282" s="5">
        <f t="shared" si="332"/>
        <v>6.5023148148148142E-10</v>
      </c>
      <c r="BH282" s="5">
        <f t="shared" si="333"/>
        <v>2.3408333333333334E-13</v>
      </c>
      <c r="BI282" s="5">
        <f t="shared" si="334"/>
        <v>-12.630629506846047</v>
      </c>
      <c r="BJ282">
        <v>0.01</v>
      </c>
      <c r="BL282" s="3">
        <v>15</v>
      </c>
      <c r="BM282" s="5">
        <f t="shared" si="335"/>
        <v>1.7969999999999998E-4</v>
      </c>
      <c r="BN282" s="5">
        <f t="shared" si="336"/>
        <v>1.7969999999999999E-27</v>
      </c>
      <c r="BO282" s="5">
        <f t="shared" si="337"/>
        <v>2.6622222222222216E-10</v>
      </c>
      <c r="BP282" s="5">
        <f t="shared" si="338"/>
        <v>1.1979999999999998E-13</v>
      </c>
      <c r="BQ282" s="5">
        <f t="shared" si="339"/>
        <v>-12.921543181946708</v>
      </c>
      <c r="BR282">
        <v>0.02</v>
      </c>
      <c r="BU282" s="5" t="str">
        <f t="shared" si="340"/>
        <v/>
      </c>
      <c r="BV282" s="5" t="str">
        <f t="shared" si="341"/>
        <v/>
      </c>
      <c r="BW282" s="5" t="str">
        <f t="shared" si="342"/>
        <v/>
      </c>
      <c r="BX282" s="5" t="str">
        <f t="shared" si="343"/>
        <v/>
      </c>
      <c r="BY282" s="5" t="str">
        <f t="shared" si="344"/>
        <v/>
      </c>
      <c r="CC282" s="5" t="str">
        <f t="shared" si="345"/>
        <v/>
      </c>
      <c r="CD282" s="5" t="str">
        <f t="shared" si="346"/>
        <v/>
      </c>
      <c r="CE282" s="5" t="str">
        <f t="shared" si="347"/>
        <v/>
      </c>
      <c r="CF282" s="5" t="str">
        <f t="shared" si="348"/>
        <v/>
      </c>
      <c r="CG282" s="5" t="str">
        <f t="shared" si="349"/>
        <v/>
      </c>
      <c r="CK282" s="5" t="str">
        <f t="shared" si="350"/>
        <v/>
      </c>
      <c r="CL282" s="5" t="str">
        <f t="shared" si="351"/>
        <v/>
      </c>
      <c r="CM282" s="5" t="str">
        <f t="shared" si="352"/>
        <v/>
      </c>
      <c r="CN282" s="5" t="str">
        <f t="shared" si="353"/>
        <v/>
      </c>
      <c r="CO282" s="5" t="str">
        <f t="shared" si="354"/>
        <v/>
      </c>
      <c r="CS282" s="5" t="str">
        <f t="shared" si="355"/>
        <v/>
      </c>
      <c r="CT282" s="5" t="str">
        <f t="shared" si="356"/>
        <v/>
      </c>
      <c r="CU282" s="5" t="str">
        <f t="shared" si="357"/>
        <v/>
      </c>
      <c r="CV282" s="5" t="str">
        <f t="shared" si="358"/>
        <v/>
      </c>
      <c r="CW282" s="5" t="str">
        <f t="shared" si="359"/>
        <v/>
      </c>
      <c r="DA282" s="5" t="str">
        <f t="shared" si="360"/>
        <v/>
      </c>
      <c r="DB282" s="5" t="str">
        <f t="shared" si="361"/>
        <v/>
      </c>
      <c r="DC282" s="5" t="str">
        <f t="shared" si="362"/>
        <v/>
      </c>
      <c r="DD282" s="5" t="str">
        <f t="shared" si="363"/>
        <v/>
      </c>
      <c r="DE282" s="5" t="str">
        <f t="shared" si="364"/>
        <v/>
      </c>
      <c r="DI282" s="5" t="str">
        <f t="shared" si="365"/>
        <v/>
      </c>
      <c r="DJ282" s="5" t="str">
        <f t="shared" si="366"/>
        <v/>
      </c>
      <c r="DK282" s="5" t="str">
        <f t="shared" si="367"/>
        <v/>
      </c>
      <c r="DL282" s="5" t="str">
        <f t="shared" si="368"/>
        <v/>
      </c>
      <c r="DM282" s="5" t="str">
        <f t="shared" si="369"/>
        <v/>
      </c>
      <c r="DQ282" s="5" t="str">
        <f t="shared" si="370"/>
        <v/>
      </c>
      <c r="DR282" s="5" t="str">
        <f t="shared" si="371"/>
        <v/>
      </c>
      <c r="DS282" s="5" t="str">
        <f t="shared" si="372"/>
        <v/>
      </c>
      <c r="DT282" s="5" t="str">
        <f t="shared" si="373"/>
        <v/>
      </c>
      <c r="DU282" s="5" t="str">
        <f t="shared" si="374"/>
        <v/>
      </c>
    </row>
    <row r="283" spans="1:125" hidden="1" x14ac:dyDescent="0.25">
      <c r="A283">
        <v>276</v>
      </c>
      <c r="B283" t="s">
        <v>317</v>
      </c>
      <c r="C283">
        <v>324.150643</v>
      </c>
      <c r="D283">
        <v>57.606400999999998</v>
      </c>
      <c r="E283" s="1" t="s">
        <v>91</v>
      </c>
      <c r="F283" s="13"/>
      <c r="K283" s="5" t="str">
        <f t="shared" si="300"/>
        <v/>
      </c>
      <c r="L283" s="5" t="str">
        <f t="shared" si="301"/>
        <v/>
      </c>
      <c r="M283" s="5" t="str">
        <f t="shared" si="302"/>
        <v/>
      </c>
      <c r="N283" s="5" t="str">
        <f t="shared" si="303"/>
        <v/>
      </c>
      <c r="O283" s="5" t="str">
        <f t="shared" si="304"/>
        <v/>
      </c>
      <c r="R283" s="5" t="str">
        <f t="shared" si="305"/>
        <v/>
      </c>
      <c r="S283" s="5" t="str">
        <f t="shared" si="306"/>
        <v/>
      </c>
      <c r="T283" s="5" t="str">
        <f t="shared" si="307"/>
        <v/>
      </c>
      <c r="U283" s="5" t="str">
        <f t="shared" si="308"/>
        <v/>
      </c>
      <c r="V283" s="5" t="str">
        <f t="shared" si="309"/>
        <v/>
      </c>
      <c r="Y283" s="5" t="str">
        <f t="shared" si="310"/>
        <v/>
      </c>
      <c r="Z283" s="5" t="str">
        <f t="shared" si="311"/>
        <v/>
      </c>
      <c r="AA283" s="5" t="str">
        <f t="shared" si="312"/>
        <v/>
      </c>
      <c r="AB283" s="5" t="str">
        <f t="shared" si="313"/>
        <v/>
      </c>
      <c r="AC283" s="5" t="str">
        <f t="shared" si="314"/>
        <v/>
      </c>
      <c r="AF283" s="4">
        <v>16.100000000000001</v>
      </c>
      <c r="AG283" s="5">
        <f t="shared" si="315"/>
        <v>5.7874641930354012E-4</v>
      </c>
      <c r="AH283" s="5">
        <f t="shared" si="316"/>
        <v>5.7874641930354018E-27</v>
      </c>
      <c r="AI283" s="5">
        <f t="shared" si="317"/>
        <v>1.1383495929522661E-8</v>
      </c>
      <c r="AJ283" s="5">
        <f t="shared" si="318"/>
        <v>1.4058617472960488E-12</v>
      </c>
      <c r="AK283" s="5">
        <f t="shared" si="319"/>
        <v>-11.852057385815929</v>
      </c>
      <c r="AL283">
        <v>0.08</v>
      </c>
      <c r="AN283" s="4">
        <v>15.58</v>
      </c>
      <c r="AO283" s="5">
        <f t="shared" si="320"/>
        <v>6.0020548046236404E-4</v>
      </c>
      <c r="AP283" s="5">
        <f t="shared" si="321"/>
        <v>6.002054804623641E-27</v>
      </c>
      <c r="AQ283" s="5">
        <f t="shared" si="322"/>
        <v>6.5186726494368068E-9</v>
      </c>
      <c r="AR283" s="5">
        <f t="shared" si="323"/>
        <v>1.0834033943363973E-12</v>
      </c>
      <c r="AS283" s="5">
        <f t="shared" si="324"/>
        <v>-11.965209808088618</v>
      </c>
      <c r="AT283">
        <v>0.14000000000000001</v>
      </c>
      <c r="AV283" s="4">
        <v>15.39</v>
      </c>
      <c r="AW283" s="5">
        <f t="shared" si="325"/>
        <v>4.6551154379824916E-4</v>
      </c>
      <c r="AX283" s="5">
        <f t="shared" si="326"/>
        <v>4.6551154379824921E-27</v>
      </c>
      <c r="AY283" s="5">
        <f t="shared" si="327"/>
        <v>2.9960318448828719E-9</v>
      </c>
      <c r="AZ283" s="5">
        <f t="shared" si="328"/>
        <v>6.4684327531021199E-13</v>
      </c>
      <c r="BA283" s="5">
        <f t="shared" si="329"/>
        <v>-12.189200932489005</v>
      </c>
      <c r="BB283">
        <v>0.16</v>
      </c>
      <c r="BD283" s="3">
        <v>15.18</v>
      </c>
      <c r="BE283" s="5">
        <f t="shared" si="330"/>
        <v>2.3798618063209303E-4</v>
      </c>
      <c r="BF283" s="5">
        <f t="shared" si="331"/>
        <v>2.3798618063209307E-27</v>
      </c>
      <c r="BG283" s="5">
        <f t="shared" si="332"/>
        <v>5.5089393664836355E-10</v>
      </c>
      <c r="BH283" s="5">
        <f t="shared" si="333"/>
        <v>1.983218171934109E-13</v>
      </c>
      <c r="BI283" s="5">
        <f t="shared" si="334"/>
        <v>-12.702629506846048</v>
      </c>
      <c r="BJ283">
        <v>0.01</v>
      </c>
      <c r="BL283" s="3">
        <v>15.09</v>
      </c>
      <c r="BM283" s="5">
        <f t="shared" si="335"/>
        <v>1.6540478804404489E-4</v>
      </c>
      <c r="BN283" s="5">
        <f t="shared" si="336"/>
        <v>1.6540478804404489E-27</v>
      </c>
      <c r="BO283" s="5">
        <f t="shared" si="337"/>
        <v>2.4504413043562201E-10</v>
      </c>
      <c r="BP283" s="5">
        <f t="shared" si="338"/>
        <v>1.1026985869602992E-13</v>
      </c>
      <c r="BQ283" s="5">
        <f t="shared" si="339"/>
        <v>-12.957543181946708</v>
      </c>
      <c r="BR283">
        <v>0.02</v>
      </c>
      <c r="BT283" s="3">
        <v>15.15</v>
      </c>
      <c r="BU283" s="5">
        <f t="shared" si="340"/>
        <v>1.0016081284494903E-4</v>
      </c>
      <c r="BV283" s="5">
        <f t="shared" si="341"/>
        <v>1.0016081284494904E-27</v>
      </c>
      <c r="BW283" s="5">
        <f t="shared" si="342"/>
        <v>8.9322960325459897E-11</v>
      </c>
      <c r="BX283" s="5">
        <f t="shared" si="343"/>
        <v>5.180731698876674E-14</v>
      </c>
      <c r="BY283" s="5">
        <f t="shared" si="344"/>
        <v>-13.285608898489665</v>
      </c>
      <c r="BZ283">
        <v>0.1</v>
      </c>
      <c r="CC283" s="5" t="str">
        <f t="shared" si="345"/>
        <v/>
      </c>
      <c r="CD283" s="5" t="str">
        <f t="shared" si="346"/>
        <v/>
      </c>
      <c r="CE283" s="5" t="str">
        <f t="shared" si="347"/>
        <v/>
      </c>
      <c r="CF283" s="5" t="str">
        <f t="shared" si="348"/>
        <v/>
      </c>
      <c r="CG283" s="5" t="str">
        <f t="shared" si="349"/>
        <v/>
      </c>
      <c r="CK283" s="5" t="str">
        <f t="shared" si="350"/>
        <v/>
      </c>
      <c r="CL283" s="5" t="str">
        <f t="shared" si="351"/>
        <v/>
      </c>
      <c r="CM283" s="5" t="str">
        <f t="shared" si="352"/>
        <v/>
      </c>
      <c r="CN283" s="5" t="str">
        <f t="shared" si="353"/>
        <v/>
      </c>
      <c r="CO283" s="5" t="str">
        <f t="shared" si="354"/>
        <v/>
      </c>
      <c r="CS283" s="5" t="str">
        <f t="shared" si="355"/>
        <v/>
      </c>
      <c r="CT283" s="5" t="str">
        <f t="shared" si="356"/>
        <v/>
      </c>
      <c r="CU283" s="5" t="str">
        <f t="shared" si="357"/>
        <v/>
      </c>
      <c r="CV283" s="5" t="str">
        <f t="shared" si="358"/>
        <v/>
      </c>
      <c r="CW283" s="5" t="str">
        <f t="shared" si="359"/>
        <v/>
      </c>
      <c r="DA283" s="5" t="str">
        <f t="shared" si="360"/>
        <v/>
      </c>
      <c r="DB283" s="5" t="str">
        <f t="shared" si="361"/>
        <v/>
      </c>
      <c r="DC283" s="5" t="str">
        <f t="shared" si="362"/>
        <v/>
      </c>
      <c r="DD283" s="5" t="str">
        <f t="shared" si="363"/>
        <v/>
      </c>
      <c r="DE283" s="5" t="str">
        <f t="shared" si="364"/>
        <v/>
      </c>
      <c r="DI283" s="5" t="str">
        <f t="shared" si="365"/>
        <v/>
      </c>
      <c r="DJ283" s="5" t="str">
        <f t="shared" si="366"/>
        <v/>
      </c>
      <c r="DK283" s="5" t="str">
        <f t="shared" si="367"/>
        <v/>
      </c>
      <c r="DL283" s="5" t="str">
        <f t="shared" si="368"/>
        <v/>
      </c>
      <c r="DM283" s="5" t="str">
        <f t="shared" si="369"/>
        <v/>
      </c>
      <c r="DQ283" s="5" t="str">
        <f t="shared" si="370"/>
        <v/>
      </c>
      <c r="DR283" s="5" t="str">
        <f t="shared" si="371"/>
        <v/>
      </c>
      <c r="DS283" s="5" t="str">
        <f t="shared" si="372"/>
        <v/>
      </c>
      <c r="DT283" s="5" t="str">
        <f t="shared" si="373"/>
        <v/>
      </c>
      <c r="DU283" s="5" t="str">
        <f t="shared" si="374"/>
        <v/>
      </c>
    </row>
    <row r="284" spans="1:125" hidden="1" x14ac:dyDescent="0.25">
      <c r="A284">
        <v>277</v>
      </c>
      <c r="B284" t="s">
        <v>318</v>
      </c>
      <c r="C284">
        <v>324.15067800000003</v>
      </c>
      <c r="D284">
        <v>57.469580000000001</v>
      </c>
      <c r="E284" s="1" t="s">
        <v>91</v>
      </c>
      <c r="F284" s="13"/>
      <c r="J284" s="2">
        <v>18.190000000000001</v>
      </c>
      <c r="K284" s="5">
        <f t="shared" si="300"/>
        <v>1.680781006501394E-4</v>
      </c>
      <c r="L284" s="5">
        <f t="shared" si="301"/>
        <v>1.6807810065013941E-27</v>
      </c>
      <c r="M284" s="5">
        <f t="shared" si="302"/>
        <v>1.2949804352359116E-8</v>
      </c>
      <c r="N284" s="5">
        <f t="shared" si="303"/>
        <v>8.0806779158720881E-13</v>
      </c>
      <c r="O284" s="5">
        <f t="shared" si="304"/>
        <v>-12.092552203238737</v>
      </c>
      <c r="P284">
        <v>0.01</v>
      </c>
      <c r="Q284" s="2">
        <v>17.37</v>
      </c>
      <c r="R284" s="5">
        <f t="shared" si="305"/>
        <v>2.8356906405007222E-4</v>
      </c>
      <c r="S284" s="5">
        <f t="shared" si="306"/>
        <v>2.8356906405007224E-27</v>
      </c>
      <c r="T284" s="5">
        <f t="shared" si="307"/>
        <v>1.4200321697918401E-8</v>
      </c>
      <c r="U284" s="5">
        <f t="shared" si="308"/>
        <v>1.0991048994188844E-12</v>
      </c>
      <c r="V284" s="5">
        <f t="shared" si="309"/>
        <v>-11.958960856198258</v>
      </c>
      <c r="W284">
        <v>0.01</v>
      </c>
      <c r="Y284" s="5" t="str">
        <f t="shared" si="310"/>
        <v/>
      </c>
      <c r="Z284" s="5" t="str">
        <f t="shared" si="311"/>
        <v/>
      </c>
      <c r="AA284" s="5" t="str">
        <f t="shared" si="312"/>
        <v/>
      </c>
      <c r="AB284" s="5" t="str">
        <f t="shared" si="313"/>
        <v/>
      </c>
      <c r="AC284" s="5" t="str">
        <f t="shared" si="314"/>
        <v/>
      </c>
      <c r="AF284" s="4">
        <v>15.75</v>
      </c>
      <c r="AG284" s="5">
        <f t="shared" si="315"/>
        <v>7.9889245040187188E-4</v>
      </c>
      <c r="AH284" s="5">
        <f t="shared" si="316"/>
        <v>7.9889245040187197E-27</v>
      </c>
      <c r="AI284" s="5">
        <f t="shared" si="317"/>
        <v>1.5713598657284109E-8</v>
      </c>
      <c r="AJ284" s="5">
        <f t="shared" si="318"/>
        <v>1.9406294341745878E-12</v>
      </c>
      <c r="AK284" s="5">
        <f t="shared" si="319"/>
        <v>-11.712057385815928</v>
      </c>
      <c r="AL284">
        <v>0.09</v>
      </c>
      <c r="AN284" s="4">
        <v>15.35</v>
      </c>
      <c r="AO284" s="5">
        <f t="shared" si="320"/>
        <v>7.4182242311678981E-4</v>
      </c>
      <c r="AP284" s="5">
        <f t="shared" si="321"/>
        <v>7.4182242311678994E-27</v>
      </c>
      <c r="AQ284" s="5">
        <f t="shared" si="322"/>
        <v>8.0567367305363676E-9</v>
      </c>
      <c r="AR284" s="5">
        <f t="shared" si="323"/>
        <v>1.3390296446151443E-12</v>
      </c>
      <c r="AS284" s="5">
        <f t="shared" si="324"/>
        <v>-11.873209808088617</v>
      </c>
      <c r="AT284">
        <v>0.13</v>
      </c>
      <c r="AV284" s="4">
        <v>14.97</v>
      </c>
      <c r="AW284" s="5">
        <f t="shared" si="325"/>
        <v>6.8537846596091877E-4</v>
      </c>
      <c r="AX284" s="5">
        <f t="shared" si="326"/>
        <v>6.853784659609189E-27</v>
      </c>
      <c r="AY284" s="5">
        <f t="shared" si="327"/>
        <v>4.4110951429076189E-9</v>
      </c>
      <c r="AZ284" s="5">
        <f t="shared" si="328"/>
        <v>9.5235544135375489E-13</v>
      </c>
      <c r="BA284" s="5">
        <f t="shared" si="329"/>
        <v>-12.021200932489005</v>
      </c>
      <c r="BB284">
        <v>0.13</v>
      </c>
      <c r="BD284" s="3">
        <v>14.85</v>
      </c>
      <c r="BE284" s="5">
        <f t="shared" si="330"/>
        <v>3.2251635227847431E-4</v>
      </c>
      <c r="BF284" s="5">
        <f t="shared" si="331"/>
        <v>3.2251635227847434E-27</v>
      </c>
      <c r="BG284" s="5">
        <f t="shared" si="332"/>
        <v>7.4656563027424606E-10</v>
      </c>
      <c r="BH284" s="5">
        <f t="shared" si="333"/>
        <v>2.687636268987286E-13</v>
      </c>
      <c r="BI284" s="5">
        <f t="shared" si="334"/>
        <v>-12.570629506846046</v>
      </c>
      <c r="BJ284">
        <v>0.02</v>
      </c>
      <c r="BL284" s="3">
        <v>14.79</v>
      </c>
      <c r="BM284" s="5">
        <f t="shared" si="335"/>
        <v>2.1804597642855657E-4</v>
      </c>
      <c r="BN284" s="5">
        <f t="shared" si="336"/>
        <v>2.1804597642855661E-27</v>
      </c>
      <c r="BO284" s="5">
        <f t="shared" si="337"/>
        <v>3.230310761904542E-10</v>
      </c>
      <c r="BP284" s="5">
        <f t="shared" si="338"/>
        <v>1.4536398428570441E-13</v>
      </c>
      <c r="BQ284" s="5">
        <f t="shared" si="339"/>
        <v>-12.837543181946707</v>
      </c>
      <c r="BR284">
        <v>0.03</v>
      </c>
      <c r="BU284" s="5" t="str">
        <f t="shared" si="340"/>
        <v/>
      </c>
      <c r="BV284" s="5" t="str">
        <f t="shared" si="341"/>
        <v/>
      </c>
      <c r="BW284" s="5" t="str">
        <f t="shared" si="342"/>
        <v/>
      </c>
      <c r="BX284" s="5" t="str">
        <f t="shared" si="343"/>
        <v/>
      </c>
      <c r="BY284" s="5" t="str">
        <f t="shared" si="344"/>
        <v/>
      </c>
      <c r="CC284" s="5" t="str">
        <f t="shared" si="345"/>
        <v/>
      </c>
      <c r="CD284" s="5" t="str">
        <f t="shared" si="346"/>
        <v/>
      </c>
      <c r="CE284" s="5" t="str">
        <f t="shared" si="347"/>
        <v/>
      </c>
      <c r="CF284" s="5" t="str">
        <f t="shared" si="348"/>
        <v/>
      </c>
      <c r="CG284" s="5" t="str">
        <f t="shared" si="349"/>
        <v/>
      </c>
      <c r="CK284" s="5" t="str">
        <f t="shared" si="350"/>
        <v/>
      </c>
      <c r="CL284" s="5" t="str">
        <f t="shared" si="351"/>
        <v/>
      </c>
      <c r="CM284" s="5" t="str">
        <f t="shared" si="352"/>
        <v/>
      </c>
      <c r="CN284" s="5" t="str">
        <f t="shared" si="353"/>
        <v/>
      </c>
      <c r="CO284" s="5" t="str">
        <f t="shared" si="354"/>
        <v/>
      </c>
      <c r="CS284" s="5" t="str">
        <f t="shared" si="355"/>
        <v/>
      </c>
      <c r="CT284" s="5" t="str">
        <f t="shared" si="356"/>
        <v/>
      </c>
      <c r="CU284" s="5" t="str">
        <f t="shared" si="357"/>
        <v/>
      </c>
      <c r="CV284" s="5" t="str">
        <f t="shared" si="358"/>
        <v/>
      </c>
      <c r="CW284" s="5" t="str">
        <f t="shared" si="359"/>
        <v/>
      </c>
      <c r="DA284" s="5" t="str">
        <f t="shared" si="360"/>
        <v/>
      </c>
      <c r="DB284" s="5" t="str">
        <f t="shared" si="361"/>
        <v/>
      </c>
      <c r="DC284" s="5" t="str">
        <f t="shared" si="362"/>
        <v/>
      </c>
      <c r="DD284" s="5" t="str">
        <f t="shared" si="363"/>
        <v/>
      </c>
      <c r="DE284" s="5" t="str">
        <f t="shared" si="364"/>
        <v/>
      </c>
      <c r="DI284" s="5" t="str">
        <f t="shared" si="365"/>
        <v/>
      </c>
      <c r="DJ284" s="5" t="str">
        <f t="shared" si="366"/>
        <v/>
      </c>
      <c r="DK284" s="5" t="str">
        <f t="shared" si="367"/>
        <v/>
      </c>
      <c r="DL284" s="5" t="str">
        <f t="shared" si="368"/>
        <v/>
      </c>
      <c r="DM284" s="5" t="str">
        <f t="shared" si="369"/>
        <v/>
      </c>
      <c r="DQ284" s="5" t="str">
        <f t="shared" si="370"/>
        <v/>
      </c>
      <c r="DR284" s="5" t="str">
        <f t="shared" si="371"/>
        <v/>
      </c>
      <c r="DS284" s="5" t="str">
        <f t="shared" si="372"/>
        <v/>
      </c>
      <c r="DT284" s="5" t="str">
        <f t="shared" si="373"/>
        <v/>
      </c>
      <c r="DU284" s="5" t="str">
        <f t="shared" si="374"/>
        <v/>
      </c>
    </row>
    <row r="285" spans="1:125" hidden="1" x14ac:dyDescent="0.25">
      <c r="A285">
        <v>278</v>
      </c>
      <c r="B285" t="s">
        <v>319</v>
      </c>
      <c r="C285">
        <v>324.15201400000001</v>
      </c>
      <c r="D285">
        <v>57.509202999999999</v>
      </c>
      <c r="E285" s="1" t="s">
        <v>91</v>
      </c>
      <c r="F285" s="13"/>
      <c r="J285" s="2">
        <v>21.26</v>
      </c>
      <c r="K285" s="5">
        <f t="shared" si="300"/>
        <v>9.9428555889706171E-6</v>
      </c>
      <c r="L285" s="5">
        <f t="shared" si="301"/>
        <v>9.9428555889706178E-29</v>
      </c>
      <c r="M285" s="5">
        <f t="shared" si="302"/>
        <v>7.6606074249342173E-10</v>
      </c>
      <c r="N285" s="5">
        <f t="shared" si="303"/>
        <v>4.7802190331589514E-14</v>
      </c>
      <c r="O285" s="5">
        <f t="shared" si="304"/>
        <v>-13.320552203238737</v>
      </c>
      <c r="P285">
        <v>0.1</v>
      </c>
      <c r="Q285" s="2">
        <v>20.350000000000001</v>
      </c>
      <c r="R285" s="5">
        <f t="shared" si="305"/>
        <v>1.8224635447606451E-5</v>
      </c>
      <c r="S285" s="5">
        <f t="shared" si="306"/>
        <v>1.8224635447606453E-28</v>
      </c>
      <c r="T285" s="5">
        <f t="shared" si="307"/>
        <v>9.1263723372025166E-10</v>
      </c>
      <c r="U285" s="5">
        <f t="shared" si="308"/>
        <v>7.0638121889947492E-14</v>
      </c>
      <c r="V285" s="5">
        <f t="shared" si="309"/>
        <v>-13.150960856198258</v>
      </c>
      <c r="W285">
        <v>0.14000000000000001</v>
      </c>
      <c r="X285" s="2">
        <v>20.85</v>
      </c>
      <c r="Y285" s="5">
        <f t="shared" si="310"/>
        <v>1.3595631111904816E-5</v>
      </c>
      <c r="Z285" s="5">
        <f t="shared" si="311"/>
        <v>1.3595631111904819E-28</v>
      </c>
      <c r="AA285" s="5">
        <f t="shared" si="312"/>
        <v>9.4779180304958087E-10</v>
      </c>
      <c r="AB285" s="5">
        <f t="shared" si="313"/>
        <v>6.217514228005251E-14</v>
      </c>
      <c r="AC285" s="5">
        <f t="shared" si="314"/>
        <v>-13.206383212228175</v>
      </c>
      <c r="AD285">
        <v>0.26</v>
      </c>
      <c r="AF285" s="4">
        <v>17.559999999999999</v>
      </c>
      <c r="AG285" s="5">
        <f t="shared" si="315"/>
        <v>1.5083020352170748E-4</v>
      </c>
      <c r="AH285" s="5">
        <f t="shared" si="316"/>
        <v>1.508302035217075E-27</v>
      </c>
      <c r="AI285" s="5">
        <f t="shared" si="317"/>
        <v>2.9667138328123548E-9</v>
      </c>
      <c r="AJ285" s="5">
        <f t="shared" si="318"/>
        <v>3.6638915835232586E-13</v>
      </c>
      <c r="AK285" s="5">
        <f t="shared" si="319"/>
        <v>-12.436057385815928</v>
      </c>
      <c r="AL285">
        <v>0.12</v>
      </c>
      <c r="AN285" s="4">
        <v>16.059999999999999</v>
      </c>
      <c r="AO285" s="5">
        <f t="shared" si="320"/>
        <v>3.8574469015952262E-4</v>
      </c>
      <c r="AP285" s="5">
        <f t="shared" si="321"/>
        <v>3.8574469015952265E-27</v>
      </c>
      <c r="AQ285" s="5">
        <f t="shared" si="322"/>
        <v>4.1894708450034394E-9</v>
      </c>
      <c r="AR285" s="5">
        <f t="shared" si="323"/>
        <v>6.9629005443957163E-13</v>
      </c>
      <c r="AS285" s="5">
        <f t="shared" si="324"/>
        <v>-12.157209808088618</v>
      </c>
      <c r="AT285">
        <v>0.09</v>
      </c>
      <c r="AV285" s="4">
        <v>15.75</v>
      </c>
      <c r="AW285" s="5">
        <f t="shared" si="325"/>
        <v>3.3414152865930241E-4</v>
      </c>
      <c r="AX285" s="5">
        <f t="shared" si="326"/>
        <v>3.3414152865930241E-27</v>
      </c>
      <c r="AY285" s="5">
        <f t="shared" si="327"/>
        <v>2.1505345547241354E-9</v>
      </c>
      <c r="AZ285" s="5">
        <f t="shared" si="328"/>
        <v>4.643004103649408E-13</v>
      </c>
      <c r="BA285" s="5">
        <f t="shared" si="329"/>
        <v>-12.333200932489005</v>
      </c>
      <c r="BB285">
        <v>0.1</v>
      </c>
      <c r="BD285" s="3">
        <v>15.29</v>
      </c>
      <c r="BE285" s="5">
        <f t="shared" si="330"/>
        <v>2.1505608688137168E-4</v>
      </c>
      <c r="BF285" s="5">
        <f t="shared" si="331"/>
        <v>2.150560868813717E-27</v>
      </c>
      <c r="BG285" s="5">
        <f t="shared" si="332"/>
        <v>4.9781501592910112E-10</v>
      </c>
      <c r="BH285" s="5">
        <f t="shared" si="333"/>
        <v>1.7921340573447642E-13</v>
      </c>
      <c r="BI285" s="5">
        <f t="shared" si="334"/>
        <v>-12.746629506846046</v>
      </c>
      <c r="BJ285">
        <v>0.3</v>
      </c>
      <c r="BL285" s="3">
        <v>15.11</v>
      </c>
      <c r="BM285" s="5">
        <f t="shared" si="335"/>
        <v>1.6238581042789756E-4</v>
      </c>
      <c r="BN285" s="5">
        <f t="shared" si="336"/>
        <v>1.6238581042789757E-27</v>
      </c>
      <c r="BO285" s="5">
        <f t="shared" si="337"/>
        <v>2.4057157100429264E-10</v>
      </c>
      <c r="BP285" s="5">
        <f t="shared" si="338"/>
        <v>1.082572069519317E-13</v>
      </c>
      <c r="BQ285" s="5">
        <f t="shared" si="339"/>
        <v>-12.965543181946707</v>
      </c>
      <c r="BR285">
        <v>0.27</v>
      </c>
      <c r="BU285" s="5" t="str">
        <f t="shared" si="340"/>
        <v/>
      </c>
      <c r="BV285" s="5" t="str">
        <f t="shared" si="341"/>
        <v/>
      </c>
      <c r="BW285" s="5" t="str">
        <f t="shared" si="342"/>
        <v/>
      </c>
      <c r="BX285" s="5" t="str">
        <f t="shared" si="343"/>
        <v/>
      </c>
      <c r="BY285" s="5" t="str">
        <f t="shared" si="344"/>
        <v/>
      </c>
      <c r="CC285" s="5" t="str">
        <f t="shared" si="345"/>
        <v/>
      </c>
      <c r="CD285" s="5" t="str">
        <f t="shared" si="346"/>
        <v/>
      </c>
      <c r="CE285" s="5" t="str">
        <f t="shared" si="347"/>
        <v/>
      </c>
      <c r="CF285" s="5" t="str">
        <f t="shared" si="348"/>
        <v/>
      </c>
      <c r="CG285" s="5" t="str">
        <f t="shared" si="349"/>
        <v/>
      </c>
      <c r="CK285" s="5" t="str">
        <f t="shared" si="350"/>
        <v/>
      </c>
      <c r="CL285" s="5" t="str">
        <f t="shared" si="351"/>
        <v/>
      </c>
      <c r="CM285" s="5" t="str">
        <f t="shared" si="352"/>
        <v/>
      </c>
      <c r="CN285" s="5" t="str">
        <f t="shared" si="353"/>
        <v/>
      </c>
      <c r="CO285" s="5" t="str">
        <f t="shared" si="354"/>
        <v/>
      </c>
      <c r="CS285" s="5" t="str">
        <f t="shared" si="355"/>
        <v/>
      </c>
      <c r="CT285" s="5" t="str">
        <f t="shared" si="356"/>
        <v/>
      </c>
      <c r="CU285" s="5" t="str">
        <f t="shared" si="357"/>
        <v/>
      </c>
      <c r="CV285" s="5" t="str">
        <f t="shared" si="358"/>
        <v/>
      </c>
      <c r="CW285" s="5" t="str">
        <f t="shared" si="359"/>
        <v/>
      </c>
      <c r="DA285" s="5" t="str">
        <f t="shared" si="360"/>
        <v/>
      </c>
      <c r="DB285" s="5" t="str">
        <f t="shared" si="361"/>
        <v/>
      </c>
      <c r="DC285" s="5" t="str">
        <f t="shared" si="362"/>
        <v/>
      </c>
      <c r="DD285" s="5" t="str">
        <f t="shared" si="363"/>
        <v/>
      </c>
      <c r="DE285" s="5" t="str">
        <f t="shared" si="364"/>
        <v/>
      </c>
      <c r="DI285" s="5" t="str">
        <f t="shared" si="365"/>
        <v/>
      </c>
      <c r="DJ285" s="5" t="str">
        <f t="shared" si="366"/>
        <v/>
      </c>
      <c r="DK285" s="5" t="str">
        <f t="shared" si="367"/>
        <v/>
      </c>
      <c r="DL285" s="5" t="str">
        <f t="shared" si="368"/>
        <v/>
      </c>
      <c r="DM285" s="5" t="str">
        <f t="shared" si="369"/>
        <v/>
      </c>
      <c r="DQ285" s="5" t="str">
        <f t="shared" si="370"/>
        <v/>
      </c>
      <c r="DR285" s="5" t="str">
        <f t="shared" si="371"/>
        <v/>
      </c>
      <c r="DS285" s="5" t="str">
        <f t="shared" si="372"/>
        <v/>
      </c>
      <c r="DT285" s="5" t="str">
        <f t="shared" si="373"/>
        <v/>
      </c>
      <c r="DU285" s="5" t="str">
        <f t="shared" si="374"/>
        <v/>
      </c>
    </row>
    <row r="286" spans="1:125" hidden="1" x14ac:dyDescent="0.25">
      <c r="A286">
        <v>279</v>
      </c>
      <c r="B286" t="s">
        <v>320</v>
      </c>
      <c r="C286">
        <v>324.15260000000001</v>
      </c>
      <c r="D286">
        <v>57.501911999999997</v>
      </c>
      <c r="E286" s="1" t="s">
        <v>91</v>
      </c>
      <c r="F286" s="13"/>
      <c r="J286" s="2">
        <v>21.55</v>
      </c>
      <c r="K286" s="5">
        <f t="shared" si="300"/>
        <v>7.6122165019245273E-6</v>
      </c>
      <c r="L286" s="5">
        <f t="shared" si="301"/>
        <v>7.6122165019245283E-29</v>
      </c>
      <c r="M286" s="5">
        <f t="shared" si="302"/>
        <v>5.8649350514088148E-10</v>
      </c>
      <c r="N286" s="5">
        <f t="shared" si="303"/>
        <v>3.6597194720791004E-14</v>
      </c>
      <c r="O286" s="5">
        <f t="shared" si="304"/>
        <v>-13.436552203238737</v>
      </c>
      <c r="P286">
        <v>0.12</v>
      </c>
      <c r="Q286" s="2">
        <v>21.3</v>
      </c>
      <c r="R286" s="5">
        <f t="shared" si="305"/>
        <v>7.5972925430153489E-6</v>
      </c>
      <c r="S286" s="5">
        <f t="shared" si="306"/>
        <v>7.59729254301535E-29</v>
      </c>
      <c r="T286" s="5">
        <f t="shared" si="307"/>
        <v>3.8045052095303506E-10</v>
      </c>
      <c r="U286" s="5">
        <f t="shared" si="308"/>
        <v>2.944687032176492E-14</v>
      </c>
      <c r="V286" s="5">
        <f t="shared" si="309"/>
        <v>-13.530960856198258</v>
      </c>
      <c r="W286">
        <v>0.34</v>
      </c>
      <c r="Y286" s="5" t="str">
        <f t="shared" si="310"/>
        <v/>
      </c>
      <c r="Z286" s="5" t="str">
        <f t="shared" si="311"/>
        <v/>
      </c>
      <c r="AA286" s="5" t="str">
        <f t="shared" si="312"/>
        <v/>
      </c>
      <c r="AB286" s="5" t="str">
        <f t="shared" si="313"/>
        <v/>
      </c>
      <c r="AC286" s="5" t="str">
        <f t="shared" si="314"/>
        <v/>
      </c>
      <c r="AF286" s="4">
        <v>17.71</v>
      </c>
      <c r="AG286" s="5">
        <f t="shared" si="315"/>
        <v>1.313676155330722E-4</v>
      </c>
      <c r="AH286" s="5">
        <f t="shared" si="316"/>
        <v>1.3136761553307222E-27</v>
      </c>
      <c r="AI286" s="5">
        <f t="shared" si="317"/>
        <v>2.583899730198604E-9</v>
      </c>
      <c r="AJ286" s="5">
        <f t="shared" si="318"/>
        <v>3.1911161667952766E-13</v>
      </c>
      <c r="AK286" s="5">
        <f t="shared" si="319"/>
        <v>-12.496057385815929</v>
      </c>
      <c r="AL286">
        <v>0.17</v>
      </c>
      <c r="AN286" s="4">
        <v>16.059999999999999</v>
      </c>
      <c r="AO286" s="5">
        <f t="shared" si="320"/>
        <v>3.8574469015952262E-4</v>
      </c>
      <c r="AP286" s="5">
        <f t="shared" si="321"/>
        <v>3.8574469015952265E-27</v>
      </c>
      <c r="AQ286" s="5">
        <f t="shared" si="322"/>
        <v>4.1894708450034394E-9</v>
      </c>
      <c r="AR286" s="5">
        <f t="shared" si="323"/>
        <v>6.9629005443957163E-13</v>
      </c>
      <c r="AS286" s="5">
        <f t="shared" si="324"/>
        <v>-12.157209808088618</v>
      </c>
      <c r="AT286">
        <v>0.08</v>
      </c>
      <c r="AV286" s="4">
        <v>15.66</v>
      </c>
      <c r="AW286" s="5">
        <f t="shared" si="325"/>
        <v>3.6301991865004163E-4</v>
      </c>
      <c r="AX286" s="5">
        <f t="shared" si="326"/>
        <v>3.6301991865004168E-27</v>
      </c>
      <c r="AY286" s="5">
        <f t="shared" si="327"/>
        <v>2.3363958447262139E-9</v>
      </c>
      <c r="AZ286" s="5">
        <f t="shared" si="328"/>
        <v>5.0442786287638958E-13</v>
      </c>
      <c r="BA286" s="5">
        <f t="shared" si="329"/>
        <v>-12.297200932489005</v>
      </c>
      <c r="BB286">
        <v>0.1</v>
      </c>
      <c r="BD286" s="3">
        <v>15.12</v>
      </c>
      <c r="BE286" s="5">
        <f t="shared" si="330"/>
        <v>2.515079626428806E-4</v>
      </c>
      <c r="BF286" s="5">
        <f t="shared" si="331"/>
        <v>2.5150796264288061E-27</v>
      </c>
      <c r="BG286" s="5">
        <f t="shared" si="332"/>
        <v>5.8219435796963092E-10</v>
      </c>
      <c r="BH286" s="5">
        <f t="shared" si="333"/>
        <v>2.0958996886906716E-13</v>
      </c>
      <c r="BI286" s="5">
        <f t="shared" si="334"/>
        <v>-12.678629506846047</v>
      </c>
      <c r="BJ286">
        <v>0.27</v>
      </c>
      <c r="BL286" s="3">
        <v>15.05</v>
      </c>
      <c r="BM286" s="5">
        <f t="shared" si="335"/>
        <v>1.7161216770805154E-4</v>
      </c>
      <c r="BN286" s="5">
        <f t="shared" si="336"/>
        <v>1.7161216770805157E-27</v>
      </c>
      <c r="BO286" s="5">
        <f t="shared" si="337"/>
        <v>2.5424024845637264E-10</v>
      </c>
      <c r="BP286" s="5">
        <f t="shared" si="338"/>
        <v>1.1440811180536769E-13</v>
      </c>
      <c r="BQ286" s="5">
        <f t="shared" si="339"/>
        <v>-12.941543181946709</v>
      </c>
      <c r="BR286">
        <v>0.26</v>
      </c>
      <c r="BU286" s="5" t="str">
        <f t="shared" si="340"/>
        <v/>
      </c>
      <c r="BV286" s="5" t="str">
        <f t="shared" si="341"/>
        <v/>
      </c>
      <c r="BW286" s="5" t="str">
        <f t="shared" si="342"/>
        <v/>
      </c>
      <c r="BX286" s="5" t="str">
        <f t="shared" si="343"/>
        <v/>
      </c>
      <c r="BY286" s="5" t="str">
        <f t="shared" si="344"/>
        <v/>
      </c>
      <c r="CC286" s="5" t="str">
        <f t="shared" si="345"/>
        <v/>
      </c>
      <c r="CD286" s="5" t="str">
        <f t="shared" si="346"/>
        <v/>
      </c>
      <c r="CE286" s="5" t="str">
        <f t="shared" si="347"/>
        <v/>
      </c>
      <c r="CF286" s="5" t="str">
        <f t="shared" si="348"/>
        <v/>
      </c>
      <c r="CG286" s="5" t="str">
        <f t="shared" si="349"/>
        <v/>
      </c>
      <c r="CK286" s="5" t="str">
        <f t="shared" si="350"/>
        <v/>
      </c>
      <c r="CL286" s="5" t="str">
        <f t="shared" si="351"/>
        <v/>
      </c>
      <c r="CM286" s="5" t="str">
        <f t="shared" si="352"/>
        <v/>
      </c>
      <c r="CN286" s="5" t="str">
        <f t="shared" si="353"/>
        <v/>
      </c>
      <c r="CO286" s="5" t="str">
        <f t="shared" si="354"/>
        <v/>
      </c>
      <c r="CS286" s="5" t="str">
        <f t="shared" si="355"/>
        <v/>
      </c>
      <c r="CT286" s="5" t="str">
        <f t="shared" si="356"/>
        <v/>
      </c>
      <c r="CU286" s="5" t="str">
        <f t="shared" si="357"/>
        <v/>
      </c>
      <c r="CV286" s="5" t="str">
        <f t="shared" si="358"/>
        <v/>
      </c>
      <c r="CW286" s="5" t="str">
        <f t="shared" si="359"/>
        <v/>
      </c>
      <c r="DA286" s="5" t="str">
        <f t="shared" si="360"/>
        <v/>
      </c>
      <c r="DB286" s="5" t="str">
        <f t="shared" si="361"/>
        <v/>
      </c>
      <c r="DC286" s="5" t="str">
        <f t="shared" si="362"/>
        <v/>
      </c>
      <c r="DD286" s="5" t="str">
        <f t="shared" si="363"/>
        <v/>
      </c>
      <c r="DE286" s="5" t="str">
        <f t="shared" si="364"/>
        <v/>
      </c>
      <c r="DI286" s="5" t="str">
        <f t="shared" si="365"/>
        <v/>
      </c>
      <c r="DJ286" s="5" t="str">
        <f t="shared" si="366"/>
        <v/>
      </c>
      <c r="DK286" s="5" t="str">
        <f t="shared" si="367"/>
        <v/>
      </c>
      <c r="DL286" s="5" t="str">
        <f t="shared" si="368"/>
        <v/>
      </c>
      <c r="DM286" s="5" t="str">
        <f t="shared" si="369"/>
        <v/>
      </c>
      <c r="DQ286" s="5" t="str">
        <f t="shared" si="370"/>
        <v/>
      </c>
      <c r="DR286" s="5" t="str">
        <f t="shared" si="371"/>
        <v/>
      </c>
      <c r="DS286" s="5" t="str">
        <f t="shared" si="372"/>
        <v/>
      </c>
      <c r="DT286" s="5" t="str">
        <f t="shared" si="373"/>
        <v/>
      </c>
      <c r="DU286" s="5" t="str">
        <f t="shared" si="374"/>
        <v/>
      </c>
    </row>
    <row r="287" spans="1:125" hidden="1" x14ac:dyDescent="0.25">
      <c r="A287">
        <v>280</v>
      </c>
      <c r="B287" t="s">
        <v>321</v>
      </c>
      <c r="C287">
        <v>324.15269699999999</v>
      </c>
      <c r="D287">
        <v>57.487189999999998</v>
      </c>
      <c r="E287" s="1" t="s">
        <v>120</v>
      </c>
      <c r="F287" s="13"/>
      <c r="J287" s="2">
        <v>19.98</v>
      </c>
      <c r="K287" s="5">
        <f t="shared" si="300"/>
        <v>3.2322960517121189E-5</v>
      </c>
      <c r="L287" s="5">
        <f t="shared" si="301"/>
        <v>3.2322960517121195E-28</v>
      </c>
      <c r="M287" s="5">
        <f t="shared" si="302"/>
        <v>2.4903661641026564E-9</v>
      </c>
      <c r="N287" s="5">
        <f t="shared" si="303"/>
        <v>1.5539884864000576E-13</v>
      </c>
      <c r="O287" s="5">
        <f t="shared" si="304"/>
        <v>-12.808552203238737</v>
      </c>
      <c r="P287">
        <v>0.03</v>
      </c>
      <c r="Q287" s="2">
        <v>18.79</v>
      </c>
      <c r="R287" s="5">
        <f t="shared" si="305"/>
        <v>7.6675894254071177E-5</v>
      </c>
      <c r="S287" s="5">
        <f t="shared" si="306"/>
        <v>7.6675894254071186E-28</v>
      </c>
      <c r="T287" s="5">
        <f t="shared" si="307"/>
        <v>3.8397078628122893E-9</v>
      </c>
      <c r="U287" s="5">
        <f t="shared" si="308"/>
        <v>2.9719338858167124E-13</v>
      </c>
      <c r="V287" s="5">
        <f t="shared" si="309"/>
        <v>-12.526960856198256</v>
      </c>
      <c r="W287">
        <v>0.04</v>
      </c>
      <c r="X287" s="2">
        <v>19.59</v>
      </c>
      <c r="Y287" s="5">
        <f t="shared" si="310"/>
        <v>4.3390971357629791E-5</v>
      </c>
      <c r="Z287" s="5">
        <f t="shared" si="311"/>
        <v>4.3390971357629793E-28</v>
      </c>
      <c r="AA287" s="5">
        <f t="shared" si="312"/>
        <v>3.0249134181869363E-9</v>
      </c>
      <c r="AB287" s="5">
        <f t="shared" si="313"/>
        <v>1.9843432023306306E-13</v>
      </c>
      <c r="AC287" s="5">
        <f t="shared" si="314"/>
        <v>-12.702383212228176</v>
      </c>
      <c r="AD287">
        <v>0.08</v>
      </c>
      <c r="AF287" s="4">
        <v>16.72</v>
      </c>
      <c r="AG287" s="5">
        <f t="shared" si="315"/>
        <v>3.2695525130479498E-4</v>
      </c>
      <c r="AH287" s="5">
        <f t="shared" si="316"/>
        <v>3.2695525130479502E-27</v>
      </c>
      <c r="AI287" s="5">
        <f t="shared" si="317"/>
        <v>6.4309577532127054E-9</v>
      </c>
      <c r="AJ287" s="5">
        <f t="shared" si="318"/>
        <v>7.9422328252176929E-13</v>
      </c>
      <c r="AK287" s="5">
        <f t="shared" si="319"/>
        <v>-12.100057385815928</v>
      </c>
      <c r="AL287">
        <v>0.06</v>
      </c>
      <c r="AN287" s="4">
        <v>15.98</v>
      </c>
      <c r="AO287" s="5">
        <f t="shared" si="320"/>
        <v>4.1524074029914402E-4</v>
      </c>
      <c r="AP287" s="5">
        <f t="shared" si="321"/>
        <v>4.1524074029914406E-27</v>
      </c>
      <c r="AQ287" s="5">
        <f t="shared" si="322"/>
        <v>4.5098196281625815E-9</v>
      </c>
      <c r="AR287" s="5">
        <f t="shared" si="323"/>
        <v>7.4953202220062108E-13</v>
      </c>
      <c r="AS287" s="5">
        <f t="shared" si="324"/>
        <v>-12.125209808088618</v>
      </c>
      <c r="AT287">
        <v>0.08</v>
      </c>
      <c r="AV287" s="4">
        <v>15.79</v>
      </c>
      <c r="AW287" s="5">
        <f t="shared" si="325"/>
        <v>3.2205530331991619E-4</v>
      </c>
      <c r="AX287" s="5">
        <f t="shared" si="326"/>
        <v>3.2205530331991621E-27</v>
      </c>
      <c r="AY287" s="5">
        <f t="shared" si="327"/>
        <v>2.0727476201493723E-9</v>
      </c>
      <c r="AZ287" s="5">
        <f t="shared" si="328"/>
        <v>4.4750621119024948E-13</v>
      </c>
      <c r="BA287" s="5">
        <f t="shared" si="329"/>
        <v>-12.349200932489005</v>
      </c>
      <c r="BB287">
        <v>0.11</v>
      </c>
      <c r="BD287" s="3">
        <v>15.33</v>
      </c>
      <c r="BE287" s="5">
        <f t="shared" si="330"/>
        <v>2.0727729824326414E-4</v>
      </c>
      <c r="BF287" s="5">
        <f t="shared" si="331"/>
        <v>2.0727729824326414E-27</v>
      </c>
      <c r="BG287" s="5">
        <f t="shared" si="332"/>
        <v>4.7980856074829655E-10</v>
      </c>
      <c r="BH287" s="5">
        <f t="shared" si="333"/>
        <v>1.7273108186938678E-13</v>
      </c>
      <c r="BI287" s="5">
        <f t="shared" si="334"/>
        <v>-12.762629506846048</v>
      </c>
      <c r="BJ287">
        <v>0.14000000000000001</v>
      </c>
      <c r="BL287" s="3">
        <v>15.17</v>
      </c>
      <c r="BM287" s="5">
        <f t="shared" si="335"/>
        <v>1.5365548830537743E-4</v>
      </c>
      <c r="BN287" s="5">
        <f t="shared" si="336"/>
        <v>1.5365548830537745E-27</v>
      </c>
      <c r="BO287" s="5">
        <f t="shared" si="337"/>
        <v>2.2763776045241098E-10</v>
      </c>
      <c r="BP287" s="5">
        <f t="shared" si="338"/>
        <v>1.0243699220358495E-13</v>
      </c>
      <c r="BQ287" s="5">
        <f t="shared" si="339"/>
        <v>-12.989543181946708</v>
      </c>
      <c r="BR287">
        <v>0.19</v>
      </c>
      <c r="BU287" s="5" t="str">
        <f t="shared" si="340"/>
        <v/>
      </c>
      <c r="BV287" s="5" t="str">
        <f t="shared" si="341"/>
        <v/>
      </c>
      <c r="BW287" s="5" t="str">
        <f t="shared" si="342"/>
        <v/>
      </c>
      <c r="BX287" s="5" t="str">
        <f t="shared" si="343"/>
        <v/>
      </c>
      <c r="BY287" s="5" t="str">
        <f t="shared" si="344"/>
        <v/>
      </c>
      <c r="CC287" s="5" t="str">
        <f t="shared" si="345"/>
        <v/>
      </c>
      <c r="CD287" s="5" t="str">
        <f t="shared" si="346"/>
        <v/>
      </c>
      <c r="CE287" s="5" t="str">
        <f t="shared" si="347"/>
        <v/>
      </c>
      <c r="CF287" s="5" t="str">
        <f t="shared" si="348"/>
        <v/>
      </c>
      <c r="CG287" s="5" t="str">
        <f t="shared" si="349"/>
        <v/>
      </c>
      <c r="CK287" s="5" t="str">
        <f t="shared" si="350"/>
        <v/>
      </c>
      <c r="CL287" s="5" t="str">
        <f t="shared" si="351"/>
        <v/>
      </c>
      <c r="CM287" s="5" t="str">
        <f t="shared" si="352"/>
        <v/>
      </c>
      <c r="CN287" s="5" t="str">
        <f t="shared" si="353"/>
        <v/>
      </c>
      <c r="CO287" s="5" t="str">
        <f t="shared" si="354"/>
        <v/>
      </c>
      <c r="CS287" s="5" t="str">
        <f t="shared" si="355"/>
        <v/>
      </c>
      <c r="CT287" s="5" t="str">
        <f t="shared" si="356"/>
        <v/>
      </c>
      <c r="CU287" s="5" t="str">
        <f t="shared" si="357"/>
        <v/>
      </c>
      <c r="CV287" s="5" t="str">
        <f t="shared" si="358"/>
        <v/>
      </c>
      <c r="CW287" s="5" t="str">
        <f t="shared" si="359"/>
        <v/>
      </c>
      <c r="DA287" s="5" t="str">
        <f t="shared" si="360"/>
        <v/>
      </c>
      <c r="DB287" s="5" t="str">
        <f t="shared" si="361"/>
        <v/>
      </c>
      <c r="DC287" s="5" t="str">
        <f t="shared" si="362"/>
        <v/>
      </c>
      <c r="DD287" s="5" t="str">
        <f t="shared" si="363"/>
        <v/>
      </c>
      <c r="DE287" s="5" t="str">
        <f t="shared" si="364"/>
        <v/>
      </c>
      <c r="DI287" s="5" t="str">
        <f t="shared" si="365"/>
        <v/>
      </c>
      <c r="DJ287" s="5" t="str">
        <f t="shared" si="366"/>
        <v/>
      </c>
      <c r="DK287" s="5" t="str">
        <f t="shared" si="367"/>
        <v/>
      </c>
      <c r="DL287" s="5" t="str">
        <f t="shared" si="368"/>
        <v/>
      </c>
      <c r="DM287" s="5" t="str">
        <f t="shared" si="369"/>
        <v/>
      </c>
      <c r="DQ287" s="5" t="str">
        <f t="shared" si="370"/>
        <v/>
      </c>
      <c r="DR287" s="5" t="str">
        <f t="shared" si="371"/>
        <v/>
      </c>
      <c r="DS287" s="5" t="str">
        <f t="shared" si="372"/>
        <v/>
      </c>
      <c r="DT287" s="5" t="str">
        <f t="shared" si="373"/>
        <v/>
      </c>
      <c r="DU287" s="5" t="str">
        <f t="shared" si="374"/>
        <v/>
      </c>
    </row>
    <row r="288" spans="1:125" hidden="1" x14ac:dyDescent="0.25">
      <c r="A288">
        <v>281</v>
      </c>
      <c r="B288" t="s">
        <v>322</v>
      </c>
      <c r="C288">
        <v>324.15356300000002</v>
      </c>
      <c r="D288">
        <v>57.590668999999998</v>
      </c>
      <c r="E288" s="1" t="s">
        <v>91</v>
      </c>
      <c r="F288" s="13"/>
      <c r="J288" s="2">
        <v>18.5</v>
      </c>
      <c r="K288" s="5">
        <f t="shared" si="300"/>
        <v>1.263313484317408E-4</v>
      </c>
      <c r="L288" s="5">
        <f t="shared" si="301"/>
        <v>1.2633134843174082E-27</v>
      </c>
      <c r="M288" s="5">
        <f t="shared" si="302"/>
        <v>9.7333694242896976E-9</v>
      </c>
      <c r="N288" s="5">
        <f t="shared" si="303"/>
        <v>6.073622520756771E-13</v>
      </c>
      <c r="O288" s="5">
        <f t="shared" si="304"/>
        <v>-12.216552203238738</v>
      </c>
      <c r="P288">
        <v>0.01</v>
      </c>
      <c r="Q288" s="2">
        <v>17.760000000000002</v>
      </c>
      <c r="R288" s="5">
        <f t="shared" si="305"/>
        <v>1.9799710931359547E-4</v>
      </c>
      <c r="S288" s="5">
        <f t="shared" si="306"/>
        <v>1.9799710931359547E-27</v>
      </c>
      <c r="T288" s="5">
        <f t="shared" si="307"/>
        <v>9.9151247578067923E-9</v>
      </c>
      <c r="U288" s="5">
        <f t="shared" si="308"/>
        <v>7.6743065625424583E-13</v>
      </c>
      <c r="V288" s="5">
        <f t="shared" si="309"/>
        <v>-12.114960856198257</v>
      </c>
      <c r="W288">
        <v>0.02</v>
      </c>
      <c r="X288" s="2">
        <v>18.14</v>
      </c>
      <c r="Y288" s="5">
        <f t="shared" si="310"/>
        <v>1.6496787206220058E-4</v>
      </c>
      <c r="Z288" s="5">
        <f t="shared" si="311"/>
        <v>1.6496787206220061E-27</v>
      </c>
      <c r="AA288" s="5">
        <f t="shared" si="312"/>
        <v>1.1500400063824587E-8</v>
      </c>
      <c r="AB288" s="5">
        <f t="shared" si="313"/>
        <v>7.5442624418689303E-13</v>
      </c>
      <c r="AC288" s="5">
        <f t="shared" si="314"/>
        <v>-12.122383212228176</v>
      </c>
      <c r="AD288">
        <v>0.03</v>
      </c>
      <c r="AF288" s="4">
        <v>16.46</v>
      </c>
      <c r="AG288" s="5">
        <f t="shared" si="315"/>
        <v>4.1542087586982307E-4</v>
      </c>
      <c r="AH288" s="5">
        <f t="shared" si="316"/>
        <v>4.1542087586982312E-27</v>
      </c>
      <c r="AI288" s="5">
        <f t="shared" si="317"/>
        <v>8.1710083929221532E-9</v>
      </c>
      <c r="AJ288" s="5">
        <f t="shared" si="318"/>
        <v>1.0091195365258862E-12</v>
      </c>
      <c r="AK288" s="5">
        <f t="shared" si="319"/>
        <v>-11.996057385815929</v>
      </c>
      <c r="AL288">
        <v>0.14000000000000001</v>
      </c>
      <c r="AM288" t="s">
        <v>36</v>
      </c>
      <c r="AN288" s="4">
        <v>15.96</v>
      </c>
      <c r="AO288" s="5">
        <f t="shared" si="320"/>
        <v>4.2296064203792429E-4</v>
      </c>
      <c r="AP288" s="5">
        <f t="shared" si="321"/>
        <v>4.2296064203792432E-27</v>
      </c>
      <c r="AQ288" s="5">
        <f t="shared" si="322"/>
        <v>4.5936634349238267E-9</v>
      </c>
      <c r="AR288" s="5">
        <f t="shared" si="323"/>
        <v>7.6346686288433998E-13</v>
      </c>
      <c r="AS288" s="5">
        <f t="shared" si="324"/>
        <v>-12.117209808088619</v>
      </c>
      <c r="AU288" t="s">
        <v>36</v>
      </c>
      <c r="AV288" s="4">
        <v>15.83</v>
      </c>
      <c r="AW288" s="5">
        <f t="shared" si="325"/>
        <v>3.1040624855175632E-4</v>
      </c>
      <c r="AX288" s="5">
        <f t="shared" si="326"/>
        <v>3.1040624855175637E-27</v>
      </c>
      <c r="AY288" s="5">
        <f t="shared" si="327"/>
        <v>1.9977743149474775E-9</v>
      </c>
      <c r="AZ288" s="5">
        <f t="shared" si="328"/>
        <v>4.3131947459716034E-13</v>
      </c>
      <c r="BA288" s="5">
        <f t="shared" si="329"/>
        <v>-12.365200932489005</v>
      </c>
      <c r="BD288" s="3">
        <v>15.51</v>
      </c>
      <c r="BE288" s="5">
        <f t="shared" si="330"/>
        <v>1.7561100940069005E-4</v>
      </c>
      <c r="BF288" s="5">
        <f t="shared" si="331"/>
        <v>1.7561100940069007E-27</v>
      </c>
      <c r="BG288" s="5">
        <f t="shared" si="332"/>
        <v>4.06506966205301E-10</v>
      </c>
      <c r="BH288" s="5">
        <f t="shared" si="333"/>
        <v>1.4634250783390837E-13</v>
      </c>
      <c r="BI288" s="5">
        <f t="shared" si="334"/>
        <v>-12.834629506846047</v>
      </c>
      <c r="BJ288">
        <v>0.06</v>
      </c>
      <c r="BL288" s="3">
        <v>15.46</v>
      </c>
      <c r="BM288" s="5">
        <f t="shared" si="335"/>
        <v>1.1763812047988902E-4</v>
      </c>
      <c r="BN288" s="5">
        <f t="shared" si="336"/>
        <v>1.1763812047988904E-27</v>
      </c>
      <c r="BO288" s="5">
        <f t="shared" si="337"/>
        <v>1.7427869700724298E-10</v>
      </c>
      <c r="BP288" s="5">
        <f t="shared" si="338"/>
        <v>7.842541365325935E-14</v>
      </c>
      <c r="BQ288" s="5">
        <f t="shared" si="339"/>
        <v>-13.105543181946709</v>
      </c>
      <c r="BR288">
        <v>7.0000000000000007E-2</v>
      </c>
      <c r="BU288" s="5" t="str">
        <f t="shared" si="340"/>
        <v/>
      </c>
      <c r="BV288" s="5" t="str">
        <f t="shared" si="341"/>
        <v/>
      </c>
      <c r="BW288" s="5" t="str">
        <f t="shared" si="342"/>
        <v/>
      </c>
      <c r="BX288" s="5" t="str">
        <f t="shared" si="343"/>
        <v/>
      </c>
      <c r="BY288" s="5" t="str">
        <f t="shared" si="344"/>
        <v/>
      </c>
      <c r="CC288" s="5" t="str">
        <f t="shared" si="345"/>
        <v/>
      </c>
      <c r="CD288" s="5" t="str">
        <f t="shared" si="346"/>
        <v/>
      </c>
      <c r="CE288" s="5" t="str">
        <f t="shared" si="347"/>
        <v/>
      </c>
      <c r="CF288" s="5" t="str">
        <f t="shared" si="348"/>
        <v/>
      </c>
      <c r="CG288" s="5" t="str">
        <f t="shared" si="349"/>
        <v/>
      </c>
      <c r="CK288" s="5" t="str">
        <f t="shared" si="350"/>
        <v/>
      </c>
      <c r="CL288" s="5" t="str">
        <f t="shared" si="351"/>
        <v/>
      </c>
      <c r="CM288" s="5" t="str">
        <f t="shared" si="352"/>
        <v/>
      </c>
      <c r="CN288" s="5" t="str">
        <f t="shared" si="353"/>
        <v/>
      </c>
      <c r="CO288" s="5" t="str">
        <f t="shared" si="354"/>
        <v/>
      </c>
      <c r="CS288" s="5" t="str">
        <f t="shared" si="355"/>
        <v/>
      </c>
      <c r="CT288" s="5" t="str">
        <f t="shared" si="356"/>
        <v/>
      </c>
      <c r="CU288" s="5" t="str">
        <f t="shared" si="357"/>
        <v/>
      </c>
      <c r="CV288" s="5" t="str">
        <f t="shared" si="358"/>
        <v/>
      </c>
      <c r="CW288" s="5" t="str">
        <f t="shared" si="359"/>
        <v/>
      </c>
      <c r="DA288" s="5" t="str">
        <f t="shared" si="360"/>
        <v/>
      </c>
      <c r="DB288" s="5" t="str">
        <f t="shared" si="361"/>
        <v/>
      </c>
      <c r="DC288" s="5" t="str">
        <f t="shared" si="362"/>
        <v/>
      </c>
      <c r="DD288" s="5" t="str">
        <f t="shared" si="363"/>
        <v/>
      </c>
      <c r="DE288" s="5" t="str">
        <f t="shared" si="364"/>
        <v/>
      </c>
      <c r="DI288" s="5" t="str">
        <f t="shared" si="365"/>
        <v/>
      </c>
      <c r="DJ288" s="5" t="str">
        <f t="shared" si="366"/>
        <v/>
      </c>
      <c r="DK288" s="5" t="str">
        <f t="shared" si="367"/>
        <v/>
      </c>
      <c r="DL288" s="5" t="str">
        <f t="shared" si="368"/>
        <v/>
      </c>
      <c r="DM288" s="5" t="str">
        <f t="shared" si="369"/>
        <v/>
      </c>
      <c r="DQ288" s="5" t="str">
        <f t="shared" si="370"/>
        <v/>
      </c>
      <c r="DR288" s="5" t="str">
        <f t="shared" si="371"/>
        <v/>
      </c>
      <c r="DS288" s="5" t="str">
        <f t="shared" si="372"/>
        <v/>
      </c>
      <c r="DT288" s="5" t="str">
        <f t="shared" si="373"/>
        <v/>
      </c>
      <c r="DU288" s="5" t="str">
        <f t="shared" si="374"/>
        <v/>
      </c>
    </row>
    <row r="289" spans="1:126" hidden="1" x14ac:dyDescent="0.25">
      <c r="A289">
        <v>282</v>
      </c>
      <c r="B289" t="s">
        <v>323</v>
      </c>
      <c r="C289">
        <v>324.15365100000002</v>
      </c>
      <c r="D289">
        <v>57.525740999999996</v>
      </c>
      <c r="E289" s="1" t="s">
        <v>82</v>
      </c>
      <c r="F289" s="13"/>
      <c r="J289" s="2">
        <v>18.53</v>
      </c>
      <c r="K289" s="5">
        <f t="shared" si="300"/>
        <v>1.2288846846297615E-4</v>
      </c>
      <c r="L289" s="5">
        <f t="shared" si="301"/>
        <v>1.2288846846297616E-27</v>
      </c>
      <c r="M289" s="5">
        <f t="shared" si="302"/>
        <v>9.4681080854733871E-9</v>
      </c>
      <c r="N289" s="5">
        <f t="shared" si="303"/>
        <v>5.9080994453353931E-13</v>
      </c>
      <c r="O289" s="5">
        <f t="shared" si="304"/>
        <v>-12.228552203238738</v>
      </c>
      <c r="P289">
        <v>0.01</v>
      </c>
      <c r="Q289" s="2">
        <v>16.809999999999999</v>
      </c>
      <c r="R289" s="5">
        <f t="shared" si="305"/>
        <v>4.7496198369215495E-4</v>
      </c>
      <c r="S289" s="5">
        <f t="shared" si="306"/>
        <v>4.7496198369215503E-27</v>
      </c>
      <c r="T289" s="5">
        <f t="shared" si="307"/>
        <v>2.378472766521217E-8</v>
      </c>
      <c r="U289" s="5">
        <f t="shared" si="308"/>
        <v>1.8409379212874224E-12</v>
      </c>
      <c r="V289" s="5">
        <f t="shared" si="309"/>
        <v>-11.734960856198256</v>
      </c>
      <c r="W289">
        <v>0.01</v>
      </c>
      <c r="X289" s="2">
        <v>17.54</v>
      </c>
      <c r="Y289" s="5">
        <f t="shared" si="310"/>
        <v>2.8668130478671345E-4</v>
      </c>
      <c r="Z289" s="5">
        <f t="shared" si="311"/>
        <v>2.8668130478671346E-27</v>
      </c>
      <c r="AA289" s="5">
        <f t="shared" si="312"/>
        <v>1.9985404761863754E-8</v>
      </c>
      <c r="AB289" s="5">
        <f t="shared" si="313"/>
        <v>1.3110425523782625E-12</v>
      </c>
      <c r="AC289" s="5">
        <f t="shared" si="314"/>
        <v>-11.882383212228175</v>
      </c>
      <c r="AD289">
        <v>0.02</v>
      </c>
      <c r="AF289" s="4">
        <v>13.75</v>
      </c>
      <c r="AG289" s="5">
        <f t="shared" si="315"/>
        <v>5.0406705903083921E-3</v>
      </c>
      <c r="AH289" s="5">
        <f t="shared" si="316"/>
        <v>5.0406705903083925E-26</v>
      </c>
      <c r="AI289" s="5">
        <f t="shared" si="317"/>
        <v>9.9146104810275039E-8</v>
      </c>
      <c r="AJ289" s="5">
        <f t="shared" si="318"/>
        <v>1.224454394406897E-11</v>
      </c>
      <c r="AK289" s="5">
        <f t="shared" si="319"/>
        <v>-10.912057385815929</v>
      </c>
      <c r="AL289">
        <v>0.03</v>
      </c>
      <c r="AN289" s="4">
        <v>12.63</v>
      </c>
      <c r="AO289" s="5">
        <f t="shared" si="320"/>
        <v>9.0844775632686926E-3</v>
      </c>
      <c r="AP289" s="5">
        <f t="shared" si="321"/>
        <v>9.0844775632686933E-26</v>
      </c>
      <c r="AQ289" s="5">
        <f t="shared" si="322"/>
        <v>9.8664103134285314E-8</v>
      </c>
      <c r="AR289" s="5">
        <f t="shared" si="323"/>
        <v>1.6397973940918221E-11</v>
      </c>
      <c r="AS289" s="5">
        <f t="shared" si="324"/>
        <v>-10.785209808088618</v>
      </c>
      <c r="AT289">
        <v>0.04</v>
      </c>
      <c r="AV289" s="4">
        <v>12.02</v>
      </c>
      <c r="AW289" s="5">
        <f t="shared" si="325"/>
        <v>1.0373622865911024E-2</v>
      </c>
      <c r="AX289" s="5">
        <f t="shared" si="326"/>
        <v>1.0373622865911025E-25</v>
      </c>
      <c r="AY289" s="5">
        <f t="shared" si="327"/>
        <v>6.6764626714701555E-8</v>
      </c>
      <c r="AZ289" s="5">
        <f t="shared" si="328"/>
        <v>1.4414482907704064E-11</v>
      </c>
      <c r="BA289" s="5">
        <f t="shared" si="329"/>
        <v>-10.841200932489004</v>
      </c>
      <c r="BB289">
        <v>0.03</v>
      </c>
      <c r="BD289" s="3">
        <v>11.12</v>
      </c>
      <c r="BE289" s="5">
        <f t="shared" si="330"/>
        <v>1.0012712337943194E-2</v>
      </c>
      <c r="BF289" s="5">
        <f t="shared" si="331"/>
        <v>1.0012712337943196E-25</v>
      </c>
      <c r="BG289" s="5">
        <f t="shared" si="332"/>
        <v>2.3177574856349986E-8</v>
      </c>
      <c r="BH289" s="5">
        <f t="shared" si="333"/>
        <v>8.3439269482859952E-12</v>
      </c>
      <c r="BI289" s="5">
        <f t="shared" si="334"/>
        <v>-11.078629506846047</v>
      </c>
      <c r="BJ289">
        <v>0</v>
      </c>
      <c r="BL289" s="3">
        <v>10.71</v>
      </c>
      <c r="BM289" s="5">
        <f t="shared" si="335"/>
        <v>9.3443280577072546E-3</v>
      </c>
      <c r="BN289" s="5">
        <f t="shared" si="336"/>
        <v>9.3443280577072555E-26</v>
      </c>
      <c r="BO289" s="5">
        <f t="shared" si="337"/>
        <v>1.3843448974381116E-8</v>
      </c>
      <c r="BP289" s="5">
        <f t="shared" si="338"/>
        <v>6.2295520384715028E-12</v>
      </c>
      <c r="BQ289" s="5">
        <f t="shared" si="339"/>
        <v>-11.205543181946709</v>
      </c>
      <c r="BR289">
        <v>0</v>
      </c>
      <c r="BT289" s="3">
        <v>10.199999999999999</v>
      </c>
      <c r="BU289" s="5">
        <f t="shared" si="340"/>
        <v>9.5652833676806992E-3</v>
      </c>
      <c r="BV289" s="5">
        <f t="shared" si="341"/>
        <v>9.5652833676806998E-26</v>
      </c>
      <c r="BW289" s="5">
        <f t="shared" si="342"/>
        <v>8.5302764872301128E-9</v>
      </c>
      <c r="BX289" s="5">
        <f t="shared" si="343"/>
        <v>4.9475603625934655E-12</v>
      </c>
      <c r="BY289" s="5">
        <f t="shared" si="344"/>
        <v>-11.305608898489664</v>
      </c>
      <c r="BZ289">
        <v>0.02</v>
      </c>
      <c r="CB289" s="3">
        <v>9.34</v>
      </c>
      <c r="CC289" s="5">
        <f t="shared" si="345"/>
        <v>1.1777720395892938E-2</v>
      </c>
      <c r="CD289" s="5">
        <f t="shared" si="346"/>
        <v>1.1777720395892939E-25</v>
      </c>
      <c r="CE289" s="5">
        <f t="shared" si="347"/>
        <v>5.5208064355748153E-9</v>
      </c>
      <c r="CF289" s="5">
        <f t="shared" si="348"/>
        <v>4.4166451484598525E-12</v>
      </c>
      <c r="CG289" s="5">
        <f t="shared" si="349"/>
        <v>-11.354907492355043</v>
      </c>
      <c r="CH289">
        <v>0.06</v>
      </c>
      <c r="CJ289" s="2">
        <v>6</v>
      </c>
      <c r="CK289" s="5">
        <f t="shared" si="350"/>
        <v>2.8424851977519698E-2</v>
      </c>
      <c r="CL289" s="5">
        <f t="shared" si="351"/>
        <v>2.84248519775197E-25</v>
      </c>
      <c r="CM289" s="5">
        <f t="shared" si="352"/>
        <v>1.4804610404958174E-9</v>
      </c>
      <c r="CN289" s="5">
        <f t="shared" si="353"/>
        <v>3.553106497189962E-12</v>
      </c>
      <c r="CO289" s="5">
        <f t="shared" si="354"/>
        <v>-11.449391775215769</v>
      </c>
      <c r="CP289">
        <v>0.15</v>
      </c>
      <c r="CR289" s="4">
        <v>11.22</v>
      </c>
      <c r="CS289" s="5">
        <f t="shared" si="355"/>
        <v>1.0062752203268717E-2</v>
      </c>
      <c r="CT289" s="5">
        <f t="shared" si="356"/>
        <v>1.0062752203268718E-25</v>
      </c>
      <c r="CU289" s="5">
        <f t="shared" si="357"/>
        <v>2.611440883201224E-8</v>
      </c>
      <c r="CV289" s="5">
        <f t="shared" si="358"/>
        <v>8.8788990028841626E-12</v>
      </c>
      <c r="CW289" s="5">
        <f t="shared" si="359"/>
        <v>-11.051640884065641</v>
      </c>
      <c r="CX289">
        <v>0.03</v>
      </c>
      <c r="CZ289" s="4">
        <v>10.65</v>
      </c>
      <c r="DA289" s="5">
        <f t="shared" si="360"/>
        <v>9.4405626720001305E-3</v>
      </c>
      <c r="DB289" s="5">
        <f t="shared" si="361"/>
        <v>9.4405626720001317E-26</v>
      </c>
      <c r="DC289" s="5">
        <f t="shared" si="362"/>
        <v>1.3384540650283743E-8</v>
      </c>
      <c r="DD289" s="5">
        <f t="shared" si="363"/>
        <v>6.156888699130521E-12</v>
      </c>
      <c r="DE289" s="5">
        <f t="shared" si="364"/>
        <v>-11.210638697275881</v>
      </c>
      <c r="DF289">
        <v>0.02</v>
      </c>
      <c r="DH289" s="4">
        <v>7.48</v>
      </c>
      <c r="DI289" s="5">
        <f t="shared" si="365"/>
        <v>3.2264900808002192E-2</v>
      </c>
      <c r="DJ289" s="5">
        <f t="shared" si="366"/>
        <v>3.2264900808002197E-25</v>
      </c>
      <c r="DK289" s="5">
        <f t="shared" si="367"/>
        <v>6.7218543350004565E-9</v>
      </c>
      <c r="DL289" s="5">
        <f t="shared" si="368"/>
        <v>8.0662252020005489E-12</v>
      </c>
      <c r="DM289" s="5">
        <f t="shared" si="369"/>
        <v>-11.09332965703447</v>
      </c>
      <c r="DN289">
        <v>7.0000000000000007E-2</v>
      </c>
      <c r="DO289" t="s">
        <v>32</v>
      </c>
      <c r="DP289" s="4">
        <v>6.88</v>
      </c>
      <c r="DQ289" s="5">
        <f t="shared" si="370"/>
        <v>1.4804306272887752E-2</v>
      </c>
      <c r="DR289" s="5">
        <f t="shared" si="371"/>
        <v>1.4804306272887753E-25</v>
      </c>
      <c r="DS289" s="5">
        <f t="shared" si="372"/>
        <v>9.1762228964180293E-10</v>
      </c>
      <c r="DT289" s="5">
        <f t="shared" si="373"/>
        <v>2.0187690372119664E-12</v>
      </c>
      <c r="DU289" s="5">
        <f t="shared" si="374"/>
        <v>-11.694913364861231</v>
      </c>
    </row>
    <row r="290" spans="1:126" hidden="1" x14ac:dyDescent="0.25">
      <c r="A290">
        <v>283</v>
      </c>
      <c r="B290" t="s">
        <v>324</v>
      </c>
      <c r="C290">
        <v>324.15376500000002</v>
      </c>
      <c r="D290">
        <v>57.568342000000001</v>
      </c>
      <c r="E290" s="1" t="s">
        <v>235</v>
      </c>
      <c r="F290" s="13"/>
      <c r="K290" s="5" t="str">
        <f t="shared" si="300"/>
        <v/>
      </c>
      <c r="L290" s="5" t="str">
        <f t="shared" si="301"/>
        <v/>
      </c>
      <c r="M290" s="5" t="str">
        <f t="shared" si="302"/>
        <v/>
      </c>
      <c r="N290" s="5" t="str">
        <f t="shared" si="303"/>
        <v/>
      </c>
      <c r="O290" s="5" t="str">
        <f t="shared" si="304"/>
        <v/>
      </c>
      <c r="R290" s="5" t="str">
        <f t="shared" si="305"/>
        <v/>
      </c>
      <c r="S290" s="5" t="str">
        <f t="shared" si="306"/>
        <v/>
      </c>
      <c r="T290" s="5" t="str">
        <f t="shared" si="307"/>
        <v/>
      </c>
      <c r="U290" s="5" t="str">
        <f t="shared" si="308"/>
        <v/>
      </c>
      <c r="V290" s="5" t="str">
        <f t="shared" si="309"/>
        <v/>
      </c>
      <c r="Y290" s="5" t="str">
        <f t="shared" si="310"/>
        <v/>
      </c>
      <c r="Z290" s="5" t="str">
        <f t="shared" si="311"/>
        <v/>
      </c>
      <c r="AA290" s="5" t="str">
        <f t="shared" si="312"/>
        <v/>
      </c>
      <c r="AB290" s="5" t="str">
        <f t="shared" si="313"/>
        <v/>
      </c>
      <c r="AC290" s="5" t="str">
        <f t="shared" si="314"/>
        <v/>
      </c>
      <c r="AF290" s="4">
        <v>9.89</v>
      </c>
      <c r="AG290" s="5">
        <f t="shared" si="315"/>
        <v>0.17639583116603966</v>
      </c>
      <c r="AH290" s="5">
        <f t="shared" si="316"/>
        <v>1.7639583116603967E-24</v>
      </c>
      <c r="AI290" s="5">
        <f t="shared" si="317"/>
        <v>3.4695700208042674E-6</v>
      </c>
      <c r="AJ290" s="5">
        <f t="shared" si="318"/>
        <v>4.284918975693271E-10</v>
      </c>
      <c r="AK290" s="5">
        <f t="shared" si="319"/>
        <v>-9.3680573858159288</v>
      </c>
      <c r="AL290">
        <v>0.02</v>
      </c>
      <c r="AN290" s="4">
        <v>9.74</v>
      </c>
      <c r="AO290" s="5">
        <f t="shared" si="320"/>
        <v>0.13010678837335454</v>
      </c>
      <c r="AP290" s="5">
        <f t="shared" si="321"/>
        <v>1.3010678837335455E-24</v>
      </c>
      <c r="AQ290" s="5">
        <f t="shared" si="322"/>
        <v>1.413055346016006E-6</v>
      </c>
      <c r="AR290" s="5">
        <f t="shared" si="323"/>
        <v>2.3484979850786022E-10</v>
      </c>
      <c r="AS290" s="5">
        <f t="shared" si="324"/>
        <v>-9.6292098080886177</v>
      </c>
      <c r="AT290">
        <v>0.03</v>
      </c>
      <c r="AV290" s="4">
        <v>9.69</v>
      </c>
      <c r="AW290" s="5">
        <f t="shared" si="325"/>
        <v>8.8701396046599254E-2</v>
      </c>
      <c r="AX290" s="5">
        <f t="shared" si="326"/>
        <v>8.8701396046599257E-25</v>
      </c>
      <c r="AY290" s="5">
        <f t="shared" si="327"/>
        <v>5.7088209901912757E-7</v>
      </c>
      <c r="AZ290" s="5">
        <f t="shared" si="328"/>
        <v>1.2325344517822964E-10</v>
      </c>
      <c r="BA290" s="5">
        <f t="shared" si="329"/>
        <v>-9.9092009324890054</v>
      </c>
      <c r="BB290">
        <v>0.02</v>
      </c>
      <c r="BD290" s="3">
        <v>9.74</v>
      </c>
      <c r="BE290" s="5">
        <f t="shared" si="330"/>
        <v>3.5690426615307899E-2</v>
      </c>
      <c r="BF290" s="5">
        <f t="shared" si="331"/>
        <v>3.5690426615307902E-25</v>
      </c>
      <c r="BG290" s="5">
        <f t="shared" si="332"/>
        <v>8.2616728276175685E-8</v>
      </c>
      <c r="BH290" s="5">
        <f t="shared" si="333"/>
        <v>2.9742022179423246E-11</v>
      </c>
      <c r="BI290" s="5">
        <f t="shared" si="334"/>
        <v>-10.526629506846048</v>
      </c>
      <c r="BJ290">
        <v>0</v>
      </c>
      <c r="BL290" s="3">
        <v>9.7100000000000009</v>
      </c>
      <c r="BM290" s="5">
        <f t="shared" si="335"/>
        <v>2.3471890859729162E-2</v>
      </c>
      <c r="BN290" s="5">
        <f t="shared" si="336"/>
        <v>2.3471890859729164E-25</v>
      </c>
      <c r="BO290" s="5">
        <f t="shared" si="337"/>
        <v>3.4773171644043197E-8</v>
      </c>
      <c r="BP290" s="5">
        <f t="shared" si="338"/>
        <v>1.5647927239819439E-11</v>
      </c>
      <c r="BQ290" s="5">
        <f t="shared" si="339"/>
        <v>-10.805543181946708</v>
      </c>
      <c r="BR290">
        <v>0</v>
      </c>
      <c r="BT290" s="3">
        <v>9.64</v>
      </c>
      <c r="BU290" s="5">
        <f t="shared" si="340"/>
        <v>1.6021303233870968E-2</v>
      </c>
      <c r="BV290" s="5">
        <f t="shared" si="341"/>
        <v>1.6021303233870969E-25</v>
      </c>
      <c r="BW290" s="5">
        <f t="shared" si="342"/>
        <v>1.428772583282191E-8</v>
      </c>
      <c r="BX290" s="5">
        <f t="shared" si="343"/>
        <v>8.2868809830367072E-12</v>
      </c>
      <c r="BY290" s="5">
        <f t="shared" si="344"/>
        <v>-11.081608898489664</v>
      </c>
      <c r="BZ290">
        <v>0</v>
      </c>
      <c r="CB290" s="3">
        <v>9.69</v>
      </c>
      <c r="CC290" s="5">
        <f t="shared" si="345"/>
        <v>8.5322041824934889E-3</v>
      </c>
      <c r="CD290" s="5">
        <f t="shared" si="346"/>
        <v>8.5322041824934902E-26</v>
      </c>
      <c r="CE290" s="5">
        <f t="shared" si="347"/>
        <v>3.9994707105438234E-9</v>
      </c>
      <c r="CF290" s="5">
        <f t="shared" si="348"/>
        <v>3.1995765684350589E-12</v>
      </c>
      <c r="CG290" s="5">
        <f t="shared" si="349"/>
        <v>-11.494907492355042</v>
      </c>
      <c r="CH290">
        <v>0</v>
      </c>
      <c r="CJ290" s="2">
        <v>8.39</v>
      </c>
      <c r="CK290" s="5">
        <f t="shared" si="350"/>
        <v>3.1455617254367856E-3</v>
      </c>
      <c r="CL290" s="5">
        <f t="shared" si="351"/>
        <v>3.1455617254367858E-26</v>
      </c>
      <c r="CM290" s="5">
        <f t="shared" si="352"/>
        <v>1.6383133986649924E-10</v>
      </c>
      <c r="CN290" s="5">
        <f t="shared" si="353"/>
        <v>3.9319521567959821E-13</v>
      </c>
      <c r="CO290" s="5">
        <f t="shared" si="354"/>
        <v>-12.405391775215771</v>
      </c>
      <c r="CP290">
        <v>0.16</v>
      </c>
      <c r="CR290" s="4">
        <v>9.6999999999999993</v>
      </c>
      <c r="CS290" s="5">
        <f t="shared" si="355"/>
        <v>4.0805319085275016E-2</v>
      </c>
      <c r="CT290" s="5">
        <f t="shared" si="356"/>
        <v>4.0805319085275022E-25</v>
      </c>
      <c r="CU290" s="5">
        <f t="shared" si="357"/>
        <v>1.0589615679569641E-7</v>
      </c>
      <c r="CV290" s="5">
        <f t="shared" si="358"/>
        <v>3.6004693310536779E-11</v>
      </c>
      <c r="CW290" s="5">
        <f t="shared" si="359"/>
        <v>-10.443640884065641</v>
      </c>
      <c r="CX290">
        <v>0.02</v>
      </c>
      <c r="CZ290" s="4">
        <v>9.6999999999999993</v>
      </c>
      <c r="DA290" s="5">
        <f t="shared" si="360"/>
        <v>2.2646332511660511E-2</v>
      </c>
      <c r="DB290" s="5">
        <f t="shared" si="361"/>
        <v>2.2646332511660513E-25</v>
      </c>
      <c r="DC290" s="5">
        <f t="shared" si="362"/>
        <v>3.2107276717855175E-8</v>
      </c>
      <c r="DD290" s="5">
        <f t="shared" si="363"/>
        <v>1.476934729021338E-11</v>
      </c>
      <c r="DE290" s="5">
        <f t="shared" si="364"/>
        <v>-10.83063869727588</v>
      </c>
      <c r="DF290">
        <v>0.02</v>
      </c>
      <c r="DH290" s="4">
        <v>9.43</v>
      </c>
      <c r="DI290" s="5">
        <f t="shared" si="365"/>
        <v>5.3546406950731986E-3</v>
      </c>
      <c r="DJ290" s="5">
        <f t="shared" si="366"/>
        <v>5.3546406950731997E-26</v>
      </c>
      <c r="DK290" s="5">
        <f t="shared" si="367"/>
        <v>1.1155501448069165E-9</v>
      </c>
      <c r="DL290" s="5">
        <f t="shared" si="368"/>
        <v>1.3386601737683E-12</v>
      </c>
      <c r="DM290" s="5">
        <f t="shared" si="369"/>
        <v>-11.873329657034471</v>
      </c>
      <c r="DN290">
        <v>0.05</v>
      </c>
      <c r="DO290" t="s">
        <v>32</v>
      </c>
      <c r="DP290" s="4">
        <v>8.85</v>
      </c>
      <c r="DQ290" s="5">
        <f t="shared" si="370"/>
        <v>2.4120597476399329E-3</v>
      </c>
      <c r="DR290" s="5">
        <f t="shared" si="371"/>
        <v>2.4120597476399332E-26</v>
      </c>
      <c r="DS290" s="5">
        <f t="shared" si="372"/>
        <v>1.4950783559751651E-10</v>
      </c>
      <c r="DT290" s="5">
        <f t="shared" si="373"/>
        <v>3.2891723831453632E-13</v>
      </c>
      <c r="DU290" s="5">
        <f t="shared" si="374"/>
        <v>-12.482913364861231</v>
      </c>
    </row>
    <row r="291" spans="1:126" hidden="1" x14ac:dyDescent="0.25">
      <c r="A291">
        <v>284</v>
      </c>
      <c r="B291" t="s">
        <v>325</v>
      </c>
      <c r="C291">
        <v>324.15442100000001</v>
      </c>
      <c r="D291">
        <v>57.416128999999998</v>
      </c>
      <c r="E291" s="1" t="s">
        <v>91</v>
      </c>
      <c r="F291" s="13"/>
      <c r="J291" s="2">
        <v>18.489999999999998</v>
      </c>
      <c r="K291" s="5">
        <f t="shared" si="300"/>
        <v>1.2750027800669398E-4</v>
      </c>
      <c r="L291" s="5">
        <f t="shared" si="301"/>
        <v>1.27500278006694E-27</v>
      </c>
      <c r="M291" s="5">
        <f t="shared" si="302"/>
        <v>9.8234311827149608E-9</v>
      </c>
      <c r="N291" s="5">
        <f t="shared" si="303"/>
        <v>6.1298210580141354E-13</v>
      </c>
      <c r="O291" s="5">
        <f t="shared" si="304"/>
        <v>-12.212552203238737</v>
      </c>
      <c r="P291">
        <v>0.01</v>
      </c>
      <c r="Q291" s="2">
        <v>17.52</v>
      </c>
      <c r="R291" s="5">
        <f t="shared" si="305"/>
        <v>2.4697833002553681E-4</v>
      </c>
      <c r="S291" s="5">
        <f t="shared" si="306"/>
        <v>2.4697833002553684E-27</v>
      </c>
      <c r="T291" s="5">
        <f t="shared" si="307"/>
        <v>1.2367963164550245E-8</v>
      </c>
      <c r="U291" s="5">
        <f t="shared" si="308"/>
        <v>9.5728034893618912E-13</v>
      </c>
      <c r="V291" s="5">
        <f t="shared" si="309"/>
        <v>-12.018960856198257</v>
      </c>
      <c r="W291">
        <v>0.01</v>
      </c>
      <c r="X291" s="2">
        <v>17.98</v>
      </c>
      <c r="Y291" s="5">
        <f t="shared" si="310"/>
        <v>1.9116103463877429E-4</v>
      </c>
      <c r="Z291" s="5">
        <f t="shared" si="311"/>
        <v>1.911610346387743E-27</v>
      </c>
      <c r="AA291" s="5">
        <f t="shared" si="312"/>
        <v>1.3326403180684922E-8</v>
      </c>
      <c r="AB291" s="5">
        <f t="shared" si="313"/>
        <v>8.7421204865293096E-13</v>
      </c>
      <c r="AC291" s="5">
        <f t="shared" si="314"/>
        <v>-12.058383212228176</v>
      </c>
      <c r="AD291">
        <v>0.02</v>
      </c>
      <c r="AF291" s="4">
        <v>15.77</v>
      </c>
      <c r="AG291" s="5">
        <f t="shared" si="315"/>
        <v>7.8431101987623238E-4</v>
      </c>
      <c r="AH291" s="5">
        <f t="shared" si="316"/>
        <v>7.8431101987623253E-27</v>
      </c>
      <c r="AI291" s="5">
        <f t="shared" si="317"/>
        <v>1.5426793159230256E-8</v>
      </c>
      <c r="AJ291" s="5">
        <f t="shared" si="318"/>
        <v>1.9052089551649371E-12</v>
      </c>
      <c r="AK291" s="5">
        <f t="shared" si="319"/>
        <v>-11.720057385815929</v>
      </c>
      <c r="AL291">
        <v>0.08</v>
      </c>
      <c r="AN291" s="4">
        <v>14.94</v>
      </c>
      <c r="AO291" s="5">
        <f t="shared" si="320"/>
        <v>1.0821811294347858E-3</v>
      </c>
      <c r="AP291" s="5">
        <f t="shared" si="321"/>
        <v>1.0821811294347859E-26</v>
      </c>
      <c r="AQ291" s="5">
        <f t="shared" si="322"/>
        <v>1.1753282433790636E-8</v>
      </c>
      <c r="AR291" s="5">
        <f t="shared" si="323"/>
        <v>1.9533955404960037E-12</v>
      </c>
      <c r="AS291" s="5">
        <f t="shared" si="324"/>
        <v>-11.709209808088618</v>
      </c>
      <c r="AT291">
        <v>0.11</v>
      </c>
      <c r="AV291" s="4">
        <v>14.81</v>
      </c>
      <c r="AW291" s="5">
        <f t="shared" si="325"/>
        <v>7.9420104675184981E-4</v>
      </c>
      <c r="AX291" s="5">
        <f t="shared" si="326"/>
        <v>7.9420104675184992E-27</v>
      </c>
      <c r="AY291" s="5">
        <f t="shared" si="327"/>
        <v>5.1114771674472104E-9</v>
      </c>
      <c r="AZ291" s="5">
        <f t="shared" si="328"/>
        <v>1.1035679204518527E-12</v>
      </c>
      <c r="BA291" s="5">
        <f t="shared" si="329"/>
        <v>-11.957200932489005</v>
      </c>
      <c r="BB291">
        <v>0.12</v>
      </c>
      <c r="BD291" s="3">
        <v>14.47</v>
      </c>
      <c r="BE291" s="5">
        <f t="shared" si="330"/>
        <v>4.5766925556849715E-4</v>
      </c>
      <c r="BF291" s="5">
        <f t="shared" si="331"/>
        <v>4.5766925556849717E-27</v>
      </c>
      <c r="BG291" s="5">
        <f t="shared" si="332"/>
        <v>1.0594195730752249E-9</v>
      </c>
      <c r="BH291" s="5">
        <f t="shared" si="333"/>
        <v>3.8139104630708099E-13</v>
      </c>
      <c r="BI291" s="5">
        <f t="shared" si="334"/>
        <v>-12.418629506846047</v>
      </c>
      <c r="BJ291">
        <v>0.03</v>
      </c>
      <c r="BL291" s="3">
        <v>14.54</v>
      </c>
      <c r="BM291" s="5">
        <f t="shared" si="335"/>
        <v>2.7450362066538155E-4</v>
      </c>
      <c r="BN291" s="5">
        <f t="shared" si="336"/>
        <v>2.7450362066538159E-27</v>
      </c>
      <c r="BO291" s="5">
        <f t="shared" si="337"/>
        <v>4.0667203061538003E-10</v>
      </c>
      <c r="BP291" s="5">
        <f t="shared" si="338"/>
        <v>1.8300241377692103E-13</v>
      </c>
      <c r="BQ291" s="5">
        <f t="shared" si="339"/>
        <v>-12.737543181946707</v>
      </c>
      <c r="BR291">
        <v>0.03</v>
      </c>
      <c r="BU291" s="5" t="str">
        <f t="shared" si="340"/>
        <v/>
      </c>
      <c r="BV291" s="5" t="str">
        <f t="shared" si="341"/>
        <v/>
      </c>
      <c r="BW291" s="5" t="str">
        <f t="shared" si="342"/>
        <v/>
      </c>
      <c r="BX291" s="5" t="str">
        <f t="shared" si="343"/>
        <v/>
      </c>
      <c r="BY291" s="5" t="str">
        <f t="shared" si="344"/>
        <v/>
      </c>
      <c r="CC291" s="5" t="str">
        <f t="shared" si="345"/>
        <v/>
      </c>
      <c r="CD291" s="5" t="str">
        <f t="shared" si="346"/>
        <v/>
      </c>
      <c r="CE291" s="5" t="str">
        <f t="shared" si="347"/>
        <v/>
      </c>
      <c r="CF291" s="5" t="str">
        <f t="shared" si="348"/>
        <v/>
      </c>
      <c r="CG291" s="5" t="str">
        <f t="shared" si="349"/>
        <v/>
      </c>
      <c r="CK291" s="5" t="str">
        <f t="shared" si="350"/>
        <v/>
      </c>
      <c r="CL291" s="5" t="str">
        <f t="shared" si="351"/>
        <v/>
      </c>
      <c r="CM291" s="5" t="str">
        <f t="shared" si="352"/>
        <v/>
      </c>
      <c r="CN291" s="5" t="str">
        <f t="shared" si="353"/>
        <v/>
      </c>
      <c r="CO291" s="5" t="str">
        <f t="shared" si="354"/>
        <v/>
      </c>
      <c r="CS291" s="5" t="str">
        <f t="shared" si="355"/>
        <v/>
      </c>
      <c r="CT291" s="5" t="str">
        <f t="shared" si="356"/>
        <v/>
      </c>
      <c r="CU291" s="5" t="str">
        <f t="shared" si="357"/>
        <v/>
      </c>
      <c r="CV291" s="5" t="str">
        <f t="shared" si="358"/>
        <v/>
      </c>
      <c r="CW291" s="5" t="str">
        <f t="shared" si="359"/>
        <v/>
      </c>
      <c r="DA291" s="5" t="str">
        <f t="shared" si="360"/>
        <v/>
      </c>
      <c r="DB291" s="5" t="str">
        <f t="shared" si="361"/>
        <v/>
      </c>
      <c r="DC291" s="5" t="str">
        <f t="shared" si="362"/>
        <v/>
      </c>
      <c r="DD291" s="5" t="str">
        <f t="shared" si="363"/>
        <v/>
      </c>
      <c r="DE291" s="5" t="str">
        <f t="shared" si="364"/>
        <v/>
      </c>
      <c r="DI291" s="5" t="str">
        <f t="shared" si="365"/>
        <v/>
      </c>
      <c r="DJ291" s="5" t="str">
        <f t="shared" si="366"/>
        <v/>
      </c>
      <c r="DK291" s="5" t="str">
        <f t="shared" si="367"/>
        <v/>
      </c>
      <c r="DL291" s="5" t="str">
        <f t="shared" si="368"/>
        <v/>
      </c>
      <c r="DM291" s="5" t="str">
        <f t="shared" si="369"/>
        <v/>
      </c>
      <c r="DQ291" s="5" t="str">
        <f t="shared" si="370"/>
        <v/>
      </c>
      <c r="DR291" s="5" t="str">
        <f t="shared" si="371"/>
        <v/>
      </c>
      <c r="DS291" s="5" t="str">
        <f t="shared" si="372"/>
        <v/>
      </c>
      <c r="DT291" s="5" t="str">
        <f t="shared" si="373"/>
        <v/>
      </c>
      <c r="DU291" s="5" t="str">
        <f t="shared" si="374"/>
        <v/>
      </c>
    </row>
    <row r="292" spans="1:126" hidden="1" x14ac:dyDescent="0.25">
      <c r="A292">
        <v>285</v>
      </c>
      <c r="B292" t="s">
        <v>326</v>
      </c>
      <c r="C292">
        <v>324.15507500000001</v>
      </c>
      <c r="D292">
        <v>57.515011000000001</v>
      </c>
      <c r="E292" s="1" t="s">
        <v>31</v>
      </c>
      <c r="F292" s="13"/>
      <c r="J292" s="2">
        <v>19.41</v>
      </c>
      <c r="K292" s="5">
        <f t="shared" si="300"/>
        <v>5.4640055490030789E-5</v>
      </c>
      <c r="L292" s="5">
        <f t="shared" si="301"/>
        <v>5.4640055490030792E-28</v>
      </c>
      <c r="M292" s="5">
        <f t="shared" si="302"/>
        <v>4.209816898578556E-9</v>
      </c>
      <c r="N292" s="5">
        <f t="shared" si="303"/>
        <v>2.6269257447130187E-13</v>
      </c>
      <c r="O292" s="5">
        <f t="shared" si="304"/>
        <v>-12.580552203238737</v>
      </c>
      <c r="P292">
        <v>0.02</v>
      </c>
      <c r="Q292" s="2">
        <v>18.09</v>
      </c>
      <c r="R292" s="5">
        <f t="shared" si="305"/>
        <v>1.4610290451583607E-4</v>
      </c>
      <c r="S292" s="5">
        <f t="shared" si="306"/>
        <v>1.4610290451583608E-27</v>
      </c>
      <c r="T292" s="5">
        <f t="shared" si="307"/>
        <v>7.3164125010434089E-9</v>
      </c>
      <c r="U292" s="5">
        <f t="shared" si="308"/>
        <v>5.6629032758075988E-13</v>
      </c>
      <c r="V292" s="5">
        <f t="shared" si="309"/>
        <v>-12.246960856198259</v>
      </c>
      <c r="W292">
        <v>0.02</v>
      </c>
      <c r="X292" s="2">
        <v>18.78</v>
      </c>
      <c r="Y292" s="5">
        <f t="shared" si="310"/>
        <v>9.149542365764723E-5</v>
      </c>
      <c r="Z292" s="5">
        <f t="shared" si="311"/>
        <v>9.1495423657647246E-28</v>
      </c>
      <c r="AA292" s="5">
        <f t="shared" si="312"/>
        <v>6.3784175846999008E-9</v>
      </c>
      <c r="AB292" s="5">
        <f t="shared" si="313"/>
        <v>4.1842419355631357E-13</v>
      </c>
      <c r="AC292" s="5">
        <f t="shared" si="314"/>
        <v>-12.378383212228176</v>
      </c>
      <c r="AD292">
        <v>0.04</v>
      </c>
      <c r="AF292" s="4">
        <v>15.84</v>
      </c>
      <c r="AG292" s="5">
        <f t="shared" si="315"/>
        <v>7.3534021384924313E-4</v>
      </c>
      <c r="AH292" s="5">
        <f t="shared" si="316"/>
        <v>7.353402138492432E-27</v>
      </c>
      <c r="AI292" s="5">
        <f t="shared" si="317"/>
        <v>1.4463575154798335E-8</v>
      </c>
      <c r="AJ292" s="5">
        <f t="shared" si="318"/>
        <v>1.7862515316175946E-12</v>
      </c>
      <c r="AK292" s="5">
        <f t="shared" si="319"/>
        <v>-11.74805738581593</v>
      </c>
      <c r="AL292">
        <v>7.0000000000000007E-2</v>
      </c>
      <c r="AN292" s="4">
        <v>14.91</v>
      </c>
      <c r="AO292" s="5">
        <f t="shared" si="320"/>
        <v>1.1124998385838719E-3</v>
      </c>
      <c r="AP292" s="5">
        <f t="shared" si="321"/>
        <v>1.112499838583872E-26</v>
      </c>
      <c r="AQ292" s="5">
        <f t="shared" si="322"/>
        <v>1.2082565898420327E-8</v>
      </c>
      <c r="AR292" s="5">
        <f t="shared" si="323"/>
        <v>2.0081224523174583E-12</v>
      </c>
      <c r="AS292" s="5">
        <f t="shared" si="324"/>
        <v>-11.697209808088619</v>
      </c>
      <c r="AT292">
        <v>7.0000000000000007E-2</v>
      </c>
      <c r="AV292" s="4">
        <v>14.55</v>
      </c>
      <c r="AW292" s="5">
        <f t="shared" si="325"/>
        <v>1.0090912843324189E-3</v>
      </c>
      <c r="AX292" s="5">
        <f t="shared" si="326"/>
        <v>1.009091284332419E-26</v>
      </c>
      <c r="AY292" s="5">
        <f t="shared" si="327"/>
        <v>6.4945105283231314E-9</v>
      </c>
      <c r="AZ292" s="5">
        <f t="shared" si="328"/>
        <v>1.4021648230649639E-12</v>
      </c>
      <c r="BA292" s="5">
        <f t="shared" si="329"/>
        <v>-11.853200932489004</v>
      </c>
      <c r="BB292">
        <v>0.08</v>
      </c>
      <c r="BD292" s="3">
        <v>14.36</v>
      </c>
      <c r="BE292" s="5">
        <f t="shared" si="330"/>
        <v>5.0646768340745229E-4</v>
      </c>
      <c r="BF292" s="5">
        <f t="shared" si="331"/>
        <v>5.0646768340745233E-27</v>
      </c>
      <c r="BG292" s="5">
        <f t="shared" si="332"/>
        <v>1.1723788967765099E-9</v>
      </c>
      <c r="BH292" s="5">
        <f t="shared" si="333"/>
        <v>4.2205640283954359E-13</v>
      </c>
      <c r="BI292" s="5">
        <f t="shared" si="334"/>
        <v>-12.374629506846047</v>
      </c>
      <c r="BJ292">
        <v>0.05</v>
      </c>
      <c r="BL292" s="3">
        <v>14.41</v>
      </c>
      <c r="BM292" s="5">
        <f t="shared" si="335"/>
        <v>3.0941978292498511E-4</v>
      </c>
      <c r="BN292" s="5">
        <f t="shared" si="336"/>
        <v>3.0941978292498516E-27</v>
      </c>
      <c r="BO292" s="5">
        <f t="shared" si="337"/>
        <v>4.5839967840738534E-10</v>
      </c>
      <c r="BP292" s="5">
        <f t="shared" si="338"/>
        <v>2.0627985528332343E-13</v>
      </c>
      <c r="BQ292" s="5">
        <f t="shared" si="339"/>
        <v>-12.685543181946707</v>
      </c>
      <c r="BR292">
        <v>0.05</v>
      </c>
      <c r="BT292" s="3">
        <v>15.16</v>
      </c>
      <c r="BU292" s="5">
        <f t="shared" si="340"/>
        <v>9.9242532993201423E-5</v>
      </c>
      <c r="BV292" s="5">
        <f t="shared" si="341"/>
        <v>9.9242532993201442E-28</v>
      </c>
      <c r="BW292" s="5">
        <f t="shared" si="342"/>
        <v>8.8504042502855022E-11</v>
      </c>
      <c r="BX292" s="5">
        <f t="shared" si="343"/>
        <v>5.1332344651655913E-14</v>
      </c>
      <c r="BY292" s="5">
        <f t="shared" si="344"/>
        <v>-13.289608898489664</v>
      </c>
      <c r="BZ292">
        <v>1.64</v>
      </c>
      <c r="CC292" s="5" t="str">
        <f t="shared" si="345"/>
        <v/>
      </c>
      <c r="CD292" s="5" t="str">
        <f t="shared" si="346"/>
        <v/>
      </c>
      <c r="CE292" s="5" t="str">
        <f t="shared" si="347"/>
        <v/>
      </c>
      <c r="CF292" s="5" t="str">
        <f t="shared" si="348"/>
        <v/>
      </c>
      <c r="CG292" s="5" t="str">
        <f t="shared" si="349"/>
        <v/>
      </c>
      <c r="CK292" s="5" t="str">
        <f t="shared" si="350"/>
        <v/>
      </c>
      <c r="CL292" s="5" t="str">
        <f t="shared" si="351"/>
        <v/>
      </c>
      <c r="CM292" s="5" t="str">
        <f t="shared" si="352"/>
        <v/>
      </c>
      <c r="CN292" s="5" t="str">
        <f t="shared" si="353"/>
        <v/>
      </c>
      <c r="CO292" s="5" t="str">
        <f t="shared" si="354"/>
        <v/>
      </c>
      <c r="CR292" s="4">
        <v>15.69</v>
      </c>
      <c r="CS292" s="5">
        <f t="shared" si="355"/>
        <v>1.6395202242222359E-4</v>
      </c>
      <c r="CT292" s="5">
        <f t="shared" si="356"/>
        <v>1.639520224222236E-27</v>
      </c>
      <c r="CU292" s="5">
        <f t="shared" si="357"/>
        <v>4.2548102704729304E-10</v>
      </c>
      <c r="CV292" s="5">
        <f t="shared" si="358"/>
        <v>1.4466354919607964E-13</v>
      </c>
      <c r="CW292" s="5">
        <f t="shared" si="359"/>
        <v>-12.839640884065641</v>
      </c>
      <c r="CX292">
        <v>0.2</v>
      </c>
      <c r="CY292" t="s">
        <v>32</v>
      </c>
      <c r="CZ292" s="4">
        <v>16.350000000000001</v>
      </c>
      <c r="DA292" s="5">
        <f t="shared" si="360"/>
        <v>4.9544777192211804E-5</v>
      </c>
      <c r="DB292" s="5">
        <f t="shared" si="361"/>
        <v>4.9544777192211808E-28</v>
      </c>
      <c r="DC292" s="5">
        <f t="shared" si="362"/>
        <v>7.0243067852852293E-11</v>
      </c>
      <c r="DD292" s="5">
        <f t="shared" si="363"/>
        <v>3.2311811212312054E-14</v>
      </c>
      <c r="DE292" s="5">
        <f t="shared" si="364"/>
        <v>-13.490638697275882</v>
      </c>
      <c r="DG292" t="s">
        <v>32</v>
      </c>
      <c r="DH292" s="4">
        <v>8.93</v>
      </c>
      <c r="DI292" s="5">
        <f t="shared" si="365"/>
        <v>8.4865335856967559E-3</v>
      </c>
      <c r="DJ292" s="5">
        <f t="shared" si="366"/>
        <v>8.4865335856967565E-26</v>
      </c>
      <c r="DK292" s="5">
        <f t="shared" si="367"/>
        <v>1.7680278303534907E-9</v>
      </c>
      <c r="DL292" s="5">
        <f t="shared" si="368"/>
        <v>2.1216333964241892E-12</v>
      </c>
      <c r="DM292" s="5">
        <f t="shared" si="369"/>
        <v>-11.67332965703447</v>
      </c>
      <c r="DO292" t="s">
        <v>32</v>
      </c>
      <c r="DP292" s="4">
        <v>5.98</v>
      </c>
      <c r="DQ292" s="5">
        <f t="shared" si="370"/>
        <v>3.3914706362225523E-2</v>
      </c>
      <c r="DR292" s="5">
        <f t="shared" si="371"/>
        <v>3.3914706362225526E-25</v>
      </c>
      <c r="DS292" s="5">
        <f t="shared" si="372"/>
        <v>2.1021512207991027E-9</v>
      </c>
      <c r="DT292" s="5">
        <f t="shared" si="373"/>
        <v>4.6247326857580261E-12</v>
      </c>
      <c r="DU292" s="5">
        <f t="shared" si="374"/>
        <v>-11.334913364861231</v>
      </c>
    </row>
    <row r="293" spans="1:126" hidden="1" x14ac:dyDescent="0.25">
      <c r="A293">
        <v>286</v>
      </c>
      <c r="B293" t="s">
        <v>327</v>
      </c>
      <c r="C293">
        <v>324.15537899999998</v>
      </c>
      <c r="D293">
        <v>57.572378</v>
      </c>
      <c r="E293" s="1" t="s">
        <v>31</v>
      </c>
      <c r="F293" s="13"/>
      <c r="J293" s="2">
        <v>18.920000000000002</v>
      </c>
      <c r="K293" s="5">
        <f t="shared" si="300"/>
        <v>8.5804710768265567E-5</v>
      </c>
      <c r="L293" s="5">
        <f t="shared" si="301"/>
        <v>8.5804710768265585E-28</v>
      </c>
      <c r="M293" s="5">
        <f t="shared" si="302"/>
        <v>6.6109398705825932E-9</v>
      </c>
      <c r="N293" s="5">
        <f t="shared" si="303"/>
        <v>4.1252264792435379E-13</v>
      </c>
      <c r="O293" s="5">
        <f t="shared" si="304"/>
        <v>-12.384552203238737</v>
      </c>
      <c r="P293">
        <v>0.01</v>
      </c>
      <c r="Q293" s="2">
        <v>17.239999999999998</v>
      </c>
      <c r="R293" s="5">
        <f t="shared" si="305"/>
        <v>3.1963832764731316E-4</v>
      </c>
      <c r="S293" s="5">
        <f t="shared" si="306"/>
        <v>3.1963832764731318E-27</v>
      </c>
      <c r="T293" s="5">
        <f t="shared" si="307"/>
        <v>1.6006566494767598E-8</v>
      </c>
      <c r="U293" s="5">
        <f t="shared" si="308"/>
        <v>1.2389082466950122E-12</v>
      </c>
      <c r="V293" s="5">
        <f t="shared" si="309"/>
        <v>-11.906960856198257</v>
      </c>
      <c r="W293">
        <v>0.01</v>
      </c>
      <c r="X293" s="2">
        <v>17.73</v>
      </c>
      <c r="Y293" s="5">
        <f t="shared" si="310"/>
        <v>2.4065748425161775E-4</v>
      </c>
      <c r="Z293" s="5">
        <f t="shared" si="311"/>
        <v>2.4065748425161777E-27</v>
      </c>
      <c r="AA293" s="5">
        <f t="shared" si="312"/>
        <v>1.6776947611978851E-8</v>
      </c>
      <c r="AB293" s="5">
        <f t="shared" si="313"/>
        <v>1.1005677633458127E-12</v>
      </c>
      <c r="AC293" s="5">
        <f t="shared" si="314"/>
        <v>-11.958383212228176</v>
      </c>
      <c r="AD293">
        <v>0.02</v>
      </c>
      <c r="AF293" s="4">
        <v>14.46</v>
      </c>
      <c r="AG293" s="5">
        <f t="shared" si="315"/>
        <v>2.6211285268045942E-3</v>
      </c>
      <c r="AH293" s="5">
        <f t="shared" si="316"/>
        <v>2.6211285268045946E-26</v>
      </c>
      <c r="AI293" s="5">
        <f t="shared" si="317"/>
        <v>5.1555577573235307E-8</v>
      </c>
      <c r="AJ293" s="5">
        <f t="shared" si="318"/>
        <v>6.3671138302945611E-12</v>
      </c>
      <c r="AK293" s="5">
        <f t="shared" si="319"/>
        <v>-11.19605738581593</v>
      </c>
      <c r="AL293">
        <v>0.04</v>
      </c>
      <c r="AN293" s="4">
        <v>13.61</v>
      </c>
      <c r="AO293" s="5">
        <f t="shared" si="320"/>
        <v>3.683833191994799E-3</v>
      </c>
      <c r="AP293" s="5">
        <f t="shared" si="321"/>
        <v>3.6838331919947993E-26</v>
      </c>
      <c r="AQ293" s="5">
        <f t="shared" si="322"/>
        <v>4.000913596331243E-8</v>
      </c>
      <c r="AR293" s="5">
        <f t="shared" si="323"/>
        <v>6.6495183971025261E-12</v>
      </c>
      <c r="AS293" s="5">
        <f t="shared" si="324"/>
        <v>-11.177209808088618</v>
      </c>
      <c r="AT293">
        <v>0.04</v>
      </c>
      <c r="AV293" s="4">
        <v>13.31</v>
      </c>
      <c r="AW293" s="5">
        <f t="shared" si="325"/>
        <v>3.1617713157300513E-3</v>
      </c>
      <c r="AX293" s="5">
        <f t="shared" si="326"/>
        <v>3.1617713157300515E-26</v>
      </c>
      <c r="AY293" s="5">
        <f t="shared" si="327"/>
        <v>2.034915712481216E-8</v>
      </c>
      <c r="AZ293" s="5">
        <f t="shared" si="328"/>
        <v>4.3933830232469451E-12</v>
      </c>
      <c r="BA293" s="5">
        <f t="shared" si="329"/>
        <v>-11.357200932489004</v>
      </c>
      <c r="BB293">
        <v>0.04</v>
      </c>
      <c r="BD293" s="3">
        <v>12.98</v>
      </c>
      <c r="BE293" s="5">
        <f t="shared" si="330"/>
        <v>1.8053097979435053E-3</v>
      </c>
      <c r="BF293" s="5">
        <f t="shared" si="331"/>
        <v>1.8053097979435056E-26</v>
      </c>
      <c r="BG293" s="5">
        <f t="shared" si="332"/>
        <v>4.1789578656099656E-9</v>
      </c>
      <c r="BH293" s="5">
        <f t="shared" si="333"/>
        <v>1.5044248316195877E-12</v>
      </c>
      <c r="BI293" s="5">
        <f t="shared" si="334"/>
        <v>-11.822629506846047</v>
      </c>
      <c r="BJ293">
        <v>0.01</v>
      </c>
      <c r="BL293" s="3">
        <v>12.88</v>
      </c>
      <c r="BM293" s="5">
        <f t="shared" si="335"/>
        <v>1.2663334449339605E-3</v>
      </c>
      <c r="BN293" s="5">
        <f t="shared" si="336"/>
        <v>1.2663334449339607E-26</v>
      </c>
      <c r="BO293" s="5">
        <f t="shared" si="337"/>
        <v>1.8760495480503115E-9</v>
      </c>
      <c r="BP293" s="5">
        <f t="shared" si="338"/>
        <v>8.4422229662264027E-13</v>
      </c>
      <c r="BQ293" s="5">
        <f t="shared" si="339"/>
        <v>-12.073543181946709</v>
      </c>
      <c r="BR293">
        <v>0.01</v>
      </c>
      <c r="BT293" s="3">
        <v>12.81</v>
      </c>
      <c r="BU293" s="5">
        <f t="shared" si="340"/>
        <v>8.643663281209347E-4</v>
      </c>
      <c r="BV293" s="5">
        <f t="shared" si="341"/>
        <v>8.6436632812093486E-27</v>
      </c>
      <c r="BW293" s="5">
        <f t="shared" si="342"/>
        <v>7.708379858391214E-10</v>
      </c>
      <c r="BX293" s="5">
        <f t="shared" si="343"/>
        <v>4.4708603178669042E-13</v>
      </c>
      <c r="BY293" s="5">
        <f t="shared" si="344"/>
        <v>-12.349608898489663</v>
      </c>
      <c r="BZ293">
        <v>0.03</v>
      </c>
      <c r="CB293" s="3">
        <v>12.89</v>
      </c>
      <c r="CC293" s="5">
        <f t="shared" si="345"/>
        <v>4.4777644073468859E-4</v>
      </c>
      <c r="CD293" s="5">
        <f t="shared" si="346"/>
        <v>4.4777644073468865E-27</v>
      </c>
      <c r="CE293" s="5">
        <f t="shared" si="347"/>
        <v>2.0989520659438529E-10</v>
      </c>
      <c r="CF293" s="5">
        <f t="shared" si="348"/>
        <v>1.6791616527550825E-13</v>
      </c>
      <c r="CG293" s="5">
        <f t="shared" si="349"/>
        <v>-12.774907492355043</v>
      </c>
      <c r="CH293">
        <v>0.06</v>
      </c>
      <c r="CK293" s="5" t="str">
        <f t="shared" si="350"/>
        <v/>
      </c>
      <c r="CL293" s="5" t="str">
        <f t="shared" si="351"/>
        <v/>
      </c>
      <c r="CM293" s="5" t="str">
        <f t="shared" si="352"/>
        <v/>
      </c>
      <c r="CN293" s="5" t="str">
        <f t="shared" si="353"/>
        <v/>
      </c>
      <c r="CO293" s="5" t="str">
        <f t="shared" si="354"/>
        <v/>
      </c>
      <c r="CS293" s="5" t="str">
        <f t="shared" si="355"/>
        <v/>
      </c>
      <c r="CT293" s="5" t="str">
        <f t="shared" si="356"/>
        <v/>
      </c>
      <c r="CU293" s="5" t="str">
        <f t="shared" si="357"/>
        <v/>
      </c>
      <c r="CV293" s="5" t="str">
        <f t="shared" si="358"/>
        <v/>
      </c>
      <c r="CW293" s="5" t="str">
        <f t="shared" si="359"/>
        <v/>
      </c>
      <c r="DA293" s="5" t="str">
        <f t="shared" si="360"/>
        <v/>
      </c>
      <c r="DB293" s="5" t="str">
        <f t="shared" si="361"/>
        <v/>
      </c>
      <c r="DC293" s="5" t="str">
        <f t="shared" si="362"/>
        <v/>
      </c>
      <c r="DD293" s="5" t="str">
        <f t="shared" si="363"/>
        <v/>
      </c>
      <c r="DE293" s="5" t="str">
        <f t="shared" si="364"/>
        <v/>
      </c>
      <c r="DI293" s="5" t="str">
        <f t="shared" si="365"/>
        <v/>
      </c>
      <c r="DJ293" s="5" t="str">
        <f t="shared" si="366"/>
        <v/>
      </c>
      <c r="DK293" s="5" t="str">
        <f t="shared" si="367"/>
        <v/>
      </c>
      <c r="DL293" s="5" t="str">
        <f t="shared" si="368"/>
        <v/>
      </c>
      <c r="DM293" s="5" t="str">
        <f t="shared" si="369"/>
        <v/>
      </c>
      <c r="DQ293" s="5" t="str">
        <f t="shared" si="370"/>
        <v/>
      </c>
      <c r="DR293" s="5" t="str">
        <f t="shared" si="371"/>
        <v/>
      </c>
      <c r="DS293" s="5" t="str">
        <f t="shared" si="372"/>
        <v/>
      </c>
      <c r="DT293" s="5" t="str">
        <f t="shared" si="373"/>
        <v/>
      </c>
      <c r="DU293" s="5" t="str">
        <f t="shared" si="374"/>
        <v/>
      </c>
    </row>
    <row r="294" spans="1:126" hidden="1" x14ac:dyDescent="0.25">
      <c r="A294">
        <v>287</v>
      </c>
      <c r="B294" t="s">
        <v>328</v>
      </c>
      <c r="C294">
        <v>324.15637400000003</v>
      </c>
      <c r="D294">
        <v>57.565645000000004</v>
      </c>
      <c r="E294" s="1" t="s">
        <v>120</v>
      </c>
      <c r="F294" s="13"/>
      <c r="J294" s="2">
        <v>19.57</v>
      </c>
      <c r="K294" s="5">
        <f t="shared" si="300"/>
        <v>4.7153195736693503E-5</v>
      </c>
      <c r="L294" s="5">
        <f t="shared" si="301"/>
        <v>4.7153195736693508E-28</v>
      </c>
      <c r="M294" s="5">
        <f t="shared" si="302"/>
        <v>3.6329816735001782E-9</v>
      </c>
      <c r="N294" s="5">
        <f t="shared" si="303"/>
        <v>2.2669805642641111E-13</v>
      </c>
      <c r="O294" s="5">
        <f t="shared" si="304"/>
        <v>-12.644552203238737</v>
      </c>
      <c r="P294">
        <v>0.02</v>
      </c>
      <c r="Q294" s="2">
        <v>18.59</v>
      </c>
      <c r="R294" s="5">
        <f t="shared" si="305"/>
        <v>9.2184700654155351E-5</v>
      </c>
      <c r="S294" s="5">
        <f t="shared" si="306"/>
        <v>9.2184700654155363E-28</v>
      </c>
      <c r="T294" s="5">
        <f t="shared" si="307"/>
        <v>4.6163442027800485E-9</v>
      </c>
      <c r="U294" s="5">
        <f t="shared" si="308"/>
        <v>3.5730504129517582E-13</v>
      </c>
      <c r="V294" s="5">
        <f t="shared" si="309"/>
        <v>-12.446960856198256</v>
      </c>
      <c r="W294">
        <v>0.03</v>
      </c>
      <c r="X294" s="2">
        <v>19.02</v>
      </c>
      <c r="Y294" s="5">
        <f t="shared" si="310"/>
        <v>7.3349874046698142E-5</v>
      </c>
      <c r="Z294" s="5">
        <f t="shared" si="311"/>
        <v>7.3349874046698153E-28</v>
      </c>
      <c r="AA294" s="5">
        <f t="shared" si="312"/>
        <v>5.1134374567801535E-9</v>
      </c>
      <c r="AB294" s="5">
        <f t="shared" si="313"/>
        <v>3.3544149716477811E-13</v>
      </c>
      <c r="AC294" s="5">
        <f t="shared" si="314"/>
        <v>-12.474383212228174</v>
      </c>
      <c r="AD294">
        <v>0.05</v>
      </c>
      <c r="AF294" s="4">
        <v>16.649999999999999</v>
      </c>
      <c r="AG294" s="5">
        <f t="shared" si="315"/>
        <v>3.4872920285755859E-4</v>
      </c>
      <c r="AH294" s="5">
        <f t="shared" si="316"/>
        <v>3.4872920285755862E-27</v>
      </c>
      <c r="AI294" s="5">
        <f t="shared" si="317"/>
        <v>6.8592345953723264E-9</v>
      </c>
      <c r="AJ294" s="5">
        <f t="shared" si="318"/>
        <v>8.4711547252848242E-13</v>
      </c>
      <c r="AK294" s="5">
        <f t="shared" si="319"/>
        <v>-12.072057385815929</v>
      </c>
      <c r="AL294">
        <v>0.16</v>
      </c>
      <c r="AN294" s="4">
        <v>15.87</v>
      </c>
      <c r="AO294" s="5">
        <f t="shared" si="320"/>
        <v>4.595152792915265E-4</v>
      </c>
      <c r="AP294" s="5">
        <f t="shared" si="321"/>
        <v>4.5951527929152658E-27</v>
      </c>
      <c r="AQ294" s="5">
        <f t="shared" si="322"/>
        <v>4.9906736619740316E-9</v>
      </c>
      <c r="AR294" s="5">
        <f t="shared" si="323"/>
        <v>8.2944996262008411E-13</v>
      </c>
      <c r="AS294" s="5">
        <f t="shared" si="324"/>
        <v>-12.081209808088618</v>
      </c>
      <c r="AT294">
        <v>0.18</v>
      </c>
      <c r="AV294" s="4">
        <v>15.48</v>
      </c>
      <c r="AW294" s="5">
        <f t="shared" si="325"/>
        <v>4.2847990113525664E-4</v>
      </c>
      <c r="AX294" s="5">
        <f t="shared" si="326"/>
        <v>4.284799011352567E-27</v>
      </c>
      <c r="AY294" s="5">
        <f t="shared" si="327"/>
        <v>2.7576962285813067E-9</v>
      </c>
      <c r="AZ294" s="5">
        <f t="shared" si="328"/>
        <v>5.953866157507041E-13</v>
      </c>
      <c r="BA294" s="5">
        <f t="shared" si="329"/>
        <v>-12.225200932489004</v>
      </c>
      <c r="BB294">
        <v>0.18</v>
      </c>
      <c r="BD294" s="3">
        <v>15.05</v>
      </c>
      <c r="BE294" s="5">
        <f t="shared" si="330"/>
        <v>2.6825741741342055E-4</v>
      </c>
      <c r="BF294" s="5">
        <f t="shared" si="331"/>
        <v>2.6825741741342057E-27</v>
      </c>
      <c r="BG294" s="5">
        <f t="shared" si="332"/>
        <v>6.2096624401254756E-10</v>
      </c>
      <c r="BH294" s="5">
        <f t="shared" si="333"/>
        <v>2.2354784784451713E-13</v>
      </c>
      <c r="BI294" s="5">
        <f t="shared" si="334"/>
        <v>-12.650629506846048</v>
      </c>
      <c r="BJ294">
        <v>0.04</v>
      </c>
      <c r="BL294" s="3">
        <v>15.02</v>
      </c>
      <c r="BM294" s="5">
        <f t="shared" si="335"/>
        <v>1.7642010536069092E-4</v>
      </c>
      <c r="BN294" s="5">
        <f t="shared" si="336"/>
        <v>1.7642010536069094E-27</v>
      </c>
      <c r="BO294" s="5">
        <f t="shared" si="337"/>
        <v>2.6136311905287541E-10</v>
      </c>
      <c r="BP294" s="5">
        <f t="shared" si="338"/>
        <v>1.1761340357379394E-13</v>
      </c>
      <c r="BQ294" s="5">
        <f t="shared" si="339"/>
        <v>-12.929543181946707</v>
      </c>
      <c r="BR294">
        <v>7.0000000000000007E-2</v>
      </c>
      <c r="BT294" s="3">
        <v>15.66</v>
      </c>
      <c r="BU294" s="5">
        <f t="shared" si="340"/>
        <v>6.2617805076878332E-5</v>
      </c>
      <c r="BV294" s="5">
        <f t="shared" si="341"/>
        <v>6.2617805076878335E-28</v>
      </c>
      <c r="BW294" s="5">
        <f t="shared" si="342"/>
        <v>5.5842275633363554E-11</v>
      </c>
      <c r="BX294" s="5">
        <f t="shared" si="343"/>
        <v>3.2388519867350864E-14</v>
      </c>
      <c r="BY294" s="5">
        <f t="shared" si="344"/>
        <v>-13.489608898489664</v>
      </c>
      <c r="BZ294">
        <v>0.46</v>
      </c>
      <c r="CC294" s="5" t="str">
        <f t="shared" si="345"/>
        <v/>
      </c>
      <c r="CD294" s="5" t="str">
        <f t="shared" si="346"/>
        <v/>
      </c>
      <c r="CE294" s="5" t="str">
        <f t="shared" si="347"/>
        <v/>
      </c>
      <c r="CF294" s="5" t="str">
        <f t="shared" si="348"/>
        <v/>
      </c>
      <c r="CG294" s="5" t="str">
        <f t="shared" si="349"/>
        <v/>
      </c>
      <c r="CK294" s="5" t="str">
        <f t="shared" si="350"/>
        <v/>
      </c>
      <c r="CL294" s="5" t="str">
        <f t="shared" si="351"/>
        <v/>
      </c>
      <c r="CM294" s="5" t="str">
        <f t="shared" si="352"/>
        <v/>
      </c>
      <c r="CN294" s="5" t="str">
        <f t="shared" si="353"/>
        <v/>
      </c>
      <c r="CO294" s="5" t="str">
        <f t="shared" si="354"/>
        <v/>
      </c>
      <c r="CS294" s="5" t="str">
        <f t="shared" si="355"/>
        <v/>
      </c>
      <c r="CT294" s="5" t="str">
        <f t="shared" si="356"/>
        <v/>
      </c>
      <c r="CU294" s="5" t="str">
        <f t="shared" si="357"/>
        <v/>
      </c>
      <c r="CV294" s="5" t="str">
        <f t="shared" si="358"/>
        <v/>
      </c>
      <c r="CW294" s="5" t="str">
        <f t="shared" si="359"/>
        <v/>
      </c>
      <c r="DA294" s="5" t="str">
        <f t="shared" si="360"/>
        <v/>
      </c>
      <c r="DB294" s="5" t="str">
        <f t="shared" si="361"/>
        <v/>
      </c>
      <c r="DC294" s="5" t="str">
        <f t="shared" si="362"/>
        <v/>
      </c>
      <c r="DD294" s="5" t="str">
        <f t="shared" si="363"/>
        <v/>
      </c>
      <c r="DE294" s="5" t="str">
        <f t="shared" si="364"/>
        <v/>
      </c>
      <c r="DI294" s="5" t="str">
        <f t="shared" si="365"/>
        <v/>
      </c>
      <c r="DJ294" s="5" t="str">
        <f t="shared" si="366"/>
        <v/>
      </c>
      <c r="DK294" s="5" t="str">
        <f t="shared" si="367"/>
        <v/>
      </c>
      <c r="DL294" s="5" t="str">
        <f t="shared" si="368"/>
        <v/>
      </c>
      <c r="DM294" s="5" t="str">
        <f t="shared" si="369"/>
        <v/>
      </c>
      <c r="DQ294" s="5" t="str">
        <f t="shared" si="370"/>
        <v/>
      </c>
      <c r="DR294" s="5" t="str">
        <f t="shared" si="371"/>
        <v/>
      </c>
      <c r="DS294" s="5" t="str">
        <f t="shared" si="372"/>
        <v/>
      </c>
      <c r="DT294" s="5" t="str">
        <f t="shared" si="373"/>
        <v/>
      </c>
      <c r="DU294" s="5" t="str">
        <f t="shared" si="374"/>
        <v/>
      </c>
    </row>
    <row r="295" spans="1:126" hidden="1" x14ac:dyDescent="0.25">
      <c r="A295">
        <v>288</v>
      </c>
      <c r="B295" t="s">
        <v>329</v>
      </c>
      <c r="C295">
        <v>324.15726999999998</v>
      </c>
      <c r="D295">
        <v>57.506655000000002</v>
      </c>
      <c r="E295" s="1" t="s">
        <v>91</v>
      </c>
      <c r="F295" s="13"/>
      <c r="J295" s="2">
        <v>20.13</v>
      </c>
      <c r="K295" s="5">
        <f t="shared" si="300"/>
        <v>2.815212173000064E-5</v>
      </c>
      <c r="L295" s="5">
        <f t="shared" si="301"/>
        <v>2.815212173000064E-28</v>
      </c>
      <c r="M295" s="5">
        <f t="shared" si="302"/>
        <v>2.169018254592012E-9</v>
      </c>
      <c r="N295" s="5">
        <f t="shared" si="303"/>
        <v>1.3534673908654154E-13</v>
      </c>
      <c r="O295" s="5">
        <f t="shared" si="304"/>
        <v>-12.868552203238735</v>
      </c>
      <c r="P295">
        <v>0.04</v>
      </c>
      <c r="Q295" s="2">
        <v>19.309999999999999</v>
      </c>
      <c r="R295" s="5">
        <f t="shared" si="305"/>
        <v>4.7496198369215443E-5</v>
      </c>
      <c r="S295" s="5">
        <f t="shared" si="306"/>
        <v>4.7496198369215447E-28</v>
      </c>
      <c r="T295" s="5">
        <f t="shared" si="307"/>
        <v>2.3784727665212143E-9</v>
      </c>
      <c r="U295" s="5">
        <f t="shared" si="308"/>
        <v>1.84093792128742E-13</v>
      </c>
      <c r="V295" s="5">
        <f t="shared" si="309"/>
        <v>-12.734960856198256</v>
      </c>
      <c r="W295">
        <v>0.06</v>
      </c>
      <c r="X295" s="2">
        <v>19.52</v>
      </c>
      <c r="Y295" s="5">
        <f t="shared" si="310"/>
        <v>4.6280641746461233E-5</v>
      </c>
      <c r="Z295" s="5">
        <f t="shared" si="311"/>
        <v>4.628064174646124E-28</v>
      </c>
      <c r="AA295" s="5">
        <f t="shared" si="312"/>
        <v>3.2263609188955534E-9</v>
      </c>
      <c r="AB295" s="5">
        <f t="shared" si="313"/>
        <v>2.1164927627954834E-13</v>
      </c>
      <c r="AC295" s="5">
        <f t="shared" si="314"/>
        <v>-12.674383212228175</v>
      </c>
      <c r="AD295">
        <v>0.08</v>
      </c>
      <c r="AF295" s="4">
        <v>17</v>
      </c>
      <c r="AG295" s="5">
        <f t="shared" si="315"/>
        <v>2.5263197487830126E-4</v>
      </c>
      <c r="AH295" s="5">
        <f t="shared" si="316"/>
        <v>2.5263197487830129E-27</v>
      </c>
      <c r="AI295" s="5">
        <f t="shared" si="317"/>
        <v>4.9690761994781342E-9</v>
      </c>
      <c r="AJ295" s="5">
        <f t="shared" si="318"/>
        <v>6.1368091063554963E-13</v>
      </c>
      <c r="AK295" s="5">
        <f t="shared" si="319"/>
        <v>-12.212057385815928</v>
      </c>
      <c r="AL295">
        <v>0.21</v>
      </c>
      <c r="AN295" s="4">
        <v>15.86</v>
      </c>
      <c r="AO295" s="5">
        <f t="shared" si="320"/>
        <v>4.6376712182130729E-4</v>
      </c>
      <c r="AP295" s="5">
        <f t="shared" si="321"/>
        <v>4.6376712182130735E-27</v>
      </c>
      <c r="AQ295" s="5">
        <f t="shared" si="322"/>
        <v>5.0368517968141922E-9</v>
      </c>
      <c r="AR295" s="5">
        <f t="shared" si="323"/>
        <v>8.3712476863051875E-13</v>
      </c>
      <c r="AS295" s="5">
        <f t="shared" si="324"/>
        <v>-12.077209808088618</v>
      </c>
      <c r="AT295">
        <v>0.15</v>
      </c>
      <c r="AV295" s="4">
        <v>15.19</v>
      </c>
      <c r="AW295" s="5">
        <f t="shared" si="325"/>
        <v>5.5966797301248159E-4</v>
      </c>
      <c r="AX295" s="5">
        <f t="shared" si="326"/>
        <v>5.5966797301248168E-27</v>
      </c>
      <c r="AY295" s="5">
        <f t="shared" si="327"/>
        <v>3.6020225320838738E-9</v>
      </c>
      <c r="AZ295" s="5">
        <f t="shared" si="328"/>
        <v>7.7767666467690831E-13</v>
      </c>
      <c r="BA295" s="5">
        <f t="shared" si="329"/>
        <v>-12.109200932489005</v>
      </c>
      <c r="BB295">
        <v>0.13</v>
      </c>
      <c r="BD295" s="3">
        <v>15.12</v>
      </c>
      <c r="BE295" s="5">
        <f t="shared" si="330"/>
        <v>2.515079626428806E-4</v>
      </c>
      <c r="BF295" s="5">
        <f t="shared" si="331"/>
        <v>2.5150796264288061E-27</v>
      </c>
      <c r="BG295" s="5">
        <f t="shared" si="332"/>
        <v>5.8219435796963092E-10</v>
      </c>
      <c r="BH295" s="5">
        <f t="shared" si="333"/>
        <v>2.0958996886906716E-13</v>
      </c>
      <c r="BI295" s="5">
        <f t="shared" si="334"/>
        <v>-12.678629506846047</v>
      </c>
      <c r="BJ295">
        <v>0.16</v>
      </c>
      <c r="BL295" s="3">
        <v>15.11</v>
      </c>
      <c r="BM295" s="5">
        <f t="shared" si="335"/>
        <v>1.6238581042789756E-4</v>
      </c>
      <c r="BN295" s="5">
        <f t="shared" si="336"/>
        <v>1.6238581042789757E-27</v>
      </c>
      <c r="BO295" s="5">
        <f t="shared" si="337"/>
        <v>2.4057157100429264E-10</v>
      </c>
      <c r="BP295" s="5">
        <f t="shared" si="338"/>
        <v>1.082572069519317E-13</v>
      </c>
      <c r="BQ295" s="5">
        <f t="shared" si="339"/>
        <v>-12.965543181946707</v>
      </c>
      <c r="BR295">
        <v>0.19</v>
      </c>
      <c r="BU295" s="5" t="str">
        <f t="shared" si="340"/>
        <v/>
      </c>
      <c r="BV295" s="5" t="str">
        <f t="shared" si="341"/>
        <v/>
      </c>
      <c r="BW295" s="5" t="str">
        <f t="shared" si="342"/>
        <v/>
      </c>
      <c r="BX295" s="5" t="str">
        <f t="shared" si="343"/>
        <v/>
      </c>
      <c r="BY295" s="5" t="str">
        <f t="shared" si="344"/>
        <v/>
      </c>
      <c r="CC295" s="5" t="str">
        <f t="shared" si="345"/>
        <v/>
      </c>
      <c r="CD295" s="5" t="str">
        <f t="shared" si="346"/>
        <v/>
      </c>
      <c r="CE295" s="5" t="str">
        <f t="shared" si="347"/>
        <v/>
      </c>
      <c r="CF295" s="5" t="str">
        <f t="shared" si="348"/>
        <v/>
      </c>
      <c r="CG295" s="5" t="str">
        <f t="shared" si="349"/>
        <v/>
      </c>
      <c r="CK295" s="5" t="str">
        <f t="shared" si="350"/>
        <v/>
      </c>
      <c r="CL295" s="5" t="str">
        <f t="shared" si="351"/>
        <v/>
      </c>
      <c r="CM295" s="5" t="str">
        <f t="shared" si="352"/>
        <v/>
      </c>
      <c r="CN295" s="5" t="str">
        <f t="shared" si="353"/>
        <v/>
      </c>
      <c r="CO295" s="5" t="str">
        <f t="shared" si="354"/>
        <v/>
      </c>
      <c r="CS295" s="5" t="str">
        <f t="shared" si="355"/>
        <v/>
      </c>
      <c r="CT295" s="5" t="str">
        <f t="shared" si="356"/>
        <v/>
      </c>
      <c r="CU295" s="5" t="str">
        <f t="shared" si="357"/>
        <v/>
      </c>
      <c r="CV295" s="5" t="str">
        <f t="shared" si="358"/>
        <v/>
      </c>
      <c r="CW295" s="5" t="str">
        <f t="shared" si="359"/>
        <v/>
      </c>
      <c r="DA295" s="5" t="str">
        <f t="shared" si="360"/>
        <v/>
      </c>
      <c r="DB295" s="5" t="str">
        <f t="shared" si="361"/>
        <v/>
      </c>
      <c r="DC295" s="5" t="str">
        <f t="shared" si="362"/>
        <v/>
      </c>
      <c r="DD295" s="5" t="str">
        <f t="shared" si="363"/>
        <v/>
      </c>
      <c r="DE295" s="5" t="str">
        <f t="shared" si="364"/>
        <v/>
      </c>
      <c r="DI295" s="5" t="str">
        <f t="shared" si="365"/>
        <v/>
      </c>
      <c r="DJ295" s="5" t="str">
        <f t="shared" si="366"/>
        <v/>
      </c>
      <c r="DK295" s="5" t="str">
        <f t="shared" si="367"/>
        <v/>
      </c>
      <c r="DL295" s="5" t="str">
        <f t="shared" si="368"/>
        <v/>
      </c>
      <c r="DM295" s="5" t="str">
        <f t="shared" si="369"/>
        <v/>
      </c>
      <c r="DQ295" s="5" t="str">
        <f t="shared" si="370"/>
        <v/>
      </c>
      <c r="DR295" s="5" t="str">
        <f t="shared" si="371"/>
        <v/>
      </c>
      <c r="DS295" s="5" t="str">
        <f t="shared" si="372"/>
        <v/>
      </c>
      <c r="DT295" s="5" t="str">
        <f t="shared" si="373"/>
        <v/>
      </c>
      <c r="DU295" s="5" t="str">
        <f t="shared" si="374"/>
        <v/>
      </c>
    </row>
    <row r="296" spans="1:126" hidden="1" x14ac:dyDescent="0.25">
      <c r="A296">
        <v>289</v>
      </c>
      <c r="B296" t="s">
        <v>330</v>
      </c>
      <c r="C296">
        <v>324.15845000000002</v>
      </c>
      <c r="D296">
        <v>57.449378000000003</v>
      </c>
      <c r="E296" s="1" t="s">
        <v>82</v>
      </c>
      <c r="F296" s="13"/>
      <c r="J296" s="2">
        <v>20.21</v>
      </c>
      <c r="K296" s="5">
        <f t="shared" si="300"/>
        <v>2.6152374803707598E-5</v>
      </c>
      <c r="L296" s="5">
        <f t="shared" si="301"/>
        <v>2.61523748037076E-28</v>
      </c>
      <c r="M296" s="5">
        <f t="shared" si="302"/>
        <v>2.0149450508280637E-9</v>
      </c>
      <c r="N296" s="5">
        <f t="shared" si="303"/>
        <v>1.2573257117167116E-13</v>
      </c>
      <c r="O296" s="5">
        <f t="shared" si="304"/>
        <v>-12.900552203238735</v>
      </c>
      <c r="P296">
        <v>0.04</v>
      </c>
      <c r="Q296" s="2">
        <v>18.399999999999999</v>
      </c>
      <c r="R296" s="5">
        <f t="shared" si="305"/>
        <v>1.0981428791665845E-4</v>
      </c>
      <c r="S296" s="5">
        <f t="shared" si="306"/>
        <v>1.0981428791665847E-27</v>
      </c>
      <c r="T296" s="5">
        <f t="shared" si="307"/>
        <v>5.4991831378652346E-9</v>
      </c>
      <c r="U296" s="5">
        <f t="shared" si="308"/>
        <v>4.2563677487076923E-13</v>
      </c>
      <c r="V296" s="5">
        <f t="shared" si="309"/>
        <v>-12.370960856198257</v>
      </c>
      <c r="W296">
        <v>0.03</v>
      </c>
      <c r="X296" s="2">
        <v>18.149999999999999</v>
      </c>
      <c r="Y296" s="5">
        <f t="shared" si="310"/>
        <v>1.6345543752021156E-4</v>
      </c>
      <c r="Z296" s="5">
        <f t="shared" si="311"/>
        <v>1.6345543752021159E-27</v>
      </c>
      <c r="AA296" s="5">
        <f t="shared" si="312"/>
        <v>1.1394963762284229E-8</v>
      </c>
      <c r="AB296" s="5">
        <f t="shared" si="313"/>
        <v>7.4750962280584557E-13</v>
      </c>
      <c r="AC296" s="5">
        <f t="shared" si="314"/>
        <v>-12.126383212228175</v>
      </c>
      <c r="AD296">
        <v>0.03</v>
      </c>
      <c r="AF296" s="4">
        <v>15.6</v>
      </c>
      <c r="AG296" s="5">
        <f t="shared" si="315"/>
        <v>9.1725126011542584E-4</v>
      </c>
      <c r="AH296" s="5">
        <f t="shared" si="316"/>
        <v>9.1725126011542591E-27</v>
      </c>
      <c r="AI296" s="5">
        <f t="shared" si="317"/>
        <v>1.804162520510926E-8</v>
      </c>
      <c r="AJ296" s="5">
        <f t="shared" si="318"/>
        <v>2.2281407128309941E-12</v>
      </c>
      <c r="AK296" s="5">
        <f t="shared" si="319"/>
        <v>-11.65205738581593</v>
      </c>
      <c r="AL296">
        <v>7.0000000000000007E-2</v>
      </c>
      <c r="AN296" s="4">
        <v>14.89</v>
      </c>
      <c r="AO296" s="5">
        <f t="shared" si="320"/>
        <v>1.1331827547931277E-3</v>
      </c>
      <c r="AP296" s="5">
        <f t="shared" si="321"/>
        <v>1.1331827547931279E-26</v>
      </c>
      <c r="AQ296" s="5">
        <f t="shared" si="322"/>
        <v>1.2307197569727308E-8</v>
      </c>
      <c r="AR296" s="5">
        <f t="shared" si="323"/>
        <v>2.0454562360886787E-12</v>
      </c>
      <c r="AS296" s="5">
        <f t="shared" si="324"/>
        <v>-11.689209808088618</v>
      </c>
      <c r="AT296">
        <v>7.0000000000000007E-2</v>
      </c>
      <c r="AV296" s="4">
        <v>14.52</v>
      </c>
      <c r="AW296" s="5">
        <f t="shared" si="325"/>
        <v>1.0373622865911013E-3</v>
      </c>
      <c r="AX296" s="5">
        <f t="shared" si="326"/>
        <v>1.0373622865911015E-26</v>
      </c>
      <c r="AY296" s="5">
        <f t="shared" si="327"/>
        <v>6.6764626714701494E-9</v>
      </c>
      <c r="AZ296" s="5">
        <f t="shared" si="328"/>
        <v>1.4414482907704053E-12</v>
      </c>
      <c r="BA296" s="5">
        <f t="shared" si="329"/>
        <v>-11.841200932489006</v>
      </c>
      <c r="BB296">
        <v>0.08</v>
      </c>
      <c r="BD296" s="3">
        <v>13.6</v>
      </c>
      <c r="BE296" s="5">
        <f t="shared" si="330"/>
        <v>1.0198862558492151E-3</v>
      </c>
      <c r="BF296" s="5">
        <f t="shared" si="331"/>
        <v>1.0198862558492152E-26</v>
      </c>
      <c r="BG296" s="5">
        <f t="shared" si="332"/>
        <v>2.3608478144657754E-9</v>
      </c>
      <c r="BH296" s="5">
        <f t="shared" si="333"/>
        <v>8.4990521320767919E-13</v>
      </c>
      <c r="BI296" s="5">
        <f t="shared" si="334"/>
        <v>-12.070629506846046</v>
      </c>
      <c r="BJ296">
        <v>0.01</v>
      </c>
      <c r="BL296" s="3">
        <v>13.11</v>
      </c>
      <c r="BM296" s="5">
        <f t="shared" si="335"/>
        <v>1.0245851972885025E-3</v>
      </c>
      <c r="BN296" s="5">
        <f t="shared" si="336"/>
        <v>1.0245851972885026E-26</v>
      </c>
      <c r="BO296" s="5">
        <f t="shared" si="337"/>
        <v>1.5179039959829664E-9</v>
      </c>
      <c r="BP296" s="5">
        <f t="shared" si="338"/>
        <v>6.8305679819233499E-13</v>
      </c>
      <c r="BQ296" s="5">
        <f t="shared" si="339"/>
        <v>-12.165543181946708</v>
      </c>
      <c r="BR296">
        <v>0.01</v>
      </c>
      <c r="BT296" s="3">
        <v>12.76</v>
      </c>
      <c r="BU296" s="5">
        <f t="shared" si="340"/>
        <v>9.0510265814936158E-4</v>
      </c>
      <c r="BV296" s="5">
        <f t="shared" si="341"/>
        <v>9.0510265814936161E-27</v>
      </c>
      <c r="BW296" s="5">
        <f t="shared" si="342"/>
        <v>8.0716646089419875E-10</v>
      </c>
      <c r="BX296" s="5">
        <f t="shared" si="343"/>
        <v>4.681565473186353E-13</v>
      </c>
      <c r="BY296" s="5">
        <f t="shared" si="344"/>
        <v>-12.329608898489663</v>
      </c>
      <c r="BZ296">
        <v>0.02</v>
      </c>
      <c r="CB296" s="3">
        <v>11.96</v>
      </c>
      <c r="CC296" s="5">
        <f t="shared" si="345"/>
        <v>1.0545355860977321E-3</v>
      </c>
      <c r="CD296" s="5">
        <f t="shared" si="346"/>
        <v>1.0545355860977322E-26</v>
      </c>
      <c r="CE296" s="5">
        <f t="shared" si="347"/>
        <v>4.9431355598331192E-10</v>
      </c>
      <c r="CF296" s="5">
        <f t="shared" si="348"/>
        <v>3.9545084478664954E-13</v>
      </c>
      <c r="CG296" s="5">
        <f t="shared" si="349"/>
        <v>-12.402907492355043</v>
      </c>
      <c r="CH296">
        <v>0.03</v>
      </c>
      <c r="CJ296" s="2">
        <v>9.09</v>
      </c>
      <c r="CK296" s="5">
        <f t="shared" si="350"/>
        <v>1.650814260185372E-3</v>
      </c>
      <c r="CL296" s="5">
        <f t="shared" si="351"/>
        <v>1.6508142601853722E-26</v>
      </c>
      <c r="CM296" s="5">
        <f t="shared" si="352"/>
        <v>8.5979909384654794E-11</v>
      </c>
      <c r="CN296" s="5">
        <f t="shared" si="353"/>
        <v>2.0635178252317154E-13</v>
      </c>
      <c r="CO296" s="5">
        <f t="shared" si="354"/>
        <v>-12.68539177521577</v>
      </c>
      <c r="CP296">
        <v>0.19</v>
      </c>
      <c r="CR296" s="4">
        <v>13.81</v>
      </c>
      <c r="CS296" s="5">
        <f t="shared" si="355"/>
        <v>9.2622559561569742E-4</v>
      </c>
      <c r="CT296" s="5">
        <f t="shared" si="356"/>
        <v>9.2622559561569758E-27</v>
      </c>
      <c r="CU296" s="5">
        <f t="shared" si="357"/>
        <v>2.403699642601291E-9</v>
      </c>
      <c r="CV296" s="5">
        <f t="shared" si="358"/>
        <v>8.1725787848443904E-13</v>
      </c>
      <c r="CW296" s="5">
        <f t="shared" si="359"/>
        <v>-12.087640884065641</v>
      </c>
      <c r="CX296">
        <v>0.05</v>
      </c>
      <c r="CZ296" s="4">
        <v>13.25</v>
      </c>
      <c r="DA296" s="5">
        <f t="shared" si="360"/>
        <v>8.6098954864829026E-4</v>
      </c>
      <c r="DB296" s="5">
        <f t="shared" si="361"/>
        <v>8.6098954864829029E-27</v>
      </c>
      <c r="DC296" s="5">
        <f t="shared" si="362"/>
        <v>1.220684615285856E-9</v>
      </c>
      <c r="DD296" s="5">
        <f t="shared" si="363"/>
        <v>5.6151492303149373E-13</v>
      </c>
      <c r="DE296" s="5">
        <f t="shared" si="364"/>
        <v>-12.250638697275882</v>
      </c>
      <c r="DF296">
        <v>0.05</v>
      </c>
      <c r="DH296" s="4">
        <v>11.32</v>
      </c>
      <c r="DI296" s="5">
        <f t="shared" si="365"/>
        <v>9.391399909457293E-4</v>
      </c>
      <c r="DJ296" s="5">
        <f t="shared" si="366"/>
        <v>9.3913999094572944E-27</v>
      </c>
      <c r="DK296" s="5">
        <f t="shared" si="367"/>
        <v>1.9565416478036029E-10</v>
      </c>
      <c r="DL296" s="5">
        <f t="shared" si="368"/>
        <v>2.3478499773643236E-13</v>
      </c>
      <c r="DM296" s="5">
        <f t="shared" si="369"/>
        <v>-12.629329657034472</v>
      </c>
      <c r="DN296">
        <v>0.18</v>
      </c>
      <c r="DP296" s="4">
        <v>8.49</v>
      </c>
      <c r="DQ296" s="5">
        <f t="shared" si="370"/>
        <v>3.3603774465351083E-3</v>
      </c>
      <c r="DR296" s="5">
        <f t="shared" si="371"/>
        <v>3.3603774465351085E-26</v>
      </c>
      <c r="DS296" s="5">
        <f t="shared" si="372"/>
        <v>2.0828785825630835E-10</v>
      </c>
      <c r="DT296" s="5">
        <f t="shared" si="373"/>
        <v>4.5823328816387841E-13</v>
      </c>
      <c r="DU296" s="5">
        <f t="shared" si="374"/>
        <v>-12.338913364861231</v>
      </c>
      <c r="DV296">
        <v>0.49</v>
      </c>
    </row>
    <row r="297" spans="1:126" hidden="1" x14ac:dyDescent="0.25">
      <c r="A297">
        <v>290</v>
      </c>
      <c r="B297" t="s">
        <v>331</v>
      </c>
      <c r="C297">
        <v>324.16008199999999</v>
      </c>
      <c r="D297">
        <v>57.488185000000001</v>
      </c>
      <c r="E297" s="1" t="s">
        <v>120</v>
      </c>
      <c r="F297" s="13"/>
      <c r="J297" s="2">
        <v>19.34</v>
      </c>
      <c r="K297" s="5">
        <f t="shared" si="300"/>
        <v>5.8278871249472998E-5</v>
      </c>
      <c r="L297" s="5">
        <f t="shared" si="301"/>
        <v>5.8278871249473001E-28</v>
      </c>
      <c r="M297" s="5">
        <f t="shared" si="302"/>
        <v>4.4901743751134898E-9</v>
      </c>
      <c r="N297" s="5">
        <f t="shared" si="303"/>
        <v>2.8018688100708174E-13</v>
      </c>
      <c r="O297" s="5">
        <f t="shared" si="304"/>
        <v>-12.552552203238736</v>
      </c>
      <c r="P297">
        <v>0.02</v>
      </c>
      <c r="Q297" s="2">
        <v>17.61</v>
      </c>
      <c r="R297" s="5">
        <f t="shared" si="305"/>
        <v>2.2733109810431948E-4</v>
      </c>
      <c r="S297" s="5">
        <f t="shared" si="306"/>
        <v>2.2733109810431949E-27</v>
      </c>
      <c r="T297" s="5">
        <f t="shared" si="307"/>
        <v>1.1384086398269304E-8</v>
      </c>
      <c r="U297" s="5">
        <f t="shared" si="308"/>
        <v>8.8112828722604421E-13</v>
      </c>
      <c r="V297" s="5">
        <f t="shared" si="309"/>
        <v>-12.054960856198257</v>
      </c>
      <c r="W297">
        <v>0.02</v>
      </c>
      <c r="X297" s="2">
        <v>18.12</v>
      </c>
      <c r="Y297" s="5">
        <f t="shared" si="310"/>
        <v>1.6803485378817122E-4</v>
      </c>
      <c r="Z297" s="5">
        <f t="shared" si="311"/>
        <v>1.6803485378817125E-27</v>
      </c>
      <c r="AA297" s="5">
        <f t="shared" si="312"/>
        <v>1.1714208464188764E-8</v>
      </c>
      <c r="AB297" s="5">
        <f t="shared" si="313"/>
        <v>7.6845207525078306E-13</v>
      </c>
      <c r="AC297" s="5">
        <f t="shared" si="314"/>
        <v>-12.114383212228175</v>
      </c>
      <c r="AD297">
        <v>0.02</v>
      </c>
      <c r="AF297" s="4">
        <v>14.27</v>
      </c>
      <c r="AG297" s="5">
        <f t="shared" si="315"/>
        <v>3.1223984095685446E-3</v>
      </c>
      <c r="AH297" s="5">
        <f t="shared" si="316"/>
        <v>3.1223984095685452E-26</v>
      </c>
      <c r="AI297" s="5">
        <f t="shared" si="317"/>
        <v>6.1415169753352018E-8</v>
      </c>
      <c r="AJ297" s="5">
        <f t="shared" si="318"/>
        <v>7.5847734645389762E-12</v>
      </c>
      <c r="AK297" s="5">
        <f t="shared" si="319"/>
        <v>-11.12005738581593</v>
      </c>
      <c r="AL297">
        <v>0.03</v>
      </c>
      <c r="AN297" s="4">
        <v>13.01</v>
      </c>
      <c r="AO297" s="5">
        <f t="shared" si="320"/>
        <v>6.4017683740230152E-3</v>
      </c>
      <c r="AP297" s="5">
        <f t="shared" si="321"/>
        <v>6.4017683740230155E-26</v>
      </c>
      <c r="AQ297" s="5">
        <f t="shared" si="322"/>
        <v>6.9527909634590744E-8</v>
      </c>
      <c r="AR297" s="5">
        <f t="shared" si="323"/>
        <v>1.1555538581268981E-11</v>
      </c>
      <c r="AS297" s="5">
        <f t="shared" si="324"/>
        <v>-10.937209808088618</v>
      </c>
      <c r="AT297">
        <v>0.03</v>
      </c>
      <c r="AV297" s="4">
        <v>12.3</v>
      </c>
      <c r="AW297" s="5">
        <f t="shared" si="325"/>
        <v>8.0154969855942854E-3</v>
      </c>
      <c r="AX297" s="5">
        <f t="shared" si="326"/>
        <v>8.0154969855942862E-26</v>
      </c>
      <c r="AY297" s="5">
        <f t="shared" si="327"/>
        <v>5.1587730833611748E-8</v>
      </c>
      <c r="AZ297" s="5">
        <f t="shared" si="328"/>
        <v>1.1137791086976776E-11</v>
      </c>
      <c r="BA297" s="5">
        <f t="shared" si="329"/>
        <v>-10.953200932489004</v>
      </c>
      <c r="BB297">
        <v>0.03</v>
      </c>
      <c r="BD297" s="3">
        <v>11.32</v>
      </c>
      <c r="BE297" s="5">
        <f t="shared" si="330"/>
        <v>8.3282113731738654E-3</v>
      </c>
      <c r="BF297" s="5">
        <f t="shared" si="331"/>
        <v>8.3282113731738665E-26</v>
      </c>
      <c r="BG297" s="5">
        <f t="shared" si="332"/>
        <v>1.9278267067532095E-8</v>
      </c>
      <c r="BH297" s="5">
        <f t="shared" si="333"/>
        <v>6.9401761443115547E-12</v>
      </c>
      <c r="BI297" s="5">
        <f t="shared" si="334"/>
        <v>-11.158629506846047</v>
      </c>
      <c r="BJ297">
        <v>0.01</v>
      </c>
      <c r="BL297" s="3">
        <v>10.87</v>
      </c>
      <c r="BM297" s="5">
        <f t="shared" si="335"/>
        <v>8.0639546570983722E-3</v>
      </c>
      <c r="BN297" s="5">
        <f t="shared" si="336"/>
        <v>8.0639546570983727E-26</v>
      </c>
      <c r="BO297" s="5">
        <f t="shared" si="337"/>
        <v>1.1946599491997587E-8</v>
      </c>
      <c r="BP297" s="5">
        <f t="shared" si="338"/>
        <v>5.3759697713989145E-12</v>
      </c>
      <c r="BQ297" s="5">
        <f t="shared" si="339"/>
        <v>-11.269543181946709</v>
      </c>
      <c r="BR297">
        <v>0</v>
      </c>
      <c r="BT297" s="3">
        <v>10.63</v>
      </c>
      <c r="BU297" s="5">
        <f t="shared" si="340"/>
        <v>6.4372124171937564E-3</v>
      </c>
      <c r="BV297" s="5">
        <f t="shared" si="341"/>
        <v>6.4372124171937571E-26</v>
      </c>
      <c r="BW297" s="5">
        <f t="shared" si="342"/>
        <v>5.7406769475568587E-9</v>
      </c>
      <c r="BX297" s="5">
        <f t="shared" si="343"/>
        <v>3.3295926295829781E-12</v>
      </c>
      <c r="BY297" s="5">
        <f t="shared" si="344"/>
        <v>-11.477608898489663</v>
      </c>
      <c r="BZ297">
        <v>0.04</v>
      </c>
      <c r="CB297" s="3">
        <v>10.17</v>
      </c>
      <c r="CC297" s="5">
        <f t="shared" si="345"/>
        <v>5.4835428297294701E-3</v>
      </c>
      <c r="CD297" s="5">
        <f t="shared" si="346"/>
        <v>5.4835428297294702E-26</v>
      </c>
      <c r="CE297" s="5">
        <f t="shared" si="347"/>
        <v>2.5704107014356892E-9</v>
      </c>
      <c r="CF297" s="5">
        <f t="shared" si="348"/>
        <v>2.0563285611485516E-12</v>
      </c>
      <c r="CG297" s="5">
        <f t="shared" si="349"/>
        <v>-11.686907492355042</v>
      </c>
      <c r="CH297">
        <v>0.14000000000000001</v>
      </c>
      <c r="CJ297" s="2">
        <v>8.1199999999999992</v>
      </c>
      <c r="CK297" s="5">
        <f t="shared" si="350"/>
        <v>4.033650000159838E-3</v>
      </c>
      <c r="CL297" s="5">
        <f t="shared" si="351"/>
        <v>4.0336500001598383E-26</v>
      </c>
      <c r="CM297" s="5">
        <f t="shared" si="352"/>
        <v>2.1008593750832489E-10</v>
      </c>
      <c r="CN297" s="5">
        <f t="shared" si="353"/>
        <v>5.0420625001997975E-13</v>
      </c>
      <c r="CO297" s="5">
        <f t="shared" si="354"/>
        <v>-12.29739177521577</v>
      </c>
      <c r="CP297">
        <v>0.35</v>
      </c>
      <c r="CR297" s="4">
        <v>11.05</v>
      </c>
      <c r="CS297" s="5">
        <f t="shared" si="355"/>
        <v>1.1768382573706647E-2</v>
      </c>
      <c r="CT297" s="5">
        <f t="shared" si="356"/>
        <v>1.1768382573706649E-25</v>
      </c>
      <c r="CU297" s="5">
        <f t="shared" si="357"/>
        <v>3.0540785225882302E-8</v>
      </c>
      <c r="CV297" s="5">
        <f t="shared" si="358"/>
        <v>1.0383866976799983E-11</v>
      </c>
      <c r="CW297" s="5">
        <f t="shared" si="359"/>
        <v>-10.983640884065641</v>
      </c>
      <c r="CX297">
        <v>0.02</v>
      </c>
      <c r="CZ297" s="4">
        <v>10.91</v>
      </c>
      <c r="DA297" s="5">
        <f t="shared" si="360"/>
        <v>7.4301551033504132E-3</v>
      </c>
      <c r="DB297" s="5">
        <f t="shared" si="361"/>
        <v>7.4301551033504143E-26</v>
      </c>
      <c r="DC297" s="5">
        <f t="shared" si="362"/>
        <v>1.0534246365808719E-8</v>
      </c>
      <c r="DD297" s="5">
        <f t="shared" si="363"/>
        <v>4.8457533282720098E-12</v>
      </c>
      <c r="DE297" s="5">
        <f t="shared" si="364"/>
        <v>-11.31463869727588</v>
      </c>
      <c r="DF297">
        <v>0.02</v>
      </c>
      <c r="DH297" s="4">
        <v>8.77</v>
      </c>
      <c r="DI297" s="5">
        <f t="shared" si="365"/>
        <v>9.8340029513553726E-3</v>
      </c>
      <c r="DJ297" s="5">
        <f t="shared" si="366"/>
        <v>9.8340029513553741E-26</v>
      </c>
      <c r="DK297" s="5">
        <f t="shared" si="367"/>
        <v>2.0487506148657026E-9</v>
      </c>
      <c r="DL297" s="5">
        <f t="shared" si="368"/>
        <v>2.4585007378388432E-12</v>
      </c>
      <c r="DM297" s="5">
        <f t="shared" si="369"/>
        <v>-11.60932965703447</v>
      </c>
      <c r="DN297">
        <v>0.03</v>
      </c>
      <c r="DO297" t="s">
        <v>32</v>
      </c>
      <c r="DP297" s="4">
        <v>9.09</v>
      </c>
      <c r="DQ297" s="5">
        <f t="shared" si="370"/>
        <v>1.9336953872633555E-3</v>
      </c>
      <c r="DR297" s="5">
        <f t="shared" si="371"/>
        <v>1.9336953872633557E-26</v>
      </c>
      <c r="DS297" s="5">
        <f t="shared" si="372"/>
        <v>1.1985715210310054E-10</v>
      </c>
      <c r="DT297" s="5">
        <f t="shared" si="373"/>
        <v>2.6368573462682118E-13</v>
      </c>
      <c r="DU297" s="5">
        <f t="shared" si="374"/>
        <v>-12.578913364861231</v>
      </c>
    </row>
    <row r="298" spans="1:126" hidden="1" x14ac:dyDescent="0.25">
      <c r="A298">
        <v>291</v>
      </c>
      <c r="B298" t="s">
        <v>332</v>
      </c>
      <c r="C298">
        <v>324.16022700000002</v>
      </c>
      <c r="D298">
        <v>57.565047</v>
      </c>
      <c r="E298" s="1" t="s">
        <v>91</v>
      </c>
      <c r="F298" s="13"/>
      <c r="J298" s="2">
        <v>18.18</v>
      </c>
      <c r="K298" s="5">
        <f t="shared" si="300"/>
        <v>1.6963330816744052E-4</v>
      </c>
      <c r="L298" s="5">
        <f t="shared" si="301"/>
        <v>1.6963330816744054E-27</v>
      </c>
      <c r="M298" s="5">
        <f t="shared" si="302"/>
        <v>1.3069627416746838E-8</v>
      </c>
      <c r="N298" s="5">
        <f t="shared" si="303"/>
        <v>8.1554475080500273E-13</v>
      </c>
      <c r="O298" s="5">
        <f t="shared" si="304"/>
        <v>-12.088552203238738</v>
      </c>
      <c r="P298">
        <v>0.01</v>
      </c>
      <c r="Q298" s="2">
        <v>17.39</v>
      </c>
      <c r="R298" s="5">
        <f t="shared" si="305"/>
        <v>2.7839334533526097E-4</v>
      </c>
      <c r="S298" s="5">
        <f t="shared" si="306"/>
        <v>2.7839334533526099E-27</v>
      </c>
      <c r="T298" s="5">
        <f t="shared" si="307"/>
        <v>1.3941136617153462E-8</v>
      </c>
      <c r="U298" s="5">
        <f t="shared" si="308"/>
        <v>1.0790439741676781E-12</v>
      </c>
      <c r="V298" s="5">
        <f t="shared" si="309"/>
        <v>-11.966960856198257</v>
      </c>
      <c r="W298">
        <v>0.01</v>
      </c>
      <c r="X298" s="2">
        <v>17.8</v>
      </c>
      <c r="Y298" s="5">
        <f t="shared" si="310"/>
        <v>2.2563131391667974E-4</v>
      </c>
      <c r="Z298" s="5">
        <f t="shared" si="311"/>
        <v>2.2563131391667976E-27</v>
      </c>
      <c r="AA298" s="5">
        <f t="shared" si="312"/>
        <v>1.572942867317722E-8</v>
      </c>
      <c r="AB298" s="5">
        <f t="shared" si="313"/>
        <v>1.0318505209604257E-12</v>
      </c>
      <c r="AC298" s="5">
        <f t="shared" si="314"/>
        <v>-11.986383212228176</v>
      </c>
      <c r="AD298">
        <v>0.02</v>
      </c>
      <c r="AF298" s="4">
        <v>16.07</v>
      </c>
      <c r="AG298" s="5">
        <f t="shared" si="315"/>
        <v>5.9496075152637798E-4</v>
      </c>
      <c r="AH298" s="5">
        <f t="shared" si="316"/>
        <v>5.9496075152637805E-27</v>
      </c>
      <c r="AI298" s="5">
        <f t="shared" si="317"/>
        <v>1.1702419345205683E-8</v>
      </c>
      <c r="AJ298" s="5">
        <f t="shared" si="318"/>
        <v>1.445248789132902E-12</v>
      </c>
      <c r="AK298" s="5">
        <f t="shared" si="319"/>
        <v>-11.840057385815928</v>
      </c>
      <c r="AL298">
        <v>0.09</v>
      </c>
      <c r="AN298" s="4">
        <v>15.77</v>
      </c>
      <c r="AO298" s="5">
        <f t="shared" si="320"/>
        <v>5.0384848453780549E-4</v>
      </c>
      <c r="AP298" s="5">
        <f t="shared" si="321"/>
        <v>5.0384848453780557E-27</v>
      </c>
      <c r="AQ298" s="5">
        <f t="shared" si="322"/>
        <v>5.4721648544205977E-9</v>
      </c>
      <c r="AR298" s="5">
        <f t="shared" si="323"/>
        <v>9.0947379880470335E-13</v>
      </c>
      <c r="AS298" s="5">
        <f t="shared" si="324"/>
        <v>-12.041209808088619</v>
      </c>
      <c r="AT298">
        <v>0.17</v>
      </c>
      <c r="AV298" s="4">
        <v>15.32</v>
      </c>
      <c r="AW298" s="5">
        <f t="shared" si="325"/>
        <v>4.9651280700312183E-4</v>
      </c>
      <c r="AX298" s="5">
        <f t="shared" si="326"/>
        <v>4.9651280700312187E-27</v>
      </c>
      <c r="AY298" s="5">
        <f t="shared" si="327"/>
        <v>3.1955559448344043E-9</v>
      </c>
      <c r="AZ298" s="5">
        <f t="shared" si="328"/>
        <v>6.8992052848974783E-13</v>
      </c>
      <c r="BA298" s="5">
        <f t="shared" si="329"/>
        <v>-12.161200932489006</v>
      </c>
      <c r="BB298">
        <v>0.16</v>
      </c>
      <c r="BD298" s="3">
        <v>15.23</v>
      </c>
      <c r="BE298" s="5">
        <f t="shared" si="330"/>
        <v>2.2727503807920714E-4</v>
      </c>
      <c r="BF298" s="5">
        <f t="shared" si="331"/>
        <v>2.2727503807920718E-27</v>
      </c>
      <c r="BG298" s="5">
        <f t="shared" si="332"/>
        <v>5.2609962518334992E-10</v>
      </c>
      <c r="BH298" s="5">
        <f t="shared" si="333"/>
        <v>1.8939586506600599E-13</v>
      </c>
      <c r="BI298" s="5">
        <f t="shared" si="334"/>
        <v>-12.722629506846047</v>
      </c>
      <c r="BJ298">
        <v>0.04</v>
      </c>
      <c r="BL298" s="3">
        <v>15.03</v>
      </c>
      <c r="BM298" s="5">
        <f t="shared" si="335"/>
        <v>1.7480267611272047E-4</v>
      </c>
      <c r="BN298" s="5">
        <f t="shared" si="336"/>
        <v>1.7480267611272049E-27</v>
      </c>
      <c r="BO298" s="5">
        <f t="shared" si="337"/>
        <v>2.5896692757440066E-10</v>
      </c>
      <c r="BP298" s="5">
        <f t="shared" si="338"/>
        <v>1.165351174084803E-13</v>
      </c>
      <c r="BQ298" s="5">
        <f t="shared" si="339"/>
        <v>-12.933543181946709</v>
      </c>
      <c r="BR298">
        <v>0.04</v>
      </c>
      <c r="BT298" s="3">
        <v>14.31</v>
      </c>
      <c r="BU298" s="5">
        <f t="shared" si="340"/>
        <v>2.1711900514607345E-4</v>
      </c>
      <c r="BV298" s="5">
        <f t="shared" si="341"/>
        <v>2.1711900514607349E-27</v>
      </c>
      <c r="BW298" s="5">
        <f t="shared" si="342"/>
        <v>1.9362574775214638E-10</v>
      </c>
      <c r="BX298" s="5">
        <f t="shared" si="343"/>
        <v>1.1230293369624489E-13</v>
      </c>
      <c r="BY298" s="5">
        <f t="shared" si="344"/>
        <v>-12.949608898489664</v>
      </c>
      <c r="BZ298">
        <v>0.13</v>
      </c>
      <c r="CC298" s="5" t="str">
        <f t="shared" si="345"/>
        <v/>
      </c>
      <c r="CD298" s="5" t="str">
        <f t="shared" si="346"/>
        <v/>
      </c>
      <c r="CE298" s="5" t="str">
        <f t="shared" si="347"/>
        <v/>
      </c>
      <c r="CF298" s="5" t="str">
        <f t="shared" si="348"/>
        <v/>
      </c>
      <c r="CG298" s="5" t="str">
        <f t="shared" si="349"/>
        <v/>
      </c>
      <c r="CK298" s="5" t="str">
        <f t="shared" si="350"/>
        <v/>
      </c>
      <c r="CL298" s="5" t="str">
        <f t="shared" si="351"/>
        <v/>
      </c>
      <c r="CM298" s="5" t="str">
        <f t="shared" si="352"/>
        <v/>
      </c>
      <c r="CN298" s="5" t="str">
        <f t="shared" si="353"/>
        <v/>
      </c>
      <c r="CO298" s="5" t="str">
        <f t="shared" si="354"/>
        <v/>
      </c>
      <c r="CS298" s="5" t="str">
        <f t="shared" si="355"/>
        <v/>
      </c>
      <c r="CT298" s="5" t="str">
        <f t="shared" si="356"/>
        <v/>
      </c>
      <c r="CU298" s="5" t="str">
        <f t="shared" si="357"/>
        <v/>
      </c>
      <c r="CV298" s="5" t="str">
        <f t="shared" si="358"/>
        <v/>
      </c>
      <c r="CW298" s="5" t="str">
        <f t="shared" si="359"/>
        <v/>
      </c>
      <c r="DA298" s="5" t="str">
        <f t="shared" si="360"/>
        <v/>
      </c>
      <c r="DB298" s="5" t="str">
        <f t="shared" si="361"/>
        <v/>
      </c>
      <c r="DC298" s="5" t="str">
        <f t="shared" si="362"/>
        <v/>
      </c>
      <c r="DD298" s="5" t="str">
        <f t="shared" si="363"/>
        <v/>
      </c>
      <c r="DE298" s="5" t="str">
        <f t="shared" si="364"/>
        <v/>
      </c>
      <c r="DI298" s="5" t="str">
        <f t="shared" si="365"/>
        <v/>
      </c>
      <c r="DJ298" s="5" t="str">
        <f t="shared" si="366"/>
        <v/>
      </c>
      <c r="DK298" s="5" t="str">
        <f t="shared" si="367"/>
        <v/>
      </c>
      <c r="DL298" s="5" t="str">
        <f t="shared" si="368"/>
        <v/>
      </c>
      <c r="DM298" s="5" t="str">
        <f t="shared" si="369"/>
        <v/>
      </c>
      <c r="DQ298" s="5" t="str">
        <f t="shared" si="370"/>
        <v/>
      </c>
      <c r="DR298" s="5" t="str">
        <f t="shared" si="371"/>
        <v/>
      </c>
      <c r="DS298" s="5" t="str">
        <f t="shared" si="372"/>
        <v/>
      </c>
      <c r="DT298" s="5" t="str">
        <f t="shared" si="373"/>
        <v/>
      </c>
      <c r="DU298" s="5" t="str">
        <f t="shared" si="374"/>
        <v/>
      </c>
    </row>
    <row r="299" spans="1:126" hidden="1" x14ac:dyDescent="0.25">
      <c r="A299">
        <v>292</v>
      </c>
      <c r="B299" t="s">
        <v>333</v>
      </c>
      <c r="C299">
        <v>324.16043500000001</v>
      </c>
      <c r="D299">
        <v>57.473301999999997</v>
      </c>
      <c r="E299" s="1" t="s">
        <v>120</v>
      </c>
      <c r="F299" s="13"/>
      <c r="J299" s="2">
        <v>17.48</v>
      </c>
      <c r="K299" s="5">
        <f t="shared" si="300"/>
        <v>3.2322960517121226E-4</v>
      </c>
      <c r="L299" s="5">
        <f t="shared" si="301"/>
        <v>3.2322960517121233E-27</v>
      </c>
      <c r="M299" s="5">
        <f t="shared" si="302"/>
        <v>2.4903661641026591E-8</v>
      </c>
      <c r="N299" s="5">
        <f t="shared" si="303"/>
        <v>1.5539884864000593E-12</v>
      </c>
      <c r="O299" s="5">
        <f t="shared" si="304"/>
        <v>-11.808552203238737</v>
      </c>
      <c r="P299">
        <v>0.01</v>
      </c>
      <c r="Q299" s="2">
        <v>16.43</v>
      </c>
      <c r="R299" s="5">
        <f t="shared" si="305"/>
        <v>6.7399837547472323E-4</v>
      </c>
      <c r="S299" s="5">
        <f t="shared" si="306"/>
        <v>6.7399837547472331E-27</v>
      </c>
      <c r="T299" s="5">
        <f t="shared" si="307"/>
        <v>3.3751896694645913E-8</v>
      </c>
      <c r="U299" s="5">
        <f t="shared" si="308"/>
        <v>2.6123968041655941E-12</v>
      </c>
      <c r="V299" s="5">
        <f t="shared" si="309"/>
        <v>-11.582960856198257</v>
      </c>
      <c r="W299">
        <v>0.01</v>
      </c>
      <c r="Y299" s="5" t="str">
        <f t="shared" si="310"/>
        <v/>
      </c>
      <c r="Z299" s="5" t="str">
        <f t="shared" si="311"/>
        <v/>
      </c>
      <c r="AA299" s="5" t="str">
        <f t="shared" si="312"/>
        <v/>
      </c>
      <c r="AB299" s="5" t="str">
        <f t="shared" si="313"/>
        <v/>
      </c>
      <c r="AC299" s="5" t="str">
        <f t="shared" si="314"/>
        <v/>
      </c>
      <c r="AG299" s="5" t="str">
        <f t="shared" si="315"/>
        <v/>
      </c>
      <c r="AH299" s="5" t="str">
        <f t="shared" si="316"/>
        <v/>
      </c>
      <c r="AI299" s="5" t="str">
        <f t="shared" si="317"/>
        <v/>
      </c>
      <c r="AJ299" s="5" t="str">
        <f t="shared" si="318"/>
        <v/>
      </c>
      <c r="AK299" s="5" t="str">
        <f t="shared" si="319"/>
        <v/>
      </c>
      <c r="AO299" s="5" t="str">
        <f t="shared" si="320"/>
        <v/>
      </c>
      <c r="AP299" s="5" t="str">
        <f t="shared" si="321"/>
        <v/>
      </c>
      <c r="AQ299" s="5" t="str">
        <f t="shared" si="322"/>
        <v/>
      </c>
      <c r="AR299" s="5" t="str">
        <f t="shared" si="323"/>
        <v/>
      </c>
      <c r="AS299" s="5" t="str">
        <f t="shared" si="324"/>
        <v/>
      </c>
      <c r="AW299" s="5" t="str">
        <f t="shared" si="325"/>
        <v/>
      </c>
      <c r="AX299" s="5" t="str">
        <f t="shared" si="326"/>
        <v/>
      </c>
      <c r="AY299" s="5" t="str">
        <f t="shared" si="327"/>
        <v/>
      </c>
      <c r="AZ299" s="5" t="str">
        <f t="shared" si="328"/>
        <v/>
      </c>
      <c r="BA299" s="5" t="str">
        <f t="shared" si="329"/>
        <v/>
      </c>
      <c r="BD299" s="3">
        <v>12.56</v>
      </c>
      <c r="BE299" s="5">
        <f t="shared" si="330"/>
        <v>2.6579801862765097E-3</v>
      </c>
      <c r="BF299" s="5">
        <f t="shared" si="331"/>
        <v>2.65798018627651E-26</v>
      </c>
      <c r="BG299" s="5">
        <f t="shared" si="332"/>
        <v>6.1527319126771048E-9</v>
      </c>
      <c r="BH299" s="5">
        <f t="shared" si="333"/>
        <v>2.2149834885637578E-12</v>
      </c>
      <c r="BI299" s="5">
        <f t="shared" si="334"/>
        <v>-11.654629506846048</v>
      </c>
      <c r="BJ299">
        <v>0.01</v>
      </c>
      <c r="BL299" s="3">
        <v>12.78</v>
      </c>
      <c r="BM299" s="5">
        <f t="shared" si="335"/>
        <v>1.3885070114169763E-3</v>
      </c>
      <c r="BN299" s="5">
        <f t="shared" si="336"/>
        <v>1.3885070114169765E-26</v>
      </c>
      <c r="BO299" s="5">
        <f t="shared" si="337"/>
        <v>2.057047424321446E-9</v>
      </c>
      <c r="BP299" s="5">
        <f t="shared" si="338"/>
        <v>9.2567134094465088E-13</v>
      </c>
      <c r="BQ299" s="5">
        <f t="shared" si="339"/>
        <v>-12.033543181946708</v>
      </c>
      <c r="BR299">
        <v>0.02</v>
      </c>
      <c r="BU299" s="5" t="str">
        <f t="shared" si="340"/>
        <v/>
      </c>
      <c r="BV299" s="5" t="str">
        <f t="shared" si="341"/>
        <v/>
      </c>
      <c r="BW299" s="5" t="str">
        <f t="shared" si="342"/>
        <v/>
      </c>
      <c r="BX299" s="5" t="str">
        <f t="shared" si="343"/>
        <v/>
      </c>
      <c r="BY299" s="5" t="str">
        <f t="shared" si="344"/>
        <v/>
      </c>
      <c r="CC299" s="5" t="str">
        <f t="shared" si="345"/>
        <v/>
      </c>
      <c r="CD299" s="5" t="str">
        <f t="shared" si="346"/>
        <v/>
      </c>
      <c r="CE299" s="5" t="str">
        <f t="shared" si="347"/>
        <v/>
      </c>
      <c r="CF299" s="5" t="str">
        <f t="shared" si="348"/>
        <v/>
      </c>
      <c r="CG299" s="5" t="str">
        <f t="shared" si="349"/>
        <v/>
      </c>
      <c r="CK299" s="5" t="str">
        <f t="shared" si="350"/>
        <v/>
      </c>
      <c r="CL299" s="5" t="str">
        <f t="shared" si="351"/>
        <v/>
      </c>
      <c r="CM299" s="5" t="str">
        <f t="shared" si="352"/>
        <v/>
      </c>
      <c r="CN299" s="5" t="str">
        <f t="shared" si="353"/>
        <v/>
      </c>
      <c r="CO299" s="5" t="str">
        <f t="shared" si="354"/>
        <v/>
      </c>
      <c r="CS299" s="5" t="str">
        <f t="shared" si="355"/>
        <v/>
      </c>
      <c r="CT299" s="5" t="str">
        <f t="shared" si="356"/>
        <v/>
      </c>
      <c r="CU299" s="5" t="str">
        <f t="shared" si="357"/>
        <v/>
      </c>
      <c r="CV299" s="5" t="str">
        <f t="shared" si="358"/>
        <v/>
      </c>
      <c r="CW299" s="5" t="str">
        <f t="shared" si="359"/>
        <v/>
      </c>
      <c r="DA299" s="5" t="str">
        <f t="shared" si="360"/>
        <v/>
      </c>
      <c r="DB299" s="5" t="str">
        <f t="shared" si="361"/>
        <v/>
      </c>
      <c r="DC299" s="5" t="str">
        <f t="shared" si="362"/>
        <v/>
      </c>
      <c r="DD299" s="5" t="str">
        <f t="shared" si="363"/>
        <v/>
      </c>
      <c r="DE299" s="5" t="str">
        <f t="shared" si="364"/>
        <v/>
      </c>
      <c r="DI299" s="5" t="str">
        <f t="shared" si="365"/>
        <v/>
      </c>
      <c r="DJ299" s="5" t="str">
        <f t="shared" si="366"/>
        <v/>
      </c>
      <c r="DK299" s="5" t="str">
        <f t="shared" si="367"/>
        <v/>
      </c>
      <c r="DL299" s="5" t="str">
        <f t="shared" si="368"/>
        <v/>
      </c>
      <c r="DM299" s="5" t="str">
        <f t="shared" si="369"/>
        <v/>
      </c>
      <c r="DQ299" s="5" t="str">
        <f t="shared" si="370"/>
        <v/>
      </c>
      <c r="DR299" s="5" t="str">
        <f t="shared" si="371"/>
        <v/>
      </c>
      <c r="DS299" s="5" t="str">
        <f t="shared" si="372"/>
        <v/>
      </c>
      <c r="DT299" s="5" t="str">
        <f t="shared" si="373"/>
        <v/>
      </c>
      <c r="DU299" s="5" t="str">
        <f t="shared" si="374"/>
        <v/>
      </c>
    </row>
    <row r="300" spans="1:126" hidden="1" x14ac:dyDescent="0.25">
      <c r="A300">
        <v>293</v>
      </c>
      <c r="B300" t="s">
        <v>334</v>
      </c>
      <c r="C300">
        <v>324.16052400000001</v>
      </c>
      <c r="D300">
        <v>57.432934000000003</v>
      </c>
      <c r="E300" s="1" t="s">
        <v>91</v>
      </c>
      <c r="F300" s="13"/>
      <c r="K300" s="5" t="str">
        <f t="shared" si="300"/>
        <v/>
      </c>
      <c r="L300" s="5" t="str">
        <f t="shared" si="301"/>
        <v/>
      </c>
      <c r="M300" s="5" t="str">
        <f t="shared" si="302"/>
        <v/>
      </c>
      <c r="N300" s="5" t="str">
        <f t="shared" si="303"/>
        <v/>
      </c>
      <c r="O300" s="5" t="str">
        <f t="shared" si="304"/>
        <v/>
      </c>
      <c r="Q300" s="2">
        <v>20.010000000000002</v>
      </c>
      <c r="R300" s="5">
        <f t="shared" si="305"/>
        <v>2.4926359237667237E-5</v>
      </c>
      <c r="S300" s="5">
        <f t="shared" si="306"/>
        <v>2.4926359237667238E-28</v>
      </c>
      <c r="T300" s="5">
        <f t="shared" si="307"/>
        <v>1.2482402518712433E-9</v>
      </c>
      <c r="U300" s="5">
        <f t="shared" si="308"/>
        <v>9.6613795494834242E-14</v>
      </c>
      <c r="V300" s="5">
        <f t="shared" si="309"/>
        <v>-13.014960856198259</v>
      </c>
      <c r="W300">
        <v>0.1</v>
      </c>
      <c r="Y300" s="5" t="str">
        <f t="shared" si="310"/>
        <v/>
      </c>
      <c r="Z300" s="5" t="str">
        <f t="shared" si="311"/>
        <v/>
      </c>
      <c r="AA300" s="5" t="str">
        <f t="shared" si="312"/>
        <v/>
      </c>
      <c r="AB300" s="5" t="str">
        <f t="shared" si="313"/>
        <v/>
      </c>
      <c r="AC300" s="5" t="str">
        <f t="shared" si="314"/>
        <v/>
      </c>
      <c r="AG300" s="5" t="str">
        <f t="shared" si="315"/>
        <v/>
      </c>
      <c r="AH300" s="5" t="str">
        <f t="shared" si="316"/>
        <v/>
      </c>
      <c r="AI300" s="5" t="str">
        <f t="shared" si="317"/>
        <v/>
      </c>
      <c r="AJ300" s="5" t="str">
        <f t="shared" si="318"/>
        <v/>
      </c>
      <c r="AK300" s="5" t="str">
        <f t="shared" si="319"/>
        <v/>
      </c>
      <c r="AN300" s="4">
        <v>16.14</v>
      </c>
      <c r="AO300" s="5">
        <f t="shared" si="320"/>
        <v>3.583438510370368E-4</v>
      </c>
      <c r="AP300" s="5">
        <f t="shared" si="321"/>
        <v>3.5834385103703687E-27</v>
      </c>
      <c r="AQ300" s="5">
        <f t="shared" si="322"/>
        <v>3.891877593402721E-9</v>
      </c>
      <c r="AR300" s="5">
        <f t="shared" si="323"/>
        <v>6.4683005602353226E-13</v>
      </c>
      <c r="AS300" s="5">
        <f t="shared" si="324"/>
        <v>-12.189209808088618</v>
      </c>
      <c r="AT300">
        <v>0.16</v>
      </c>
      <c r="AU300" t="s">
        <v>36</v>
      </c>
      <c r="AV300" s="4">
        <v>14.69</v>
      </c>
      <c r="AW300" s="5">
        <f t="shared" si="325"/>
        <v>8.8701396046599371E-4</v>
      </c>
      <c r="AX300" s="5">
        <f t="shared" si="326"/>
        <v>8.8701396046599387E-27</v>
      </c>
      <c r="AY300" s="5">
        <f t="shared" si="327"/>
        <v>5.7088209901912841E-9</v>
      </c>
      <c r="AZ300" s="5">
        <f t="shared" si="328"/>
        <v>1.2325344517822981E-12</v>
      </c>
      <c r="BA300" s="5">
        <f t="shared" si="329"/>
        <v>-11.909200932489004</v>
      </c>
      <c r="BD300" s="3">
        <v>15.11</v>
      </c>
      <c r="BE300" s="5">
        <f t="shared" si="330"/>
        <v>2.5383513716859446E-4</v>
      </c>
      <c r="BF300" s="5">
        <f t="shared" si="331"/>
        <v>2.538351371685945E-27</v>
      </c>
      <c r="BG300" s="5">
        <f t="shared" si="332"/>
        <v>5.8758133603841308E-10</v>
      </c>
      <c r="BH300" s="5">
        <f t="shared" si="333"/>
        <v>2.1152928097382873E-13</v>
      </c>
      <c r="BI300" s="5">
        <f t="shared" si="334"/>
        <v>-12.674629506846047</v>
      </c>
      <c r="BJ300">
        <v>0.01</v>
      </c>
      <c r="BM300" s="5" t="str">
        <f t="shared" si="335"/>
        <v/>
      </c>
      <c r="BN300" s="5" t="str">
        <f t="shared" si="336"/>
        <v/>
      </c>
      <c r="BO300" s="5" t="str">
        <f t="shared" si="337"/>
        <v/>
      </c>
      <c r="BP300" s="5" t="str">
        <f t="shared" si="338"/>
        <v/>
      </c>
      <c r="BQ300" s="5" t="str">
        <f t="shared" si="339"/>
        <v/>
      </c>
      <c r="BU300" s="5" t="str">
        <f t="shared" si="340"/>
        <v/>
      </c>
      <c r="BV300" s="5" t="str">
        <f t="shared" si="341"/>
        <v/>
      </c>
      <c r="BW300" s="5" t="str">
        <f t="shared" si="342"/>
        <v/>
      </c>
      <c r="BX300" s="5" t="str">
        <f t="shared" si="343"/>
        <v/>
      </c>
      <c r="BY300" s="5" t="str">
        <f t="shared" si="344"/>
        <v/>
      </c>
      <c r="CC300" s="5" t="str">
        <f t="shared" si="345"/>
        <v/>
      </c>
      <c r="CD300" s="5" t="str">
        <f t="shared" si="346"/>
        <v/>
      </c>
      <c r="CE300" s="5" t="str">
        <f t="shared" si="347"/>
        <v/>
      </c>
      <c r="CF300" s="5" t="str">
        <f t="shared" si="348"/>
        <v/>
      </c>
      <c r="CG300" s="5" t="str">
        <f t="shared" si="349"/>
        <v/>
      </c>
      <c r="CK300" s="5" t="str">
        <f t="shared" si="350"/>
        <v/>
      </c>
      <c r="CL300" s="5" t="str">
        <f t="shared" si="351"/>
        <v/>
      </c>
      <c r="CM300" s="5" t="str">
        <f t="shared" si="352"/>
        <v/>
      </c>
      <c r="CN300" s="5" t="str">
        <f t="shared" si="353"/>
        <v/>
      </c>
      <c r="CO300" s="5" t="str">
        <f t="shared" si="354"/>
        <v/>
      </c>
      <c r="CS300" s="5" t="str">
        <f t="shared" si="355"/>
        <v/>
      </c>
      <c r="CT300" s="5" t="str">
        <f t="shared" si="356"/>
        <v/>
      </c>
      <c r="CU300" s="5" t="str">
        <f t="shared" si="357"/>
        <v/>
      </c>
      <c r="CV300" s="5" t="str">
        <f t="shared" si="358"/>
        <v/>
      </c>
      <c r="CW300" s="5" t="str">
        <f t="shared" si="359"/>
        <v/>
      </c>
      <c r="DA300" s="5" t="str">
        <f t="shared" si="360"/>
        <v/>
      </c>
      <c r="DB300" s="5" t="str">
        <f t="shared" si="361"/>
        <v/>
      </c>
      <c r="DC300" s="5" t="str">
        <f t="shared" si="362"/>
        <v/>
      </c>
      <c r="DD300" s="5" t="str">
        <f t="shared" si="363"/>
        <v/>
      </c>
      <c r="DE300" s="5" t="str">
        <f t="shared" si="364"/>
        <v/>
      </c>
      <c r="DI300" s="5" t="str">
        <f t="shared" si="365"/>
        <v/>
      </c>
      <c r="DJ300" s="5" t="str">
        <f t="shared" si="366"/>
        <v/>
      </c>
      <c r="DK300" s="5" t="str">
        <f t="shared" si="367"/>
        <v/>
      </c>
      <c r="DL300" s="5" t="str">
        <f t="shared" si="368"/>
        <v/>
      </c>
      <c r="DM300" s="5" t="str">
        <f t="shared" si="369"/>
        <v/>
      </c>
      <c r="DQ300" s="5" t="str">
        <f t="shared" si="370"/>
        <v/>
      </c>
      <c r="DR300" s="5" t="str">
        <f t="shared" si="371"/>
        <v/>
      </c>
      <c r="DS300" s="5" t="str">
        <f t="shared" si="372"/>
        <v/>
      </c>
      <c r="DT300" s="5" t="str">
        <f t="shared" si="373"/>
        <v/>
      </c>
      <c r="DU300" s="5" t="str">
        <f t="shared" si="374"/>
        <v/>
      </c>
    </row>
    <row r="301" spans="1:126" hidden="1" x14ac:dyDescent="0.25">
      <c r="A301">
        <v>294</v>
      </c>
      <c r="B301" t="s">
        <v>335</v>
      </c>
      <c r="C301">
        <v>324.16079100000002</v>
      </c>
      <c r="D301">
        <v>57.567703999999999</v>
      </c>
      <c r="E301" s="1" t="s">
        <v>31</v>
      </c>
      <c r="F301" s="13"/>
      <c r="J301" s="2">
        <v>19.38</v>
      </c>
      <c r="K301" s="5">
        <f t="shared" si="300"/>
        <v>5.6170867574286615E-5</v>
      </c>
      <c r="L301" s="5">
        <f t="shared" si="301"/>
        <v>5.6170867574286619E-28</v>
      </c>
      <c r="M301" s="5">
        <f t="shared" si="302"/>
        <v>4.327760383867004E-9</v>
      </c>
      <c r="N301" s="5">
        <f t="shared" si="303"/>
        <v>2.7005224795330104E-13</v>
      </c>
      <c r="O301" s="5">
        <f t="shared" si="304"/>
        <v>-12.568552203238736</v>
      </c>
      <c r="P301">
        <v>0.02</v>
      </c>
      <c r="Q301" s="2">
        <v>18.420000000000002</v>
      </c>
      <c r="R301" s="5">
        <f t="shared" si="305"/>
        <v>1.0780995127638355E-4</v>
      </c>
      <c r="S301" s="5">
        <f t="shared" si="306"/>
        <v>1.0780995127638356E-27</v>
      </c>
      <c r="T301" s="5">
        <f t="shared" si="307"/>
        <v>5.3988117338893668E-9</v>
      </c>
      <c r="U301" s="5">
        <f t="shared" si="308"/>
        <v>4.1786802820303704E-13</v>
      </c>
      <c r="V301" s="5">
        <f t="shared" si="309"/>
        <v>-12.378960856198258</v>
      </c>
      <c r="W301">
        <v>0.03</v>
      </c>
      <c r="X301" s="2">
        <v>18.989999999999998</v>
      </c>
      <c r="Y301" s="5">
        <f t="shared" si="310"/>
        <v>7.5404865985529825E-5</v>
      </c>
      <c r="Z301" s="5">
        <f t="shared" si="311"/>
        <v>7.5404865985529836E-28</v>
      </c>
      <c r="AA301" s="5">
        <f t="shared" si="312"/>
        <v>5.2566970450203898E-9</v>
      </c>
      <c r="AB301" s="5">
        <f t="shared" si="313"/>
        <v>3.448393261533376E-13</v>
      </c>
      <c r="AC301" s="5">
        <f t="shared" si="314"/>
        <v>-12.462383212228174</v>
      </c>
      <c r="AD301">
        <v>0.05</v>
      </c>
      <c r="AF301" s="4">
        <v>16.63</v>
      </c>
      <c r="AG301" s="5">
        <f t="shared" si="315"/>
        <v>3.5521256279368637E-4</v>
      </c>
      <c r="AH301" s="5">
        <f t="shared" si="316"/>
        <v>3.5521256279368639E-27</v>
      </c>
      <c r="AI301" s="5">
        <f t="shared" si="317"/>
        <v>6.9867572874891169E-9</v>
      </c>
      <c r="AJ301" s="5">
        <f t="shared" si="318"/>
        <v>8.6286452500490604E-13</v>
      </c>
      <c r="AK301" s="5">
        <f t="shared" si="319"/>
        <v>-12.064057385815929</v>
      </c>
      <c r="AL301">
        <v>0.14000000000000001</v>
      </c>
      <c r="AN301" s="4">
        <v>16.04</v>
      </c>
      <c r="AO301" s="5">
        <f t="shared" si="320"/>
        <v>3.9291621938409356E-4</v>
      </c>
      <c r="AP301" s="5">
        <f t="shared" si="321"/>
        <v>3.929162193840936E-27</v>
      </c>
      <c r="AQ301" s="5">
        <f t="shared" si="322"/>
        <v>4.2673589232243089E-9</v>
      </c>
      <c r="AR301" s="5">
        <f t="shared" si="323"/>
        <v>7.0923505303988015E-13</v>
      </c>
      <c r="AS301" s="5">
        <f t="shared" si="324"/>
        <v>-12.149209808088617</v>
      </c>
      <c r="AT301">
        <v>0.21</v>
      </c>
      <c r="AU301" t="s">
        <v>36</v>
      </c>
      <c r="AV301" s="4">
        <v>15.79</v>
      </c>
      <c r="AW301" s="5">
        <f t="shared" si="325"/>
        <v>3.2205530331991619E-4</v>
      </c>
      <c r="AX301" s="5">
        <f t="shared" si="326"/>
        <v>3.2205530331991621E-27</v>
      </c>
      <c r="AY301" s="5">
        <f t="shared" si="327"/>
        <v>2.0727476201493723E-9</v>
      </c>
      <c r="AZ301" s="5">
        <f t="shared" si="328"/>
        <v>4.4750621119024948E-13</v>
      </c>
      <c r="BA301" s="5">
        <f t="shared" si="329"/>
        <v>-12.349200932489005</v>
      </c>
      <c r="BD301" s="3">
        <v>15.69</v>
      </c>
      <c r="BE301" s="5">
        <f t="shared" si="330"/>
        <v>1.4878246138916651E-4</v>
      </c>
      <c r="BF301" s="5">
        <f t="shared" si="331"/>
        <v>1.4878246138916652E-27</v>
      </c>
      <c r="BG301" s="5">
        <f t="shared" si="332"/>
        <v>3.4440384580825579E-10</v>
      </c>
      <c r="BH301" s="5">
        <f t="shared" si="333"/>
        <v>1.2398538449097209E-13</v>
      </c>
      <c r="BI301" s="5">
        <f t="shared" si="334"/>
        <v>-12.906629506846047</v>
      </c>
      <c r="BJ301">
        <v>0.06</v>
      </c>
      <c r="BL301" s="3">
        <v>15.51</v>
      </c>
      <c r="BM301" s="5">
        <f t="shared" si="335"/>
        <v>1.1234353289179068E-4</v>
      </c>
      <c r="BN301" s="5">
        <f t="shared" si="336"/>
        <v>1.1234353289179069E-27</v>
      </c>
      <c r="BO301" s="5">
        <f t="shared" si="337"/>
        <v>1.6643486354339359E-10</v>
      </c>
      <c r="BP301" s="5">
        <f t="shared" si="338"/>
        <v>7.4895688594527124E-14</v>
      </c>
      <c r="BQ301" s="5">
        <f t="shared" si="339"/>
        <v>-13.125543181946707</v>
      </c>
      <c r="BR301">
        <v>0.06</v>
      </c>
      <c r="BU301" s="5" t="str">
        <f t="shared" si="340"/>
        <v/>
      </c>
      <c r="BV301" s="5" t="str">
        <f t="shared" si="341"/>
        <v/>
      </c>
      <c r="BW301" s="5" t="str">
        <f t="shared" si="342"/>
        <v/>
      </c>
      <c r="BX301" s="5" t="str">
        <f t="shared" si="343"/>
        <v/>
      </c>
      <c r="BY301" s="5" t="str">
        <f t="shared" si="344"/>
        <v/>
      </c>
      <c r="CC301" s="5" t="str">
        <f t="shared" si="345"/>
        <v/>
      </c>
      <c r="CD301" s="5" t="str">
        <f t="shared" si="346"/>
        <v/>
      </c>
      <c r="CE301" s="5" t="str">
        <f t="shared" si="347"/>
        <v/>
      </c>
      <c r="CF301" s="5" t="str">
        <f t="shared" si="348"/>
        <v/>
      </c>
      <c r="CG301" s="5" t="str">
        <f t="shared" si="349"/>
        <v/>
      </c>
      <c r="CK301" s="5" t="str">
        <f t="shared" si="350"/>
        <v/>
      </c>
      <c r="CL301" s="5" t="str">
        <f t="shared" si="351"/>
        <v/>
      </c>
      <c r="CM301" s="5" t="str">
        <f t="shared" si="352"/>
        <v/>
      </c>
      <c r="CN301" s="5" t="str">
        <f t="shared" si="353"/>
        <v/>
      </c>
      <c r="CO301" s="5" t="str">
        <f t="shared" si="354"/>
        <v/>
      </c>
      <c r="CS301" s="5" t="str">
        <f t="shared" si="355"/>
        <v/>
      </c>
      <c r="CT301" s="5" t="str">
        <f t="shared" si="356"/>
        <v/>
      </c>
      <c r="CU301" s="5" t="str">
        <f t="shared" si="357"/>
        <v/>
      </c>
      <c r="CV301" s="5" t="str">
        <f t="shared" si="358"/>
        <v/>
      </c>
      <c r="CW301" s="5" t="str">
        <f t="shared" si="359"/>
        <v/>
      </c>
      <c r="DA301" s="5" t="str">
        <f t="shared" si="360"/>
        <v/>
      </c>
      <c r="DB301" s="5" t="str">
        <f t="shared" si="361"/>
        <v/>
      </c>
      <c r="DC301" s="5" t="str">
        <f t="shared" si="362"/>
        <v/>
      </c>
      <c r="DD301" s="5" t="str">
        <f t="shared" si="363"/>
        <v/>
      </c>
      <c r="DE301" s="5" t="str">
        <f t="shared" si="364"/>
        <v/>
      </c>
      <c r="DI301" s="5" t="str">
        <f t="shared" si="365"/>
        <v/>
      </c>
      <c r="DJ301" s="5" t="str">
        <f t="shared" si="366"/>
        <v/>
      </c>
      <c r="DK301" s="5" t="str">
        <f t="shared" si="367"/>
        <v/>
      </c>
      <c r="DL301" s="5" t="str">
        <f t="shared" si="368"/>
        <v/>
      </c>
      <c r="DM301" s="5" t="str">
        <f t="shared" si="369"/>
        <v/>
      </c>
      <c r="DQ301" s="5" t="str">
        <f t="shared" si="370"/>
        <v/>
      </c>
      <c r="DR301" s="5" t="str">
        <f t="shared" si="371"/>
        <v/>
      </c>
      <c r="DS301" s="5" t="str">
        <f t="shared" si="372"/>
        <v/>
      </c>
      <c r="DT301" s="5" t="str">
        <f t="shared" si="373"/>
        <v/>
      </c>
      <c r="DU301" s="5" t="str">
        <f t="shared" si="374"/>
        <v/>
      </c>
    </row>
    <row r="302" spans="1:126" hidden="1" x14ac:dyDescent="0.25">
      <c r="A302">
        <v>295</v>
      </c>
      <c r="B302" t="s">
        <v>336</v>
      </c>
      <c r="C302">
        <v>324.16132900000002</v>
      </c>
      <c r="D302">
        <v>57.594861999999999</v>
      </c>
      <c r="E302" s="1" t="s">
        <v>31</v>
      </c>
      <c r="F302" s="13"/>
      <c r="K302" s="5" t="str">
        <f t="shared" si="300"/>
        <v/>
      </c>
      <c r="L302" s="5" t="str">
        <f t="shared" si="301"/>
        <v/>
      </c>
      <c r="M302" s="5" t="str">
        <f t="shared" si="302"/>
        <v/>
      </c>
      <c r="N302" s="5" t="str">
        <f t="shared" si="303"/>
        <v/>
      </c>
      <c r="O302" s="5" t="str">
        <f t="shared" si="304"/>
        <v/>
      </c>
      <c r="R302" s="5" t="str">
        <f t="shared" si="305"/>
        <v/>
      </c>
      <c r="S302" s="5" t="str">
        <f t="shared" si="306"/>
        <v/>
      </c>
      <c r="T302" s="5" t="str">
        <f t="shared" si="307"/>
        <v/>
      </c>
      <c r="U302" s="5" t="str">
        <f t="shared" si="308"/>
        <v/>
      </c>
      <c r="V302" s="5" t="str">
        <f t="shared" si="309"/>
        <v/>
      </c>
      <c r="Y302" s="5" t="str">
        <f t="shared" si="310"/>
        <v/>
      </c>
      <c r="Z302" s="5" t="str">
        <f t="shared" si="311"/>
        <v/>
      </c>
      <c r="AA302" s="5" t="str">
        <f t="shared" si="312"/>
        <v/>
      </c>
      <c r="AB302" s="5" t="str">
        <f t="shared" si="313"/>
        <v/>
      </c>
      <c r="AC302" s="5" t="str">
        <f t="shared" si="314"/>
        <v/>
      </c>
      <c r="AG302" s="5" t="str">
        <f t="shared" si="315"/>
        <v/>
      </c>
      <c r="AH302" s="5" t="str">
        <f t="shared" si="316"/>
        <v/>
      </c>
      <c r="AI302" s="5" t="str">
        <f t="shared" si="317"/>
        <v/>
      </c>
      <c r="AJ302" s="5" t="str">
        <f t="shared" si="318"/>
        <v/>
      </c>
      <c r="AK302" s="5" t="str">
        <f t="shared" si="319"/>
        <v/>
      </c>
      <c r="AO302" s="5" t="str">
        <f t="shared" si="320"/>
        <v/>
      </c>
      <c r="AP302" s="5" t="str">
        <f t="shared" si="321"/>
        <v/>
      </c>
      <c r="AQ302" s="5" t="str">
        <f t="shared" si="322"/>
        <v/>
      </c>
      <c r="AR302" s="5" t="str">
        <f t="shared" si="323"/>
        <v/>
      </c>
      <c r="AS302" s="5" t="str">
        <f t="shared" si="324"/>
        <v/>
      </c>
      <c r="AW302" s="5" t="str">
        <f t="shared" si="325"/>
        <v/>
      </c>
      <c r="AX302" s="5" t="str">
        <f t="shared" si="326"/>
        <v/>
      </c>
      <c r="AY302" s="5" t="str">
        <f t="shared" si="327"/>
        <v/>
      </c>
      <c r="AZ302" s="5" t="str">
        <f t="shared" si="328"/>
        <v/>
      </c>
      <c r="BA302" s="5" t="str">
        <f t="shared" si="329"/>
        <v/>
      </c>
      <c r="BE302" s="5" t="str">
        <f t="shared" si="330"/>
        <v/>
      </c>
      <c r="BF302" s="5" t="str">
        <f t="shared" si="331"/>
        <v/>
      </c>
      <c r="BG302" s="5" t="str">
        <f t="shared" si="332"/>
        <v/>
      </c>
      <c r="BH302" s="5" t="str">
        <f t="shared" si="333"/>
        <v/>
      </c>
      <c r="BI302" s="5" t="str">
        <f t="shared" si="334"/>
        <v/>
      </c>
      <c r="BL302" s="3">
        <v>15.03</v>
      </c>
      <c r="BM302" s="5">
        <f t="shared" si="335"/>
        <v>1.7480267611272047E-4</v>
      </c>
      <c r="BN302" s="5">
        <f t="shared" si="336"/>
        <v>1.7480267611272049E-27</v>
      </c>
      <c r="BO302" s="5">
        <f t="shared" si="337"/>
        <v>2.5896692757440066E-10</v>
      </c>
      <c r="BP302" s="5">
        <f t="shared" si="338"/>
        <v>1.165351174084803E-13</v>
      </c>
      <c r="BQ302" s="5">
        <f t="shared" si="339"/>
        <v>-12.933543181946709</v>
      </c>
      <c r="BR302">
        <v>0.02</v>
      </c>
      <c r="BU302" s="5" t="str">
        <f t="shared" si="340"/>
        <v/>
      </c>
      <c r="BV302" s="5" t="str">
        <f t="shared" si="341"/>
        <v/>
      </c>
      <c r="BW302" s="5" t="str">
        <f t="shared" si="342"/>
        <v/>
      </c>
      <c r="BX302" s="5" t="str">
        <f t="shared" si="343"/>
        <v/>
      </c>
      <c r="BY302" s="5" t="str">
        <f t="shared" si="344"/>
        <v/>
      </c>
      <c r="CB302" s="3">
        <v>12.99</v>
      </c>
      <c r="CC302" s="5">
        <f t="shared" si="345"/>
        <v>4.0837696755824604E-4</v>
      </c>
      <c r="CD302" s="5">
        <f t="shared" si="346"/>
        <v>4.083769675582461E-27</v>
      </c>
      <c r="CE302" s="5">
        <f t="shared" si="347"/>
        <v>1.9142670354292785E-10</v>
      </c>
      <c r="CF302" s="5">
        <f t="shared" si="348"/>
        <v>1.5314136283434229E-13</v>
      </c>
      <c r="CG302" s="5">
        <f t="shared" si="349"/>
        <v>-12.814907492355042</v>
      </c>
      <c r="CH302">
        <v>0.1</v>
      </c>
      <c r="CK302" s="5" t="str">
        <f t="shared" si="350"/>
        <v/>
      </c>
      <c r="CL302" s="5" t="str">
        <f t="shared" si="351"/>
        <v/>
      </c>
      <c r="CM302" s="5" t="str">
        <f t="shared" si="352"/>
        <v/>
      </c>
      <c r="CN302" s="5" t="str">
        <f t="shared" si="353"/>
        <v/>
      </c>
      <c r="CO302" s="5" t="str">
        <f t="shared" si="354"/>
        <v/>
      </c>
      <c r="CS302" s="5" t="str">
        <f t="shared" si="355"/>
        <v/>
      </c>
      <c r="CT302" s="5" t="str">
        <f t="shared" si="356"/>
        <v/>
      </c>
      <c r="CU302" s="5" t="str">
        <f t="shared" si="357"/>
        <v/>
      </c>
      <c r="CV302" s="5" t="str">
        <f t="shared" si="358"/>
        <v/>
      </c>
      <c r="CW302" s="5" t="str">
        <f t="shared" si="359"/>
        <v/>
      </c>
      <c r="DA302" s="5" t="str">
        <f t="shared" si="360"/>
        <v/>
      </c>
      <c r="DB302" s="5" t="str">
        <f t="shared" si="361"/>
        <v/>
      </c>
      <c r="DC302" s="5" t="str">
        <f t="shared" si="362"/>
        <v/>
      </c>
      <c r="DD302" s="5" t="str">
        <f t="shared" si="363"/>
        <v/>
      </c>
      <c r="DE302" s="5" t="str">
        <f t="shared" si="364"/>
        <v/>
      </c>
      <c r="DI302" s="5" t="str">
        <f t="shared" si="365"/>
        <v/>
      </c>
      <c r="DJ302" s="5" t="str">
        <f t="shared" si="366"/>
        <v/>
      </c>
      <c r="DK302" s="5" t="str">
        <f t="shared" si="367"/>
        <v/>
      </c>
      <c r="DL302" s="5" t="str">
        <f t="shared" si="368"/>
        <v/>
      </c>
      <c r="DM302" s="5" t="str">
        <f t="shared" si="369"/>
        <v/>
      </c>
      <c r="DQ302" s="5" t="str">
        <f t="shared" si="370"/>
        <v/>
      </c>
      <c r="DR302" s="5" t="str">
        <f t="shared" si="371"/>
        <v/>
      </c>
      <c r="DS302" s="5" t="str">
        <f t="shared" si="372"/>
        <v/>
      </c>
      <c r="DT302" s="5" t="str">
        <f t="shared" si="373"/>
        <v/>
      </c>
      <c r="DU302" s="5" t="str">
        <f t="shared" si="374"/>
        <v/>
      </c>
    </row>
    <row r="303" spans="1:126" hidden="1" x14ac:dyDescent="0.25">
      <c r="A303">
        <v>296</v>
      </c>
      <c r="B303" t="s">
        <v>337</v>
      </c>
      <c r="C303">
        <v>324.16193299999998</v>
      </c>
      <c r="D303">
        <v>57.510378000000003</v>
      </c>
      <c r="E303" s="1" t="s">
        <v>120</v>
      </c>
      <c r="F303" s="13"/>
      <c r="K303" s="5" t="str">
        <f t="shared" si="300"/>
        <v/>
      </c>
      <c r="L303" s="5" t="str">
        <f t="shared" si="301"/>
        <v/>
      </c>
      <c r="M303" s="5" t="str">
        <f t="shared" si="302"/>
        <v/>
      </c>
      <c r="N303" s="5" t="str">
        <f t="shared" si="303"/>
        <v/>
      </c>
      <c r="O303" s="5" t="str">
        <f t="shared" si="304"/>
        <v/>
      </c>
      <c r="R303" s="5" t="str">
        <f t="shared" si="305"/>
        <v/>
      </c>
      <c r="S303" s="5" t="str">
        <f t="shared" si="306"/>
        <v/>
      </c>
      <c r="T303" s="5" t="str">
        <f t="shared" si="307"/>
        <v/>
      </c>
      <c r="U303" s="5" t="str">
        <f t="shared" si="308"/>
        <v/>
      </c>
      <c r="V303" s="5" t="str">
        <f t="shared" si="309"/>
        <v/>
      </c>
      <c r="Y303" s="5" t="str">
        <f t="shared" si="310"/>
        <v/>
      </c>
      <c r="Z303" s="5" t="str">
        <f t="shared" si="311"/>
        <v/>
      </c>
      <c r="AA303" s="5" t="str">
        <f t="shared" si="312"/>
        <v/>
      </c>
      <c r="AB303" s="5" t="str">
        <f t="shared" si="313"/>
        <v/>
      </c>
      <c r="AC303" s="5" t="str">
        <f t="shared" si="314"/>
        <v/>
      </c>
      <c r="AE303" t="s">
        <v>36</v>
      </c>
      <c r="AF303" s="4">
        <v>17.899999999999999</v>
      </c>
      <c r="AG303" s="5">
        <f t="shared" si="315"/>
        <v>1.1027785676447858E-4</v>
      </c>
      <c r="AH303" s="5">
        <f t="shared" si="316"/>
        <v>1.1027785676447858E-27</v>
      </c>
      <c r="AI303" s="5">
        <f t="shared" si="317"/>
        <v>2.1690804326800025E-9</v>
      </c>
      <c r="AJ303" s="5">
        <f t="shared" si="318"/>
        <v>2.6788143343598035E-13</v>
      </c>
      <c r="AK303" s="5">
        <f t="shared" si="319"/>
        <v>-12.572057385815928</v>
      </c>
      <c r="AN303" s="4">
        <v>16.43</v>
      </c>
      <c r="AO303" s="5">
        <f t="shared" si="320"/>
        <v>2.7434683646146863E-4</v>
      </c>
      <c r="AP303" s="5">
        <f t="shared" si="321"/>
        <v>2.7434683646146865E-27</v>
      </c>
      <c r="AQ303" s="5">
        <f t="shared" si="322"/>
        <v>2.9796082800230754E-9</v>
      </c>
      <c r="AR303" s="5">
        <f t="shared" si="323"/>
        <v>4.9521089613983513E-13</v>
      </c>
      <c r="AS303" s="5">
        <f t="shared" si="324"/>
        <v>-12.305209808088618</v>
      </c>
      <c r="AT303">
        <v>0.11</v>
      </c>
      <c r="AV303" s="4">
        <v>15.75</v>
      </c>
      <c r="AW303" s="5">
        <f t="shared" si="325"/>
        <v>3.3414152865930241E-4</v>
      </c>
      <c r="AX303" s="5">
        <f t="shared" si="326"/>
        <v>3.3414152865930241E-27</v>
      </c>
      <c r="AY303" s="5">
        <f t="shared" si="327"/>
        <v>2.1505345547241354E-9</v>
      </c>
      <c r="AZ303" s="5">
        <f t="shared" si="328"/>
        <v>4.643004103649408E-13</v>
      </c>
      <c r="BA303" s="5">
        <f t="shared" si="329"/>
        <v>-12.333200932489005</v>
      </c>
      <c r="BB303">
        <v>0.1</v>
      </c>
      <c r="BD303" s="3">
        <v>14.94</v>
      </c>
      <c r="BE303" s="5">
        <f t="shared" si="330"/>
        <v>2.9686003833811651E-4</v>
      </c>
      <c r="BF303" s="5">
        <f t="shared" si="331"/>
        <v>2.9686003833811652E-27</v>
      </c>
      <c r="BG303" s="5">
        <f t="shared" si="332"/>
        <v>6.871760146715659E-10</v>
      </c>
      <c r="BH303" s="5">
        <f t="shared" si="333"/>
        <v>2.4738336528176374E-13</v>
      </c>
      <c r="BI303" s="5">
        <f t="shared" si="334"/>
        <v>-12.606629506846048</v>
      </c>
      <c r="BJ303">
        <v>0.08</v>
      </c>
      <c r="BM303" s="5" t="str">
        <f t="shared" si="335"/>
        <v/>
      </c>
      <c r="BN303" s="5" t="str">
        <f t="shared" si="336"/>
        <v/>
      </c>
      <c r="BO303" s="5" t="str">
        <f t="shared" si="337"/>
        <v/>
      </c>
      <c r="BP303" s="5" t="str">
        <f t="shared" si="338"/>
        <v/>
      </c>
      <c r="BQ303" s="5" t="str">
        <f t="shared" si="339"/>
        <v/>
      </c>
      <c r="BU303" s="5" t="str">
        <f t="shared" si="340"/>
        <v/>
      </c>
      <c r="BV303" s="5" t="str">
        <f t="shared" si="341"/>
        <v/>
      </c>
      <c r="BW303" s="5" t="str">
        <f t="shared" si="342"/>
        <v/>
      </c>
      <c r="BX303" s="5" t="str">
        <f t="shared" si="343"/>
        <v/>
      </c>
      <c r="BY303" s="5" t="str">
        <f t="shared" si="344"/>
        <v/>
      </c>
      <c r="CC303" s="5" t="str">
        <f t="shared" si="345"/>
        <v/>
      </c>
      <c r="CD303" s="5" t="str">
        <f t="shared" si="346"/>
        <v/>
      </c>
      <c r="CE303" s="5" t="str">
        <f t="shared" si="347"/>
        <v/>
      </c>
      <c r="CF303" s="5" t="str">
        <f t="shared" si="348"/>
        <v/>
      </c>
      <c r="CG303" s="5" t="str">
        <f t="shared" si="349"/>
        <v/>
      </c>
      <c r="CK303" s="5" t="str">
        <f t="shared" si="350"/>
        <v/>
      </c>
      <c r="CL303" s="5" t="str">
        <f t="shared" si="351"/>
        <v/>
      </c>
      <c r="CM303" s="5" t="str">
        <f t="shared" si="352"/>
        <v/>
      </c>
      <c r="CN303" s="5" t="str">
        <f t="shared" si="353"/>
        <v/>
      </c>
      <c r="CO303" s="5" t="str">
        <f t="shared" si="354"/>
        <v/>
      </c>
      <c r="CS303" s="5" t="str">
        <f t="shared" si="355"/>
        <v/>
      </c>
      <c r="CT303" s="5" t="str">
        <f t="shared" si="356"/>
        <v/>
      </c>
      <c r="CU303" s="5" t="str">
        <f t="shared" si="357"/>
        <v/>
      </c>
      <c r="CV303" s="5" t="str">
        <f t="shared" si="358"/>
        <v/>
      </c>
      <c r="CW303" s="5" t="str">
        <f t="shared" si="359"/>
        <v/>
      </c>
      <c r="DA303" s="5" t="str">
        <f t="shared" si="360"/>
        <v/>
      </c>
      <c r="DB303" s="5" t="str">
        <f t="shared" si="361"/>
        <v/>
      </c>
      <c r="DC303" s="5" t="str">
        <f t="shared" si="362"/>
        <v/>
      </c>
      <c r="DD303" s="5" t="str">
        <f t="shared" si="363"/>
        <v/>
      </c>
      <c r="DE303" s="5" t="str">
        <f t="shared" si="364"/>
        <v/>
      </c>
      <c r="DI303" s="5" t="str">
        <f t="shared" si="365"/>
        <v/>
      </c>
      <c r="DJ303" s="5" t="str">
        <f t="shared" si="366"/>
        <v/>
      </c>
      <c r="DK303" s="5" t="str">
        <f t="shared" si="367"/>
        <v/>
      </c>
      <c r="DL303" s="5" t="str">
        <f t="shared" si="368"/>
        <v/>
      </c>
      <c r="DM303" s="5" t="str">
        <f t="shared" si="369"/>
        <v/>
      </c>
      <c r="DQ303" s="5" t="str">
        <f t="shared" si="370"/>
        <v/>
      </c>
      <c r="DR303" s="5" t="str">
        <f t="shared" si="371"/>
        <v/>
      </c>
      <c r="DS303" s="5" t="str">
        <f t="shared" si="372"/>
        <v/>
      </c>
      <c r="DT303" s="5" t="str">
        <f t="shared" si="373"/>
        <v/>
      </c>
      <c r="DU303" s="5" t="str">
        <f t="shared" si="374"/>
        <v/>
      </c>
    </row>
    <row r="304" spans="1:126" hidden="1" x14ac:dyDescent="0.25">
      <c r="A304">
        <v>297</v>
      </c>
      <c r="B304" t="s">
        <v>338</v>
      </c>
      <c r="C304">
        <v>324.16248999999999</v>
      </c>
      <c r="D304">
        <v>57.524701999999998</v>
      </c>
      <c r="E304" s="1" t="s">
        <v>168</v>
      </c>
      <c r="F304" s="13"/>
      <c r="K304" s="5" t="str">
        <f t="shared" si="300"/>
        <v/>
      </c>
      <c r="L304" s="5" t="str">
        <f t="shared" si="301"/>
        <v/>
      </c>
      <c r="M304" s="5" t="str">
        <f t="shared" si="302"/>
        <v/>
      </c>
      <c r="N304" s="5" t="str">
        <f t="shared" si="303"/>
        <v/>
      </c>
      <c r="O304" s="5" t="str">
        <f t="shared" si="304"/>
        <v/>
      </c>
      <c r="Q304" s="2">
        <v>20.04</v>
      </c>
      <c r="R304" s="5">
        <f t="shared" si="305"/>
        <v>2.424704674730817E-5</v>
      </c>
      <c r="S304" s="5">
        <f t="shared" si="306"/>
        <v>2.4247046747308173E-28</v>
      </c>
      <c r="T304" s="5">
        <f t="shared" si="307"/>
        <v>1.2142222396144145E-9</v>
      </c>
      <c r="U304" s="5">
        <f t="shared" si="308"/>
        <v>9.3980801346155695E-14</v>
      </c>
      <c r="V304" s="5">
        <f t="shared" si="309"/>
        <v>-13.026960856198258</v>
      </c>
      <c r="W304">
        <v>0.11</v>
      </c>
      <c r="Y304" s="5" t="str">
        <f t="shared" si="310"/>
        <v/>
      </c>
      <c r="Z304" s="5" t="str">
        <f t="shared" si="311"/>
        <v/>
      </c>
      <c r="AA304" s="5" t="str">
        <f t="shared" si="312"/>
        <v/>
      </c>
      <c r="AB304" s="5" t="str">
        <f t="shared" si="313"/>
        <v/>
      </c>
      <c r="AC304" s="5" t="str">
        <f t="shared" si="314"/>
        <v/>
      </c>
      <c r="AF304" s="4">
        <v>16.05</v>
      </c>
      <c r="AG304" s="5">
        <f t="shared" si="315"/>
        <v>6.0602189773497402E-4</v>
      </c>
      <c r="AH304" s="5">
        <f t="shared" si="316"/>
        <v>6.060218977349741E-27</v>
      </c>
      <c r="AI304" s="5">
        <f t="shared" si="317"/>
        <v>1.1919983564424409E-8</v>
      </c>
      <c r="AJ304" s="5">
        <f t="shared" si="318"/>
        <v>1.4721179702064149E-12</v>
      </c>
      <c r="AK304" s="5">
        <f t="shared" si="319"/>
        <v>-11.832057385815929</v>
      </c>
      <c r="AL304">
        <v>0.09</v>
      </c>
      <c r="AN304" s="4">
        <v>14.83</v>
      </c>
      <c r="AO304" s="5">
        <f t="shared" si="320"/>
        <v>1.1975673764043459E-3</v>
      </c>
      <c r="AP304" s="5">
        <f t="shared" si="321"/>
        <v>1.197567376404346E-26</v>
      </c>
      <c r="AQ304" s="5">
        <f t="shared" si="322"/>
        <v>1.3006461881039613E-8</v>
      </c>
      <c r="AR304" s="5">
        <f t="shared" si="323"/>
        <v>2.1616739646287839E-12</v>
      </c>
      <c r="AS304" s="5">
        <f t="shared" si="324"/>
        <v>-11.665209808088619</v>
      </c>
      <c r="AT304">
        <v>0.08</v>
      </c>
      <c r="AV304" s="4">
        <v>14.23</v>
      </c>
      <c r="AW304" s="5">
        <f t="shared" si="325"/>
        <v>1.3549724191911762E-3</v>
      </c>
      <c r="AX304" s="5">
        <f t="shared" si="326"/>
        <v>1.3549724191911762E-26</v>
      </c>
      <c r="AY304" s="5">
        <f t="shared" si="327"/>
        <v>8.7206011771732473E-9</v>
      </c>
      <c r="AZ304" s="5">
        <f t="shared" si="328"/>
        <v>1.8827777941517039E-12</v>
      </c>
      <c r="BA304" s="5">
        <f t="shared" si="329"/>
        <v>-11.725200932489006</v>
      </c>
      <c r="BB304">
        <v>0.06</v>
      </c>
      <c r="BD304" s="3">
        <v>13.78</v>
      </c>
      <c r="BE304" s="5">
        <f t="shared" si="330"/>
        <v>8.6407559526066461E-4</v>
      </c>
      <c r="BF304" s="5">
        <f t="shared" si="331"/>
        <v>8.640755952606647E-27</v>
      </c>
      <c r="BG304" s="5">
        <f t="shared" si="332"/>
        <v>2.0001749890293162E-9</v>
      </c>
      <c r="BH304" s="5">
        <f t="shared" si="333"/>
        <v>7.2006299605055385E-13</v>
      </c>
      <c r="BI304" s="5">
        <f t="shared" si="334"/>
        <v>-12.142629506846047</v>
      </c>
      <c r="BJ304">
        <v>0.04</v>
      </c>
      <c r="BL304" s="3">
        <v>13.75</v>
      </c>
      <c r="BM304" s="5">
        <f t="shared" si="335"/>
        <v>5.6826129553225722E-4</v>
      </c>
      <c r="BN304" s="5">
        <f t="shared" si="336"/>
        <v>5.6826129553225726E-27</v>
      </c>
      <c r="BO304" s="5">
        <f t="shared" si="337"/>
        <v>8.4186858597371433E-10</v>
      </c>
      <c r="BP304" s="5">
        <f t="shared" si="338"/>
        <v>3.7884086368817146E-13</v>
      </c>
      <c r="BQ304" s="5">
        <f t="shared" si="339"/>
        <v>-12.421543181946708</v>
      </c>
      <c r="BR304">
        <v>0.03</v>
      </c>
      <c r="BT304" s="3">
        <v>13.32</v>
      </c>
      <c r="BU304" s="5">
        <f t="shared" si="340"/>
        <v>5.4037822489599722E-4</v>
      </c>
      <c r="BV304" s="5">
        <f t="shared" si="341"/>
        <v>5.4037822489599725E-27</v>
      </c>
      <c r="BW304" s="5">
        <f t="shared" si="342"/>
        <v>4.8190685930082984E-10</v>
      </c>
      <c r="BX304" s="5">
        <f t="shared" si="343"/>
        <v>2.7950597839448129E-13</v>
      </c>
      <c r="BY304" s="5">
        <f t="shared" si="344"/>
        <v>-12.553608898489664</v>
      </c>
      <c r="BZ304">
        <v>0.33</v>
      </c>
      <c r="CC304" s="5" t="str">
        <f t="shared" si="345"/>
        <v/>
      </c>
      <c r="CD304" s="5" t="str">
        <f t="shared" si="346"/>
        <v/>
      </c>
      <c r="CE304" s="5" t="str">
        <f t="shared" si="347"/>
        <v/>
      </c>
      <c r="CF304" s="5" t="str">
        <f t="shared" si="348"/>
        <v/>
      </c>
      <c r="CG304" s="5" t="str">
        <f t="shared" si="349"/>
        <v/>
      </c>
      <c r="CK304" s="5" t="str">
        <f t="shared" si="350"/>
        <v/>
      </c>
      <c r="CL304" s="5" t="str">
        <f t="shared" si="351"/>
        <v/>
      </c>
      <c r="CM304" s="5" t="str">
        <f t="shared" si="352"/>
        <v/>
      </c>
      <c r="CN304" s="5" t="str">
        <f t="shared" si="353"/>
        <v/>
      </c>
      <c r="CO304" s="5" t="str">
        <f t="shared" si="354"/>
        <v/>
      </c>
      <c r="CR304" s="4">
        <v>13.27</v>
      </c>
      <c r="CS304" s="5">
        <f t="shared" si="355"/>
        <v>1.5230591787483616E-3</v>
      </c>
      <c r="CT304" s="5">
        <f t="shared" si="356"/>
        <v>1.5230591787483617E-26</v>
      </c>
      <c r="CU304" s="5">
        <f t="shared" si="357"/>
        <v>3.9525757233954019E-9</v>
      </c>
      <c r="CV304" s="5">
        <f t="shared" si="358"/>
        <v>1.3438757459544366E-12</v>
      </c>
      <c r="CW304" s="5">
        <f t="shared" si="359"/>
        <v>-11.871640884065641</v>
      </c>
      <c r="CX304">
        <v>0.11</v>
      </c>
      <c r="CZ304" s="4">
        <v>13.15</v>
      </c>
      <c r="DA304" s="5">
        <f t="shared" si="360"/>
        <v>9.4405626720001198E-4</v>
      </c>
      <c r="DB304" s="5">
        <f t="shared" si="361"/>
        <v>9.4405626720001203E-27</v>
      </c>
      <c r="DC304" s="5">
        <f t="shared" si="362"/>
        <v>1.3384540650283726E-9</v>
      </c>
      <c r="DD304" s="5">
        <f t="shared" si="363"/>
        <v>6.1568886991305131E-13</v>
      </c>
      <c r="DE304" s="5">
        <f t="shared" si="364"/>
        <v>-12.210638697275881</v>
      </c>
      <c r="DF304">
        <v>0.09</v>
      </c>
      <c r="DH304" s="4">
        <v>7.96</v>
      </c>
      <c r="DI304" s="5">
        <f t="shared" si="365"/>
        <v>2.0736255449754982E-2</v>
      </c>
      <c r="DJ304" s="5">
        <f t="shared" si="366"/>
        <v>2.0736255449754986E-25</v>
      </c>
      <c r="DK304" s="5">
        <f t="shared" si="367"/>
        <v>4.320053218698955E-9</v>
      </c>
      <c r="DL304" s="5">
        <f t="shared" si="368"/>
        <v>5.1840638624387465E-12</v>
      </c>
      <c r="DM304" s="5">
        <f t="shared" si="369"/>
        <v>-11.28532965703447</v>
      </c>
      <c r="DN304">
        <v>0.17</v>
      </c>
      <c r="DO304" t="s">
        <v>32</v>
      </c>
      <c r="DP304" s="4">
        <v>4.88</v>
      </c>
      <c r="DQ304" s="5">
        <f t="shared" si="370"/>
        <v>9.3408857728127168E-2</v>
      </c>
      <c r="DR304" s="5">
        <f t="shared" si="371"/>
        <v>9.3408857728127183E-25</v>
      </c>
      <c r="DS304" s="5">
        <f t="shared" si="372"/>
        <v>5.7898052310822628E-9</v>
      </c>
      <c r="DT304" s="5">
        <f t="shared" si="373"/>
        <v>1.2737571508380979E-11</v>
      </c>
      <c r="DU304" s="5">
        <f t="shared" si="374"/>
        <v>-10.894913364861232</v>
      </c>
    </row>
    <row r="305" spans="1:126" hidden="1" x14ac:dyDescent="0.25">
      <c r="A305">
        <v>298</v>
      </c>
      <c r="B305" t="s">
        <v>339</v>
      </c>
      <c r="C305">
        <v>324.16278899999998</v>
      </c>
      <c r="D305">
        <v>57.590124000000003</v>
      </c>
      <c r="E305" s="1" t="s">
        <v>31</v>
      </c>
      <c r="F305" s="13"/>
      <c r="K305" s="5" t="str">
        <f t="shared" si="300"/>
        <v/>
      </c>
      <c r="L305" s="5" t="str">
        <f t="shared" si="301"/>
        <v/>
      </c>
      <c r="M305" s="5" t="str">
        <f t="shared" si="302"/>
        <v/>
      </c>
      <c r="N305" s="5" t="str">
        <f t="shared" si="303"/>
        <v/>
      </c>
      <c r="O305" s="5" t="str">
        <f t="shared" si="304"/>
        <v/>
      </c>
      <c r="R305" s="5" t="str">
        <f t="shared" si="305"/>
        <v/>
      </c>
      <c r="S305" s="5" t="str">
        <f t="shared" si="306"/>
        <v/>
      </c>
      <c r="T305" s="5" t="str">
        <f t="shared" si="307"/>
        <v/>
      </c>
      <c r="U305" s="5" t="str">
        <f t="shared" si="308"/>
        <v/>
      </c>
      <c r="V305" s="5" t="str">
        <f t="shared" si="309"/>
        <v/>
      </c>
      <c r="Y305" s="5" t="str">
        <f t="shared" si="310"/>
        <v/>
      </c>
      <c r="Z305" s="5" t="str">
        <f t="shared" si="311"/>
        <v/>
      </c>
      <c r="AA305" s="5" t="str">
        <f t="shared" si="312"/>
        <v/>
      </c>
      <c r="AB305" s="5" t="str">
        <f t="shared" si="313"/>
        <v/>
      </c>
      <c r="AC305" s="5" t="str">
        <f t="shared" si="314"/>
        <v/>
      </c>
      <c r="AE305" t="s">
        <v>36</v>
      </c>
      <c r="AF305" s="4">
        <v>17.690000000000001</v>
      </c>
      <c r="AG305" s="5">
        <f t="shared" si="315"/>
        <v>1.3380992185119139E-4</v>
      </c>
      <c r="AH305" s="5">
        <f t="shared" si="316"/>
        <v>1.3380992185119141E-27</v>
      </c>
      <c r="AI305" s="5">
        <f t="shared" si="317"/>
        <v>2.6319380127756504E-9</v>
      </c>
      <c r="AJ305" s="5">
        <f t="shared" si="318"/>
        <v>3.250443445777929E-13</v>
      </c>
      <c r="AK305" s="5">
        <f t="shared" si="319"/>
        <v>-12.48805738581593</v>
      </c>
      <c r="AM305" t="s">
        <v>36</v>
      </c>
      <c r="AN305" s="4">
        <v>17.28</v>
      </c>
      <c r="AO305" s="5">
        <f t="shared" si="320"/>
        <v>1.2540069880474062E-4</v>
      </c>
      <c r="AP305" s="5">
        <f t="shared" si="321"/>
        <v>1.2540069880474063E-27</v>
      </c>
      <c r="AQ305" s="5">
        <f t="shared" si="322"/>
        <v>1.3619437544772362E-9</v>
      </c>
      <c r="AR305" s="5">
        <f t="shared" si="323"/>
        <v>2.2635505199411665E-13</v>
      </c>
      <c r="AS305" s="5">
        <f t="shared" si="324"/>
        <v>-12.645209808088619</v>
      </c>
      <c r="AV305" s="4">
        <v>15.98</v>
      </c>
      <c r="AW305" s="5">
        <f t="shared" si="325"/>
        <v>2.7035254058343686E-4</v>
      </c>
      <c r="AX305" s="5">
        <f t="shared" si="326"/>
        <v>2.7035254058343691E-27</v>
      </c>
      <c r="AY305" s="5">
        <f t="shared" si="327"/>
        <v>1.7399886892687027E-9</v>
      </c>
      <c r="AZ305" s="5">
        <f t="shared" si="328"/>
        <v>3.7566355801311288E-13</v>
      </c>
      <c r="BA305" s="5">
        <f t="shared" si="329"/>
        <v>-12.425200932489005</v>
      </c>
      <c r="BB305">
        <v>0.13</v>
      </c>
      <c r="BD305" s="3">
        <v>15.49</v>
      </c>
      <c r="BE305" s="5">
        <f t="shared" si="330"/>
        <v>1.7887586182303351E-4</v>
      </c>
      <c r="BF305" s="5">
        <f t="shared" si="331"/>
        <v>1.7887586182303354E-27</v>
      </c>
      <c r="BG305" s="5">
        <f t="shared" si="332"/>
        <v>4.140644949607257E-10</v>
      </c>
      <c r="BH305" s="5">
        <f t="shared" si="333"/>
        <v>1.4906321818586127E-13</v>
      </c>
      <c r="BI305" s="5">
        <f t="shared" si="334"/>
        <v>-12.826629506846047</v>
      </c>
      <c r="BJ305">
        <v>0.04</v>
      </c>
      <c r="BL305" s="3">
        <v>15.23</v>
      </c>
      <c r="BM305" s="5">
        <f t="shared" si="335"/>
        <v>1.4539453308235503E-4</v>
      </c>
      <c r="BN305" s="5">
        <f t="shared" si="336"/>
        <v>1.4539453308235505E-27</v>
      </c>
      <c r="BO305" s="5">
        <f t="shared" si="337"/>
        <v>2.153993082701556E-10</v>
      </c>
      <c r="BP305" s="5">
        <f t="shared" si="338"/>
        <v>9.6929688721570025E-14</v>
      </c>
      <c r="BQ305" s="5">
        <f t="shared" si="339"/>
        <v>-13.013543181946709</v>
      </c>
      <c r="BR305">
        <v>0.04</v>
      </c>
      <c r="BU305" s="5" t="str">
        <f t="shared" si="340"/>
        <v/>
      </c>
      <c r="BV305" s="5" t="str">
        <f t="shared" si="341"/>
        <v/>
      </c>
      <c r="BW305" s="5" t="str">
        <f t="shared" si="342"/>
        <v/>
      </c>
      <c r="BX305" s="5" t="str">
        <f t="shared" si="343"/>
        <v/>
      </c>
      <c r="BY305" s="5" t="str">
        <f t="shared" si="344"/>
        <v/>
      </c>
      <c r="CC305" s="5" t="str">
        <f t="shared" si="345"/>
        <v/>
      </c>
      <c r="CD305" s="5" t="str">
        <f t="shared" si="346"/>
        <v/>
      </c>
      <c r="CE305" s="5" t="str">
        <f t="shared" si="347"/>
        <v/>
      </c>
      <c r="CF305" s="5" t="str">
        <f t="shared" si="348"/>
        <v/>
      </c>
      <c r="CG305" s="5" t="str">
        <f t="shared" si="349"/>
        <v/>
      </c>
      <c r="CK305" s="5" t="str">
        <f t="shared" si="350"/>
        <v/>
      </c>
      <c r="CL305" s="5" t="str">
        <f t="shared" si="351"/>
        <v/>
      </c>
      <c r="CM305" s="5" t="str">
        <f t="shared" si="352"/>
        <v/>
      </c>
      <c r="CN305" s="5" t="str">
        <f t="shared" si="353"/>
        <v/>
      </c>
      <c r="CO305" s="5" t="str">
        <f t="shared" si="354"/>
        <v/>
      </c>
      <c r="CS305" s="5" t="str">
        <f t="shared" si="355"/>
        <v/>
      </c>
      <c r="CT305" s="5" t="str">
        <f t="shared" si="356"/>
        <v/>
      </c>
      <c r="CU305" s="5" t="str">
        <f t="shared" si="357"/>
        <v/>
      </c>
      <c r="CV305" s="5" t="str">
        <f t="shared" si="358"/>
        <v/>
      </c>
      <c r="CW305" s="5" t="str">
        <f t="shared" si="359"/>
        <v/>
      </c>
      <c r="DA305" s="5" t="str">
        <f t="shared" si="360"/>
        <v/>
      </c>
      <c r="DB305" s="5" t="str">
        <f t="shared" si="361"/>
        <v/>
      </c>
      <c r="DC305" s="5" t="str">
        <f t="shared" si="362"/>
        <v/>
      </c>
      <c r="DD305" s="5" t="str">
        <f t="shared" si="363"/>
        <v/>
      </c>
      <c r="DE305" s="5" t="str">
        <f t="shared" si="364"/>
        <v/>
      </c>
      <c r="DI305" s="5" t="str">
        <f t="shared" si="365"/>
        <v/>
      </c>
      <c r="DJ305" s="5" t="str">
        <f t="shared" si="366"/>
        <v/>
      </c>
      <c r="DK305" s="5" t="str">
        <f t="shared" si="367"/>
        <v/>
      </c>
      <c r="DL305" s="5" t="str">
        <f t="shared" si="368"/>
        <v/>
      </c>
      <c r="DM305" s="5" t="str">
        <f t="shared" si="369"/>
        <v/>
      </c>
      <c r="DQ305" s="5" t="str">
        <f t="shared" si="370"/>
        <v/>
      </c>
      <c r="DR305" s="5" t="str">
        <f t="shared" si="371"/>
        <v/>
      </c>
      <c r="DS305" s="5" t="str">
        <f t="shared" si="372"/>
        <v/>
      </c>
      <c r="DT305" s="5" t="str">
        <f t="shared" si="373"/>
        <v/>
      </c>
      <c r="DU305" s="5" t="str">
        <f t="shared" si="374"/>
        <v/>
      </c>
    </row>
    <row r="306" spans="1:126" hidden="1" x14ac:dyDescent="0.25">
      <c r="A306">
        <v>299</v>
      </c>
      <c r="B306" t="s">
        <v>340</v>
      </c>
      <c r="C306">
        <v>324.16288500000002</v>
      </c>
      <c r="D306">
        <v>57.431587</v>
      </c>
      <c r="E306" s="1" t="s">
        <v>31</v>
      </c>
      <c r="F306" s="13"/>
      <c r="J306" s="2">
        <v>16.68</v>
      </c>
      <c r="K306" s="5">
        <f t="shared" si="300"/>
        <v>6.7532236346169294E-4</v>
      </c>
      <c r="L306" s="5">
        <f t="shared" si="301"/>
        <v>6.7532236346169307E-27</v>
      </c>
      <c r="M306" s="5">
        <f t="shared" si="302"/>
        <v>5.2031123910695044E-8</v>
      </c>
      <c r="N306" s="5">
        <f t="shared" si="303"/>
        <v>3.2467421320273706E-12</v>
      </c>
      <c r="O306" s="5">
        <f t="shared" si="304"/>
        <v>-11.488552203238736</v>
      </c>
      <c r="P306">
        <v>0</v>
      </c>
      <c r="Q306" s="2">
        <v>16.05</v>
      </c>
      <c r="R306" s="5">
        <f t="shared" si="305"/>
        <v>9.5644246432363494E-4</v>
      </c>
      <c r="S306" s="5">
        <f t="shared" si="306"/>
        <v>9.5644246432363511E-27</v>
      </c>
      <c r="T306" s="5">
        <f t="shared" si="307"/>
        <v>4.7895882875810491E-8</v>
      </c>
      <c r="U306" s="5">
        <f t="shared" si="308"/>
        <v>3.7071413345877328E-12</v>
      </c>
      <c r="V306" s="5">
        <f t="shared" si="309"/>
        <v>-11.430960856198256</v>
      </c>
      <c r="W306">
        <v>0.01</v>
      </c>
      <c r="X306" s="2">
        <v>16.350000000000001</v>
      </c>
      <c r="Y306" s="5">
        <f t="shared" si="310"/>
        <v>8.5782633028997496E-4</v>
      </c>
      <c r="Z306" s="5">
        <f t="shared" si="311"/>
        <v>8.5782633028997505E-27</v>
      </c>
      <c r="AA306" s="5">
        <f t="shared" si="312"/>
        <v>5.980161991722571E-8</v>
      </c>
      <c r="AB306" s="5">
        <f t="shared" si="313"/>
        <v>3.9229862665700072E-12</v>
      </c>
      <c r="AC306" s="5">
        <f t="shared" si="314"/>
        <v>-11.406383212228176</v>
      </c>
      <c r="AD306">
        <v>0.01</v>
      </c>
      <c r="AF306" s="4">
        <v>14.89</v>
      </c>
      <c r="AG306" s="5">
        <f t="shared" si="315"/>
        <v>1.763958311660396E-3</v>
      </c>
      <c r="AH306" s="5">
        <f t="shared" si="316"/>
        <v>1.763958311660396E-26</v>
      </c>
      <c r="AI306" s="5">
        <f t="shared" si="317"/>
        <v>3.4695700208042659E-8</v>
      </c>
      <c r="AJ306" s="5">
        <f t="shared" si="318"/>
        <v>4.2849189756932691E-12</v>
      </c>
      <c r="AK306" s="5">
        <f t="shared" si="319"/>
        <v>-11.368057385815929</v>
      </c>
      <c r="AL306">
        <v>0.06</v>
      </c>
      <c r="AN306" s="4">
        <v>14.56</v>
      </c>
      <c r="AO306" s="5">
        <f t="shared" si="320"/>
        <v>1.5356772715544296E-3</v>
      </c>
      <c r="AP306" s="5">
        <f t="shared" si="321"/>
        <v>1.5356772715544296E-26</v>
      </c>
      <c r="AQ306" s="5">
        <f t="shared" si="322"/>
        <v>1.6678583842206877E-8</v>
      </c>
      <c r="AR306" s="5">
        <f t="shared" si="323"/>
        <v>2.7719806345747828E-12</v>
      </c>
      <c r="AS306" s="5">
        <f t="shared" si="324"/>
        <v>-11.557209808088619</v>
      </c>
      <c r="AT306">
        <v>0.08</v>
      </c>
      <c r="AV306" s="4">
        <v>14.28</v>
      </c>
      <c r="AW306" s="5">
        <f t="shared" si="325"/>
        <v>1.293988614591105E-3</v>
      </c>
      <c r="AX306" s="5">
        <f t="shared" si="326"/>
        <v>1.2939886145911053E-26</v>
      </c>
      <c r="AY306" s="5">
        <f t="shared" si="327"/>
        <v>8.3281094698502762E-9</v>
      </c>
      <c r="AZ306" s="5">
        <f t="shared" si="328"/>
        <v>1.7980388345406745E-12</v>
      </c>
      <c r="BA306" s="5">
        <f t="shared" si="329"/>
        <v>-11.745200932489004</v>
      </c>
      <c r="BB306">
        <v>0.08</v>
      </c>
      <c r="BD306" s="3">
        <v>14.22</v>
      </c>
      <c r="BE306" s="5">
        <f t="shared" si="330"/>
        <v>5.7617145603209956E-4</v>
      </c>
      <c r="BF306" s="5">
        <f t="shared" si="331"/>
        <v>5.761714560320996E-27</v>
      </c>
      <c r="BG306" s="5">
        <f t="shared" si="332"/>
        <v>1.3337302222965266E-9</v>
      </c>
      <c r="BH306" s="5">
        <f t="shared" si="333"/>
        <v>4.8014288002674958E-13</v>
      </c>
      <c r="BI306" s="5">
        <f t="shared" si="334"/>
        <v>-12.318629506846047</v>
      </c>
      <c r="BJ306">
        <v>0.04</v>
      </c>
      <c r="BL306" s="3">
        <v>14.19</v>
      </c>
      <c r="BM306" s="5">
        <f t="shared" si="335"/>
        <v>3.7892047854301152E-4</v>
      </c>
      <c r="BN306" s="5">
        <f t="shared" si="336"/>
        <v>3.7892047854301153E-27</v>
      </c>
      <c r="BO306" s="5">
        <f t="shared" si="337"/>
        <v>5.6136367191557248E-10</v>
      </c>
      <c r="BP306" s="5">
        <f t="shared" si="338"/>
        <v>2.5261365236200763E-13</v>
      </c>
      <c r="BQ306" s="5">
        <f t="shared" si="339"/>
        <v>-12.597543181946708</v>
      </c>
      <c r="BR306">
        <v>0.05</v>
      </c>
      <c r="BT306" s="3">
        <v>14.3</v>
      </c>
      <c r="BU306" s="5">
        <f t="shared" si="340"/>
        <v>2.1912798256577292E-4</v>
      </c>
      <c r="BV306" s="5">
        <f t="shared" si="341"/>
        <v>2.1912798256577295E-27</v>
      </c>
      <c r="BW306" s="5">
        <f t="shared" si="342"/>
        <v>1.9541734473760964E-10</v>
      </c>
      <c r="BX306" s="5">
        <f t="shared" si="343"/>
        <v>1.1334205994781359E-13</v>
      </c>
      <c r="BY306" s="5">
        <f t="shared" si="344"/>
        <v>-12.945608898489665</v>
      </c>
      <c r="BZ306">
        <v>0.08</v>
      </c>
      <c r="CB306" s="3">
        <v>14.3</v>
      </c>
      <c r="CC306" s="5">
        <f t="shared" si="345"/>
        <v>1.2219719584298275E-4</v>
      </c>
      <c r="CD306" s="5">
        <f t="shared" si="346"/>
        <v>1.2219719584298276E-27</v>
      </c>
      <c r="CE306" s="5">
        <f t="shared" si="347"/>
        <v>5.7279935551398166E-11</v>
      </c>
      <c r="CF306" s="5">
        <f t="shared" si="348"/>
        <v>4.5823948441118532E-14</v>
      </c>
      <c r="CG306" s="5">
        <f t="shared" si="349"/>
        <v>-13.338907492355043</v>
      </c>
      <c r="CH306">
        <v>0.14000000000000001</v>
      </c>
      <c r="CK306" s="5" t="str">
        <f t="shared" si="350"/>
        <v/>
      </c>
      <c r="CL306" s="5" t="str">
        <f t="shared" si="351"/>
        <v/>
      </c>
      <c r="CM306" s="5" t="str">
        <f t="shared" si="352"/>
        <v/>
      </c>
      <c r="CN306" s="5" t="str">
        <f t="shared" si="353"/>
        <v/>
      </c>
      <c r="CO306" s="5" t="str">
        <f t="shared" si="354"/>
        <v/>
      </c>
      <c r="CS306" s="5" t="str">
        <f t="shared" si="355"/>
        <v/>
      </c>
      <c r="CT306" s="5" t="str">
        <f t="shared" si="356"/>
        <v/>
      </c>
      <c r="CU306" s="5" t="str">
        <f t="shared" si="357"/>
        <v/>
      </c>
      <c r="CV306" s="5" t="str">
        <f t="shared" si="358"/>
        <v/>
      </c>
      <c r="CW306" s="5" t="str">
        <f t="shared" si="359"/>
        <v/>
      </c>
      <c r="DA306" s="5" t="str">
        <f t="shared" si="360"/>
        <v/>
      </c>
      <c r="DB306" s="5" t="str">
        <f t="shared" si="361"/>
        <v/>
      </c>
      <c r="DC306" s="5" t="str">
        <f t="shared" si="362"/>
        <v/>
      </c>
      <c r="DD306" s="5" t="str">
        <f t="shared" si="363"/>
        <v/>
      </c>
      <c r="DE306" s="5" t="str">
        <f t="shared" si="364"/>
        <v/>
      </c>
      <c r="DI306" s="5" t="str">
        <f t="shared" si="365"/>
        <v/>
      </c>
      <c r="DJ306" s="5" t="str">
        <f t="shared" si="366"/>
        <v/>
      </c>
      <c r="DK306" s="5" t="str">
        <f t="shared" si="367"/>
        <v/>
      </c>
      <c r="DL306" s="5" t="str">
        <f t="shared" si="368"/>
        <v/>
      </c>
      <c r="DM306" s="5" t="str">
        <f t="shared" si="369"/>
        <v/>
      </c>
      <c r="DQ306" s="5" t="str">
        <f t="shared" si="370"/>
        <v/>
      </c>
      <c r="DR306" s="5" t="str">
        <f t="shared" si="371"/>
        <v/>
      </c>
      <c r="DS306" s="5" t="str">
        <f t="shared" si="372"/>
        <v/>
      </c>
      <c r="DT306" s="5" t="str">
        <f t="shared" si="373"/>
        <v/>
      </c>
      <c r="DU306" s="5" t="str">
        <f t="shared" si="374"/>
        <v/>
      </c>
    </row>
    <row r="307" spans="1:126" hidden="1" x14ac:dyDescent="0.25">
      <c r="A307">
        <v>300</v>
      </c>
      <c r="B307" t="s">
        <v>341</v>
      </c>
      <c r="C307">
        <v>324.16311400000001</v>
      </c>
      <c r="D307">
        <v>57.498130000000003</v>
      </c>
      <c r="E307" s="1" t="s">
        <v>82</v>
      </c>
      <c r="F307" s="13"/>
      <c r="J307" s="2">
        <v>17.010000000000002</v>
      </c>
      <c r="K307" s="5">
        <f t="shared" si="300"/>
        <v>4.9832322869916535E-4</v>
      </c>
      <c r="L307" s="5">
        <f t="shared" si="301"/>
        <v>4.983232286991654E-27</v>
      </c>
      <c r="M307" s="5">
        <f t="shared" si="302"/>
        <v>3.8393986432073275E-8</v>
      </c>
      <c r="N307" s="5">
        <f t="shared" si="303"/>
        <v>2.3957847533613724E-12</v>
      </c>
      <c r="O307" s="5">
        <f t="shared" si="304"/>
        <v>-11.620552203238736</v>
      </c>
      <c r="P307">
        <v>0</v>
      </c>
      <c r="Q307" s="2">
        <v>15.35</v>
      </c>
      <c r="R307" s="5">
        <f t="shared" si="305"/>
        <v>1.8224635447606522E-3</v>
      </c>
      <c r="S307" s="5">
        <f t="shared" si="306"/>
        <v>1.8224635447606525E-26</v>
      </c>
      <c r="T307" s="5">
        <f t="shared" si="307"/>
        <v>9.126372337202553E-8</v>
      </c>
      <c r="U307" s="5">
        <f t="shared" si="308"/>
        <v>7.0638121889947768E-12</v>
      </c>
      <c r="V307" s="5">
        <f t="shared" si="309"/>
        <v>-11.150960856198257</v>
      </c>
      <c r="W307">
        <v>0</v>
      </c>
      <c r="X307" s="2">
        <v>16.350000000000001</v>
      </c>
      <c r="Y307" s="5">
        <f t="shared" si="310"/>
        <v>8.5782633028997496E-4</v>
      </c>
      <c r="Z307" s="5">
        <f t="shared" si="311"/>
        <v>8.5782633028997505E-27</v>
      </c>
      <c r="AA307" s="5">
        <f t="shared" si="312"/>
        <v>5.980161991722571E-8</v>
      </c>
      <c r="AB307" s="5">
        <f t="shared" si="313"/>
        <v>3.9229862665700072E-12</v>
      </c>
      <c r="AC307" s="5">
        <f t="shared" si="314"/>
        <v>-11.406383212228176</v>
      </c>
      <c r="AD307">
        <v>0.01</v>
      </c>
      <c r="AF307" s="4">
        <v>11.92</v>
      </c>
      <c r="AG307" s="5">
        <f t="shared" si="315"/>
        <v>2.7194953280709762E-2</v>
      </c>
      <c r="AH307" s="5">
        <f t="shared" si="316"/>
        <v>2.7194953280709765E-25</v>
      </c>
      <c r="AI307" s="5">
        <f t="shared" si="317"/>
        <v>5.3490376726141561E-7</v>
      </c>
      <c r="AJ307" s="5">
        <f t="shared" si="318"/>
        <v>6.6060615256784833E-11</v>
      </c>
      <c r="AK307" s="5">
        <f t="shared" si="319"/>
        <v>-10.180057385815928</v>
      </c>
      <c r="AL307">
        <v>0.02</v>
      </c>
      <c r="AN307" s="4">
        <v>10.42</v>
      </c>
      <c r="AO307" s="5">
        <f t="shared" si="320"/>
        <v>6.9550451979999595E-2</v>
      </c>
      <c r="AP307" s="5">
        <f t="shared" si="321"/>
        <v>6.9550451979999598E-25</v>
      </c>
      <c r="AQ307" s="5">
        <f t="shared" si="322"/>
        <v>7.5536902583551201E-7</v>
      </c>
      <c r="AR307" s="5">
        <f t="shared" si="323"/>
        <v>1.2554233209386209E-10</v>
      </c>
      <c r="AS307" s="5">
        <f t="shared" si="324"/>
        <v>-9.9012098080886179</v>
      </c>
      <c r="AT307">
        <v>0.03</v>
      </c>
      <c r="AV307" s="4">
        <v>9.39</v>
      </c>
      <c r="AW307" s="5">
        <f t="shared" si="325"/>
        <v>0.11693121305778997</v>
      </c>
      <c r="AX307" s="5">
        <f t="shared" si="326"/>
        <v>1.1693121305778999E-24</v>
      </c>
      <c r="AY307" s="5">
        <f t="shared" si="327"/>
        <v>7.5256917395319009E-7</v>
      </c>
      <c r="AZ307" s="5">
        <f t="shared" si="328"/>
        <v>1.6247968465649374E-10</v>
      </c>
      <c r="BA307" s="5">
        <f t="shared" si="329"/>
        <v>-9.7892009324890061</v>
      </c>
      <c r="BB307">
        <v>0.02</v>
      </c>
      <c r="BD307" s="3">
        <v>8.16</v>
      </c>
      <c r="BE307" s="5">
        <f t="shared" si="330"/>
        <v>0.15295079518343596</v>
      </c>
      <c r="BF307" s="5">
        <f t="shared" si="331"/>
        <v>1.5295079518343598E-24</v>
      </c>
      <c r="BG307" s="5">
        <f t="shared" si="332"/>
        <v>3.5405276662832396E-7</v>
      </c>
      <c r="BH307" s="5">
        <f t="shared" si="333"/>
        <v>1.2745899598619664E-10</v>
      </c>
      <c r="BI307" s="5">
        <f t="shared" si="334"/>
        <v>-9.8946295068460479</v>
      </c>
      <c r="BJ307">
        <v>0</v>
      </c>
      <c r="BL307" s="3">
        <v>7.65</v>
      </c>
      <c r="BM307" s="5">
        <f t="shared" si="335"/>
        <v>0.15651215711510752</v>
      </c>
      <c r="BN307" s="5">
        <f t="shared" si="336"/>
        <v>1.5651215711510754E-24</v>
      </c>
      <c r="BO307" s="5">
        <f t="shared" si="337"/>
        <v>2.3186986239275184E-7</v>
      </c>
      <c r="BP307" s="5">
        <f t="shared" si="338"/>
        <v>1.0434143807673834E-10</v>
      </c>
      <c r="BQ307" s="5">
        <f t="shared" si="339"/>
        <v>-9.9815431819467086</v>
      </c>
      <c r="BR307">
        <v>0</v>
      </c>
      <c r="BT307" s="3">
        <v>7.17</v>
      </c>
      <c r="BU307" s="5">
        <f t="shared" si="340"/>
        <v>0.15584678242036909</v>
      </c>
      <c r="BV307" s="5">
        <f t="shared" si="341"/>
        <v>1.558467824203691E-24</v>
      </c>
      <c r="BW307" s="5">
        <f t="shared" si="342"/>
        <v>1.3898345637963949E-7</v>
      </c>
      <c r="BX307" s="5">
        <f t="shared" si="343"/>
        <v>8.0610404700190908E-11</v>
      </c>
      <c r="BY307" s="5">
        <f t="shared" si="344"/>
        <v>-10.093608898489663</v>
      </c>
      <c r="BZ307">
        <v>0</v>
      </c>
      <c r="CB307" s="3">
        <v>6.4</v>
      </c>
      <c r="CC307" s="5">
        <f t="shared" si="345"/>
        <v>0.17662868674507651</v>
      </c>
      <c r="CD307" s="5">
        <f t="shared" si="346"/>
        <v>1.7662868674507651E-24</v>
      </c>
      <c r="CE307" s="5">
        <f t="shared" si="347"/>
        <v>8.2794696911754606E-8</v>
      </c>
      <c r="CF307" s="5">
        <f t="shared" si="348"/>
        <v>6.6235757529403691E-11</v>
      </c>
      <c r="CG307" s="5">
        <f t="shared" si="349"/>
        <v>-10.178907492355043</v>
      </c>
      <c r="CH307">
        <v>0.01</v>
      </c>
      <c r="CJ307" s="2">
        <v>4.3</v>
      </c>
      <c r="CK307" s="5">
        <f t="shared" si="350"/>
        <v>0.13604989526257577</v>
      </c>
      <c r="CL307" s="5">
        <f t="shared" si="351"/>
        <v>1.3604989526257579E-24</v>
      </c>
      <c r="CM307" s="5">
        <f t="shared" si="352"/>
        <v>7.0859320449258214E-9</v>
      </c>
      <c r="CN307" s="5">
        <f t="shared" si="353"/>
        <v>1.7006236907821972E-11</v>
      </c>
      <c r="CO307" s="5">
        <f t="shared" si="354"/>
        <v>-10.76939177521577</v>
      </c>
      <c r="CP307">
        <v>0.08</v>
      </c>
      <c r="CR307" s="4">
        <v>8.3000000000000007</v>
      </c>
      <c r="CS307" s="5">
        <f t="shared" si="355"/>
        <v>0.14815515877754931</v>
      </c>
      <c r="CT307" s="5">
        <f t="shared" si="356"/>
        <v>1.4815515877754933E-24</v>
      </c>
      <c r="CU307" s="5">
        <f t="shared" si="357"/>
        <v>3.8448570617011064E-7</v>
      </c>
      <c r="CV307" s="5">
        <f t="shared" si="358"/>
        <v>1.3072514009783764E-10</v>
      </c>
      <c r="CW307" s="5">
        <f t="shared" si="359"/>
        <v>-9.8836408840656418</v>
      </c>
      <c r="CX307">
        <v>0.02</v>
      </c>
      <c r="CZ307" s="4">
        <v>7.55</v>
      </c>
      <c r="DA307" s="5">
        <f t="shared" si="360"/>
        <v>0.1640581763526224</v>
      </c>
      <c r="DB307" s="5">
        <f t="shared" si="361"/>
        <v>1.6405817635262242E-24</v>
      </c>
      <c r="DC307" s="5">
        <f t="shared" si="362"/>
        <v>2.3259665834492786E-7</v>
      </c>
      <c r="DD307" s="5">
        <f t="shared" si="363"/>
        <v>1.069944628386668E-10</v>
      </c>
      <c r="DE307" s="5">
        <f t="shared" si="364"/>
        <v>-9.9706386972758807</v>
      </c>
      <c r="DF307">
        <v>0.02</v>
      </c>
      <c r="DH307" s="4">
        <v>5.65</v>
      </c>
      <c r="DI307" s="5">
        <f t="shared" si="365"/>
        <v>0.17407256720314102</v>
      </c>
      <c r="DJ307" s="5">
        <f t="shared" si="366"/>
        <v>1.7407256720314105E-24</v>
      </c>
      <c r="DK307" s="5">
        <f t="shared" si="367"/>
        <v>3.6265118167321047E-8</v>
      </c>
      <c r="DL307" s="5">
        <f t="shared" si="368"/>
        <v>4.3518141800785261E-11</v>
      </c>
      <c r="DM307" s="5">
        <f t="shared" si="369"/>
        <v>-10.361329657034471</v>
      </c>
      <c r="DN307">
        <v>0.03</v>
      </c>
      <c r="DP307" s="4">
        <v>3.36</v>
      </c>
      <c r="DQ307" s="5">
        <f t="shared" si="370"/>
        <v>0.37878089095239331</v>
      </c>
      <c r="DR307" s="5">
        <f t="shared" si="371"/>
        <v>3.7878089095239337E-24</v>
      </c>
      <c r="DS307" s="5">
        <f t="shared" si="372"/>
        <v>2.3478154397875621E-8</v>
      </c>
      <c r="DT307" s="5">
        <f t="shared" si="373"/>
        <v>5.1651939675326368E-11</v>
      </c>
      <c r="DU307" s="5">
        <f t="shared" si="374"/>
        <v>-10.286913364861231</v>
      </c>
      <c r="DV307">
        <v>0.04</v>
      </c>
    </row>
    <row r="308" spans="1:126" hidden="1" x14ac:dyDescent="0.25">
      <c r="A308">
        <v>301</v>
      </c>
      <c r="B308" t="s">
        <v>342</v>
      </c>
      <c r="C308">
        <v>324.16387500000002</v>
      </c>
      <c r="D308">
        <v>57.486308000000001</v>
      </c>
      <c r="E308" s="1" t="s">
        <v>31</v>
      </c>
      <c r="F308" s="13"/>
      <c r="J308" s="2">
        <v>18.309999999999999</v>
      </c>
      <c r="K308" s="5">
        <f t="shared" si="300"/>
        <v>1.5049120918263339E-4</v>
      </c>
      <c r="L308" s="5">
        <f t="shared" si="301"/>
        <v>1.5049120918263341E-27</v>
      </c>
      <c r="M308" s="5">
        <f t="shared" si="302"/>
        <v>1.1594798537863151E-8</v>
      </c>
      <c r="N308" s="5">
        <f t="shared" si="303"/>
        <v>7.2351542876266065E-13</v>
      </c>
      <c r="O308" s="5">
        <f t="shared" si="304"/>
        <v>-12.140552203238736</v>
      </c>
      <c r="P308">
        <v>0.01</v>
      </c>
      <c r="Q308" s="2">
        <v>17.27</v>
      </c>
      <c r="R308" s="5">
        <f t="shared" si="305"/>
        <v>3.1092729583163546E-4</v>
      </c>
      <c r="S308" s="5">
        <f t="shared" si="306"/>
        <v>3.109272958316355E-27</v>
      </c>
      <c r="T308" s="5">
        <f t="shared" si="307"/>
        <v>1.5570343119986548E-8</v>
      </c>
      <c r="U308" s="5">
        <f t="shared" si="308"/>
        <v>1.205144557486959E-12</v>
      </c>
      <c r="V308" s="5">
        <f t="shared" si="309"/>
        <v>-11.918960856198257</v>
      </c>
      <c r="W308">
        <v>0.01</v>
      </c>
      <c r="X308" s="2">
        <v>17.79</v>
      </c>
      <c r="Y308" s="5">
        <f t="shared" si="310"/>
        <v>2.2771905475968402E-4</v>
      </c>
      <c r="Z308" s="5">
        <f t="shared" si="311"/>
        <v>2.2771905475968404E-27</v>
      </c>
      <c r="AA308" s="5">
        <f t="shared" si="312"/>
        <v>1.5874971284741503E-8</v>
      </c>
      <c r="AB308" s="5">
        <f t="shared" si="313"/>
        <v>1.0413981162790428E-12</v>
      </c>
      <c r="AC308" s="5">
        <f t="shared" si="314"/>
        <v>-11.982383212228175</v>
      </c>
      <c r="AD308">
        <v>0.02</v>
      </c>
      <c r="AF308" s="4">
        <v>15.33</v>
      </c>
      <c r="AG308" s="5">
        <f t="shared" si="315"/>
        <v>1.1762193428257852E-3</v>
      </c>
      <c r="AH308" s="5">
        <f t="shared" si="316"/>
        <v>1.1762193428257853E-26</v>
      </c>
      <c r="AI308" s="5">
        <f t="shared" si="317"/>
        <v>2.3135327761329343E-8</v>
      </c>
      <c r="AJ308" s="5">
        <f t="shared" si="318"/>
        <v>2.8572129785241745E-12</v>
      </c>
      <c r="AK308" s="5">
        <f t="shared" si="319"/>
        <v>-11.544057385815929</v>
      </c>
      <c r="AL308">
        <v>0.05</v>
      </c>
      <c r="AN308" s="4">
        <v>14.56</v>
      </c>
      <c r="AO308" s="5">
        <f t="shared" si="320"/>
        <v>1.5356772715544296E-3</v>
      </c>
      <c r="AP308" s="5">
        <f t="shared" si="321"/>
        <v>1.5356772715544296E-26</v>
      </c>
      <c r="AQ308" s="5">
        <f t="shared" si="322"/>
        <v>1.6678583842206877E-8</v>
      </c>
      <c r="AR308" s="5">
        <f t="shared" si="323"/>
        <v>2.7719806345747828E-12</v>
      </c>
      <c r="AS308" s="5">
        <f t="shared" si="324"/>
        <v>-11.557209808088619</v>
      </c>
      <c r="AT308">
        <v>7.0000000000000007E-2</v>
      </c>
      <c r="AV308" s="4">
        <v>14.32</v>
      </c>
      <c r="AW308" s="5">
        <f t="shared" si="325"/>
        <v>1.2471837829818786E-3</v>
      </c>
      <c r="AX308" s="5">
        <f t="shared" si="326"/>
        <v>1.2471837829818787E-26</v>
      </c>
      <c r="AY308" s="5">
        <f t="shared" si="327"/>
        <v>8.0268736189593295E-9</v>
      </c>
      <c r="AZ308" s="5">
        <f t="shared" si="328"/>
        <v>1.7330020143333191E-12</v>
      </c>
      <c r="BA308" s="5">
        <f t="shared" si="329"/>
        <v>-11.761200932489004</v>
      </c>
      <c r="BB308">
        <v>0.08</v>
      </c>
      <c r="BD308" s="3">
        <v>14.21</v>
      </c>
      <c r="BE308" s="5">
        <f t="shared" si="330"/>
        <v>5.8150270487540264E-4</v>
      </c>
      <c r="BF308" s="5">
        <f t="shared" si="331"/>
        <v>5.8150270487540272E-27</v>
      </c>
      <c r="BG308" s="5">
        <f t="shared" si="332"/>
        <v>1.3460710761004691E-9</v>
      </c>
      <c r="BH308" s="5">
        <f t="shared" si="333"/>
        <v>4.8458558739616888E-13</v>
      </c>
      <c r="BI308" s="5">
        <f t="shared" si="334"/>
        <v>-12.314629506846048</v>
      </c>
      <c r="BJ308">
        <v>7.0000000000000007E-2</v>
      </c>
      <c r="BL308" s="3">
        <v>14.22</v>
      </c>
      <c r="BM308" s="5">
        <f t="shared" si="335"/>
        <v>3.68593843534953E-4</v>
      </c>
      <c r="BN308" s="5">
        <f t="shared" si="336"/>
        <v>3.6859384353495301E-27</v>
      </c>
      <c r="BO308" s="5">
        <f t="shared" si="337"/>
        <v>5.4606495338511548E-10</v>
      </c>
      <c r="BP308" s="5">
        <f t="shared" si="338"/>
        <v>2.45729229023302E-13</v>
      </c>
      <c r="BQ308" s="5">
        <f t="shared" si="339"/>
        <v>-12.609543181946709</v>
      </c>
      <c r="BR308">
        <v>0.06</v>
      </c>
      <c r="BT308" s="3">
        <v>13.69</v>
      </c>
      <c r="BU308" s="5">
        <f t="shared" si="340"/>
        <v>3.843242960300308E-4</v>
      </c>
      <c r="BV308" s="5">
        <f t="shared" si="341"/>
        <v>3.8432429603003087E-27</v>
      </c>
      <c r="BW308" s="5">
        <f t="shared" si="342"/>
        <v>3.4273867065698346E-10</v>
      </c>
      <c r="BX308" s="5">
        <f t="shared" si="343"/>
        <v>1.987884289810504E-13</v>
      </c>
      <c r="BY308" s="5">
        <f t="shared" si="344"/>
        <v>-12.701608898489663</v>
      </c>
      <c r="BZ308">
        <v>0.7</v>
      </c>
      <c r="CC308" s="5" t="str">
        <f t="shared" si="345"/>
        <v/>
      </c>
      <c r="CD308" s="5" t="str">
        <f t="shared" si="346"/>
        <v/>
      </c>
      <c r="CE308" s="5" t="str">
        <f t="shared" si="347"/>
        <v/>
      </c>
      <c r="CF308" s="5" t="str">
        <f t="shared" si="348"/>
        <v/>
      </c>
      <c r="CG308" s="5" t="str">
        <f t="shared" si="349"/>
        <v/>
      </c>
      <c r="CK308" s="5" t="str">
        <f t="shared" si="350"/>
        <v/>
      </c>
      <c r="CL308" s="5" t="str">
        <f t="shared" si="351"/>
        <v/>
      </c>
      <c r="CM308" s="5" t="str">
        <f t="shared" si="352"/>
        <v/>
      </c>
      <c r="CN308" s="5" t="str">
        <f t="shared" si="353"/>
        <v/>
      </c>
      <c r="CO308" s="5" t="str">
        <f t="shared" si="354"/>
        <v/>
      </c>
      <c r="CS308" s="5" t="str">
        <f t="shared" si="355"/>
        <v/>
      </c>
      <c r="CT308" s="5" t="str">
        <f t="shared" si="356"/>
        <v/>
      </c>
      <c r="CU308" s="5" t="str">
        <f t="shared" si="357"/>
        <v/>
      </c>
      <c r="CV308" s="5" t="str">
        <f t="shared" si="358"/>
        <v/>
      </c>
      <c r="CW308" s="5" t="str">
        <f t="shared" si="359"/>
        <v/>
      </c>
      <c r="DA308" s="5" t="str">
        <f t="shared" si="360"/>
        <v/>
      </c>
      <c r="DB308" s="5" t="str">
        <f t="shared" si="361"/>
        <v/>
      </c>
      <c r="DC308" s="5" t="str">
        <f t="shared" si="362"/>
        <v/>
      </c>
      <c r="DD308" s="5" t="str">
        <f t="shared" si="363"/>
        <v/>
      </c>
      <c r="DE308" s="5" t="str">
        <f t="shared" si="364"/>
        <v/>
      </c>
      <c r="DI308" s="5" t="str">
        <f t="shared" si="365"/>
        <v/>
      </c>
      <c r="DJ308" s="5" t="str">
        <f t="shared" si="366"/>
        <v/>
      </c>
      <c r="DK308" s="5" t="str">
        <f t="shared" si="367"/>
        <v/>
      </c>
      <c r="DL308" s="5" t="str">
        <f t="shared" si="368"/>
        <v/>
      </c>
      <c r="DM308" s="5" t="str">
        <f t="shared" si="369"/>
        <v/>
      </c>
      <c r="DQ308" s="5" t="str">
        <f t="shared" si="370"/>
        <v/>
      </c>
      <c r="DR308" s="5" t="str">
        <f t="shared" si="371"/>
        <v/>
      </c>
      <c r="DS308" s="5" t="str">
        <f t="shared" si="372"/>
        <v/>
      </c>
      <c r="DT308" s="5" t="str">
        <f t="shared" si="373"/>
        <v/>
      </c>
      <c r="DU308" s="5" t="str">
        <f t="shared" si="374"/>
        <v/>
      </c>
    </row>
    <row r="309" spans="1:126" hidden="1" x14ac:dyDescent="0.25">
      <c r="A309">
        <v>302</v>
      </c>
      <c r="B309" t="s">
        <v>343</v>
      </c>
      <c r="C309">
        <v>324.16432200000003</v>
      </c>
      <c r="D309">
        <v>57.496636000000002</v>
      </c>
      <c r="E309" s="1" t="s">
        <v>120</v>
      </c>
      <c r="F309" s="13"/>
      <c r="K309" s="5" t="str">
        <f t="shared" si="300"/>
        <v/>
      </c>
      <c r="L309" s="5" t="str">
        <f t="shared" si="301"/>
        <v/>
      </c>
      <c r="M309" s="5" t="str">
        <f t="shared" si="302"/>
        <v/>
      </c>
      <c r="N309" s="5" t="str">
        <f t="shared" si="303"/>
        <v/>
      </c>
      <c r="O309" s="5" t="str">
        <f t="shared" si="304"/>
        <v/>
      </c>
      <c r="R309" s="5" t="str">
        <f t="shared" si="305"/>
        <v/>
      </c>
      <c r="S309" s="5" t="str">
        <f t="shared" si="306"/>
        <v/>
      </c>
      <c r="T309" s="5" t="str">
        <f t="shared" si="307"/>
        <v/>
      </c>
      <c r="U309" s="5" t="str">
        <f t="shared" si="308"/>
        <v/>
      </c>
      <c r="V309" s="5" t="str">
        <f t="shared" si="309"/>
        <v/>
      </c>
      <c r="Y309" s="5" t="str">
        <f t="shared" si="310"/>
        <v/>
      </c>
      <c r="Z309" s="5" t="str">
        <f t="shared" si="311"/>
        <v/>
      </c>
      <c r="AA309" s="5" t="str">
        <f t="shared" si="312"/>
        <v/>
      </c>
      <c r="AB309" s="5" t="str">
        <f t="shared" si="313"/>
        <v/>
      </c>
      <c r="AC309" s="5" t="str">
        <f t="shared" si="314"/>
        <v/>
      </c>
      <c r="AG309" s="5" t="str">
        <f t="shared" si="315"/>
        <v/>
      </c>
      <c r="AH309" s="5" t="str">
        <f t="shared" si="316"/>
        <v/>
      </c>
      <c r="AI309" s="5" t="str">
        <f t="shared" si="317"/>
        <v/>
      </c>
      <c r="AJ309" s="5" t="str">
        <f t="shared" si="318"/>
        <v/>
      </c>
      <c r="AK309" s="5" t="str">
        <f t="shared" si="319"/>
        <v/>
      </c>
      <c r="AO309" s="5" t="str">
        <f t="shared" si="320"/>
        <v/>
      </c>
      <c r="AP309" s="5" t="str">
        <f t="shared" si="321"/>
        <v/>
      </c>
      <c r="AQ309" s="5" t="str">
        <f t="shared" si="322"/>
        <v/>
      </c>
      <c r="AR309" s="5" t="str">
        <f t="shared" si="323"/>
        <v/>
      </c>
      <c r="AS309" s="5" t="str">
        <f t="shared" si="324"/>
        <v/>
      </c>
      <c r="AW309" s="5" t="str">
        <f t="shared" si="325"/>
        <v/>
      </c>
      <c r="AX309" s="5" t="str">
        <f t="shared" si="326"/>
        <v/>
      </c>
      <c r="AY309" s="5" t="str">
        <f t="shared" si="327"/>
        <v/>
      </c>
      <c r="AZ309" s="5" t="str">
        <f t="shared" si="328"/>
        <v/>
      </c>
      <c r="BA309" s="5" t="str">
        <f t="shared" si="329"/>
        <v/>
      </c>
      <c r="BE309" s="5" t="str">
        <f t="shared" si="330"/>
        <v/>
      </c>
      <c r="BF309" s="5" t="str">
        <f t="shared" si="331"/>
        <v/>
      </c>
      <c r="BG309" s="5" t="str">
        <f t="shared" si="332"/>
        <v/>
      </c>
      <c r="BH309" s="5" t="str">
        <f t="shared" si="333"/>
        <v/>
      </c>
      <c r="BI309" s="5" t="str">
        <f t="shared" si="334"/>
        <v/>
      </c>
      <c r="BL309" s="3">
        <v>12.36</v>
      </c>
      <c r="BM309" s="5">
        <f t="shared" si="335"/>
        <v>2.0443162326247016E-3</v>
      </c>
      <c r="BN309" s="5">
        <f t="shared" si="336"/>
        <v>2.0443162326247019E-26</v>
      </c>
      <c r="BO309" s="5">
        <f t="shared" si="337"/>
        <v>3.0286166409254833E-9</v>
      </c>
      <c r="BP309" s="5">
        <f t="shared" si="338"/>
        <v>1.3628774884164676E-12</v>
      </c>
      <c r="BQ309" s="5">
        <f t="shared" si="339"/>
        <v>-11.865543181946709</v>
      </c>
      <c r="BR309">
        <v>0.06</v>
      </c>
      <c r="BU309" s="5" t="str">
        <f t="shared" si="340"/>
        <v/>
      </c>
      <c r="BV309" s="5" t="str">
        <f t="shared" si="341"/>
        <v/>
      </c>
      <c r="BW309" s="5" t="str">
        <f t="shared" si="342"/>
        <v/>
      </c>
      <c r="BX309" s="5" t="str">
        <f t="shared" si="343"/>
        <v/>
      </c>
      <c r="BY309" s="5" t="str">
        <f t="shared" si="344"/>
        <v/>
      </c>
      <c r="CC309" s="5" t="str">
        <f t="shared" si="345"/>
        <v/>
      </c>
      <c r="CD309" s="5" t="str">
        <f t="shared" si="346"/>
        <v/>
      </c>
      <c r="CE309" s="5" t="str">
        <f t="shared" si="347"/>
        <v/>
      </c>
      <c r="CF309" s="5" t="str">
        <f t="shared" si="348"/>
        <v/>
      </c>
      <c r="CG309" s="5" t="str">
        <f t="shared" si="349"/>
        <v/>
      </c>
      <c r="CK309" s="5" t="str">
        <f t="shared" si="350"/>
        <v/>
      </c>
      <c r="CL309" s="5" t="str">
        <f t="shared" si="351"/>
        <v/>
      </c>
      <c r="CM309" s="5" t="str">
        <f t="shared" si="352"/>
        <v/>
      </c>
      <c r="CN309" s="5" t="str">
        <f t="shared" si="353"/>
        <v/>
      </c>
      <c r="CO309" s="5" t="str">
        <f t="shared" si="354"/>
        <v/>
      </c>
      <c r="CS309" s="5" t="str">
        <f t="shared" si="355"/>
        <v/>
      </c>
      <c r="CT309" s="5" t="str">
        <f t="shared" si="356"/>
        <v/>
      </c>
      <c r="CU309" s="5" t="str">
        <f t="shared" si="357"/>
        <v/>
      </c>
      <c r="CV309" s="5" t="str">
        <f t="shared" si="358"/>
        <v/>
      </c>
      <c r="CW309" s="5" t="str">
        <f t="shared" si="359"/>
        <v/>
      </c>
      <c r="DA309" s="5" t="str">
        <f t="shared" si="360"/>
        <v/>
      </c>
      <c r="DB309" s="5" t="str">
        <f t="shared" si="361"/>
        <v/>
      </c>
      <c r="DC309" s="5" t="str">
        <f t="shared" si="362"/>
        <v/>
      </c>
      <c r="DD309" s="5" t="str">
        <f t="shared" si="363"/>
        <v/>
      </c>
      <c r="DE309" s="5" t="str">
        <f t="shared" si="364"/>
        <v/>
      </c>
      <c r="DI309" s="5" t="str">
        <f t="shared" si="365"/>
        <v/>
      </c>
      <c r="DJ309" s="5" t="str">
        <f t="shared" si="366"/>
        <v/>
      </c>
      <c r="DK309" s="5" t="str">
        <f t="shared" si="367"/>
        <v/>
      </c>
      <c r="DL309" s="5" t="str">
        <f t="shared" si="368"/>
        <v/>
      </c>
      <c r="DM309" s="5" t="str">
        <f t="shared" si="369"/>
        <v/>
      </c>
      <c r="DQ309" s="5" t="str">
        <f t="shared" si="370"/>
        <v/>
      </c>
      <c r="DR309" s="5" t="str">
        <f t="shared" si="371"/>
        <v/>
      </c>
      <c r="DS309" s="5" t="str">
        <f t="shared" si="372"/>
        <v/>
      </c>
      <c r="DT309" s="5" t="str">
        <f t="shared" si="373"/>
        <v/>
      </c>
      <c r="DU309" s="5" t="str">
        <f t="shared" si="374"/>
        <v/>
      </c>
    </row>
    <row r="310" spans="1:126" hidden="1" x14ac:dyDescent="0.25">
      <c r="A310">
        <v>303</v>
      </c>
      <c r="B310" t="s">
        <v>344</v>
      </c>
      <c r="C310">
        <v>324.167327</v>
      </c>
      <c r="D310">
        <v>57.549897000000001</v>
      </c>
      <c r="E310" s="1" t="s">
        <v>91</v>
      </c>
      <c r="F310" s="13"/>
      <c r="J310" s="2">
        <v>18.88</v>
      </c>
      <c r="K310" s="5">
        <f t="shared" si="300"/>
        <v>8.9024825633121705E-5</v>
      </c>
      <c r="L310" s="5">
        <f t="shared" si="301"/>
        <v>8.9024825633121723E-28</v>
      </c>
      <c r="M310" s="5">
        <f t="shared" si="302"/>
        <v>6.8590379709937224E-9</v>
      </c>
      <c r="N310" s="5">
        <f t="shared" si="303"/>
        <v>4.2800396939000829E-13</v>
      </c>
      <c r="O310" s="5">
        <f t="shared" si="304"/>
        <v>-12.368552203238735</v>
      </c>
      <c r="P310">
        <v>0.01</v>
      </c>
      <c r="Q310" s="2">
        <v>17.71</v>
      </c>
      <c r="R310" s="5">
        <f t="shared" si="305"/>
        <v>2.0732842559382042E-4</v>
      </c>
      <c r="S310" s="5">
        <f t="shared" si="306"/>
        <v>2.0732842559382044E-27</v>
      </c>
      <c r="T310" s="5">
        <f t="shared" si="307"/>
        <v>1.0382410191385753E-8</v>
      </c>
      <c r="U310" s="5">
        <f t="shared" si="308"/>
        <v>8.0359854881325734E-13</v>
      </c>
      <c r="V310" s="5">
        <f t="shared" si="309"/>
        <v>-12.094960856198258</v>
      </c>
      <c r="W310">
        <v>0.02</v>
      </c>
      <c r="X310" s="2">
        <v>18.600000000000001</v>
      </c>
      <c r="Y310" s="5">
        <f t="shared" si="310"/>
        <v>1.0799393661081857E-4</v>
      </c>
      <c r="Z310" s="5">
        <f t="shared" si="311"/>
        <v>1.0799393661081859E-27</v>
      </c>
      <c r="AA310" s="5">
        <f t="shared" si="312"/>
        <v>7.5285778980251628E-9</v>
      </c>
      <c r="AB310" s="5">
        <f t="shared" si="313"/>
        <v>4.9387471011045079E-13</v>
      </c>
      <c r="AC310" s="5">
        <f t="shared" si="314"/>
        <v>-12.306383212228177</v>
      </c>
      <c r="AD310">
        <v>0.04</v>
      </c>
      <c r="AF310" s="4">
        <v>15.59</v>
      </c>
      <c r="AG310" s="5">
        <f t="shared" si="315"/>
        <v>9.2573848152896997E-4</v>
      </c>
      <c r="AH310" s="5">
        <f t="shared" si="316"/>
        <v>9.2573848152897001E-27</v>
      </c>
      <c r="AI310" s="5">
        <f t="shared" si="317"/>
        <v>1.8208562307770391E-8</v>
      </c>
      <c r="AJ310" s="5">
        <f t="shared" si="318"/>
        <v>2.2487574450096435E-12</v>
      </c>
      <c r="AK310" s="5">
        <f t="shared" si="319"/>
        <v>-11.64805738581593</v>
      </c>
      <c r="AL310">
        <v>0.06</v>
      </c>
      <c r="AN310" s="4">
        <v>14.9</v>
      </c>
      <c r="AO310" s="5">
        <f t="shared" si="320"/>
        <v>1.1227936728506196E-3</v>
      </c>
      <c r="AP310" s="5">
        <f t="shared" si="321"/>
        <v>1.1227936728506196E-26</v>
      </c>
      <c r="AQ310" s="5">
        <f t="shared" si="322"/>
        <v>1.2194364504192458E-8</v>
      </c>
      <c r="AR310" s="5">
        <f t="shared" si="323"/>
        <v>2.0267033805967866E-12</v>
      </c>
      <c r="AS310" s="5">
        <f t="shared" si="324"/>
        <v>-11.693209808088618</v>
      </c>
      <c r="AT310">
        <v>0.08</v>
      </c>
      <c r="AV310" s="4">
        <v>14.57</v>
      </c>
      <c r="AW310" s="5">
        <f t="shared" si="325"/>
        <v>9.9067329271274604E-4</v>
      </c>
      <c r="AX310" s="5">
        <f t="shared" si="326"/>
        <v>9.9067329271274621E-27</v>
      </c>
      <c r="AY310" s="5">
        <f t="shared" si="327"/>
        <v>6.3759723521028641E-9</v>
      </c>
      <c r="AZ310" s="5">
        <f t="shared" si="328"/>
        <v>1.3765724308190083E-12</v>
      </c>
      <c r="BA310" s="5">
        <f t="shared" si="329"/>
        <v>-11.861200932489005</v>
      </c>
      <c r="BB310">
        <v>0.09</v>
      </c>
      <c r="BD310" s="3">
        <v>14.6</v>
      </c>
      <c r="BE310" s="5">
        <f t="shared" si="330"/>
        <v>4.0602403160253054E-4</v>
      </c>
      <c r="BF310" s="5">
        <f t="shared" si="331"/>
        <v>4.0602403160253055E-27</v>
      </c>
      <c r="BG310" s="5">
        <f t="shared" si="332"/>
        <v>9.3987044352437617E-10</v>
      </c>
      <c r="BH310" s="5">
        <f t="shared" si="333"/>
        <v>3.3835335966877542E-13</v>
      </c>
      <c r="BI310" s="5">
        <f t="shared" si="334"/>
        <v>-12.470629506846047</v>
      </c>
      <c r="BJ310">
        <v>0.12</v>
      </c>
      <c r="BL310" s="3">
        <v>14.46</v>
      </c>
      <c r="BM310" s="5">
        <f t="shared" si="335"/>
        <v>2.9549359866172243E-4</v>
      </c>
      <c r="BN310" s="5">
        <f t="shared" si="336"/>
        <v>2.9549359866172247E-27</v>
      </c>
      <c r="BO310" s="5">
        <f t="shared" si="337"/>
        <v>4.3776829431366284E-10</v>
      </c>
      <c r="BP310" s="5">
        <f t="shared" si="338"/>
        <v>1.9699573244114829E-13</v>
      </c>
      <c r="BQ310" s="5">
        <f t="shared" si="339"/>
        <v>-12.705543181946709</v>
      </c>
      <c r="BR310">
        <v>0.08</v>
      </c>
      <c r="BU310" s="5" t="str">
        <f t="shared" si="340"/>
        <v/>
      </c>
      <c r="BV310" s="5" t="str">
        <f t="shared" si="341"/>
        <v/>
      </c>
      <c r="BW310" s="5" t="str">
        <f t="shared" si="342"/>
        <v/>
      </c>
      <c r="BX310" s="5" t="str">
        <f t="shared" si="343"/>
        <v/>
      </c>
      <c r="BY310" s="5" t="str">
        <f t="shared" si="344"/>
        <v/>
      </c>
      <c r="CC310" s="5" t="str">
        <f t="shared" si="345"/>
        <v/>
      </c>
      <c r="CD310" s="5" t="str">
        <f t="shared" si="346"/>
        <v/>
      </c>
      <c r="CE310" s="5" t="str">
        <f t="shared" si="347"/>
        <v/>
      </c>
      <c r="CF310" s="5" t="str">
        <f t="shared" si="348"/>
        <v/>
      </c>
      <c r="CG310" s="5" t="str">
        <f t="shared" si="349"/>
        <v/>
      </c>
      <c r="CK310" s="5" t="str">
        <f t="shared" si="350"/>
        <v/>
      </c>
      <c r="CL310" s="5" t="str">
        <f t="shared" si="351"/>
        <v/>
      </c>
      <c r="CM310" s="5" t="str">
        <f t="shared" si="352"/>
        <v/>
      </c>
      <c r="CN310" s="5" t="str">
        <f t="shared" si="353"/>
        <v/>
      </c>
      <c r="CO310" s="5" t="str">
        <f t="shared" si="354"/>
        <v/>
      </c>
      <c r="CS310" s="5" t="str">
        <f t="shared" si="355"/>
        <v/>
      </c>
      <c r="CT310" s="5" t="str">
        <f t="shared" si="356"/>
        <v/>
      </c>
      <c r="CU310" s="5" t="str">
        <f t="shared" si="357"/>
        <v/>
      </c>
      <c r="CV310" s="5" t="str">
        <f t="shared" si="358"/>
        <v/>
      </c>
      <c r="CW310" s="5" t="str">
        <f t="shared" si="359"/>
        <v/>
      </c>
      <c r="DA310" s="5" t="str">
        <f t="shared" si="360"/>
        <v/>
      </c>
      <c r="DB310" s="5" t="str">
        <f t="shared" si="361"/>
        <v/>
      </c>
      <c r="DC310" s="5" t="str">
        <f t="shared" si="362"/>
        <v/>
      </c>
      <c r="DD310" s="5" t="str">
        <f t="shared" si="363"/>
        <v/>
      </c>
      <c r="DE310" s="5" t="str">
        <f t="shared" si="364"/>
        <v/>
      </c>
      <c r="DI310" s="5" t="str">
        <f t="shared" si="365"/>
        <v/>
      </c>
      <c r="DJ310" s="5" t="str">
        <f t="shared" si="366"/>
        <v/>
      </c>
      <c r="DK310" s="5" t="str">
        <f t="shared" si="367"/>
        <v/>
      </c>
      <c r="DL310" s="5" t="str">
        <f t="shared" si="368"/>
        <v/>
      </c>
      <c r="DM310" s="5" t="str">
        <f t="shared" si="369"/>
        <v/>
      </c>
      <c r="DQ310" s="5" t="str">
        <f t="shared" si="370"/>
        <v/>
      </c>
      <c r="DR310" s="5" t="str">
        <f t="shared" si="371"/>
        <v/>
      </c>
      <c r="DS310" s="5" t="str">
        <f t="shared" si="372"/>
        <v/>
      </c>
      <c r="DT310" s="5" t="str">
        <f t="shared" si="373"/>
        <v/>
      </c>
      <c r="DU310" s="5" t="str">
        <f t="shared" si="374"/>
        <v/>
      </c>
    </row>
    <row r="311" spans="1:126" hidden="1" x14ac:dyDescent="0.25">
      <c r="A311">
        <v>304</v>
      </c>
      <c r="B311" t="s">
        <v>345</v>
      </c>
      <c r="C311">
        <v>324.167708</v>
      </c>
      <c r="D311">
        <v>57.492708999999998</v>
      </c>
      <c r="E311" s="1" t="s">
        <v>31</v>
      </c>
      <c r="F311" s="13"/>
      <c r="K311" s="5" t="str">
        <f t="shared" si="300"/>
        <v/>
      </c>
      <c r="L311" s="5" t="str">
        <f t="shared" si="301"/>
        <v/>
      </c>
      <c r="M311" s="5" t="str">
        <f t="shared" si="302"/>
        <v/>
      </c>
      <c r="N311" s="5" t="str">
        <f t="shared" si="303"/>
        <v/>
      </c>
      <c r="O311" s="5" t="str">
        <f t="shared" si="304"/>
        <v/>
      </c>
      <c r="R311" s="5" t="str">
        <f t="shared" si="305"/>
        <v/>
      </c>
      <c r="S311" s="5" t="str">
        <f t="shared" si="306"/>
        <v/>
      </c>
      <c r="T311" s="5" t="str">
        <f t="shared" si="307"/>
        <v/>
      </c>
      <c r="U311" s="5" t="str">
        <f t="shared" si="308"/>
        <v/>
      </c>
      <c r="V311" s="5" t="str">
        <f t="shared" si="309"/>
        <v/>
      </c>
      <c r="Y311" s="5" t="str">
        <f t="shared" si="310"/>
        <v/>
      </c>
      <c r="Z311" s="5" t="str">
        <f t="shared" si="311"/>
        <v/>
      </c>
      <c r="AA311" s="5" t="str">
        <f t="shared" si="312"/>
        <v/>
      </c>
      <c r="AB311" s="5" t="str">
        <f t="shared" si="313"/>
        <v/>
      </c>
      <c r="AC311" s="5" t="str">
        <f t="shared" si="314"/>
        <v/>
      </c>
      <c r="AG311" s="5" t="str">
        <f t="shared" si="315"/>
        <v/>
      </c>
      <c r="AH311" s="5" t="str">
        <f t="shared" si="316"/>
        <v/>
      </c>
      <c r="AI311" s="5" t="str">
        <f t="shared" si="317"/>
        <v/>
      </c>
      <c r="AJ311" s="5" t="str">
        <f t="shared" si="318"/>
        <v/>
      </c>
      <c r="AK311" s="5" t="str">
        <f t="shared" si="319"/>
        <v/>
      </c>
      <c r="AO311" s="5" t="str">
        <f t="shared" si="320"/>
        <v/>
      </c>
      <c r="AP311" s="5" t="str">
        <f t="shared" si="321"/>
        <v/>
      </c>
      <c r="AQ311" s="5" t="str">
        <f t="shared" si="322"/>
        <v/>
      </c>
      <c r="AR311" s="5" t="str">
        <f t="shared" si="323"/>
        <v/>
      </c>
      <c r="AS311" s="5" t="str">
        <f t="shared" si="324"/>
        <v/>
      </c>
      <c r="AW311" s="5" t="str">
        <f t="shared" si="325"/>
        <v/>
      </c>
      <c r="AX311" s="5" t="str">
        <f t="shared" si="326"/>
        <v/>
      </c>
      <c r="AY311" s="5" t="str">
        <f t="shared" si="327"/>
        <v/>
      </c>
      <c r="AZ311" s="5" t="str">
        <f t="shared" si="328"/>
        <v/>
      </c>
      <c r="BA311" s="5" t="str">
        <f t="shared" si="329"/>
        <v/>
      </c>
      <c r="BD311" s="3">
        <v>16.260000000000002</v>
      </c>
      <c r="BE311" s="5">
        <f t="shared" si="330"/>
        <v>8.8013995996024546E-5</v>
      </c>
      <c r="BF311" s="5">
        <f t="shared" si="331"/>
        <v>8.8013995996024551E-28</v>
      </c>
      <c r="BG311" s="5">
        <f t="shared" si="332"/>
        <v>2.0373610184264941E-10</v>
      </c>
      <c r="BH311" s="5">
        <f t="shared" si="333"/>
        <v>7.3344996663353794E-14</v>
      </c>
      <c r="BI311" s="5">
        <f t="shared" si="334"/>
        <v>-13.134629506846048</v>
      </c>
      <c r="BJ311">
        <v>0.11</v>
      </c>
      <c r="BL311" s="3">
        <v>16.23</v>
      </c>
      <c r="BM311" s="5">
        <f t="shared" si="335"/>
        <v>5.7882606179363228E-5</v>
      </c>
      <c r="BN311" s="5">
        <f t="shared" si="336"/>
        <v>5.7882606179363233E-28</v>
      </c>
      <c r="BO311" s="5">
        <f t="shared" si="337"/>
        <v>8.5752009154612184E-11</v>
      </c>
      <c r="BP311" s="5">
        <f t="shared" si="338"/>
        <v>3.8588404119575485E-14</v>
      </c>
      <c r="BQ311" s="5">
        <f t="shared" si="339"/>
        <v>-13.413543181946707</v>
      </c>
      <c r="BR311">
        <v>0.09</v>
      </c>
      <c r="BU311" s="5" t="str">
        <f t="shared" si="340"/>
        <v/>
      </c>
      <c r="BV311" s="5" t="str">
        <f t="shared" si="341"/>
        <v/>
      </c>
      <c r="BW311" s="5" t="str">
        <f t="shared" si="342"/>
        <v/>
      </c>
      <c r="BX311" s="5" t="str">
        <f t="shared" si="343"/>
        <v/>
      </c>
      <c r="BY311" s="5" t="str">
        <f t="shared" si="344"/>
        <v/>
      </c>
      <c r="CC311" s="5" t="str">
        <f t="shared" si="345"/>
        <v/>
      </c>
      <c r="CD311" s="5" t="str">
        <f t="shared" si="346"/>
        <v/>
      </c>
      <c r="CE311" s="5" t="str">
        <f t="shared" si="347"/>
        <v/>
      </c>
      <c r="CF311" s="5" t="str">
        <f t="shared" si="348"/>
        <v/>
      </c>
      <c r="CG311" s="5" t="str">
        <f t="shared" si="349"/>
        <v/>
      </c>
      <c r="CK311" s="5" t="str">
        <f t="shared" si="350"/>
        <v/>
      </c>
      <c r="CL311" s="5" t="str">
        <f t="shared" si="351"/>
        <v/>
      </c>
      <c r="CM311" s="5" t="str">
        <f t="shared" si="352"/>
        <v/>
      </c>
      <c r="CN311" s="5" t="str">
        <f t="shared" si="353"/>
        <v/>
      </c>
      <c r="CO311" s="5" t="str">
        <f t="shared" si="354"/>
        <v/>
      </c>
      <c r="CS311" s="5" t="str">
        <f t="shared" si="355"/>
        <v/>
      </c>
      <c r="CT311" s="5" t="str">
        <f t="shared" si="356"/>
        <v/>
      </c>
      <c r="CU311" s="5" t="str">
        <f t="shared" si="357"/>
        <v/>
      </c>
      <c r="CV311" s="5" t="str">
        <f t="shared" si="358"/>
        <v/>
      </c>
      <c r="CW311" s="5" t="str">
        <f t="shared" si="359"/>
        <v/>
      </c>
      <c r="DA311" s="5" t="str">
        <f t="shared" si="360"/>
        <v/>
      </c>
      <c r="DB311" s="5" t="str">
        <f t="shared" si="361"/>
        <v/>
      </c>
      <c r="DC311" s="5" t="str">
        <f t="shared" si="362"/>
        <v/>
      </c>
      <c r="DD311" s="5" t="str">
        <f t="shared" si="363"/>
        <v/>
      </c>
      <c r="DE311" s="5" t="str">
        <f t="shared" si="364"/>
        <v/>
      </c>
      <c r="DI311" s="5" t="str">
        <f t="shared" si="365"/>
        <v/>
      </c>
      <c r="DJ311" s="5" t="str">
        <f t="shared" si="366"/>
        <v/>
      </c>
      <c r="DK311" s="5" t="str">
        <f t="shared" si="367"/>
        <v/>
      </c>
      <c r="DL311" s="5" t="str">
        <f t="shared" si="368"/>
        <v/>
      </c>
      <c r="DM311" s="5" t="str">
        <f t="shared" si="369"/>
        <v/>
      </c>
      <c r="DQ311" s="5" t="str">
        <f t="shared" si="370"/>
        <v/>
      </c>
      <c r="DR311" s="5" t="str">
        <f t="shared" si="371"/>
        <v/>
      </c>
      <c r="DS311" s="5" t="str">
        <f t="shared" si="372"/>
        <v/>
      </c>
      <c r="DT311" s="5" t="str">
        <f t="shared" si="373"/>
        <v/>
      </c>
      <c r="DU311" s="5" t="str">
        <f t="shared" si="374"/>
        <v/>
      </c>
    </row>
    <row r="312" spans="1:126" hidden="1" x14ac:dyDescent="0.25">
      <c r="A312">
        <v>305</v>
      </c>
      <c r="B312" t="s">
        <v>346</v>
      </c>
      <c r="C312">
        <v>324.16808099999997</v>
      </c>
      <c r="D312">
        <v>57.429330999999998</v>
      </c>
      <c r="E312" s="1" t="s">
        <v>82</v>
      </c>
      <c r="F312" s="13"/>
      <c r="J312" s="2">
        <v>21.66</v>
      </c>
      <c r="K312" s="5">
        <f t="shared" si="300"/>
        <v>6.8787754358243257E-6</v>
      </c>
      <c r="L312" s="5">
        <f t="shared" si="301"/>
        <v>6.8787754358243268E-29</v>
      </c>
      <c r="M312" s="5">
        <f t="shared" si="302"/>
        <v>5.2998454726210617E-10</v>
      </c>
      <c r="N312" s="5">
        <f t="shared" si="303"/>
        <v>3.3071035749155423E-14</v>
      </c>
      <c r="O312" s="5">
        <f t="shared" si="304"/>
        <v>-13.480552203238737</v>
      </c>
      <c r="P312">
        <v>0.14000000000000001</v>
      </c>
      <c r="Q312" s="2">
        <v>19.29</v>
      </c>
      <c r="R312" s="5">
        <f t="shared" si="305"/>
        <v>4.8379218624192777E-5</v>
      </c>
      <c r="S312" s="5">
        <f t="shared" si="306"/>
        <v>4.8379218624192778E-28</v>
      </c>
      <c r="T312" s="5">
        <f t="shared" si="307"/>
        <v>2.4226918766997559E-9</v>
      </c>
      <c r="U312" s="5">
        <f t="shared" si="308"/>
        <v>1.8751635125656114E-13</v>
      </c>
      <c r="V312" s="5">
        <f t="shared" si="309"/>
        <v>-12.726960856198257</v>
      </c>
      <c r="W312">
        <v>0.06</v>
      </c>
      <c r="X312" s="2">
        <v>19.52</v>
      </c>
      <c r="Y312" s="5">
        <f t="shared" si="310"/>
        <v>4.6280641746461233E-5</v>
      </c>
      <c r="Z312" s="5">
        <f t="shared" si="311"/>
        <v>4.628064174646124E-28</v>
      </c>
      <c r="AA312" s="5">
        <f t="shared" si="312"/>
        <v>3.2263609188955534E-9</v>
      </c>
      <c r="AB312" s="5">
        <f t="shared" si="313"/>
        <v>2.1164927627954834E-13</v>
      </c>
      <c r="AC312" s="5">
        <f t="shared" si="314"/>
        <v>-12.674383212228175</v>
      </c>
      <c r="AD312">
        <v>0.08</v>
      </c>
      <c r="AF312" s="4">
        <v>16.27</v>
      </c>
      <c r="AG312" s="5">
        <f t="shared" si="315"/>
        <v>4.9486679834765887E-4</v>
      </c>
      <c r="AH312" s="5">
        <f t="shared" si="316"/>
        <v>4.9486679834765896E-27</v>
      </c>
      <c r="AI312" s="5">
        <f t="shared" si="317"/>
        <v>9.7336484455931201E-9</v>
      </c>
      <c r="AJ312" s="5">
        <f t="shared" si="318"/>
        <v>1.2021055830307505E-12</v>
      </c>
      <c r="AK312" s="5">
        <f t="shared" si="319"/>
        <v>-11.92005738581593</v>
      </c>
      <c r="AL312">
        <v>0.09</v>
      </c>
      <c r="AN312" s="4">
        <v>15.2</v>
      </c>
      <c r="AO312" s="5">
        <f t="shared" si="320"/>
        <v>8.5172610160913313E-4</v>
      </c>
      <c r="AP312" s="5">
        <f t="shared" si="321"/>
        <v>8.5172610160913329E-27</v>
      </c>
      <c r="AQ312" s="5">
        <f t="shared" si="322"/>
        <v>9.250371454612265E-9</v>
      </c>
      <c r="AR312" s="5">
        <f t="shared" si="323"/>
        <v>1.5374117357565585E-12</v>
      </c>
      <c r="AS312" s="5">
        <f t="shared" si="324"/>
        <v>-11.813209808088619</v>
      </c>
      <c r="AT312">
        <v>0.1</v>
      </c>
      <c r="AV312" s="4">
        <v>14.87</v>
      </c>
      <c r="AW312" s="5">
        <f t="shared" si="325"/>
        <v>7.5150254403221254E-4</v>
      </c>
      <c r="AX312" s="5">
        <f t="shared" si="326"/>
        <v>7.5150254403221261E-27</v>
      </c>
      <c r="AY312" s="5">
        <f t="shared" si="327"/>
        <v>4.8366696453113164E-9</v>
      </c>
      <c r="AZ312" s="5">
        <f t="shared" si="328"/>
        <v>1.0442369764227132E-12</v>
      </c>
      <c r="BA312" s="5">
        <f t="shared" si="329"/>
        <v>-11.981200932489005</v>
      </c>
      <c r="BB312">
        <v>0.11</v>
      </c>
      <c r="BD312" s="3">
        <v>14.03</v>
      </c>
      <c r="BE312" s="5">
        <f t="shared" si="330"/>
        <v>6.8635964225173594E-4</v>
      </c>
      <c r="BF312" s="5">
        <f t="shared" si="331"/>
        <v>6.8635964225173603E-27</v>
      </c>
      <c r="BG312" s="5">
        <f t="shared" si="332"/>
        <v>1.5887954681753144E-9</v>
      </c>
      <c r="BH312" s="5">
        <f t="shared" si="333"/>
        <v>5.7196636854311322E-13</v>
      </c>
      <c r="BI312" s="5">
        <f t="shared" si="334"/>
        <v>-12.242629506846047</v>
      </c>
      <c r="BJ312">
        <v>0.01</v>
      </c>
      <c r="BL312" s="3">
        <v>13.63</v>
      </c>
      <c r="BM312" s="5">
        <f t="shared" si="335"/>
        <v>6.346701561161461E-4</v>
      </c>
      <c r="BN312" s="5">
        <f t="shared" si="336"/>
        <v>6.3467015611614615E-27</v>
      </c>
      <c r="BO312" s="5">
        <f t="shared" si="337"/>
        <v>9.4025208313503116E-10</v>
      </c>
      <c r="BP312" s="5">
        <f t="shared" si="338"/>
        <v>4.2311343741076407E-13</v>
      </c>
      <c r="BQ312" s="5">
        <f t="shared" si="339"/>
        <v>-12.373543181946708</v>
      </c>
      <c r="BR312">
        <v>0.01</v>
      </c>
      <c r="BT312" s="3">
        <v>13.24</v>
      </c>
      <c r="BU312" s="5">
        <f t="shared" si="340"/>
        <v>5.8169836130358022E-4</v>
      </c>
      <c r="BV312" s="5">
        <f t="shared" si="341"/>
        <v>5.8169836130358032E-27</v>
      </c>
      <c r="BW312" s="5">
        <f t="shared" si="342"/>
        <v>5.1875597024695034E-10</v>
      </c>
      <c r="BX312" s="5">
        <f t="shared" si="343"/>
        <v>3.0087846274323118E-13</v>
      </c>
      <c r="BY312" s="5">
        <f t="shared" si="344"/>
        <v>-12.521608898489664</v>
      </c>
      <c r="BZ312">
        <v>0.03</v>
      </c>
      <c r="CB312" s="3">
        <v>12.46</v>
      </c>
      <c r="CC312" s="5">
        <f t="shared" si="345"/>
        <v>6.6536697306409048E-4</v>
      </c>
      <c r="CD312" s="5">
        <f t="shared" si="346"/>
        <v>6.6536697306409056E-27</v>
      </c>
      <c r="CE312" s="5">
        <f t="shared" si="347"/>
        <v>3.1189076862379243E-10</v>
      </c>
      <c r="CF312" s="5">
        <f t="shared" si="348"/>
        <v>2.4951261489903396E-13</v>
      </c>
      <c r="CG312" s="5">
        <f t="shared" si="349"/>
        <v>-12.602907492355042</v>
      </c>
      <c r="CH312">
        <v>0.04</v>
      </c>
      <c r="CJ312" s="2">
        <v>9.89</v>
      </c>
      <c r="CK312" s="5">
        <f t="shared" si="350"/>
        <v>7.9012938176005216E-4</v>
      </c>
      <c r="CL312" s="5">
        <f t="shared" si="351"/>
        <v>7.901293817600523E-27</v>
      </c>
      <c r="CM312" s="5">
        <f t="shared" si="352"/>
        <v>4.115257196666939E-11</v>
      </c>
      <c r="CN312" s="5">
        <f t="shared" si="353"/>
        <v>9.876617272000655E-14</v>
      </c>
      <c r="CO312" s="5">
        <f t="shared" si="354"/>
        <v>-13.00539177521577</v>
      </c>
      <c r="CP312">
        <v>0.2</v>
      </c>
      <c r="CR312" s="4">
        <v>14.11</v>
      </c>
      <c r="CS312" s="5">
        <f t="shared" si="355"/>
        <v>7.0261396625211677E-4</v>
      </c>
      <c r="CT312" s="5">
        <f t="shared" si="356"/>
        <v>7.0261396625211688E-27</v>
      </c>
      <c r="CU312" s="5">
        <f t="shared" si="357"/>
        <v>1.8233926459830021E-9</v>
      </c>
      <c r="CV312" s="5">
        <f t="shared" si="358"/>
        <v>6.1995349963422077E-13</v>
      </c>
      <c r="CW312" s="5">
        <f t="shared" si="359"/>
        <v>-12.207640884065642</v>
      </c>
      <c r="CX312">
        <v>0.03</v>
      </c>
      <c r="CZ312" s="4">
        <v>13.72</v>
      </c>
      <c r="DA312" s="5">
        <f t="shared" si="360"/>
        <v>5.5846746817843601E-4</v>
      </c>
      <c r="DB312" s="5">
        <f t="shared" si="361"/>
        <v>5.5846746817843604E-27</v>
      </c>
      <c r="DC312" s="5">
        <f t="shared" si="362"/>
        <v>7.9177807397698886E-10</v>
      </c>
      <c r="DD312" s="5">
        <f t="shared" si="363"/>
        <v>3.6421791402941484E-13</v>
      </c>
      <c r="DE312" s="5">
        <f t="shared" si="364"/>
        <v>-12.438638697275882</v>
      </c>
      <c r="DF312">
        <v>0.04</v>
      </c>
      <c r="DH312" s="4">
        <v>11.52</v>
      </c>
      <c r="DI312" s="5">
        <f t="shared" si="365"/>
        <v>7.8114262046234868E-4</v>
      </c>
      <c r="DJ312" s="5">
        <f t="shared" si="366"/>
        <v>7.8114262046234879E-27</v>
      </c>
      <c r="DK312" s="5">
        <f t="shared" si="367"/>
        <v>1.6273804592965596E-10</v>
      </c>
      <c r="DL312" s="5">
        <f t="shared" si="368"/>
        <v>1.9528565511558718E-13</v>
      </c>
      <c r="DM312" s="5">
        <f t="shared" si="369"/>
        <v>-12.70932965703447</v>
      </c>
      <c r="DN312">
        <v>0.16</v>
      </c>
      <c r="DO312" t="s">
        <v>32</v>
      </c>
      <c r="DP312" s="4">
        <v>8.52</v>
      </c>
      <c r="DQ312" s="5">
        <f t="shared" si="370"/>
        <v>3.2687978319597523E-3</v>
      </c>
      <c r="DR312" s="5">
        <f t="shared" si="371"/>
        <v>3.2687978319597526E-26</v>
      </c>
      <c r="DS312" s="5">
        <f t="shared" si="372"/>
        <v>2.026114358652739E-10</v>
      </c>
      <c r="DT312" s="5">
        <f t="shared" si="373"/>
        <v>4.457451589036026E-13</v>
      </c>
      <c r="DU312" s="5">
        <f t="shared" si="374"/>
        <v>-12.350913364861231</v>
      </c>
    </row>
    <row r="313" spans="1:126" hidden="1" x14ac:dyDescent="0.25">
      <c r="A313">
        <v>306</v>
      </c>
      <c r="B313" t="s">
        <v>347</v>
      </c>
      <c r="C313">
        <v>324.16872499999999</v>
      </c>
      <c r="D313">
        <v>57.55133</v>
      </c>
      <c r="E313" s="1" t="s">
        <v>91</v>
      </c>
      <c r="F313" s="13"/>
      <c r="J313" s="2">
        <v>17.260000000000002</v>
      </c>
      <c r="K313" s="5">
        <f t="shared" si="300"/>
        <v>3.9583221057471211E-4</v>
      </c>
      <c r="L313" s="5">
        <f t="shared" si="301"/>
        <v>3.9583221057471214E-27</v>
      </c>
      <c r="M313" s="5">
        <f t="shared" si="302"/>
        <v>3.0497427466616751E-8</v>
      </c>
      <c r="N313" s="5">
        <f t="shared" si="303"/>
        <v>1.9030394739168854E-12</v>
      </c>
      <c r="O313" s="5">
        <f t="shared" si="304"/>
        <v>-11.720552203238737</v>
      </c>
      <c r="P313">
        <v>0</v>
      </c>
      <c r="Q313" s="2">
        <v>16.47</v>
      </c>
      <c r="R313" s="5">
        <f t="shared" si="305"/>
        <v>6.4961919615794562E-4</v>
      </c>
      <c r="S313" s="5">
        <f t="shared" si="306"/>
        <v>6.4961919615794569E-27</v>
      </c>
      <c r="T313" s="5">
        <f t="shared" si="307"/>
        <v>3.2531057636657727E-8</v>
      </c>
      <c r="U313" s="5">
        <f t="shared" si="308"/>
        <v>2.5179038610773085E-12</v>
      </c>
      <c r="V313" s="5">
        <f t="shared" si="309"/>
        <v>-11.598960856198257</v>
      </c>
      <c r="W313">
        <v>0.01</v>
      </c>
      <c r="X313" s="2">
        <v>16.93</v>
      </c>
      <c r="Y313" s="5">
        <f t="shared" si="310"/>
        <v>5.028047507079713E-4</v>
      </c>
      <c r="Z313" s="5">
        <f t="shared" si="311"/>
        <v>5.0280475070797136E-27</v>
      </c>
      <c r="AA313" s="5">
        <f t="shared" si="312"/>
        <v>3.5052011733248287E-8</v>
      </c>
      <c r="AB313" s="5">
        <f t="shared" si="313"/>
        <v>2.299411969701088E-12</v>
      </c>
      <c r="AC313" s="5">
        <f t="shared" si="314"/>
        <v>-11.638383212228176</v>
      </c>
      <c r="AD313">
        <v>0.01</v>
      </c>
      <c r="AF313" s="4">
        <v>15.01</v>
      </c>
      <c r="AG313" s="5">
        <f t="shared" si="315"/>
        <v>1.5793861201590707E-3</v>
      </c>
      <c r="AH313" s="5">
        <f t="shared" si="316"/>
        <v>1.5793861201590708E-26</v>
      </c>
      <c r="AI313" s="5">
        <f t="shared" si="317"/>
        <v>3.1065307482353165E-8</v>
      </c>
      <c r="AJ313" s="5">
        <f t="shared" si="318"/>
        <v>3.8365654740706168E-12</v>
      </c>
      <c r="AK313" s="5">
        <f t="shared" si="319"/>
        <v>-11.416057385815929</v>
      </c>
      <c r="AL313">
        <v>7.0000000000000007E-2</v>
      </c>
      <c r="AN313" s="4">
        <v>14.74</v>
      </c>
      <c r="AO313" s="5">
        <f t="shared" si="320"/>
        <v>1.301067883733545E-3</v>
      </c>
      <c r="AP313" s="5">
        <f t="shared" si="321"/>
        <v>1.3010678837335451E-26</v>
      </c>
      <c r="AQ313" s="5">
        <f t="shared" si="322"/>
        <v>1.4130553460160056E-8</v>
      </c>
      <c r="AR313" s="5">
        <f t="shared" si="323"/>
        <v>2.3484979850786012E-12</v>
      </c>
      <c r="AS313" s="5">
        <f t="shared" si="324"/>
        <v>-11.629209808088618</v>
      </c>
      <c r="AT313">
        <v>0.08</v>
      </c>
      <c r="AV313" s="4">
        <v>14.34</v>
      </c>
      <c r="AW313" s="5">
        <f t="shared" si="325"/>
        <v>1.2244201135103415E-3</v>
      </c>
      <c r="AX313" s="5">
        <f t="shared" si="326"/>
        <v>1.2244201135103416E-26</v>
      </c>
      <c r="AY313" s="5">
        <f t="shared" si="327"/>
        <v>7.8803666642946971E-9</v>
      </c>
      <c r="AZ313" s="5">
        <f t="shared" si="328"/>
        <v>1.7013711628212251E-12</v>
      </c>
      <c r="BA313" s="5">
        <f t="shared" si="329"/>
        <v>-11.769200932489005</v>
      </c>
      <c r="BB313">
        <v>0.09</v>
      </c>
      <c r="BD313" s="3">
        <v>14.54</v>
      </c>
      <c r="BE313" s="5">
        <f t="shared" si="330"/>
        <v>4.2909330575907444E-4</v>
      </c>
      <c r="BF313" s="5">
        <f t="shared" si="331"/>
        <v>4.2909330575907452E-27</v>
      </c>
      <c r="BG313" s="5">
        <f t="shared" si="332"/>
        <v>9.9327154110896864E-10</v>
      </c>
      <c r="BH313" s="5">
        <f t="shared" si="333"/>
        <v>3.5757775479922875E-13</v>
      </c>
      <c r="BI313" s="5">
        <f t="shared" si="334"/>
        <v>-12.446629506846048</v>
      </c>
      <c r="BJ313">
        <v>0.12</v>
      </c>
      <c r="BL313" s="3">
        <v>14.38</v>
      </c>
      <c r="BM313" s="5">
        <f t="shared" si="335"/>
        <v>3.1808857980963954E-4</v>
      </c>
      <c r="BN313" s="5">
        <f t="shared" si="336"/>
        <v>3.1808857980963958E-27</v>
      </c>
      <c r="BO313" s="5">
        <f t="shared" si="337"/>
        <v>4.7124234045872521E-10</v>
      </c>
      <c r="BP313" s="5">
        <f t="shared" si="338"/>
        <v>2.1205905320642636E-13</v>
      </c>
      <c r="BQ313" s="5">
        <f t="shared" si="339"/>
        <v>-12.673543181946709</v>
      </c>
      <c r="BR313">
        <v>7.0000000000000007E-2</v>
      </c>
      <c r="BU313" s="5" t="str">
        <f t="shared" si="340"/>
        <v/>
      </c>
      <c r="BV313" s="5" t="str">
        <f t="shared" si="341"/>
        <v/>
      </c>
      <c r="BW313" s="5" t="str">
        <f t="shared" si="342"/>
        <v/>
      </c>
      <c r="BX313" s="5" t="str">
        <f t="shared" si="343"/>
        <v/>
      </c>
      <c r="BY313" s="5" t="str">
        <f t="shared" si="344"/>
        <v/>
      </c>
      <c r="CC313" s="5" t="str">
        <f t="shared" si="345"/>
        <v/>
      </c>
      <c r="CD313" s="5" t="str">
        <f t="shared" si="346"/>
        <v/>
      </c>
      <c r="CE313" s="5" t="str">
        <f t="shared" si="347"/>
        <v/>
      </c>
      <c r="CF313" s="5" t="str">
        <f t="shared" si="348"/>
        <v/>
      </c>
      <c r="CG313" s="5" t="str">
        <f t="shared" si="349"/>
        <v/>
      </c>
      <c r="CK313" s="5" t="str">
        <f t="shared" si="350"/>
        <v/>
      </c>
      <c r="CL313" s="5" t="str">
        <f t="shared" si="351"/>
        <v/>
      </c>
      <c r="CM313" s="5" t="str">
        <f t="shared" si="352"/>
        <v/>
      </c>
      <c r="CN313" s="5" t="str">
        <f t="shared" si="353"/>
        <v/>
      </c>
      <c r="CO313" s="5" t="str">
        <f t="shared" si="354"/>
        <v/>
      </c>
      <c r="CS313" s="5" t="str">
        <f t="shared" si="355"/>
        <v/>
      </c>
      <c r="CT313" s="5" t="str">
        <f t="shared" si="356"/>
        <v/>
      </c>
      <c r="CU313" s="5" t="str">
        <f t="shared" si="357"/>
        <v/>
      </c>
      <c r="CV313" s="5" t="str">
        <f t="shared" si="358"/>
        <v/>
      </c>
      <c r="CW313" s="5" t="str">
        <f t="shared" si="359"/>
        <v/>
      </c>
      <c r="DA313" s="5" t="str">
        <f t="shared" si="360"/>
        <v/>
      </c>
      <c r="DB313" s="5" t="str">
        <f t="shared" si="361"/>
        <v/>
      </c>
      <c r="DC313" s="5" t="str">
        <f t="shared" si="362"/>
        <v/>
      </c>
      <c r="DD313" s="5" t="str">
        <f t="shared" si="363"/>
        <v/>
      </c>
      <c r="DE313" s="5" t="str">
        <f t="shared" si="364"/>
        <v/>
      </c>
      <c r="DI313" s="5" t="str">
        <f t="shared" si="365"/>
        <v/>
      </c>
      <c r="DJ313" s="5" t="str">
        <f t="shared" si="366"/>
        <v/>
      </c>
      <c r="DK313" s="5" t="str">
        <f t="shared" si="367"/>
        <v/>
      </c>
      <c r="DL313" s="5" t="str">
        <f t="shared" si="368"/>
        <v/>
      </c>
      <c r="DM313" s="5" t="str">
        <f t="shared" si="369"/>
        <v/>
      </c>
      <c r="DQ313" s="5" t="str">
        <f t="shared" si="370"/>
        <v/>
      </c>
      <c r="DR313" s="5" t="str">
        <f t="shared" si="371"/>
        <v/>
      </c>
      <c r="DS313" s="5" t="str">
        <f t="shared" si="372"/>
        <v/>
      </c>
      <c r="DT313" s="5" t="str">
        <f t="shared" si="373"/>
        <v/>
      </c>
      <c r="DU313" s="5" t="str">
        <f t="shared" si="374"/>
        <v/>
      </c>
    </row>
    <row r="314" spans="1:126" hidden="1" x14ac:dyDescent="0.25">
      <c r="A314">
        <v>307</v>
      </c>
      <c r="B314" t="s">
        <v>348</v>
      </c>
      <c r="C314">
        <v>324.16913899999997</v>
      </c>
      <c r="D314">
        <v>57.435484000000002</v>
      </c>
      <c r="E314" s="1" t="s">
        <v>31</v>
      </c>
      <c r="F314" s="13"/>
      <c r="J314" s="2">
        <v>19.46</v>
      </c>
      <c r="K314" s="5">
        <f t="shared" si="300"/>
        <v>5.2180847892779268E-5</v>
      </c>
      <c r="L314" s="5">
        <f t="shared" si="301"/>
        <v>5.2180847892779275E-28</v>
      </c>
      <c r="M314" s="5">
        <f t="shared" si="302"/>
        <v>4.0203439266502772E-9</v>
      </c>
      <c r="N314" s="5">
        <f t="shared" si="303"/>
        <v>2.5086946102297729E-13</v>
      </c>
      <c r="O314" s="5">
        <f t="shared" si="304"/>
        <v>-12.600552203238738</v>
      </c>
      <c r="P314">
        <v>0.02</v>
      </c>
      <c r="Q314" s="2">
        <v>18.61</v>
      </c>
      <c r="R314" s="5">
        <f t="shared" si="305"/>
        <v>9.0502140245129836E-5</v>
      </c>
      <c r="S314" s="5">
        <f t="shared" si="306"/>
        <v>9.0502140245129842E-28</v>
      </c>
      <c r="T314" s="5">
        <f t="shared" si="307"/>
        <v>4.5320864253515322E-9</v>
      </c>
      <c r="U314" s="5">
        <f t="shared" si="308"/>
        <v>3.5078348932220865E-13</v>
      </c>
      <c r="V314" s="5">
        <f t="shared" si="309"/>
        <v>-12.454960856198257</v>
      </c>
      <c r="W314">
        <v>0.03</v>
      </c>
      <c r="X314" s="2">
        <v>19.18</v>
      </c>
      <c r="Y314" s="5">
        <f t="shared" si="310"/>
        <v>6.3299367783709607E-5</v>
      </c>
      <c r="Z314" s="5">
        <f t="shared" si="311"/>
        <v>6.3299367783709615E-28</v>
      </c>
      <c r="AA314" s="5">
        <f t="shared" si="312"/>
        <v>4.4127868305493569E-9</v>
      </c>
      <c r="AB314" s="5">
        <f t="shared" si="313"/>
        <v>2.8947881608403785E-13</v>
      </c>
      <c r="AC314" s="5">
        <f t="shared" si="314"/>
        <v>-12.538383212228176</v>
      </c>
      <c r="AD314">
        <v>0.06</v>
      </c>
      <c r="AF314" s="4">
        <v>16.760000000000002</v>
      </c>
      <c r="AG314" s="5">
        <f t="shared" si="315"/>
        <v>3.1512896063382972E-4</v>
      </c>
      <c r="AH314" s="5">
        <f t="shared" si="316"/>
        <v>3.1512896063382976E-27</v>
      </c>
      <c r="AI314" s="5">
        <f t="shared" si="317"/>
        <v>6.1983437322459908E-9</v>
      </c>
      <c r="AJ314" s="5">
        <f t="shared" si="318"/>
        <v>7.6549545093237999E-13</v>
      </c>
      <c r="AK314" s="5">
        <f t="shared" si="319"/>
        <v>-12.11605738581593</v>
      </c>
      <c r="AL314">
        <v>0.09</v>
      </c>
      <c r="AN314" s="4">
        <v>16.07</v>
      </c>
      <c r="AO314" s="5">
        <f t="shared" si="320"/>
        <v>3.8220816158281742E-4</v>
      </c>
      <c r="AP314" s="5">
        <f t="shared" si="321"/>
        <v>3.8220816158281748E-27</v>
      </c>
      <c r="AQ314" s="5">
        <f t="shared" si="322"/>
        <v>4.1510615454263E-9</v>
      </c>
      <c r="AR314" s="5">
        <f t="shared" si="323"/>
        <v>6.8990642884985103E-13</v>
      </c>
      <c r="AS314" s="5">
        <f t="shared" si="324"/>
        <v>-12.161209808088618</v>
      </c>
      <c r="AT314">
        <v>0.11</v>
      </c>
      <c r="AV314" s="4">
        <v>15.86</v>
      </c>
      <c r="AW314" s="5">
        <f t="shared" si="325"/>
        <v>3.019468165217437E-4</v>
      </c>
      <c r="AX314" s="5">
        <f t="shared" si="326"/>
        <v>3.0194681652174375E-27</v>
      </c>
      <c r="AY314" s="5">
        <f t="shared" si="327"/>
        <v>1.9433294185980877E-9</v>
      </c>
      <c r="AZ314" s="5">
        <f t="shared" si="328"/>
        <v>4.1956482147532711E-13</v>
      </c>
      <c r="BA314" s="5">
        <f t="shared" si="329"/>
        <v>-12.377200932489005</v>
      </c>
      <c r="BB314">
        <v>0.12</v>
      </c>
      <c r="BE314" s="5" t="str">
        <f t="shared" si="330"/>
        <v/>
      </c>
      <c r="BF314" s="5" t="str">
        <f t="shared" si="331"/>
        <v/>
      </c>
      <c r="BG314" s="5" t="str">
        <f t="shared" si="332"/>
        <v/>
      </c>
      <c r="BH314" s="5" t="str">
        <f t="shared" si="333"/>
        <v/>
      </c>
      <c r="BI314" s="5" t="str">
        <f t="shared" si="334"/>
        <v/>
      </c>
      <c r="BM314" s="5" t="str">
        <f t="shared" si="335"/>
        <v/>
      </c>
      <c r="BN314" s="5" t="str">
        <f t="shared" si="336"/>
        <v/>
      </c>
      <c r="BO314" s="5" t="str">
        <f t="shared" si="337"/>
        <v/>
      </c>
      <c r="BP314" s="5" t="str">
        <f t="shared" si="338"/>
        <v/>
      </c>
      <c r="BQ314" s="5" t="str">
        <f t="shared" si="339"/>
        <v/>
      </c>
      <c r="BU314" s="5" t="str">
        <f t="shared" si="340"/>
        <v/>
      </c>
      <c r="BV314" s="5" t="str">
        <f t="shared" si="341"/>
        <v/>
      </c>
      <c r="BW314" s="5" t="str">
        <f t="shared" si="342"/>
        <v/>
      </c>
      <c r="BX314" s="5" t="str">
        <f t="shared" si="343"/>
        <v/>
      </c>
      <c r="BY314" s="5" t="str">
        <f t="shared" si="344"/>
        <v/>
      </c>
      <c r="CC314" s="5" t="str">
        <f t="shared" si="345"/>
        <v/>
      </c>
      <c r="CD314" s="5" t="str">
        <f t="shared" si="346"/>
        <v/>
      </c>
      <c r="CE314" s="5" t="str">
        <f t="shared" si="347"/>
        <v/>
      </c>
      <c r="CF314" s="5" t="str">
        <f t="shared" si="348"/>
        <v/>
      </c>
      <c r="CG314" s="5" t="str">
        <f t="shared" si="349"/>
        <v/>
      </c>
      <c r="CK314" s="5" t="str">
        <f t="shared" si="350"/>
        <v/>
      </c>
      <c r="CL314" s="5" t="str">
        <f t="shared" si="351"/>
        <v/>
      </c>
      <c r="CM314" s="5" t="str">
        <f t="shared" si="352"/>
        <v/>
      </c>
      <c r="CN314" s="5" t="str">
        <f t="shared" si="353"/>
        <v/>
      </c>
      <c r="CO314" s="5" t="str">
        <f t="shared" si="354"/>
        <v/>
      </c>
      <c r="CS314" s="5" t="str">
        <f t="shared" si="355"/>
        <v/>
      </c>
      <c r="CT314" s="5" t="str">
        <f t="shared" si="356"/>
        <v/>
      </c>
      <c r="CU314" s="5" t="str">
        <f t="shared" si="357"/>
        <v/>
      </c>
      <c r="CV314" s="5" t="str">
        <f t="shared" si="358"/>
        <v/>
      </c>
      <c r="CW314" s="5" t="str">
        <f t="shared" si="359"/>
        <v/>
      </c>
      <c r="DA314" s="5" t="str">
        <f t="shared" si="360"/>
        <v/>
      </c>
      <c r="DB314" s="5" t="str">
        <f t="shared" si="361"/>
        <v/>
      </c>
      <c r="DC314" s="5" t="str">
        <f t="shared" si="362"/>
        <v/>
      </c>
      <c r="DD314" s="5" t="str">
        <f t="shared" si="363"/>
        <v/>
      </c>
      <c r="DE314" s="5" t="str">
        <f t="shared" si="364"/>
        <v/>
      </c>
      <c r="DI314" s="5" t="str">
        <f t="shared" si="365"/>
        <v/>
      </c>
      <c r="DJ314" s="5" t="str">
        <f t="shared" si="366"/>
        <v/>
      </c>
      <c r="DK314" s="5" t="str">
        <f t="shared" si="367"/>
        <v/>
      </c>
      <c r="DL314" s="5" t="str">
        <f t="shared" si="368"/>
        <v/>
      </c>
      <c r="DM314" s="5" t="str">
        <f t="shared" si="369"/>
        <v/>
      </c>
      <c r="DQ314" s="5" t="str">
        <f t="shared" si="370"/>
        <v/>
      </c>
      <c r="DR314" s="5" t="str">
        <f t="shared" si="371"/>
        <v/>
      </c>
      <c r="DS314" s="5" t="str">
        <f t="shared" si="372"/>
        <v/>
      </c>
      <c r="DT314" s="5" t="str">
        <f t="shared" si="373"/>
        <v/>
      </c>
      <c r="DU314" s="5" t="str">
        <f t="shared" si="374"/>
        <v/>
      </c>
    </row>
    <row r="315" spans="1:126" hidden="1" x14ac:dyDescent="0.25">
      <c r="A315">
        <v>308</v>
      </c>
      <c r="B315" t="s">
        <v>349</v>
      </c>
      <c r="C315">
        <v>324.17061699999999</v>
      </c>
      <c r="D315">
        <v>57.487645999999998</v>
      </c>
      <c r="E315" s="1" t="s">
        <v>91</v>
      </c>
      <c r="F315" s="13"/>
      <c r="J315" s="2">
        <v>18.559999999999999</v>
      </c>
      <c r="K315" s="5">
        <f t="shared" si="300"/>
        <v>1.1953941653156387E-4</v>
      </c>
      <c r="L315" s="5">
        <f t="shared" si="301"/>
        <v>1.1953941653156389E-27</v>
      </c>
      <c r="M315" s="5">
        <f t="shared" si="302"/>
        <v>9.2100758545645262E-9</v>
      </c>
      <c r="N315" s="5">
        <f t="shared" si="303"/>
        <v>5.7470873332482642E-13</v>
      </c>
      <c r="O315" s="5">
        <f t="shared" si="304"/>
        <v>-12.240552203238735</v>
      </c>
      <c r="P315">
        <v>0.01</v>
      </c>
      <c r="Q315" s="2">
        <v>17.670000000000002</v>
      </c>
      <c r="R315" s="5">
        <f t="shared" si="305"/>
        <v>2.1510913296039931E-4</v>
      </c>
      <c r="S315" s="5">
        <f t="shared" si="306"/>
        <v>2.1510913296039935E-27</v>
      </c>
      <c r="T315" s="5">
        <f t="shared" si="307"/>
        <v>1.0772045598241255E-8</v>
      </c>
      <c r="U315" s="5">
        <f t="shared" si="308"/>
        <v>8.3375632930387331E-13</v>
      </c>
      <c r="V315" s="5">
        <f t="shared" si="309"/>
        <v>-12.078960856198258</v>
      </c>
      <c r="W315">
        <v>0.02</v>
      </c>
      <c r="X315" s="2">
        <v>17.989999999999998</v>
      </c>
      <c r="Y315" s="5">
        <f t="shared" si="310"/>
        <v>1.894084597388506E-4</v>
      </c>
      <c r="Z315" s="5">
        <f t="shared" si="311"/>
        <v>1.8940845973885061E-27</v>
      </c>
      <c r="AA315" s="5">
        <f t="shared" si="312"/>
        <v>1.3204225981943218E-8</v>
      </c>
      <c r="AB315" s="5">
        <f t="shared" si="313"/>
        <v>8.6619722441547522E-13</v>
      </c>
      <c r="AC315" s="5">
        <f t="shared" si="314"/>
        <v>-12.062383212228175</v>
      </c>
      <c r="AD315">
        <v>0.02</v>
      </c>
      <c r="AF315" s="4">
        <v>16.2</v>
      </c>
      <c r="AG315" s="5">
        <f t="shared" si="315"/>
        <v>5.2782300764325004E-4</v>
      </c>
      <c r="AH315" s="5">
        <f t="shared" si="316"/>
        <v>5.2782300764325008E-27</v>
      </c>
      <c r="AI315" s="5">
        <f t="shared" si="317"/>
        <v>1.0381871677488566E-8</v>
      </c>
      <c r="AJ315" s="5">
        <f t="shared" si="318"/>
        <v>1.282161152169838E-12</v>
      </c>
      <c r="AK315" s="5">
        <f t="shared" si="319"/>
        <v>-11.892057385815928</v>
      </c>
      <c r="AL315">
        <v>0.09</v>
      </c>
      <c r="AN315" s="4">
        <v>15.55</v>
      </c>
      <c r="AO315" s="5">
        <f t="shared" si="320"/>
        <v>6.1702101614014059E-4</v>
      </c>
      <c r="AP315" s="5">
        <f t="shared" si="321"/>
        <v>6.1702101614014066E-27</v>
      </c>
      <c r="AQ315" s="5">
        <f t="shared" si="322"/>
        <v>6.7013017257723143E-9</v>
      </c>
      <c r="AR315" s="5">
        <f t="shared" si="323"/>
        <v>1.1137563468233587E-12</v>
      </c>
      <c r="AS315" s="5">
        <f t="shared" si="324"/>
        <v>-11.953209808088619</v>
      </c>
      <c r="AT315">
        <v>0.12</v>
      </c>
      <c r="AV315" s="4">
        <v>14.93</v>
      </c>
      <c r="AW315" s="5">
        <f t="shared" si="325"/>
        <v>7.1109963402421331E-4</v>
      </c>
      <c r="AX315" s="5">
        <f t="shared" si="326"/>
        <v>7.1109963402421346E-27</v>
      </c>
      <c r="AY315" s="5">
        <f t="shared" si="327"/>
        <v>4.5766365556434821E-9</v>
      </c>
      <c r="AZ315" s="5">
        <f t="shared" si="328"/>
        <v>9.8809583236342773E-13</v>
      </c>
      <c r="BA315" s="5">
        <f t="shared" si="329"/>
        <v>-12.005200932489004</v>
      </c>
      <c r="BB315">
        <v>0.11</v>
      </c>
      <c r="BD315" s="3">
        <v>15.34</v>
      </c>
      <c r="BE315" s="5">
        <f t="shared" si="330"/>
        <v>2.0537696855049144E-4</v>
      </c>
      <c r="BF315" s="5">
        <f t="shared" si="331"/>
        <v>2.0537696855049146E-27</v>
      </c>
      <c r="BG315" s="5">
        <f t="shared" si="332"/>
        <v>4.7540964942243386E-10</v>
      </c>
      <c r="BH315" s="5">
        <f t="shared" si="333"/>
        <v>1.711474737920762E-13</v>
      </c>
      <c r="BI315" s="5">
        <f t="shared" si="334"/>
        <v>-12.766629506846048</v>
      </c>
      <c r="BJ315">
        <v>0.15</v>
      </c>
      <c r="BL315" s="3">
        <v>15.2</v>
      </c>
      <c r="BM315" s="5">
        <f t="shared" si="335"/>
        <v>1.494679496671496E-4</v>
      </c>
      <c r="BN315" s="5">
        <f t="shared" si="336"/>
        <v>1.4946794966714961E-27</v>
      </c>
      <c r="BO315" s="5">
        <f t="shared" si="337"/>
        <v>2.2143399950688829E-10</v>
      </c>
      <c r="BP315" s="5">
        <f t="shared" si="338"/>
        <v>9.9645299778099736E-14</v>
      </c>
      <c r="BQ315" s="5">
        <f t="shared" si="339"/>
        <v>-13.001543181946708</v>
      </c>
      <c r="BR315">
        <v>0.12</v>
      </c>
      <c r="BU315" s="5" t="str">
        <f t="shared" si="340"/>
        <v/>
      </c>
      <c r="BV315" s="5" t="str">
        <f t="shared" si="341"/>
        <v/>
      </c>
      <c r="BW315" s="5" t="str">
        <f t="shared" si="342"/>
        <v/>
      </c>
      <c r="BX315" s="5" t="str">
        <f t="shared" si="343"/>
        <v/>
      </c>
      <c r="BY315" s="5" t="str">
        <f t="shared" si="344"/>
        <v/>
      </c>
      <c r="CC315" s="5" t="str">
        <f t="shared" si="345"/>
        <v/>
      </c>
      <c r="CD315" s="5" t="str">
        <f t="shared" si="346"/>
        <v/>
      </c>
      <c r="CE315" s="5" t="str">
        <f t="shared" si="347"/>
        <v/>
      </c>
      <c r="CF315" s="5" t="str">
        <f t="shared" si="348"/>
        <v/>
      </c>
      <c r="CG315" s="5" t="str">
        <f t="shared" si="349"/>
        <v/>
      </c>
      <c r="CK315" s="5" t="str">
        <f t="shared" si="350"/>
        <v/>
      </c>
      <c r="CL315" s="5" t="str">
        <f t="shared" si="351"/>
        <v/>
      </c>
      <c r="CM315" s="5" t="str">
        <f t="shared" si="352"/>
        <v/>
      </c>
      <c r="CN315" s="5" t="str">
        <f t="shared" si="353"/>
        <v/>
      </c>
      <c r="CO315" s="5" t="str">
        <f t="shared" si="354"/>
        <v/>
      </c>
      <c r="CS315" s="5" t="str">
        <f t="shared" si="355"/>
        <v/>
      </c>
      <c r="CT315" s="5" t="str">
        <f t="shared" si="356"/>
        <v/>
      </c>
      <c r="CU315" s="5" t="str">
        <f t="shared" si="357"/>
        <v/>
      </c>
      <c r="CV315" s="5" t="str">
        <f t="shared" si="358"/>
        <v/>
      </c>
      <c r="CW315" s="5" t="str">
        <f t="shared" si="359"/>
        <v/>
      </c>
      <c r="DA315" s="5" t="str">
        <f t="shared" si="360"/>
        <v/>
      </c>
      <c r="DB315" s="5" t="str">
        <f t="shared" si="361"/>
        <v/>
      </c>
      <c r="DC315" s="5" t="str">
        <f t="shared" si="362"/>
        <v/>
      </c>
      <c r="DD315" s="5" t="str">
        <f t="shared" si="363"/>
        <v/>
      </c>
      <c r="DE315" s="5" t="str">
        <f t="shared" si="364"/>
        <v/>
      </c>
      <c r="DI315" s="5" t="str">
        <f t="shared" si="365"/>
        <v/>
      </c>
      <c r="DJ315" s="5" t="str">
        <f t="shared" si="366"/>
        <v/>
      </c>
      <c r="DK315" s="5" t="str">
        <f t="shared" si="367"/>
        <v/>
      </c>
      <c r="DL315" s="5" t="str">
        <f t="shared" si="368"/>
        <v/>
      </c>
      <c r="DM315" s="5" t="str">
        <f t="shared" si="369"/>
        <v/>
      </c>
      <c r="DQ315" s="5" t="str">
        <f t="shared" si="370"/>
        <v/>
      </c>
      <c r="DR315" s="5" t="str">
        <f t="shared" si="371"/>
        <v/>
      </c>
      <c r="DS315" s="5" t="str">
        <f t="shared" si="372"/>
        <v/>
      </c>
      <c r="DT315" s="5" t="str">
        <f t="shared" si="373"/>
        <v/>
      </c>
      <c r="DU315" s="5" t="str">
        <f t="shared" si="374"/>
        <v/>
      </c>
    </row>
    <row r="316" spans="1:126" hidden="1" x14ac:dyDescent="0.25">
      <c r="A316">
        <v>309</v>
      </c>
      <c r="B316" t="s">
        <v>350</v>
      </c>
      <c r="C316">
        <v>324.17091399999998</v>
      </c>
      <c r="D316">
        <v>57.504221999999999</v>
      </c>
      <c r="E316" s="1" t="s">
        <v>31</v>
      </c>
      <c r="F316" s="13"/>
      <c r="K316" s="5" t="str">
        <f t="shared" si="300"/>
        <v/>
      </c>
      <c r="L316" s="5" t="str">
        <f t="shared" si="301"/>
        <v/>
      </c>
      <c r="M316" s="5" t="str">
        <f t="shared" si="302"/>
        <v/>
      </c>
      <c r="N316" s="5" t="str">
        <f t="shared" si="303"/>
        <v/>
      </c>
      <c r="O316" s="5" t="str">
        <f t="shared" si="304"/>
        <v/>
      </c>
      <c r="Q316" s="2">
        <v>16.97</v>
      </c>
      <c r="R316" s="5">
        <f t="shared" si="305"/>
        <v>4.0988200293117514E-4</v>
      </c>
      <c r="S316" s="5">
        <f t="shared" si="306"/>
        <v>4.0988200293117519E-27</v>
      </c>
      <c r="T316" s="5">
        <f t="shared" si="307"/>
        <v>2.0525709739557673E-8</v>
      </c>
      <c r="U316" s="5">
        <f t="shared" si="308"/>
        <v>1.588689933841764E-12</v>
      </c>
      <c r="V316" s="5">
        <f t="shared" si="309"/>
        <v>-11.798960856198256</v>
      </c>
      <c r="W316">
        <v>0.01</v>
      </c>
      <c r="Y316" s="5" t="str">
        <f t="shared" si="310"/>
        <v/>
      </c>
      <c r="Z316" s="5" t="str">
        <f t="shared" si="311"/>
        <v/>
      </c>
      <c r="AA316" s="5" t="str">
        <f t="shared" si="312"/>
        <v/>
      </c>
      <c r="AB316" s="5" t="str">
        <f t="shared" si="313"/>
        <v/>
      </c>
      <c r="AC316" s="5" t="str">
        <f t="shared" si="314"/>
        <v/>
      </c>
      <c r="AE316" t="s">
        <v>36</v>
      </c>
      <c r="AF316" s="4">
        <v>12.36</v>
      </c>
      <c r="AG316" s="5">
        <f t="shared" si="315"/>
        <v>1.8133778936025455E-2</v>
      </c>
      <c r="AH316" s="5">
        <f t="shared" si="316"/>
        <v>1.8133778936025456E-25</v>
      </c>
      <c r="AI316" s="5">
        <f t="shared" si="317"/>
        <v>3.5667745288777958E-7</v>
      </c>
      <c r="AJ316" s="5">
        <f t="shared" si="318"/>
        <v>4.4049665431640783E-11</v>
      </c>
      <c r="AK316" s="5">
        <f t="shared" si="319"/>
        <v>-10.35605738581593</v>
      </c>
      <c r="AN316" s="4">
        <v>13.64</v>
      </c>
      <c r="AO316" s="5">
        <f t="shared" si="320"/>
        <v>3.5834385103703714E-3</v>
      </c>
      <c r="AP316" s="5">
        <f t="shared" si="321"/>
        <v>3.583438510370372E-26</v>
      </c>
      <c r="AQ316" s="5">
        <f t="shared" si="322"/>
        <v>3.8918775934027245E-8</v>
      </c>
      <c r="AR316" s="5">
        <f t="shared" si="323"/>
        <v>6.4683005602353279E-12</v>
      </c>
      <c r="AS316" s="5">
        <f t="shared" si="324"/>
        <v>-11.189209808088618</v>
      </c>
      <c r="AT316">
        <v>1.17</v>
      </c>
      <c r="AV316" s="4">
        <v>13.35</v>
      </c>
      <c r="AW316" s="5">
        <f t="shared" si="325"/>
        <v>3.0474069601623705E-3</v>
      </c>
      <c r="AX316" s="5">
        <f t="shared" si="326"/>
        <v>3.0474069601623708E-26</v>
      </c>
      <c r="AY316" s="5">
        <f t="shared" si="327"/>
        <v>1.961310824317846E-8</v>
      </c>
      <c r="AZ316" s="5">
        <f t="shared" si="328"/>
        <v>4.2344700697022295E-12</v>
      </c>
      <c r="BA316" s="5">
        <f t="shared" si="329"/>
        <v>-11.373200932489004</v>
      </c>
      <c r="BB316">
        <v>1.24</v>
      </c>
      <c r="BD316" s="3">
        <v>13.16</v>
      </c>
      <c r="BE316" s="5">
        <f t="shared" si="330"/>
        <v>1.5295079518343575E-3</v>
      </c>
      <c r="BF316" s="5">
        <f t="shared" si="331"/>
        <v>1.5295079518343577E-26</v>
      </c>
      <c r="BG316" s="5">
        <f t="shared" si="332"/>
        <v>3.5405276662832349E-9</v>
      </c>
      <c r="BH316" s="5">
        <f t="shared" si="333"/>
        <v>1.2745899598619646E-12</v>
      </c>
      <c r="BI316" s="5">
        <f t="shared" si="334"/>
        <v>-11.894629506846048</v>
      </c>
      <c r="BJ316">
        <v>0.06</v>
      </c>
      <c r="BL316" s="3">
        <v>13.14</v>
      </c>
      <c r="BM316" s="5">
        <f t="shared" si="335"/>
        <v>9.9666240618536349E-4</v>
      </c>
      <c r="BN316" s="5">
        <f t="shared" si="336"/>
        <v>9.9666240618536356E-27</v>
      </c>
      <c r="BO316" s="5">
        <f t="shared" si="337"/>
        <v>1.4765368980523902E-9</v>
      </c>
      <c r="BP316" s="5">
        <f t="shared" si="338"/>
        <v>6.6444160412357569E-13</v>
      </c>
      <c r="BQ316" s="5">
        <f t="shared" si="339"/>
        <v>-12.177543181946708</v>
      </c>
      <c r="BR316">
        <v>7.0000000000000007E-2</v>
      </c>
      <c r="BU316" s="5" t="str">
        <f t="shared" si="340"/>
        <v/>
      </c>
      <c r="BV316" s="5" t="str">
        <f t="shared" si="341"/>
        <v/>
      </c>
      <c r="BW316" s="5" t="str">
        <f t="shared" si="342"/>
        <v/>
      </c>
      <c r="BX316" s="5" t="str">
        <f t="shared" si="343"/>
        <v/>
      </c>
      <c r="BY316" s="5" t="str">
        <f t="shared" si="344"/>
        <v/>
      </c>
      <c r="CC316" s="5" t="str">
        <f t="shared" si="345"/>
        <v/>
      </c>
      <c r="CD316" s="5" t="str">
        <f t="shared" si="346"/>
        <v/>
      </c>
      <c r="CE316" s="5" t="str">
        <f t="shared" si="347"/>
        <v/>
      </c>
      <c r="CF316" s="5" t="str">
        <f t="shared" si="348"/>
        <v/>
      </c>
      <c r="CG316" s="5" t="str">
        <f t="shared" si="349"/>
        <v/>
      </c>
      <c r="CK316" s="5" t="str">
        <f t="shared" si="350"/>
        <v/>
      </c>
      <c r="CL316" s="5" t="str">
        <f t="shared" si="351"/>
        <v/>
      </c>
      <c r="CM316" s="5" t="str">
        <f t="shared" si="352"/>
        <v/>
      </c>
      <c r="CN316" s="5" t="str">
        <f t="shared" si="353"/>
        <v/>
      </c>
      <c r="CO316" s="5" t="str">
        <f t="shared" si="354"/>
        <v/>
      </c>
      <c r="CS316" s="5" t="str">
        <f t="shared" si="355"/>
        <v/>
      </c>
      <c r="CT316" s="5" t="str">
        <f t="shared" si="356"/>
        <v/>
      </c>
      <c r="CU316" s="5" t="str">
        <f t="shared" si="357"/>
        <v/>
      </c>
      <c r="CV316" s="5" t="str">
        <f t="shared" si="358"/>
        <v/>
      </c>
      <c r="CW316" s="5" t="str">
        <f t="shared" si="359"/>
        <v/>
      </c>
      <c r="DA316" s="5" t="str">
        <f t="shared" si="360"/>
        <v/>
      </c>
      <c r="DB316" s="5" t="str">
        <f t="shared" si="361"/>
        <v/>
      </c>
      <c r="DC316" s="5" t="str">
        <f t="shared" si="362"/>
        <v/>
      </c>
      <c r="DD316" s="5" t="str">
        <f t="shared" si="363"/>
        <v/>
      </c>
      <c r="DE316" s="5" t="str">
        <f t="shared" si="364"/>
        <v/>
      </c>
      <c r="DI316" s="5" t="str">
        <f t="shared" si="365"/>
        <v/>
      </c>
      <c r="DJ316" s="5" t="str">
        <f t="shared" si="366"/>
        <v/>
      </c>
      <c r="DK316" s="5" t="str">
        <f t="shared" si="367"/>
        <v/>
      </c>
      <c r="DL316" s="5" t="str">
        <f t="shared" si="368"/>
        <v/>
      </c>
      <c r="DM316" s="5" t="str">
        <f t="shared" si="369"/>
        <v/>
      </c>
      <c r="DQ316" s="5" t="str">
        <f t="shared" si="370"/>
        <v/>
      </c>
      <c r="DR316" s="5" t="str">
        <f t="shared" si="371"/>
        <v/>
      </c>
      <c r="DS316" s="5" t="str">
        <f t="shared" si="372"/>
        <v/>
      </c>
      <c r="DT316" s="5" t="str">
        <f t="shared" si="373"/>
        <v/>
      </c>
      <c r="DU316" s="5" t="str">
        <f t="shared" si="374"/>
        <v/>
      </c>
    </row>
    <row r="317" spans="1:126" hidden="1" x14ac:dyDescent="0.25">
      <c r="A317">
        <v>310</v>
      </c>
      <c r="B317" t="s">
        <v>351</v>
      </c>
      <c r="C317">
        <v>324.17098099999998</v>
      </c>
      <c r="D317">
        <v>57.502296999999999</v>
      </c>
      <c r="E317" s="1" t="s">
        <v>168</v>
      </c>
      <c r="F317" s="13"/>
      <c r="K317" s="5" t="str">
        <f t="shared" si="300"/>
        <v/>
      </c>
      <c r="L317" s="5" t="str">
        <f t="shared" si="301"/>
        <v/>
      </c>
      <c r="M317" s="5" t="str">
        <f t="shared" si="302"/>
        <v/>
      </c>
      <c r="N317" s="5" t="str">
        <f t="shared" si="303"/>
        <v/>
      </c>
      <c r="O317" s="5" t="str">
        <f t="shared" si="304"/>
        <v/>
      </c>
      <c r="R317" s="5" t="str">
        <f t="shared" si="305"/>
        <v/>
      </c>
      <c r="S317" s="5" t="str">
        <f t="shared" si="306"/>
        <v/>
      </c>
      <c r="T317" s="5" t="str">
        <f t="shared" si="307"/>
        <v/>
      </c>
      <c r="U317" s="5" t="str">
        <f t="shared" si="308"/>
        <v/>
      </c>
      <c r="V317" s="5" t="str">
        <f t="shared" si="309"/>
        <v/>
      </c>
      <c r="Y317" s="5" t="str">
        <f t="shared" si="310"/>
        <v/>
      </c>
      <c r="Z317" s="5" t="str">
        <f t="shared" si="311"/>
        <v/>
      </c>
      <c r="AA317" s="5" t="str">
        <f t="shared" si="312"/>
        <v/>
      </c>
      <c r="AB317" s="5" t="str">
        <f t="shared" si="313"/>
        <v/>
      </c>
      <c r="AC317" s="5" t="str">
        <f t="shared" si="314"/>
        <v/>
      </c>
      <c r="AF317" s="4">
        <v>8.7200000000000006</v>
      </c>
      <c r="AG317" s="5">
        <f t="shared" si="315"/>
        <v>0.51818915203238103</v>
      </c>
      <c r="AH317" s="5">
        <f t="shared" si="316"/>
        <v>5.1818915203238111E-24</v>
      </c>
      <c r="AI317" s="5">
        <f t="shared" si="317"/>
        <v>1.0192381164071812E-5</v>
      </c>
      <c r="AJ317" s="5">
        <f t="shared" si="318"/>
        <v>1.2587590737628691E-9</v>
      </c>
      <c r="AK317" s="5">
        <f t="shared" si="319"/>
        <v>-8.9000573858159289</v>
      </c>
      <c r="AL317">
        <v>0.02</v>
      </c>
      <c r="AN317" s="4">
        <v>8.6999999999999993</v>
      </c>
      <c r="AO317" s="5">
        <f t="shared" si="320"/>
        <v>0.33907826839817312</v>
      </c>
      <c r="AP317" s="5">
        <f t="shared" si="321"/>
        <v>3.3907826839817312E-24</v>
      </c>
      <c r="AQ317" s="5">
        <f t="shared" si="322"/>
        <v>3.6826392063645336E-6</v>
      </c>
      <c r="AR317" s="5">
        <f t="shared" si="323"/>
        <v>6.1205463609778545E-10</v>
      </c>
      <c r="AS317" s="5">
        <f t="shared" si="324"/>
        <v>-9.2132098080886173</v>
      </c>
      <c r="AT317">
        <v>0.04</v>
      </c>
      <c r="AV317" s="4">
        <v>8.6300000000000008</v>
      </c>
      <c r="AW317" s="5">
        <f t="shared" si="325"/>
        <v>0.23546721930029743</v>
      </c>
      <c r="AX317" s="5">
        <f t="shared" si="326"/>
        <v>2.3546721930029745E-24</v>
      </c>
      <c r="AY317" s="5">
        <f t="shared" si="327"/>
        <v>1.5154667952884463E-6</v>
      </c>
      <c r="AZ317" s="5">
        <f t="shared" si="328"/>
        <v>3.2718928110277556E-10</v>
      </c>
      <c r="BA317" s="5">
        <f t="shared" si="329"/>
        <v>-9.4852009324890041</v>
      </c>
      <c r="BB317">
        <v>0.02</v>
      </c>
      <c r="BD317" s="3">
        <v>8.66</v>
      </c>
      <c r="BE317" s="5">
        <f t="shared" si="330"/>
        <v>9.6505427565074686E-2</v>
      </c>
      <c r="BF317" s="5">
        <f t="shared" si="331"/>
        <v>9.6505427565074706E-25</v>
      </c>
      <c r="BG317" s="5">
        <f t="shared" si="332"/>
        <v>2.2339219343767286E-7</v>
      </c>
      <c r="BH317" s="5">
        <f t="shared" si="333"/>
        <v>8.042118963756224E-11</v>
      </c>
      <c r="BI317" s="5">
        <f t="shared" si="334"/>
        <v>-10.094629506846047</v>
      </c>
      <c r="BJ317">
        <v>0</v>
      </c>
      <c r="BL317" s="3">
        <v>8.6999999999999993</v>
      </c>
      <c r="BM317" s="5">
        <f t="shared" si="335"/>
        <v>5.9504262530421591E-2</v>
      </c>
      <c r="BN317" s="5">
        <f t="shared" si="336"/>
        <v>5.9504262530421596E-25</v>
      </c>
      <c r="BO317" s="5">
        <f t="shared" si="337"/>
        <v>8.8154463008031972E-8</v>
      </c>
      <c r="BP317" s="5">
        <f t="shared" si="338"/>
        <v>3.9669508353614391E-11</v>
      </c>
      <c r="BQ317" s="5">
        <f t="shared" si="339"/>
        <v>-10.401543181946707</v>
      </c>
      <c r="BR317">
        <v>0</v>
      </c>
      <c r="BT317" s="3">
        <v>8.65</v>
      </c>
      <c r="BU317" s="5">
        <f t="shared" si="340"/>
        <v>3.9874737802041114E-2</v>
      </c>
      <c r="BV317" s="5">
        <f t="shared" si="341"/>
        <v>3.987473780204112E-25</v>
      </c>
      <c r="BW317" s="5">
        <f t="shared" si="342"/>
        <v>3.5560111000631199E-8</v>
      </c>
      <c r="BX317" s="5">
        <f t="shared" si="343"/>
        <v>2.0624864380366095E-11</v>
      </c>
      <c r="BY317" s="5">
        <f t="shared" si="344"/>
        <v>-10.685608898489663</v>
      </c>
      <c r="BZ317">
        <v>0.01</v>
      </c>
      <c r="CB317" s="3">
        <v>8.75</v>
      </c>
      <c r="CC317" s="5">
        <f t="shared" si="345"/>
        <v>2.0279686634659809E-2</v>
      </c>
      <c r="CD317" s="5">
        <f t="shared" si="346"/>
        <v>2.0279686634659812E-25</v>
      </c>
      <c r="CE317" s="5">
        <f t="shared" si="347"/>
        <v>9.5061031099967861E-9</v>
      </c>
      <c r="CF317" s="5">
        <f t="shared" si="348"/>
        <v>7.6048824879974292E-12</v>
      </c>
      <c r="CG317" s="5">
        <f t="shared" si="349"/>
        <v>-11.118907492355042</v>
      </c>
      <c r="CH317">
        <v>0.04</v>
      </c>
      <c r="CK317" s="5" t="str">
        <f t="shared" si="350"/>
        <v/>
      </c>
      <c r="CL317" s="5" t="str">
        <f t="shared" si="351"/>
        <v/>
      </c>
      <c r="CM317" s="5" t="str">
        <f t="shared" si="352"/>
        <v/>
      </c>
      <c r="CN317" s="5" t="str">
        <f t="shared" si="353"/>
        <v/>
      </c>
      <c r="CO317" s="5" t="str">
        <f t="shared" si="354"/>
        <v/>
      </c>
      <c r="CR317" s="4">
        <v>8.6</v>
      </c>
      <c r="CS317" s="5">
        <f t="shared" si="355"/>
        <v>0.11238718107353707</v>
      </c>
      <c r="CT317" s="5">
        <f t="shared" si="356"/>
        <v>1.1238718107353708E-24</v>
      </c>
      <c r="CU317" s="5">
        <f t="shared" si="357"/>
        <v>2.9166223461990584E-7</v>
      </c>
      <c r="CV317" s="5">
        <f t="shared" si="358"/>
        <v>9.9165159770767989E-11</v>
      </c>
      <c r="CW317" s="5">
        <f t="shared" si="359"/>
        <v>-10.003640884065641</v>
      </c>
      <c r="CX317">
        <v>0.02</v>
      </c>
      <c r="CZ317" s="4">
        <v>8.64</v>
      </c>
      <c r="DA317" s="5">
        <f t="shared" si="360"/>
        <v>6.0117080243801413E-2</v>
      </c>
      <c r="DB317" s="5">
        <f t="shared" si="361"/>
        <v>6.0117080243801417E-25</v>
      </c>
      <c r="DC317" s="5">
        <f t="shared" si="362"/>
        <v>8.5232155355105988E-8</v>
      </c>
      <c r="DD317" s="5">
        <f t="shared" si="363"/>
        <v>3.920679146334875E-11</v>
      </c>
      <c r="DE317" s="5">
        <f t="shared" si="364"/>
        <v>-10.406638697275881</v>
      </c>
      <c r="DF317">
        <v>0.02</v>
      </c>
      <c r="DG317" t="s">
        <v>32</v>
      </c>
      <c r="DH317" s="4">
        <v>9.23</v>
      </c>
      <c r="DI317" s="5">
        <f t="shared" si="365"/>
        <v>6.4376940678415656E-3</v>
      </c>
      <c r="DJ317" s="5">
        <f t="shared" si="366"/>
        <v>6.4376940678415666E-26</v>
      </c>
      <c r="DK317" s="5">
        <f t="shared" si="367"/>
        <v>1.3411862641336594E-9</v>
      </c>
      <c r="DL317" s="5">
        <f t="shared" si="368"/>
        <v>1.6094235169603915E-12</v>
      </c>
      <c r="DM317" s="5">
        <f t="shared" si="369"/>
        <v>-11.793329657034471</v>
      </c>
      <c r="DP317" s="4">
        <v>4.4400000000000004</v>
      </c>
      <c r="DQ317" s="5">
        <f t="shared" si="370"/>
        <v>0.14008384743647101</v>
      </c>
      <c r="DR317" s="5">
        <f t="shared" si="371"/>
        <v>1.4008384743647103E-24</v>
      </c>
      <c r="DS317" s="5">
        <f t="shared" si="372"/>
        <v>8.6828831055663861E-9</v>
      </c>
      <c r="DT317" s="5">
        <f t="shared" si="373"/>
        <v>1.9102342832246052E-11</v>
      </c>
      <c r="DU317" s="5">
        <f t="shared" si="374"/>
        <v>-10.718913364861232</v>
      </c>
      <c r="DV317">
        <v>0.06</v>
      </c>
    </row>
    <row r="318" spans="1:126" hidden="1" x14ac:dyDescent="0.25">
      <c r="A318">
        <v>311</v>
      </c>
      <c r="B318" t="s">
        <v>352</v>
      </c>
      <c r="C318">
        <v>324.172326</v>
      </c>
      <c r="D318">
        <v>57.505643999999997</v>
      </c>
      <c r="E318" s="1" t="s">
        <v>120</v>
      </c>
      <c r="F318" s="13"/>
      <c r="J318" s="2">
        <v>18.61</v>
      </c>
      <c r="K318" s="5">
        <f t="shared" si="300"/>
        <v>1.1415925652497141E-4</v>
      </c>
      <c r="L318" s="5">
        <f t="shared" si="301"/>
        <v>1.1415925652497142E-27</v>
      </c>
      <c r="M318" s="5">
        <f t="shared" si="302"/>
        <v>8.7955541578041355E-9</v>
      </c>
      <c r="N318" s="5">
        <f t="shared" si="303"/>
        <v>5.4884257944697809E-13</v>
      </c>
      <c r="O318" s="5">
        <f t="shared" si="304"/>
        <v>-12.260552203238737</v>
      </c>
      <c r="P318">
        <v>0.01</v>
      </c>
      <c r="Q318" s="2">
        <v>17.05</v>
      </c>
      <c r="R318" s="5">
        <f t="shared" si="305"/>
        <v>3.8076660326909597E-4</v>
      </c>
      <c r="S318" s="5">
        <f t="shared" si="306"/>
        <v>3.80766603269096E-27</v>
      </c>
      <c r="T318" s="5">
        <f t="shared" si="307"/>
        <v>1.9067694412850586E-8</v>
      </c>
      <c r="U318" s="5">
        <f t="shared" si="308"/>
        <v>1.4758395475546356E-12</v>
      </c>
      <c r="V318" s="5">
        <f t="shared" si="309"/>
        <v>-11.830960856198258</v>
      </c>
      <c r="W318">
        <v>0.01</v>
      </c>
      <c r="X318" s="2">
        <v>17.89</v>
      </c>
      <c r="Y318" s="5">
        <f t="shared" si="310"/>
        <v>2.0768224626871315E-4</v>
      </c>
      <c r="Z318" s="5">
        <f t="shared" si="311"/>
        <v>2.0768224626871319E-27</v>
      </c>
      <c r="AA318" s="5">
        <f t="shared" si="312"/>
        <v>1.4478145886148021E-8</v>
      </c>
      <c r="AB318" s="5">
        <f t="shared" si="313"/>
        <v>9.4976637013131026E-13</v>
      </c>
      <c r="AC318" s="5">
        <f t="shared" si="314"/>
        <v>-12.022383212228176</v>
      </c>
      <c r="AD318">
        <v>0.02</v>
      </c>
      <c r="AF318" s="4">
        <v>15.21</v>
      </c>
      <c r="AG318" s="5">
        <f t="shared" si="315"/>
        <v>1.3136761553307211E-3</v>
      </c>
      <c r="AH318" s="5">
        <f t="shared" si="316"/>
        <v>1.3136761553307212E-26</v>
      </c>
      <c r="AI318" s="5">
        <f t="shared" si="317"/>
        <v>2.5838997301986019E-8</v>
      </c>
      <c r="AJ318" s="5">
        <f t="shared" si="318"/>
        <v>3.1911161667952739E-12</v>
      </c>
      <c r="AK318" s="5">
        <f t="shared" si="319"/>
        <v>-11.496057385815931</v>
      </c>
      <c r="AL318">
        <v>0.1</v>
      </c>
      <c r="AN318" s="4">
        <v>14.66</v>
      </c>
      <c r="AO318" s="5">
        <f t="shared" si="320"/>
        <v>1.4005543174101494E-3</v>
      </c>
      <c r="AP318" s="5">
        <f t="shared" si="321"/>
        <v>1.4005543174101496E-26</v>
      </c>
      <c r="AQ318" s="5">
        <f t="shared" si="322"/>
        <v>1.5211049249199018E-8</v>
      </c>
      <c r="AR318" s="5">
        <f t="shared" si="323"/>
        <v>2.5280763852168767E-12</v>
      </c>
      <c r="AS318" s="5">
        <f t="shared" si="324"/>
        <v>-11.597209808088618</v>
      </c>
      <c r="AT318">
        <v>7.0000000000000007E-2</v>
      </c>
      <c r="AV318" s="4">
        <v>14.41</v>
      </c>
      <c r="AW318" s="5">
        <f t="shared" si="325"/>
        <v>1.1479697789431697E-3</v>
      </c>
      <c r="AX318" s="5">
        <f t="shared" si="326"/>
        <v>1.1479697789431698E-26</v>
      </c>
      <c r="AY318" s="5">
        <f t="shared" si="327"/>
        <v>7.3883323850879401E-9</v>
      </c>
      <c r="AZ318" s="5">
        <f t="shared" si="328"/>
        <v>1.5951409619404862E-12</v>
      </c>
      <c r="BA318" s="5">
        <f t="shared" si="329"/>
        <v>-11.797200932489005</v>
      </c>
      <c r="BB318">
        <v>0.09</v>
      </c>
      <c r="BD318" s="3">
        <v>14.05</v>
      </c>
      <c r="BE318" s="5">
        <f t="shared" si="330"/>
        <v>6.7383216695257391E-4</v>
      </c>
      <c r="BF318" s="5">
        <f t="shared" si="331"/>
        <v>6.7383216695257404E-27</v>
      </c>
      <c r="BG318" s="5">
        <f t="shared" si="332"/>
        <v>1.5597966827605877E-9</v>
      </c>
      <c r="BH318" s="5">
        <f t="shared" si="333"/>
        <v>5.6152680579381161E-13</v>
      </c>
      <c r="BI318" s="5">
        <f t="shared" si="334"/>
        <v>-12.250629506846048</v>
      </c>
      <c r="BJ318">
        <v>7.0000000000000007E-2</v>
      </c>
      <c r="BL318" s="3">
        <v>14.04</v>
      </c>
      <c r="BM318" s="5">
        <f t="shared" si="335"/>
        <v>4.3505891969849102E-4</v>
      </c>
      <c r="BN318" s="5">
        <f t="shared" si="336"/>
        <v>4.3505891969849108E-27</v>
      </c>
      <c r="BO318" s="5">
        <f t="shared" si="337"/>
        <v>6.4453173288665334E-10</v>
      </c>
      <c r="BP318" s="5">
        <f t="shared" si="338"/>
        <v>2.9003927979899402E-13</v>
      </c>
      <c r="BQ318" s="5">
        <f t="shared" si="339"/>
        <v>-12.537543181946708</v>
      </c>
      <c r="BR318">
        <v>0.1</v>
      </c>
      <c r="BU318" s="5" t="str">
        <f t="shared" si="340"/>
        <v/>
      </c>
      <c r="BV318" s="5" t="str">
        <f t="shared" si="341"/>
        <v/>
      </c>
      <c r="BW318" s="5" t="str">
        <f t="shared" si="342"/>
        <v/>
      </c>
      <c r="BX318" s="5" t="str">
        <f t="shared" si="343"/>
        <v/>
      </c>
      <c r="BY318" s="5" t="str">
        <f t="shared" si="344"/>
        <v/>
      </c>
      <c r="CC318" s="5" t="str">
        <f t="shared" si="345"/>
        <v/>
      </c>
      <c r="CD318" s="5" t="str">
        <f t="shared" si="346"/>
        <v/>
      </c>
      <c r="CE318" s="5" t="str">
        <f t="shared" si="347"/>
        <v/>
      </c>
      <c r="CF318" s="5" t="str">
        <f t="shared" si="348"/>
        <v/>
      </c>
      <c r="CG318" s="5" t="str">
        <f t="shared" si="349"/>
        <v/>
      </c>
      <c r="CK318" s="5" t="str">
        <f t="shared" si="350"/>
        <v/>
      </c>
      <c r="CL318" s="5" t="str">
        <f t="shared" si="351"/>
        <v/>
      </c>
      <c r="CM318" s="5" t="str">
        <f t="shared" si="352"/>
        <v/>
      </c>
      <c r="CN318" s="5" t="str">
        <f t="shared" si="353"/>
        <v/>
      </c>
      <c r="CO318" s="5" t="str">
        <f t="shared" si="354"/>
        <v/>
      </c>
      <c r="CS318" s="5" t="str">
        <f t="shared" si="355"/>
        <v/>
      </c>
      <c r="CT318" s="5" t="str">
        <f t="shared" si="356"/>
        <v/>
      </c>
      <c r="CU318" s="5" t="str">
        <f t="shared" si="357"/>
        <v/>
      </c>
      <c r="CV318" s="5" t="str">
        <f t="shared" si="358"/>
        <v/>
      </c>
      <c r="CW318" s="5" t="str">
        <f t="shared" si="359"/>
        <v/>
      </c>
      <c r="DA318" s="5" t="str">
        <f t="shared" si="360"/>
        <v/>
      </c>
      <c r="DB318" s="5" t="str">
        <f t="shared" si="361"/>
        <v/>
      </c>
      <c r="DC318" s="5" t="str">
        <f t="shared" si="362"/>
        <v/>
      </c>
      <c r="DD318" s="5" t="str">
        <f t="shared" si="363"/>
        <v/>
      </c>
      <c r="DE318" s="5" t="str">
        <f t="shared" si="364"/>
        <v/>
      </c>
      <c r="DI318" s="5" t="str">
        <f t="shared" si="365"/>
        <v/>
      </c>
      <c r="DJ318" s="5" t="str">
        <f t="shared" si="366"/>
        <v/>
      </c>
      <c r="DK318" s="5" t="str">
        <f t="shared" si="367"/>
        <v/>
      </c>
      <c r="DL318" s="5" t="str">
        <f t="shared" si="368"/>
        <v/>
      </c>
      <c r="DM318" s="5" t="str">
        <f t="shared" si="369"/>
        <v/>
      </c>
      <c r="DQ318" s="5" t="str">
        <f t="shared" si="370"/>
        <v/>
      </c>
      <c r="DR318" s="5" t="str">
        <f t="shared" si="371"/>
        <v/>
      </c>
      <c r="DS318" s="5" t="str">
        <f t="shared" si="372"/>
        <v/>
      </c>
      <c r="DT318" s="5" t="str">
        <f t="shared" si="373"/>
        <v/>
      </c>
      <c r="DU318" s="5" t="str">
        <f t="shared" si="374"/>
        <v/>
      </c>
    </row>
    <row r="319" spans="1:126" hidden="1" x14ac:dyDescent="0.25">
      <c r="A319">
        <v>312</v>
      </c>
      <c r="B319" t="s">
        <v>353</v>
      </c>
      <c r="C319">
        <v>324.17281800000001</v>
      </c>
      <c r="D319">
        <v>57.507773</v>
      </c>
      <c r="E319" s="1" t="s">
        <v>157</v>
      </c>
      <c r="F319" s="13"/>
      <c r="J319" s="2">
        <v>21.97</v>
      </c>
      <c r="K319" s="5">
        <f t="shared" si="300"/>
        <v>5.1702451003756131E-6</v>
      </c>
      <c r="L319" s="5">
        <f t="shared" si="301"/>
        <v>5.1702451003756138E-29</v>
      </c>
      <c r="M319" s="5">
        <f t="shared" si="302"/>
        <v>3.9834851919807187E-10</v>
      </c>
      <c r="N319" s="5">
        <f t="shared" si="303"/>
        <v>2.4856947597959685E-14</v>
      </c>
      <c r="O319" s="5">
        <f t="shared" si="304"/>
        <v>-13.604552203238738</v>
      </c>
      <c r="P319">
        <v>0.18</v>
      </c>
      <c r="Q319" s="2">
        <v>20.03</v>
      </c>
      <c r="R319" s="5">
        <f t="shared" si="305"/>
        <v>2.4471401908557033E-5</v>
      </c>
      <c r="S319" s="5">
        <f t="shared" si="306"/>
        <v>2.4471401908557034E-28</v>
      </c>
      <c r="T319" s="5">
        <f t="shared" si="307"/>
        <v>1.225457299669342E-9</v>
      </c>
      <c r="U319" s="5">
        <f t="shared" si="308"/>
        <v>9.4850394994407083E-14</v>
      </c>
      <c r="V319" s="5">
        <f t="shared" si="309"/>
        <v>-13.022960856198258</v>
      </c>
      <c r="W319">
        <v>0.1</v>
      </c>
      <c r="Y319" s="5" t="str">
        <f t="shared" si="310"/>
        <v/>
      </c>
      <c r="Z319" s="5" t="str">
        <f t="shared" si="311"/>
        <v/>
      </c>
      <c r="AA319" s="5" t="str">
        <f t="shared" si="312"/>
        <v/>
      </c>
      <c r="AB319" s="5" t="str">
        <f t="shared" si="313"/>
        <v/>
      </c>
      <c r="AC319" s="5" t="str">
        <f t="shared" si="314"/>
        <v/>
      </c>
      <c r="AF319" s="4">
        <v>15.92</v>
      </c>
      <c r="AG319" s="5">
        <f t="shared" si="315"/>
        <v>6.831063415135175E-4</v>
      </c>
      <c r="AH319" s="5">
        <f t="shared" si="316"/>
        <v>6.8310634151351763E-27</v>
      </c>
      <c r="AI319" s="5">
        <f t="shared" si="317"/>
        <v>1.3436175151473077E-8</v>
      </c>
      <c r="AJ319" s="5">
        <f t="shared" si="318"/>
        <v>1.6593676312069253E-12</v>
      </c>
      <c r="AK319" s="5">
        <f t="shared" si="319"/>
        <v>-11.78005738581593</v>
      </c>
      <c r="AL319">
        <v>0.08</v>
      </c>
      <c r="AN319" s="4">
        <v>14.29</v>
      </c>
      <c r="AO319" s="5">
        <f t="shared" si="320"/>
        <v>1.9692459304040035E-3</v>
      </c>
      <c r="AP319" s="5">
        <f t="shared" si="321"/>
        <v>1.9692459304040036E-26</v>
      </c>
      <c r="AQ319" s="5">
        <f t="shared" si="322"/>
        <v>2.1387458136254476E-8</v>
      </c>
      <c r="AR319" s="5">
        <f t="shared" si="323"/>
        <v>3.554595542245494E-12</v>
      </c>
      <c r="AS319" s="5">
        <f t="shared" si="324"/>
        <v>-11.449209808088618</v>
      </c>
      <c r="AT319">
        <v>0.06</v>
      </c>
      <c r="AV319" s="4">
        <v>13.54</v>
      </c>
      <c r="AW319" s="5">
        <f t="shared" si="325"/>
        <v>2.5581762056970216E-3</v>
      </c>
      <c r="AX319" s="5">
        <f t="shared" si="326"/>
        <v>2.5581762056970218E-26</v>
      </c>
      <c r="AY319" s="5">
        <f t="shared" si="327"/>
        <v>1.6464419581422075E-8</v>
      </c>
      <c r="AZ319" s="5">
        <f t="shared" si="328"/>
        <v>3.554668187629026E-12</v>
      </c>
      <c r="BA319" s="5">
        <f t="shared" si="329"/>
        <v>-11.449200932489005</v>
      </c>
      <c r="BB319">
        <v>0.04</v>
      </c>
      <c r="BD319" s="3">
        <v>12.91</v>
      </c>
      <c r="BE319" s="5">
        <f t="shared" si="330"/>
        <v>1.9255364281055268E-3</v>
      </c>
      <c r="BF319" s="5">
        <f t="shared" si="331"/>
        <v>1.925536428105527E-26</v>
      </c>
      <c r="BG319" s="5">
        <f t="shared" si="332"/>
        <v>4.4572602502442748E-9</v>
      </c>
      <c r="BH319" s="5">
        <f t="shared" si="333"/>
        <v>1.604613690087939E-12</v>
      </c>
      <c r="BI319" s="5">
        <f t="shared" si="334"/>
        <v>-11.794629506846046</v>
      </c>
      <c r="BJ319">
        <v>0.01</v>
      </c>
      <c r="BL319" s="3">
        <v>12.54</v>
      </c>
      <c r="BM319" s="5">
        <f t="shared" si="335"/>
        <v>1.7320007554522735E-3</v>
      </c>
      <c r="BN319" s="5">
        <f t="shared" si="336"/>
        <v>1.7320007554522737E-26</v>
      </c>
      <c r="BO319" s="5">
        <f t="shared" si="337"/>
        <v>2.5659270451144793E-9</v>
      </c>
      <c r="BP319" s="5">
        <f t="shared" si="338"/>
        <v>1.1546671703015157E-12</v>
      </c>
      <c r="BQ319" s="5">
        <f t="shared" si="339"/>
        <v>-11.937543181946708</v>
      </c>
      <c r="BR319">
        <v>0.01</v>
      </c>
      <c r="BT319" s="3">
        <v>12.26</v>
      </c>
      <c r="BU319" s="5">
        <f t="shared" si="340"/>
        <v>1.4344910413793838E-3</v>
      </c>
      <c r="BV319" s="5">
        <f t="shared" si="341"/>
        <v>1.4344910413793841E-26</v>
      </c>
      <c r="BW319" s="5">
        <f t="shared" si="342"/>
        <v>1.2792726290541475E-9</v>
      </c>
      <c r="BX319" s="5">
        <f t="shared" si="343"/>
        <v>7.4197812485140553E-13</v>
      </c>
      <c r="BY319" s="5">
        <f t="shared" si="344"/>
        <v>-12.129608898489664</v>
      </c>
      <c r="BZ319">
        <v>0.06</v>
      </c>
      <c r="CB319" s="3">
        <v>11.83</v>
      </c>
      <c r="CC319" s="5">
        <f t="shared" si="345"/>
        <v>1.1886698300959176E-3</v>
      </c>
      <c r="CD319" s="5">
        <f t="shared" si="346"/>
        <v>1.1886698300959178E-26</v>
      </c>
      <c r="CE319" s="5">
        <f t="shared" si="347"/>
        <v>5.5718898285746143E-10</v>
      </c>
      <c r="CF319" s="5">
        <f t="shared" si="348"/>
        <v>4.4575118628596914E-13</v>
      </c>
      <c r="CG319" s="5">
        <f t="shared" si="349"/>
        <v>-12.350907492355041</v>
      </c>
      <c r="CH319">
        <v>0.22</v>
      </c>
      <c r="CK319" s="5" t="str">
        <f t="shared" si="350"/>
        <v/>
      </c>
      <c r="CL319" s="5" t="str">
        <f t="shared" si="351"/>
        <v/>
      </c>
      <c r="CM319" s="5" t="str">
        <f t="shared" si="352"/>
        <v/>
      </c>
      <c r="CN319" s="5" t="str">
        <f t="shared" si="353"/>
        <v/>
      </c>
      <c r="CO319" s="5" t="str">
        <f t="shared" si="354"/>
        <v/>
      </c>
      <c r="CS319" s="5" t="str">
        <f t="shared" si="355"/>
        <v/>
      </c>
      <c r="CT319" s="5" t="str">
        <f t="shared" si="356"/>
        <v/>
      </c>
      <c r="CU319" s="5" t="str">
        <f t="shared" si="357"/>
        <v/>
      </c>
      <c r="CV319" s="5" t="str">
        <f t="shared" si="358"/>
        <v/>
      </c>
      <c r="CW319" s="5" t="str">
        <f t="shared" si="359"/>
        <v/>
      </c>
      <c r="DA319" s="5" t="str">
        <f t="shared" si="360"/>
        <v/>
      </c>
      <c r="DB319" s="5" t="str">
        <f t="shared" si="361"/>
        <v/>
      </c>
      <c r="DC319" s="5" t="str">
        <f t="shared" si="362"/>
        <v/>
      </c>
      <c r="DD319" s="5" t="str">
        <f t="shared" si="363"/>
        <v/>
      </c>
      <c r="DE319" s="5" t="str">
        <f t="shared" si="364"/>
        <v/>
      </c>
      <c r="DI319" s="5" t="str">
        <f t="shared" si="365"/>
        <v/>
      </c>
      <c r="DJ319" s="5" t="str">
        <f t="shared" si="366"/>
        <v/>
      </c>
      <c r="DK319" s="5" t="str">
        <f t="shared" si="367"/>
        <v/>
      </c>
      <c r="DL319" s="5" t="str">
        <f t="shared" si="368"/>
        <v/>
      </c>
      <c r="DM319" s="5" t="str">
        <f t="shared" si="369"/>
        <v/>
      </c>
      <c r="DQ319" s="5" t="str">
        <f t="shared" si="370"/>
        <v/>
      </c>
      <c r="DR319" s="5" t="str">
        <f t="shared" si="371"/>
        <v/>
      </c>
      <c r="DS319" s="5" t="str">
        <f t="shared" si="372"/>
        <v/>
      </c>
      <c r="DT319" s="5" t="str">
        <f t="shared" si="373"/>
        <v/>
      </c>
      <c r="DU319" s="5" t="str">
        <f t="shared" si="374"/>
        <v/>
      </c>
    </row>
    <row r="320" spans="1:126" hidden="1" x14ac:dyDescent="0.25">
      <c r="A320">
        <v>313</v>
      </c>
      <c r="B320" t="s">
        <v>354</v>
      </c>
      <c r="C320">
        <v>324.17323699999997</v>
      </c>
      <c r="D320">
        <v>57.513013000000001</v>
      </c>
      <c r="E320" s="1" t="s">
        <v>355</v>
      </c>
      <c r="F320" s="13"/>
      <c r="K320" s="5" t="str">
        <f t="shared" si="300"/>
        <v/>
      </c>
      <c r="L320" s="5" t="str">
        <f t="shared" si="301"/>
        <v/>
      </c>
      <c r="M320" s="5" t="str">
        <f t="shared" si="302"/>
        <v/>
      </c>
      <c r="N320" s="5" t="str">
        <f t="shared" si="303"/>
        <v/>
      </c>
      <c r="O320" s="5" t="str">
        <f t="shared" si="304"/>
        <v/>
      </c>
      <c r="R320" s="5" t="str">
        <f t="shared" si="305"/>
        <v/>
      </c>
      <c r="S320" s="5" t="str">
        <f t="shared" si="306"/>
        <v/>
      </c>
      <c r="T320" s="5" t="str">
        <f t="shared" si="307"/>
        <v/>
      </c>
      <c r="U320" s="5" t="str">
        <f t="shared" si="308"/>
        <v/>
      </c>
      <c r="V320" s="5" t="str">
        <f t="shared" si="309"/>
        <v/>
      </c>
      <c r="Y320" s="5" t="str">
        <f t="shared" si="310"/>
        <v/>
      </c>
      <c r="Z320" s="5" t="str">
        <f t="shared" si="311"/>
        <v/>
      </c>
      <c r="AA320" s="5" t="str">
        <f t="shared" si="312"/>
        <v/>
      </c>
      <c r="AB320" s="5" t="str">
        <f t="shared" si="313"/>
        <v/>
      </c>
      <c r="AC320" s="5" t="str">
        <f t="shared" si="314"/>
        <v/>
      </c>
      <c r="AG320" s="5" t="str">
        <f t="shared" si="315"/>
        <v/>
      </c>
      <c r="AH320" s="5" t="str">
        <f t="shared" si="316"/>
        <v/>
      </c>
      <c r="AI320" s="5" t="str">
        <f t="shared" si="317"/>
        <v/>
      </c>
      <c r="AJ320" s="5" t="str">
        <f t="shared" si="318"/>
        <v/>
      </c>
      <c r="AK320" s="5" t="str">
        <f t="shared" si="319"/>
        <v/>
      </c>
      <c r="AO320" s="5" t="str">
        <f t="shared" si="320"/>
        <v/>
      </c>
      <c r="AP320" s="5" t="str">
        <f t="shared" si="321"/>
        <v/>
      </c>
      <c r="AQ320" s="5" t="str">
        <f t="shared" si="322"/>
        <v/>
      </c>
      <c r="AR320" s="5" t="str">
        <f t="shared" si="323"/>
        <v/>
      </c>
      <c r="AS320" s="5" t="str">
        <f t="shared" si="324"/>
        <v/>
      </c>
      <c r="AW320" s="5" t="str">
        <f t="shared" si="325"/>
        <v/>
      </c>
      <c r="AX320" s="5" t="str">
        <f t="shared" si="326"/>
        <v/>
      </c>
      <c r="AY320" s="5" t="str">
        <f t="shared" si="327"/>
        <v/>
      </c>
      <c r="AZ320" s="5" t="str">
        <f t="shared" si="328"/>
        <v/>
      </c>
      <c r="BA320" s="5" t="str">
        <f t="shared" si="329"/>
        <v/>
      </c>
      <c r="BE320" s="5" t="str">
        <f t="shared" si="330"/>
        <v/>
      </c>
      <c r="BF320" s="5" t="str">
        <f t="shared" si="331"/>
        <v/>
      </c>
      <c r="BG320" s="5" t="str">
        <f t="shared" si="332"/>
        <v/>
      </c>
      <c r="BH320" s="5" t="str">
        <f t="shared" si="333"/>
        <v/>
      </c>
      <c r="BI320" s="5" t="str">
        <f t="shared" si="334"/>
        <v/>
      </c>
      <c r="BL320" s="3">
        <v>15.09</v>
      </c>
      <c r="BM320" s="5">
        <f t="shared" si="335"/>
        <v>1.6540478804404489E-4</v>
      </c>
      <c r="BN320" s="5">
        <f t="shared" si="336"/>
        <v>1.6540478804404489E-27</v>
      </c>
      <c r="BO320" s="5">
        <f t="shared" si="337"/>
        <v>2.4504413043562201E-10</v>
      </c>
      <c r="BP320" s="5">
        <f t="shared" si="338"/>
        <v>1.1026985869602992E-13</v>
      </c>
      <c r="BQ320" s="5">
        <f t="shared" si="339"/>
        <v>-12.957543181946708</v>
      </c>
      <c r="BR320">
        <v>0.05</v>
      </c>
      <c r="BT320" s="3">
        <v>14.9</v>
      </c>
      <c r="BU320" s="5">
        <f t="shared" si="340"/>
        <v>1.2609499255646607E-4</v>
      </c>
      <c r="BV320" s="5">
        <f t="shared" si="341"/>
        <v>1.2609499255646608E-27</v>
      </c>
      <c r="BW320" s="5">
        <f t="shared" si="342"/>
        <v>1.1245094461040374E-10</v>
      </c>
      <c r="BX320" s="5">
        <f t="shared" si="343"/>
        <v>6.5221547874034171E-14</v>
      </c>
      <c r="BY320" s="5">
        <f t="shared" si="344"/>
        <v>-13.185608898489663</v>
      </c>
      <c r="BZ320">
        <v>0.54</v>
      </c>
      <c r="CC320" s="5" t="str">
        <f t="shared" si="345"/>
        <v/>
      </c>
      <c r="CD320" s="5" t="str">
        <f t="shared" si="346"/>
        <v/>
      </c>
      <c r="CE320" s="5" t="str">
        <f t="shared" si="347"/>
        <v/>
      </c>
      <c r="CF320" s="5" t="str">
        <f t="shared" si="348"/>
        <v/>
      </c>
      <c r="CG320" s="5" t="str">
        <f t="shared" si="349"/>
        <v/>
      </c>
      <c r="CK320" s="5" t="str">
        <f t="shared" si="350"/>
        <v/>
      </c>
      <c r="CL320" s="5" t="str">
        <f t="shared" si="351"/>
        <v/>
      </c>
      <c r="CM320" s="5" t="str">
        <f t="shared" si="352"/>
        <v/>
      </c>
      <c r="CN320" s="5" t="str">
        <f t="shared" si="353"/>
        <v/>
      </c>
      <c r="CO320" s="5" t="str">
        <f t="shared" si="354"/>
        <v/>
      </c>
      <c r="CS320" s="5" t="str">
        <f t="shared" si="355"/>
        <v/>
      </c>
      <c r="CT320" s="5" t="str">
        <f t="shared" si="356"/>
        <v/>
      </c>
      <c r="CU320" s="5" t="str">
        <f t="shared" si="357"/>
        <v/>
      </c>
      <c r="CV320" s="5" t="str">
        <f t="shared" si="358"/>
        <v/>
      </c>
      <c r="CW320" s="5" t="str">
        <f t="shared" si="359"/>
        <v/>
      </c>
      <c r="DA320" s="5" t="str">
        <f t="shared" si="360"/>
        <v/>
      </c>
      <c r="DB320" s="5" t="str">
        <f t="shared" si="361"/>
        <v/>
      </c>
      <c r="DC320" s="5" t="str">
        <f t="shared" si="362"/>
        <v/>
      </c>
      <c r="DD320" s="5" t="str">
        <f t="shared" si="363"/>
        <v/>
      </c>
      <c r="DE320" s="5" t="str">
        <f t="shared" si="364"/>
        <v/>
      </c>
      <c r="DI320" s="5" t="str">
        <f t="shared" si="365"/>
        <v/>
      </c>
      <c r="DJ320" s="5" t="str">
        <f t="shared" si="366"/>
        <v/>
      </c>
      <c r="DK320" s="5" t="str">
        <f t="shared" si="367"/>
        <v/>
      </c>
      <c r="DL320" s="5" t="str">
        <f t="shared" si="368"/>
        <v/>
      </c>
      <c r="DM320" s="5" t="str">
        <f t="shared" si="369"/>
        <v/>
      </c>
      <c r="DQ320" s="5" t="str">
        <f t="shared" si="370"/>
        <v/>
      </c>
      <c r="DR320" s="5" t="str">
        <f t="shared" si="371"/>
        <v/>
      </c>
      <c r="DS320" s="5" t="str">
        <f t="shared" si="372"/>
        <v/>
      </c>
      <c r="DT320" s="5" t="str">
        <f t="shared" si="373"/>
        <v/>
      </c>
      <c r="DU320" s="5" t="str">
        <f t="shared" si="374"/>
        <v/>
      </c>
    </row>
    <row r="321" spans="1:126" hidden="1" x14ac:dyDescent="0.25">
      <c r="A321">
        <v>314</v>
      </c>
      <c r="B321" t="s">
        <v>356</v>
      </c>
      <c r="C321">
        <v>324.17352799999998</v>
      </c>
      <c r="D321">
        <v>57.538182999999997</v>
      </c>
      <c r="E321" s="1" t="s">
        <v>157</v>
      </c>
      <c r="F321" s="13"/>
      <c r="K321" s="5" t="str">
        <f t="shared" si="300"/>
        <v/>
      </c>
      <c r="L321" s="5" t="str">
        <f t="shared" si="301"/>
        <v/>
      </c>
      <c r="M321" s="5" t="str">
        <f t="shared" si="302"/>
        <v/>
      </c>
      <c r="N321" s="5" t="str">
        <f t="shared" si="303"/>
        <v/>
      </c>
      <c r="O321" s="5" t="str">
        <f t="shared" si="304"/>
        <v/>
      </c>
      <c r="Q321" s="2">
        <v>20.41</v>
      </c>
      <c r="R321" s="5">
        <f t="shared" si="305"/>
        <v>1.7244827312869615E-5</v>
      </c>
      <c r="S321" s="5">
        <f t="shared" si="306"/>
        <v>1.7244827312869617E-28</v>
      </c>
      <c r="T321" s="5">
        <f t="shared" si="307"/>
        <v>8.6357126539218452E-10</v>
      </c>
      <c r="U321" s="5">
        <f t="shared" si="308"/>
        <v>6.6840415941355093E-14</v>
      </c>
      <c r="V321" s="5">
        <f t="shared" si="309"/>
        <v>-13.174960856198256</v>
      </c>
      <c r="W321">
        <v>0.15</v>
      </c>
      <c r="Y321" s="5" t="str">
        <f t="shared" si="310"/>
        <v/>
      </c>
      <c r="Z321" s="5" t="str">
        <f t="shared" si="311"/>
        <v/>
      </c>
      <c r="AA321" s="5" t="str">
        <f t="shared" si="312"/>
        <v/>
      </c>
      <c r="AB321" s="5" t="str">
        <f t="shared" si="313"/>
        <v/>
      </c>
      <c r="AC321" s="5" t="str">
        <f t="shared" si="314"/>
        <v/>
      </c>
      <c r="AF321" s="4">
        <v>16.149999999999999</v>
      </c>
      <c r="AG321" s="5">
        <f t="shared" si="315"/>
        <v>5.5269853962133613E-4</v>
      </c>
      <c r="AH321" s="5">
        <f t="shared" si="316"/>
        <v>5.5269853962133617E-27</v>
      </c>
      <c r="AI321" s="5">
        <f t="shared" si="317"/>
        <v>1.0871154215699377E-8</v>
      </c>
      <c r="AJ321" s="5">
        <f t="shared" si="318"/>
        <v>1.3425875456388732E-12</v>
      </c>
      <c r="AK321" s="5">
        <f t="shared" si="319"/>
        <v>-11.872057385815928</v>
      </c>
      <c r="AL321">
        <v>0.1</v>
      </c>
      <c r="AN321" s="4">
        <v>14.9</v>
      </c>
      <c r="AO321" s="5">
        <f t="shared" si="320"/>
        <v>1.1227936728506196E-3</v>
      </c>
      <c r="AP321" s="5">
        <f t="shared" si="321"/>
        <v>1.1227936728506196E-26</v>
      </c>
      <c r="AQ321" s="5">
        <f t="shared" si="322"/>
        <v>1.2194364504192458E-8</v>
      </c>
      <c r="AR321" s="5">
        <f t="shared" si="323"/>
        <v>2.0267033805967866E-12</v>
      </c>
      <c r="AS321" s="5">
        <f t="shared" si="324"/>
        <v>-11.693209808088618</v>
      </c>
      <c r="AT321">
        <v>0.09</v>
      </c>
      <c r="AV321" s="4">
        <v>13.8</v>
      </c>
      <c r="AW321" s="5">
        <f t="shared" si="325"/>
        <v>2.0134018119920198E-3</v>
      </c>
      <c r="AX321" s="5">
        <f t="shared" si="326"/>
        <v>2.0134018119920199E-26</v>
      </c>
      <c r="AY321" s="5">
        <f t="shared" si="327"/>
        <v>1.2958252111331758E-8</v>
      </c>
      <c r="AZ321" s="5">
        <f t="shared" si="328"/>
        <v>2.7976866308365263E-12</v>
      </c>
      <c r="BA321" s="5">
        <f t="shared" si="329"/>
        <v>-11.553200932489005</v>
      </c>
      <c r="BB321">
        <v>0.05</v>
      </c>
      <c r="BD321" s="3">
        <v>12.72</v>
      </c>
      <c r="BE321" s="5">
        <f t="shared" si="330"/>
        <v>2.2937798811462824E-3</v>
      </c>
      <c r="BF321" s="5">
        <f t="shared" si="331"/>
        <v>2.2937798811462826E-26</v>
      </c>
      <c r="BG321" s="5">
        <f t="shared" si="332"/>
        <v>5.3096756508015786E-9</v>
      </c>
      <c r="BH321" s="5">
        <f t="shared" si="333"/>
        <v>1.9114832342885683E-12</v>
      </c>
      <c r="BI321" s="5">
        <f t="shared" si="334"/>
        <v>-11.718629506846048</v>
      </c>
      <c r="BJ321">
        <v>0.02</v>
      </c>
      <c r="BL321" s="3">
        <v>12.24</v>
      </c>
      <c r="BM321" s="5">
        <f t="shared" si="335"/>
        <v>2.2832216670597488E-3</v>
      </c>
      <c r="BN321" s="5">
        <f t="shared" si="336"/>
        <v>2.283221667059749E-26</v>
      </c>
      <c r="BO321" s="5">
        <f t="shared" si="337"/>
        <v>3.3825506178662938E-9</v>
      </c>
      <c r="BP321" s="5">
        <f t="shared" si="338"/>
        <v>1.5221477780398323E-12</v>
      </c>
      <c r="BQ321" s="5">
        <f t="shared" si="339"/>
        <v>-11.817543181946707</v>
      </c>
      <c r="BR321">
        <v>0.01</v>
      </c>
      <c r="BT321" s="3">
        <v>11.61</v>
      </c>
      <c r="BU321" s="5">
        <f t="shared" si="340"/>
        <v>2.6103445796663923E-3</v>
      </c>
      <c r="BV321" s="5">
        <f t="shared" si="341"/>
        <v>2.6103445796663925E-26</v>
      </c>
      <c r="BW321" s="5">
        <f t="shared" si="342"/>
        <v>2.327893501486081E-9</v>
      </c>
      <c r="BX321" s="5">
        <f t="shared" si="343"/>
        <v>1.3501782308619271E-12</v>
      </c>
      <c r="BY321" s="5">
        <f t="shared" si="344"/>
        <v>-11.869608898489664</v>
      </c>
      <c r="BZ321">
        <v>7.0000000000000007E-2</v>
      </c>
      <c r="CB321" s="3">
        <v>10.49</v>
      </c>
      <c r="CC321" s="5">
        <f t="shared" si="345"/>
        <v>4.0837696755824651E-3</v>
      </c>
      <c r="CD321" s="5">
        <f t="shared" si="346"/>
        <v>4.0837696755824653E-26</v>
      </c>
      <c r="CE321" s="5">
        <f t="shared" si="347"/>
        <v>1.9142670354292807E-9</v>
      </c>
      <c r="CF321" s="5">
        <f t="shared" si="348"/>
        <v>1.5314136283434246E-12</v>
      </c>
      <c r="CG321" s="5">
        <f t="shared" si="349"/>
        <v>-11.814907492355042</v>
      </c>
      <c r="CH321">
        <v>0.11</v>
      </c>
      <c r="CK321" s="5" t="str">
        <f t="shared" si="350"/>
        <v/>
      </c>
      <c r="CL321" s="5" t="str">
        <f t="shared" si="351"/>
        <v/>
      </c>
      <c r="CM321" s="5" t="str">
        <f t="shared" si="352"/>
        <v/>
      </c>
      <c r="CN321" s="5" t="str">
        <f t="shared" si="353"/>
        <v/>
      </c>
      <c r="CO321" s="5" t="str">
        <f t="shared" si="354"/>
        <v/>
      </c>
      <c r="CR321" s="4">
        <v>12.57</v>
      </c>
      <c r="CS321" s="5">
        <f t="shared" si="355"/>
        <v>2.9021294362383638E-3</v>
      </c>
      <c r="CT321" s="5">
        <f t="shared" si="356"/>
        <v>2.9021294362383642E-26</v>
      </c>
      <c r="CU321" s="5">
        <f t="shared" si="357"/>
        <v>7.5314777757050965E-9</v>
      </c>
      <c r="CV321" s="5">
        <f t="shared" si="358"/>
        <v>2.5607024437397331E-12</v>
      </c>
      <c r="CW321" s="5">
        <f t="shared" si="359"/>
        <v>-11.591640884065642</v>
      </c>
      <c r="CX321">
        <v>0.1</v>
      </c>
      <c r="CZ321" s="4">
        <v>12.09</v>
      </c>
      <c r="DA321" s="5">
        <f t="shared" si="360"/>
        <v>2.5060970177270148E-3</v>
      </c>
      <c r="DB321" s="5">
        <f t="shared" si="361"/>
        <v>2.5060970177270152E-26</v>
      </c>
      <c r="DC321" s="5">
        <f t="shared" si="362"/>
        <v>3.5530676054730849E-9</v>
      </c>
      <c r="DD321" s="5">
        <f t="shared" si="363"/>
        <v>1.634411098517619E-12</v>
      </c>
      <c r="DE321" s="5">
        <f t="shared" si="364"/>
        <v>-11.786638697275881</v>
      </c>
      <c r="DF321">
        <v>0.09</v>
      </c>
      <c r="DH321" s="4">
        <v>7.5</v>
      </c>
      <c r="DI321" s="5">
        <f t="shared" si="365"/>
        <v>3.1675999999999996E-2</v>
      </c>
      <c r="DJ321" s="5">
        <f t="shared" si="366"/>
        <v>3.1676E-25</v>
      </c>
      <c r="DK321" s="5">
        <f t="shared" si="367"/>
        <v>6.5991666666666655E-9</v>
      </c>
      <c r="DL321" s="5">
        <f t="shared" si="368"/>
        <v>7.9189999999999997E-12</v>
      </c>
      <c r="DM321" s="5">
        <f t="shared" si="369"/>
        <v>-11.101329657034471</v>
      </c>
      <c r="DN321">
        <v>0.13</v>
      </c>
      <c r="DP321" s="4">
        <v>5.5</v>
      </c>
      <c r="DQ321" s="5">
        <f t="shared" si="370"/>
        <v>5.27701175056009E-2</v>
      </c>
      <c r="DR321" s="5">
        <f t="shared" si="371"/>
        <v>5.2770117505600905E-25</v>
      </c>
      <c r="DS321" s="5">
        <f t="shared" si="372"/>
        <v>3.270875052000056E-9</v>
      </c>
      <c r="DT321" s="5">
        <f t="shared" si="373"/>
        <v>7.195925114400124E-12</v>
      </c>
      <c r="DU321" s="5">
        <f t="shared" si="374"/>
        <v>-11.142913364861231</v>
      </c>
      <c r="DV321">
        <v>0.06</v>
      </c>
    </row>
    <row r="322" spans="1:126" hidden="1" x14ac:dyDescent="0.25">
      <c r="A322">
        <v>315</v>
      </c>
      <c r="B322" t="s">
        <v>357</v>
      </c>
      <c r="C322">
        <v>324.17365999999998</v>
      </c>
      <c r="D322">
        <v>57.435997999999998</v>
      </c>
      <c r="E322" s="1" t="s">
        <v>120</v>
      </c>
      <c r="F322" s="13"/>
      <c r="J322" s="2">
        <v>17.649999999999999</v>
      </c>
      <c r="K322" s="5">
        <f t="shared" si="300"/>
        <v>2.7638287600076307E-4</v>
      </c>
      <c r="L322" s="5">
        <f t="shared" si="301"/>
        <v>2.763828760007631E-27</v>
      </c>
      <c r="M322" s="5">
        <f t="shared" si="302"/>
        <v>2.1294292098185031E-8</v>
      </c>
      <c r="N322" s="5">
        <f t="shared" si="303"/>
        <v>1.3287638269267459E-12</v>
      </c>
      <c r="O322" s="5">
        <f t="shared" si="304"/>
        <v>-11.876552203238736</v>
      </c>
      <c r="P322">
        <v>0.01</v>
      </c>
      <c r="Q322" s="2">
        <v>16.690000000000001</v>
      </c>
      <c r="R322" s="5">
        <f t="shared" si="305"/>
        <v>5.3046758367871611E-4</v>
      </c>
      <c r="S322" s="5">
        <f t="shared" si="306"/>
        <v>5.3046758367871614E-27</v>
      </c>
      <c r="T322" s="5">
        <f t="shared" si="307"/>
        <v>2.6564288187744927E-8</v>
      </c>
      <c r="U322" s="5">
        <f t="shared" si="308"/>
        <v>2.0560759057314576E-12</v>
      </c>
      <c r="V322" s="5">
        <f t="shared" si="309"/>
        <v>-11.686960856198258</v>
      </c>
      <c r="W322">
        <v>0.01</v>
      </c>
      <c r="X322" s="2">
        <v>17.23</v>
      </c>
      <c r="Y322" s="5">
        <f t="shared" si="310"/>
        <v>3.8141640850520588E-4</v>
      </c>
      <c r="Z322" s="5">
        <f t="shared" si="311"/>
        <v>3.8141640850520592E-27</v>
      </c>
      <c r="AA322" s="5">
        <f t="shared" si="312"/>
        <v>2.6589670060501965E-8</v>
      </c>
      <c r="AB322" s="5">
        <f t="shared" si="313"/>
        <v>1.7442823559689291E-12</v>
      </c>
      <c r="AC322" s="5">
        <f t="shared" si="314"/>
        <v>-11.758383212228177</v>
      </c>
      <c r="AD322">
        <v>0.01</v>
      </c>
      <c r="AG322" s="5" t="str">
        <f t="shared" si="315"/>
        <v/>
      </c>
      <c r="AH322" s="5" t="str">
        <f t="shared" si="316"/>
        <v/>
      </c>
      <c r="AI322" s="5" t="str">
        <f t="shared" si="317"/>
        <v/>
      </c>
      <c r="AJ322" s="5" t="str">
        <f t="shared" si="318"/>
        <v/>
      </c>
      <c r="AK322" s="5" t="str">
        <f t="shared" si="319"/>
        <v/>
      </c>
      <c r="AO322" s="5" t="str">
        <f t="shared" si="320"/>
        <v/>
      </c>
      <c r="AP322" s="5" t="str">
        <f t="shared" si="321"/>
        <v/>
      </c>
      <c r="AQ322" s="5" t="str">
        <f t="shared" si="322"/>
        <v/>
      </c>
      <c r="AR322" s="5" t="str">
        <f t="shared" si="323"/>
        <v/>
      </c>
      <c r="AS322" s="5" t="str">
        <f t="shared" si="324"/>
        <v/>
      </c>
      <c r="AW322" s="5" t="str">
        <f t="shared" si="325"/>
        <v/>
      </c>
      <c r="AX322" s="5" t="str">
        <f t="shared" si="326"/>
        <v/>
      </c>
      <c r="AY322" s="5" t="str">
        <f t="shared" si="327"/>
        <v/>
      </c>
      <c r="AZ322" s="5" t="str">
        <f t="shared" si="328"/>
        <v/>
      </c>
      <c r="BA322" s="5" t="str">
        <f t="shared" si="329"/>
        <v/>
      </c>
      <c r="BD322" s="3">
        <v>13.49</v>
      </c>
      <c r="BE322" s="5">
        <f t="shared" si="330"/>
        <v>1.1286303876746715E-3</v>
      </c>
      <c r="BF322" s="5">
        <f t="shared" si="331"/>
        <v>1.1286303876746717E-26</v>
      </c>
      <c r="BG322" s="5">
        <f t="shared" si="332"/>
        <v>2.612570341839517E-9</v>
      </c>
      <c r="BH322" s="5">
        <f t="shared" si="333"/>
        <v>9.4052532306222618E-13</v>
      </c>
      <c r="BI322" s="5">
        <f t="shared" si="334"/>
        <v>-12.026629506846048</v>
      </c>
      <c r="BJ322">
        <v>0.01</v>
      </c>
      <c r="BL322" s="3">
        <v>13.55</v>
      </c>
      <c r="BM322" s="5">
        <f t="shared" si="335"/>
        <v>6.8320034518804743E-4</v>
      </c>
      <c r="BN322" s="5">
        <f t="shared" si="336"/>
        <v>6.8320034518804756E-27</v>
      </c>
      <c r="BO322" s="5">
        <f t="shared" si="337"/>
        <v>1.0121486595378479E-9</v>
      </c>
      <c r="BP322" s="5">
        <f t="shared" si="338"/>
        <v>4.5546689679203163E-13</v>
      </c>
      <c r="BQ322" s="5">
        <f t="shared" si="339"/>
        <v>-12.341543181946708</v>
      </c>
      <c r="BR322">
        <v>0.01</v>
      </c>
      <c r="BT322" s="3">
        <v>13.43</v>
      </c>
      <c r="BU322" s="5">
        <f t="shared" si="340"/>
        <v>4.8831249853825904E-4</v>
      </c>
      <c r="BV322" s="5">
        <f t="shared" si="341"/>
        <v>4.8831249853825907E-27</v>
      </c>
      <c r="BW322" s="5">
        <f t="shared" si="342"/>
        <v>4.354748797903618E-10</v>
      </c>
      <c r="BX322" s="5">
        <f t="shared" si="343"/>
        <v>2.5257543027840984E-13</v>
      </c>
      <c r="BY322" s="5">
        <f t="shared" si="344"/>
        <v>-12.597608898489664</v>
      </c>
      <c r="BZ322">
        <v>0.03</v>
      </c>
      <c r="CB322" s="3">
        <v>13.49</v>
      </c>
      <c r="CC322" s="5">
        <f t="shared" si="345"/>
        <v>2.5766844699742498E-4</v>
      </c>
      <c r="CD322" s="5">
        <f t="shared" si="346"/>
        <v>2.57668446997425E-27</v>
      </c>
      <c r="CE322" s="5">
        <f t="shared" si="347"/>
        <v>1.2078208453004297E-10</v>
      </c>
      <c r="CF322" s="5">
        <f t="shared" si="348"/>
        <v>9.6625667624034381E-14</v>
      </c>
      <c r="CG322" s="5">
        <f t="shared" si="349"/>
        <v>-13.014907492355043</v>
      </c>
      <c r="CH322">
        <v>0.08</v>
      </c>
      <c r="CK322" s="5" t="str">
        <f t="shared" si="350"/>
        <v/>
      </c>
      <c r="CL322" s="5" t="str">
        <f t="shared" si="351"/>
        <v/>
      </c>
      <c r="CM322" s="5" t="str">
        <f t="shared" si="352"/>
        <v/>
      </c>
      <c r="CN322" s="5" t="str">
        <f t="shared" si="353"/>
        <v/>
      </c>
      <c r="CO322" s="5" t="str">
        <f t="shared" si="354"/>
        <v/>
      </c>
      <c r="CS322" s="5" t="str">
        <f t="shared" si="355"/>
        <v/>
      </c>
      <c r="CT322" s="5" t="str">
        <f t="shared" si="356"/>
        <v/>
      </c>
      <c r="CU322" s="5" t="str">
        <f t="shared" si="357"/>
        <v/>
      </c>
      <c r="CV322" s="5" t="str">
        <f t="shared" si="358"/>
        <v/>
      </c>
      <c r="CW322" s="5" t="str">
        <f t="shared" si="359"/>
        <v/>
      </c>
      <c r="DA322" s="5" t="str">
        <f t="shared" si="360"/>
        <v/>
      </c>
      <c r="DB322" s="5" t="str">
        <f t="shared" si="361"/>
        <v/>
      </c>
      <c r="DC322" s="5" t="str">
        <f t="shared" si="362"/>
        <v/>
      </c>
      <c r="DD322" s="5" t="str">
        <f t="shared" si="363"/>
        <v/>
      </c>
      <c r="DE322" s="5" t="str">
        <f t="shared" si="364"/>
        <v/>
      </c>
      <c r="DI322" s="5" t="str">
        <f t="shared" si="365"/>
        <v/>
      </c>
      <c r="DJ322" s="5" t="str">
        <f t="shared" si="366"/>
        <v/>
      </c>
      <c r="DK322" s="5" t="str">
        <f t="shared" si="367"/>
        <v/>
      </c>
      <c r="DL322" s="5" t="str">
        <f t="shared" si="368"/>
        <v/>
      </c>
      <c r="DM322" s="5" t="str">
        <f t="shared" si="369"/>
        <v/>
      </c>
      <c r="DQ322" s="5" t="str">
        <f t="shared" si="370"/>
        <v/>
      </c>
      <c r="DR322" s="5" t="str">
        <f t="shared" si="371"/>
        <v/>
      </c>
      <c r="DS322" s="5" t="str">
        <f t="shared" si="372"/>
        <v/>
      </c>
      <c r="DT322" s="5" t="str">
        <f t="shared" si="373"/>
        <v/>
      </c>
      <c r="DU322" s="5" t="str">
        <f t="shared" si="374"/>
        <v/>
      </c>
    </row>
    <row r="323" spans="1:126" hidden="1" x14ac:dyDescent="0.25">
      <c r="A323">
        <v>316</v>
      </c>
      <c r="B323" t="s">
        <v>358</v>
      </c>
      <c r="C323">
        <v>324.17460599999998</v>
      </c>
      <c r="D323">
        <v>57.459122999999998</v>
      </c>
      <c r="E323" s="1" t="s">
        <v>31</v>
      </c>
      <c r="F323" s="13"/>
      <c r="J323" s="2">
        <v>20.079999999999998</v>
      </c>
      <c r="K323" s="5">
        <f t="shared" si="300"/>
        <v>2.9478890351687638E-5</v>
      </c>
      <c r="L323" s="5">
        <f t="shared" si="301"/>
        <v>2.9478890351687642E-28</v>
      </c>
      <c r="M323" s="5">
        <f t="shared" si="302"/>
        <v>2.2712409356268216E-9</v>
      </c>
      <c r="N323" s="5">
        <f t="shared" si="303"/>
        <v>1.4172543438311366E-13</v>
      </c>
      <c r="O323" s="5">
        <f t="shared" si="304"/>
        <v>-12.848552203238738</v>
      </c>
      <c r="P323">
        <v>0.03</v>
      </c>
      <c r="Q323" s="2">
        <v>19.21</v>
      </c>
      <c r="R323" s="5">
        <f t="shared" si="305"/>
        <v>5.2078545911536223E-5</v>
      </c>
      <c r="S323" s="5">
        <f t="shared" si="306"/>
        <v>5.207854591153623E-28</v>
      </c>
      <c r="T323" s="5">
        <f t="shared" si="307"/>
        <v>2.6079435286108716E-9</v>
      </c>
      <c r="U323" s="5">
        <f t="shared" si="308"/>
        <v>2.0185482911448149E-13</v>
      </c>
      <c r="V323" s="5">
        <f t="shared" si="309"/>
        <v>-12.694960856198257</v>
      </c>
      <c r="W323">
        <v>0.05</v>
      </c>
      <c r="X323" s="2">
        <v>19.62</v>
      </c>
      <c r="Y323" s="5">
        <f t="shared" si="310"/>
        <v>4.2208446925120277E-5</v>
      </c>
      <c r="Z323" s="5">
        <f t="shared" si="311"/>
        <v>4.2208446925120283E-28</v>
      </c>
      <c r="AA323" s="5">
        <f t="shared" si="312"/>
        <v>2.9424761297070386E-9</v>
      </c>
      <c r="AB323" s="5">
        <f t="shared" si="313"/>
        <v>1.9302643410878176E-13</v>
      </c>
      <c r="AC323" s="5">
        <f t="shared" si="314"/>
        <v>-12.714383212228176</v>
      </c>
      <c r="AD323">
        <v>0.09</v>
      </c>
      <c r="AG323" s="5" t="str">
        <f t="shared" si="315"/>
        <v/>
      </c>
      <c r="AH323" s="5" t="str">
        <f t="shared" si="316"/>
        <v/>
      </c>
      <c r="AI323" s="5" t="str">
        <f t="shared" si="317"/>
        <v/>
      </c>
      <c r="AJ323" s="5" t="str">
        <f t="shared" si="318"/>
        <v/>
      </c>
      <c r="AK323" s="5" t="str">
        <f t="shared" si="319"/>
        <v/>
      </c>
      <c r="AO323" s="5" t="str">
        <f t="shared" si="320"/>
        <v/>
      </c>
      <c r="AP323" s="5" t="str">
        <f t="shared" si="321"/>
        <v/>
      </c>
      <c r="AQ323" s="5" t="str">
        <f t="shared" si="322"/>
        <v/>
      </c>
      <c r="AR323" s="5" t="str">
        <f t="shared" si="323"/>
        <v/>
      </c>
      <c r="AS323" s="5" t="str">
        <f t="shared" si="324"/>
        <v/>
      </c>
      <c r="AW323" s="5" t="str">
        <f t="shared" si="325"/>
        <v/>
      </c>
      <c r="AX323" s="5" t="str">
        <f t="shared" si="326"/>
        <v/>
      </c>
      <c r="AY323" s="5" t="str">
        <f t="shared" si="327"/>
        <v/>
      </c>
      <c r="AZ323" s="5" t="str">
        <f t="shared" si="328"/>
        <v/>
      </c>
      <c r="BA323" s="5" t="str">
        <f t="shared" si="329"/>
        <v/>
      </c>
      <c r="BD323" s="3">
        <v>16.5</v>
      </c>
      <c r="BE323" s="5">
        <f t="shared" si="330"/>
        <v>7.0558889861104044E-5</v>
      </c>
      <c r="BF323" s="5">
        <f t="shared" si="331"/>
        <v>7.055888986110405E-28</v>
      </c>
      <c r="BG323" s="5">
        <f t="shared" si="332"/>
        <v>1.6333076356737047E-10</v>
      </c>
      <c r="BH323" s="5">
        <f t="shared" si="333"/>
        <v>5.8799074884253376E-14</v>
      </c>
      <c r="BI323" s="5">
        <f t="shared" si="334"/>
        <v>-13.230629506846046</v>
      </c>
      <c r="BJ323">
        <v>0.04</v>
      </c>
      <c r="BL323" s="3">
        <v>16.48</v>
      </c>
      <c r="BM323" s="5">
        <f t="shared" si="335"/>
        <v>4.5977788387694338E-5</v>
      </c>
      <c r="BN323" s="5">
        <f t="shared" si="336"/>
        <v>4.597778838769434E-28</v>
      </c>
      <c r="BO323" s="5">
        <f t="shared" si="337"/>
        <v>6.8115242055843454E-11</v>
      </c>
      <c r="BP323" s="5">
        <f t="shared" si="338"/>
        <v>3.0651858925129559E-14</v>
      </c>
      <c r="BQ323" s="5">
        <f t="shared" si="339"/>
        <v>-13.513543181946709</v>
      </c>
      <c r="BR323">
        <v>0.06</v>
      </c>
      <c r="BU323" s="5" t="str">
        <f t="shared" si="340"/>
        <v/>
      </c>
      <c r="BV323" s="5" t="str">
        <f t="shared" si="341"/>
        <v/>
      </c>
      <c r="BW323" s="5" t="str">
        <f t="shared" si="342"/>
        <v/>
      </c>
      <c r="BX323" s="5" t="str">
        <f t="shared" si="343"/>
        <v/>
      </c>
      <c r="BY323" s="5" t="str">
        <f t="shared" si="344"/>
        <v/>
      </c>
      <c r="CC323" s="5" t="str">
        <f t="shared" si="345"/>
        <v/>
      </c>
      <c r="CD323" s="5" t="str">
        <f t="shared" si="346"/>
        <v/>
      </c>
      <c r="CE323" s="5" t="str">
        <f t="shared" si="347"/>
        <v/>
      </c>
      <c r="CF323" s="5" t="str">
        <f t="shared" si="348"/>
        <v/>
      </c>
      <c r="CG323" s="5" t="str">
        <f t="shared" si="349"/>
        <v/>
      </c>
      <c r="CK323" s="5" t="str">
        <f t="shared" si="350"/>
        <v/>
      </c>
      <c r="CL323" s="5" t="str">
        <f t="shared" si="351"/>
        <v/>
      </c>
      <c r="CM323" s="5" t="str">
        <f t="shared" si="352"/>
        <v/>
      </c>
      <c r="CN323" s="5" t="str">
        <f t="shared" si="353"/>
        <v/>
      </c>
      <c r="CO323" s="5" t="str">
        <f t="shared" si="354"/>
        <v/>
      </c>
      <c r="CS323" s="5" t="str">
        <f t="shared" si="355"/>
        <v/>
      </c>
      <c r="CT323" s="5" t="str">
        <f t="shared" si="356"/>
        <v/>
      </c>
      <c r="CU323" s="5" t="str">
        <f t="shared" si="357"/>
        <v/>
      </c>
      <c r="CV323" s="5" t="str">
        <f t="shared" si="358"/>
        <v/>
      </c>
      <c r="CW323" s="5" t="str">
        <f t="shared" si="359"/>
        <v/>
      </c>
      <c r="DA323" s="5" t="str">
        <f t="shared" si="360"/>
        <v/>
      </c>
      <c r="DB323" s="5" t="str">
        <f t="shared" si="361"/>
        <v/>
      </c>
      <c r="DC323" s="5" t="str">
        <f t="shared" si="362"/>
        <v/>
      </c>
      <c r="DD323" s="5" t="str">
        <f t="shared" si="363"/>
        <v/>
      </c>
      <c r="DE323" s="5" t="str">
        <f t="shared" si="364"/>
        <v/>
      </c>
      <c r="DI323" s="5" t="str">
        <f t="shared" si="365"/>
        <v/>
      </c>
      <c r="DJ323" s="5" t="str">
        <f t="shared" si="366"/>
        <v/>
      </c>
      <c r="DK323" s="5" t="str">
        <f t="shared" si="367"/>
        <v/>
      </c>
      <c r="DL323" s="5" t="str">
        <f t="shared" si="368"/>
        <v/>
      </c>
      <c r="DM323" s="5" t="str">
        <f t="shared" si="369"/>
        <v/>
      </c>
      <c r="DQ323" s="5" t="str">
        <f t="shared" si="370"/>
        <v/>
      </c>
      <c r="DR323" s="5" t="str">
        <f t="shared" si="371"/>
        <v/>
      </c>
      <c r="DS323" s="5" t="str">
        <f t="shared" si="372"/>
        <v/>
      </c>
      <c r="DT323" s="5" t="str">
        <f t="shared" si="373"/>
        <v/>
      </c>
      <c r="DU323" s="5" t="str">
        <f t="shared" si="374"/>
        <v/>
      </c>
    </row>
    <row r="324" spans="1:126" hidden="1" x14ac:dyDescent="0.25">
      <c r="A324">
        <v>317</v>
      </c>
      <c r="B324" t="s">
        <v>359</v>
      </c>
      <c r="C324">
        <v>324.17520999999999</v>
      </c>
      <c r="D324">
        <v>57.554076999999999</v>
      </c>
      <c r="E324" s="1" t="s">
        <v>91</v>
      </c>
      <c r="F324" s="13"/>
      <c r="J324" s="2">
        <v>21.17</v>
      </c>
      <c r="K324" s="5">
        <f t="shared" si="300"/>
        <v>1.080217308378183E-5</v>
      </c>
      <c r="L324" s="5">
        <f t="shared" si="301"/>
        <v>1.0802173083781831E-28</v>
      </c>
      <c r="M324" s="5">
        <f t="shared" si="302"/>
        <v>8.3226801989196807E-10</v>
      </c>
      <c r="N324" s="5">
        <f t="shared" si="303"/>
        <v>5.193352444125881E-14</v>
      </c>
      <c r="O324" s="5">
        <f t="shared" si="304"/>
        <v>-13.284552203238738</v>
      </c>
      <c r="P324">
        <v>0.09</v>
      </c>
      <c r="Q324" s="2">
        <v>19.3</v>
      </c>
      <c r="R324" s="5">
        <f t="shared" si="305"/>
        <v>4.7935675281801194E-5</v>
      </c>
      <c r="S324" s="5">
        <f t="shared" si="306"/>
        <v>4.7935675281801201E-28</v>
      </c>
      <c r="T324" s="5">
        <f t="shared" si="307"/>
        <v>2.4004805040663216E-9</v>
      </c>
      <c r="U324" s="5">
        <f t="shared" si="308"/>
        <v>1.857971910147333E-13</v>
      </c>
      <c r="V324" s="5">
        <f t="shared" si="309"/>
        <v>-12.730960856198259</v>
      </c>
      <c r="W324">
        <v>0.06</v>
      </c>
      <c r="X324" s="2">
        <v>19.489999999999998</v>
      </c>
      <c r="Y324" s="5">
        <f t="shared" si="310"/>
        <v>4.7577254003114672E-5</v>
      </c>
      <c r="Z324" s="5">
        <f t="shared" si="311"/>
        <v>4.7577254003114681E-28</v>
      </c>
      <c r="AA324" s="5">
        <f t="shared" si="312"/>
        <v>3.316751608262939E-9</v>
      </c>
      <c r="AB324" s="5">
        <f t="shared" si="313"/>
        <v>2.1757890550204883E-13</v>
      </c>
      <c r="AC324" s="5">
        <f t="shared" si="314"/>
        <v>-12.662383212228175</v>
      </c>
      <c r="AD324">
        <v>7.0000000000000007E-2</v>
      </c>
      <c r="AF324" s="4">
        <v>17.399999999999999</v>
      </c>
      <c r="AG324" s="5">
        <f t="shared" si="315"/>
        <v>1.7477862446522351E-4</v>
      </c>
      <c r="AH324" s="5">
        <f t="shared" si="316"/>
        <v>1.7477862446522354E-27</v>
      </c>
      <c r="AI324" s="5">
        <f t="shared" si="317"/>
        <v>3.4377608116551363E-9</v>
      </c>
      <c r="AJ324" s="5">
        <f t="shared" si="318"/>
        <v>4.2456346023940938E-13</v>
      </c>
      <c r="AK324" s="5">
        <f t="shared" si="319"/>
        <v>-12.372057385815928</v>
      </c>
      <c r="AL324">
        <v>0.12</v>
      </c>
      <c r="AN324" s="4">
        <v>16.899999999999999</v>
      </c>
      <c r="AO324" s="5">
        <f t="shared" si="320"/>
        <v>1.7795080486393585E-4</v>
      </c>
      <c r="AP324" s="5">
        <f t="shared" si="321"/>
        <v>1.7795080486393587E-27</v>
      </c>
      <c r="AQ324" s="5">
        <f t="shared" si="322"/>
        <v>1.9326765289084078E-9</v>
      </c>
      <c r="AR324" s="5">
        <f t="shared" si="323"/>
        <v>3.2121083910457739E-13</v>
      </c>
      <c r="AS324" s="5">
        <f t="shared" si="324"/>
        <v>-12.493209808088618</v>
      </c>
      <c r="AT324">
        <v>0.17</v>
      </c>
      <c r="AV324" s="4">
        <v>16.32</v>
      </c>
      <c r="AW324" s="5">
        <f t="shared" si="325"/>
        <v>1.9766530873958755E-4</v>
      </c>
      <c r="AX324" s="5">
        <f t="shared" si="326"/>
        <v>1.9766530873958756E-27</v>
      </c>
      <c r="AY324" s="5">
        <f t="shared" si="327"/>
        <v>1.2721737355434328E-9</v>
      </c>
      <c r="AZ324" s="5">
        <f t="shared" si="328"/>
        <v>2.746623095038271E-13</v>
      </c>
      <c r="BA324" s="5">
        <f t="shared" si="329"/>
        <v>-12.561200932489005</v>
      </c>
      <c r="BB324">
        <v>0.16</v>
      </c>
      <c r="BD324" s="3">
        <v>15.44</v>
      </c>
      <c r="BE324" s="5">
        <f t="shared" si="330"/>
        <v>1.8730602147210606E-4</v>
      </c>
      <c r="BF324" s="5">
        <f t="shared" si="331"/>
        <v>1.8730602147210607E-27</v>
      </c>
      <c r="BG324" s="5">
        <f t="shared" si="332"/>
        <v>4.3357875340765287E-10</v>
      </c>
      <c r="BH324" s="5">
        <f t="shared" si="333"/>
        <v>1.5608835122675505E-13</v>
      </c>
      <c r="BI324" s="5">
        <f t="shared" si="334"/>
        <v>-12.806629506846047</v>
      </c>
      <c r="BJ324">
        <v>0.17</v>
      </c>
      <c r="BL324" s="3">
        <v>15.54</v>
      </c>
      <c r="BM324" s="5">
        <f t="shared" si="335"/>
        <v>1.092818597297856E-4</v>
      </c>
      <c r="BN324" s="5">
        <f t="shared" si="336"/>
        <v>1.0928185972978561E-27</v>
      </c>
      <c r="BO324" s="5">
        <f t="shared" si="337"/>
        <v>1.618990514515342E-10</v>
      </c>
      <c r="BP324" s="5">
        <f t="shared" si="338"/>
        <v>7.2854573153190392E-14</v>
      </c>
      <c r="BQ324" s="5">
        <f t="shared" si="339"/>
        <v>-13.137543181946707</v>
      </c>
      <c r="BR324">
        <v>0.11</v>
      </c>
      <c r="BU324" s="5" t="str">
        <f t="shared" si="340"/>
        <v/>
      </c>
      <c r="BV324" s="5" t="str">
        <f t="shared" si="341"/>
        <v/>
      </c>
      <c r="BW324" s="5" t="str">
        <f t="shared" si="342"/>
        <v/>
      </c>
      <c r="BX324" s="5" t="str">
        <f t="shared" si="343"/>
        <v/>
      </c>
      <c r="BY324" s="5" t="str">
        <f t="shared" si="344"/>
        <v/>
      </c>
      <c r="CC324" s="5" t="str">
        <f t="shared" si="345"/>
        <v/>
      </c>
      <c r="CD324" s="5" t="str">
        <f t="shared" si="346"/>
        <v/>
      </c>
      <c r="CE324" s="5" t="str">
        <f t="shared" si="347"/>
        <v/>
      </c>
      <c r="CF324" s="5" t="str">
        <f t="shared" si="348"/>
        <v/>
      </c>
      <c r="CG324" s="5" t="str">
        <f t="shared" si="349"/>
        <v/>
      </c>
      <c r="CK324" s="5" t="str">
        <f t="shared" si="350"/>
        <v/>
      </c>
      <c r="CL324" s="5" t="str">
        <f t="shared" si="351"/>
        <v/>
      </c>
      <c r="CM324" s="5" t="str">
        <f t="shared" si="352"/>
        <v/>
      </c>
      <c r="CN324" s="5" t="str">
        <f t="shared" si="353"/>
        <v/>
      </c>
      <c r="CO324" s="5" t="str">
        <f t="shared" si="354"/>
        <v/>
      </c>
      <c r="CS324" s="5" t="str">
        <f t="shared" si="355"/>
        <v/>
      </c>
      <c r="CT324" s="5" t="str">
        <f t="shared" si="356"/>
        <v/>
      </c>
      <c r="CU324" s="5" t="str">
        <f t="shared" si="357"/>
        <v/>
      </c>
      <c r="CV324" s="5" t="str">
        <f t="shared" si="358"/>
        <v/>
      </c>
      <c r="CW324" s="5" t="str">
        <f t="shared" si="359"/>
        <v/>
      </c>
      <c r="DA324" s="5" t="str">
        <f t="shared" si="360"/>
        <v/>
      </c>
      <c r="DB324" s="5" t="str">
        <f t="shared" si="361"/>
        <v/>
      </c>
      <c r="DC324" s="5" t="str">
        <f t="shared" si="362"/>
        <v/>
      </c>
      <c r="DD324" s="5" t="str">
        <f t="shared" si="363"/>
        <v/>
      </c>
      <c r="DE324" s="5" t="str">
        <f t="shared" si="364"/>
        <v/>
      </c>
      <c r="DI324" s="5" t="str">
        <f t="shared" si="365"/>
        <v/>
      </c>
      <c r="DJ324" s="5" t="str">
        <f t="shared" si="366"/>
        <v/>
      </c>
      <c r="DK324" s="5" t="str">
        <f t="shared" si="367"/>
        <v/>
      </c>
      <c r="DL324" s="5" t="str">
        <f t="shared" si="368"/>
        <v/>
      </c>
      <c r="DM324" s="5" t="str">
        <f t="shared" si="369"/>
        <v/>
      </c>
      <c r="DQ324" s="5" t="str">
        <f t="shared" si="370"/>
        <v/>
      </c>
      <c r="DR324" s="5" t="str">
        <f t="shared" si="371"/>
        <v/>
      </c>
      <c r="DS324" s="5" t="str">
        <f t="shared" si="372"/>
        <v/>
      </c>
      <c r="DT324" s="5" t="str">
        <f t="shared" si="373"/>
        <v/>
      </c>
      <c r="DU324" s="5" t="str">
        <f t="shared" si="374"/>
        <v/>
      </c>
    </row>
    <row r="325" spans="1:126" hidden="1" x14ac:dyDescent="0.25">
      <c r="A325">
        <v>318</v>
      </c>
      <c r="B325" t="s">
        <v>360</v>
      </c>
      <c r="C325">
        <v>324.17613699999998</v>
      </c>
      <c r="D325">
        <v>57.466886000000002</v>
      </c>
      <c r="E325" s="1" t="s">
        <v>120</v>
      </c>
      <c r="F325" s="13"/>
      <c r="J325" s="2">
        <v>17.36</v>
      </c>
      <c r="K325" s="5">
        <f t="shared" si="300"/>
        <v>3.6100326661034853E-4</v>
      </c>
      <c r="L325" s="5">
        <f t="shared" si="301"/>
        <v>3.6100326661034858E-27</v>
      </c>
      <c r="M325" s="5">
        <f t="shared" si="302"/>
        <v>2.7813984422025135E-8</v>
      </c>
      <c r="N325" s="5">
        <f t="shared" si="303"/>
        <v>1.7355926279343685E-12</v>
      </c>
      <c r="O325" s="5">
        <f t="shared" si="304"/>
        <v>-11.760552203238737</v>
      </c>
      <c r="P325">
        <v>0.01</v>
      </c>
      <c r="Q325" s="2">
        <v>16.59</v>
      </c>
      <c r="R325" s="5">
        <f t="shared" si="305"/>
        <v>5.8164613926447366E-4</v>
      </c>
      <c r="S325" s="5">
        <f t="shared" si="306"/>
        <v>5.8164613926447372E-27</v>
      </c>
      <c r="T325" s="5">
        <f t="shared" si="307"/>
        <v>2.9127162793926323E-8</v>
      </c>
      <c r="U325" s="5">
        <f t="shared" si="308"/>
        <v>2.2544424002498978E-12</v>
      </c>
      <c r="V325" s="5">
        <f t="shared" si="309"/>
        <v>-11.646960856198257</v>
      </c>
      <c r="W325">
        <v>0.01</v>
      </c>
      <c r="X325" s="2">
        <v>16.98</v>
      </c>
      <c r="Y325" s="5">
        <f t="shared" si="310"/>
        <v>4.8017480914246981E-4</v>
      </c>
      <c r="Z325" s="5">
        <f t="shared" si="311"/>
        <v>4.8017480914246985E-27</v>
      </c>
      <c r="AA325" s="5">
        <f t="shared" si="312"/>
        <v>3.3474411330388557E-8</v>
      </c>
      <c r="AB325" s="5">
        <f t="shared" si="313"/>
        <v>2.1959213832734898E-12</v>
      </c>
      <c r="AC325" s="5">
        <f t="shared" si="314"/>
        <v>-11.658383212228175</v>
      </c>
      <c r="AD325">
        <v>0.01</v>
      </c>
      <c r="AG325" s="5" t="str">
        <f t="shared" si="315"/>
        <v/>
      </c>
      <c r="AH325" s="5" t="str">
        <f t="shared" si="316"/>
        <v/>
      </c>
      <c r="AI325" s="5" t="str">
        <f t="shared" si="317"/>
        <v/>
      </c>
      <c r="AJ325" s="5" t="str">
        <f t="shared" si="318"/>
        <v/>
      </c>
      <c r="AK325" s="5" t="str">
        <f t="shared" si="319"/>
        <v/>
      </c>
      <c r="AO325" s="5" t="str">
        <f t="shared" si="320"/>
        <v/>
      </c>
      <c r="AP325" s="5" t="str">
        <f t="shared" si="321"/>
        <v/>
      </c>
      <c r="AQ325" s="5" t="str">
        <f t="shared" si="322"/>
        <v/>
      </c>
      <c r="AR325" s="5" t="str">
        <f t="shared" si="323"/>
        <v/>
      </c>
      <c r="AS325" s="5" t="str">
        <f t="shared" si="324"/>
        <v/>
      </c>
      <c r="AW325" s="5" t="str">
        <f t="shared" si="325"/>
        <v/>
      </c>
      <c r="AX325" s="5" t="str">
        <f t="shared" si="326"/>
        <v/>
      </c>
      <c r="AY325" s="5" t="str">
        <f t="shared" si="327"/>
        <v/>
      </c>
      <c r="AZ325" s="5" t="str">
        <f t="shared" si="328"/>
        <v/>
      </c>
      <c r="BA325" s="5" t="str">
        <f t="shared" si="329"/>
        <v/>
      </c>
      <c r="BD325" s="3">
        <v>13.9</v>
      </c>
      <c r="BE325" s="5">
        <f t="shared" si="330"/>
        <v>7.7366284276768945E-4</v>
      </c>
      <c r="BF325" s="5">
        <f t="shared" si="331"/>
        <v>7.736628427676895E-27</v>
      </c>
      <c r="BG325" s="5">
        <f t="shared" si="332"/>
        <v>1.7908862101103919E-9</v>
      </c>
      <c r="BH325" s="5">
        <f t="shared" si="333"/>
        <v>6.4471903563974113E-13</v>
      </c>
      <c r="BI325" s="5">
        <f t="shared" si="334"/>
        <v>-12.190629506846047</v>
      </c>
      <c r="BJ325">
        <v>0.02</v>
      </c>
      <c r="BL325" s="3">
        <v>13.87</v>
      </c>
      <c r="BM325" s="5">
        <f t="shared" si="335"/>
        <v>5.0880114164514811E-4</v>
      </c>
      <c r="BN325" s="5">
        <f t="shared" si="336"/>
        <v>5.0880114164514817E-27</v>
      </c>
      <c r="BO325" s="5">
        <f t="shared" si="337"/>
        <v>7.5377946910392297E-10</v>
      </c>
      <c r="BP325" s="5">
        <f t="shared" si="338"/>
        <v>3.3920076109676538E-13</v>
      </c>
      <c r="BQ325" s="5">
        <f t="shared" si="339"/>
        <v>-12.469543181946708</v>
      </c>
      <c r="BR325">
        <v>0.01</v>
      </c>
      <c r="BT325" s="3">
        <v>13.63</v>
      </c>
      <c r="BU325" s="5">
        <f t="shared" si="340"/>
        <v>4.0616064526075019E-4</v>
      </c>
      <c r="BV325" s="5">
        <f t="shared" si="341"/>
        <v>4.0616064526075026E-27</v>
      </c>
      <c r="BW325" s="5">
        <f t="shared" si="342"/>
        <v>3.6221222823491397E-10</v>
      </c>
      <c r="BX325" s="5">
        <f t="shared" si="343"/>
        <v>2.100830923762501E-13</v>
      </c>
      <c r="BY325" s="5">
        <f t="shared" si="344"/>
        <v>-12.677608898489664</v>
      </c>
      <c r="BZ325">
        <v>0.04</v>
      </c>
      <c r="CB325" s="3">
        <v>13.43</v>
      </c>
      <c r="CC325" s="5">
        <f t="shared" si="345"/>
        <v>2.7230852635876996E-4</v>
      </c>
      <c r="CD325" s="5">
        <f t="shared" si="346"/>
        <v>2.7230852635877E-27</v>
      </c>
      <c r="CE325" s="5">
        <f t="shared" si="347"/>
        <v>1.2764462173067343E-10</v>
      </c>
      <c r="CF325" s="5">
        <f t="shared" si="348"/>
        <v>1.0211569738453875E-13</v>
      </c>
      <c r="CG325" s="5">
        <f t="shared" si="349"/>
        <v>-12.990907492355042</v>
      </c>
      <c r="CH325">
        <v>0.18</v>
      </c>
      <c r="CK325" s="5" t="str">
        <f t="shared" si="350"/>
        <v/>
      </c>
      <c r="CL325" s="5" t="str">
        <f t="shared" si="351"/>
        <v/>
      </c>
      <c r="CM325" s="5" t="str">
        <f t="shared" si="352"/>
        <v/>
      </c>
      <c r="CN325" s="5" t="str">
        <f t="shared" si="353"/>
        <v/>
      </c>
      <c r="CO325" s="5" t="str">
        <f t="shared" si="354"/>
        <v/>
      </c>
      <c r="CS325" s="5" t="str">
        <f t="shared" si="355"/>
        <v/>
      </c>
      <c r="CT325" s="5" t="str">
        <f t="shared" si="356"/>
        <v/>
      </c>
      <c r="CU325" s="5" t="str">
        <f t="shared" si="357"/>
        <v/>
      </c>
      <c r="CV325" s="5" t="str">
        <f t="shared" si="358"/>
        <v/>
      </c>
      <c r="CW325" s="5" t="str">
        <f t="shared" si="359"/>
        <v/>
      </c>
      <c r="DA325" s="5" t="str">
        <f t="shared" si="360"/>
        <v/>
      </c>
      <c r="DB325" s="5" t="str">
        <f t="shared" si="361"/>
        <v/>
      </c>
      <c r="DC325" s="5" t="str">
        <f t="shared" si="362"/>
        <v/>
      </c>
      <c r="DD325" s="5" t="str">
        <f t="shared" si="363"/>
        <v/>
      </c>
      <c r="DE325" s="5" t="str">
        <f t="shared" si="364"/>
        <v/>
      </c>
      <c r="DI325" s="5" t="str">
        <f t="shared" si="365"/>
        <v/>
      </c>
      <c r="DJ325" s="5" t="str">
        <f t="shared" si="366"/>
        <v/>
      </c>
      <c r="DK325" s="5" t="str">
        <f t="shared" si="367"/>
        <v/>
      </c>
      <c r="DL325" s="5" t="str">
        <f t="shared" si="368"/>
        <v/>
      </c>
      <c r="DM325" s="5" t="str">
        <f t="shared" si="369"/>
        <v/>
      </c>
      <c r="DQ325" s="5" t="str">
        <f t="shared" si="370"/>
        <v/>
      </c>
      <c r="DR325" s="5" t="str">
        <f t="shared" si="371"/>
        <v/>
      </c>
      <c r="DS325" s="5" t="str">
        <f t="shared" si="372"/>
        <v/>
      </c>
      <c r="DT325" s="5" t="str">
        <f t="shared" si="373"/>
        <v/>
      </c>
      <c r="DU325" s="5" t="str">
        <f t="shared" si="374"/>
        <v/>
      </c>
    </row>
    <row r="326" spans="1:126" hidden="1" x14ac:dyDescent="0.25">
      <c r="A326">
        <v>319</v>
      </c>
      <c r="B326" t="s">
        <v>361</v>
      </c>
      <c r="C326">
        <v>324.17649799999998</v>
      </c>
      <c r="D326">
        <v>57.492626000000001</v>
      </c>
      <c r="E326" s="1" t="s">
        <v>235</v>
      </c>
      <c r="F326" s="13"/>
      <c r="J326" s="2">
        <v>19.38</v>
      </c>
      <c r="K326" s="5">
        <f t="shared" si="300"/>
        <v>5.6170867574286615E-5</v>
      </c>
      <c r="L326" s="5">
        <f t="shared" si="301"/>
        <v>5.6170867574286619E-28</v>
      </c>
      <c r="M326" s="5">
        <f t="shared" si="302"/>
        <v>4.327760383867004E-9</v>
      </c>
      <c r="N326" s="5">
        <f t="shared" si="303"/>
        <v>2.7005224795330104E-13</v>
      </c>
      <c r="O326" s="5">
        <f t="shared" si="304"/>
        <v>-12.568552203238736</v>
      </c>
      <c r="P326">
        <v>0.02</v>
      </c>
      <c r="Q326" s="2">
        <v>17.45</v>
      </c>
      <c r="R326" s="5">
        <f t="shared" si="305"/>
        <v>2.6342612883316455E-4</v>
      </c>
      <c r="S326" s="5">
        <f t="shared" si="306"/>
        <v>2.6342612883316456E-27</v>
      </c>
      <c r="T326" s="5">
        <f t="shared" si="307"/>
        <v>1.319162153882802E-8</v>
      </c>
      <c r="U326" s="5">
        <f t="shared" si="308"/>
        <v>1.021031507105289E-12</v>
      </c>
      <c r="V326" s="5">
        <f t="shared" si="309"/>
        <v>-11.990960856198257</v>
      </c>
      <c r="W326">
        <v>0.01</v>
      </c>
      <c r="X326" s="2">
        <v>18.54</v>
      </c>
      <c r="Y326" s="5">
        <f t="shared" si="310"/>
        <v>1.1412988309922328E-4</v>
      </c>
      <c r="Z326" s="5">
        <f t="shared" si="311"/>
        <v>1.1412988309922329E-27</v>
      </c>
      <c r="AA326" s="5">
        <f t="shared" si="312"/>
        <v>7.9563329421119739E-9</v>
      </c>
      <c r="AB326" s="5">
        <f t="shared" si="313"/>
        <v>5.2193544100254554E-13</v>
      </c>
      <c r="AC326" s="5">
        <f t="shared" si="314"/>
        <v>-12.282383212228176</v>
      </c>
      <c r="AD326">
        <v>0.03</v>
      </c>
      <c r="AF326" s="4">
        <v>14.14</v>
      </c>
      <c r="AG326" s="5">
        <f t="shared" si="315"/>
        <v>3.5195595444321203E-3</v>
      </c>
      <c r="AH326" s="5">
        <f t="shared" si="316"/>
        <v>3.5195595444321209E-26</v>
      </c>
      <c r="AI326" s="5">
        <f t="shared" si="317"/>
        <v>6.922702311656549E-8</v>
      </c>
      <c r="AJ326" s="5">
        <f t="shared" si="318"/>
        <v>8.5495373548958397E-12</v>
      </c>
      <c r="AK326" s="5">
        <f t="shared" si="319"/>
        <v>-11.06805738581593</v>
      </c>
      <c r="AL326">
        <v>0.03</v>
      </c>
      <c r="AN326" s="4">
        <v>12.9</v>
      </c>
      <c r="AO326" s="5">
        <f t="shared" si="320"/>
        <v>7.0843491422098942E-3</v>
      </c>
      <c r="AP326" s="5">
        <f t="shared" si="321"/>
        <v>7.0843491422098949E-26</v>
      </c>
      <c r="AQ326" s="5">
        <f t="shared" si="322"/>
        <v>7.6941238451887978E-8</v>
      </c>
      <c r="AR326" s="5">
        <f t="shared" si="323"/>
        <v>1.2787633830703782E-11</v>
      </c>
      <c r="AS326" s="5">
        <f t="shared" si="324"/>
        <v>-10.893209808088619</v>
      </c>
      <c r="AT326">
        <v>0.04</v>
      </c>
      <c r="AV326" s="4">
        <v>12.34</v>
      </c>
      <c r="AW326" s="5">
        <f t="shared" si="325"/>
        <v>7.7255686334862144E-3</v>
      </c>
      <c r="AX326" s="5">
        <f t="shared" si="326"/>
        <v>7.7255686334862157E-26</v>
      </c>
      <c r="AY326" s="5">
        <f t="shared" si="327"/>
        <v>4.9721752240336189E-8</v>
      </c>
      <c r="AZ326" s="5">
        <f t="shared" si="328"/>
        <v>1.0734926308688582E-11</v>
      </c>
      <c r="BA326" s="5">
        <f t="shared" si="329"/>
        <v>-10.969200932489004</v>
      </c>
      <c r="BB326">
        <v>0.03</v>
      </c>
      <c r="BD326" s="3">
        <v>11.9</v>
      </c>
      <c r="BE326" s="5">
        <f t="shared" si="330"/>
        <v>4.8814825279569918E-3</v>
      </c>
      <c r="BF326" s="5">
        <f t="shared" si="331"/>
        <v>4.8814825279569924E-26</v>
      </c>
      <c r="BG326" s="5">
        <f t="shared" si="332"/>
        <v>1.1299728073974517E-8</v>
      </c>
      <c r="BH326" s="5">
        <f t="shared" si="333"/>
        <v>4.0679021066308261E-12</v>
      </c>
      <c r="BI326" s="5">
        <f t="shared" si="334"/>
        <v>-11.390629506846047</v>
      </c>
      <c r="BJ326">
        <v>0</v>
      </c>
      <c r="BL326" s="3">
        <v>11.83</v>
      </c>
      <c r="BM326" s="5">
        <f t="shared" si="335"/>
        <v>3.3307963272764135E-3</v>
      </c>
      <c r="BN326" s="5">
        <f t="shared" si="336"/>
        <v>3.3307963272764139E-26</v>
      </c>
      <c r="BO326" s="5">
        <f t="shared" si="337"/>
        <v>4.9345130774465379E-9</v>
      </c>
      <c r="BP326" s="5">
        <f t="shared" si="338"/>
        <v>2.2205308848509421E-12</v>
      </c>
      <c r="BQ326" s="5">
        <f t="shared" si="339"/>
        <v>-11.653543181946707</v>
      </c>
      <c r="BR326">
        <v>0</v>
      </c>
      <c r="BT326" s="3">
        <v>11.7</v>
      </c>
      <c r="BU326" s="5">
        <f t="shared" si="340"/>
        <v>2.4026905504821458E-3</v>
      </c>
      <c r="BV326" s="5">
        <f t="shared" si="341"/>
        <v>2.4026905504821462E-26</v>
      </c>
      <c r="BW326" s="5">
        <f t="shared" si="342"/>
        <v>2.1427085765298568E-9</v>
      </c>
      <c r="BX326" s="5">
        <f t="shared" si="343"/>
        <v>1.242770974387317E-12</v>
      </c>
      <c r="BY326" s="5">
        <f t="shared" si="344"/>
        <v>-11.905608898489662</v>
      </c>
      <c r="BZ326">
        <v>0.04</v>
      </c>
      <c r="CB326" s="3">
        <v>11.54</v>
      </c>
      <c r="CC326" s="5">
        <f t="shared" si="345"/>
        <v>1.5526059276719094E-3</v>
      </c>
      <c r="CD326" s="5">
        <f t="shared" si="346"/>
        <v>1.5526059276719095E-26</v>
      </c>
      <c r="CE326" s="5">
        <f t="shared" si="347"/>
        <v>7.277840285962075E-10</v>
      </c>
      <c r="CF326" s="5">
        <f t="shared" si="348"/>
        <v>5.8222722287696598E-13</v>
      </c>
      <c r="CG326" s="5">
        <f t="shared" si="349"/>
        <v>-12.234907492355042</v>
      </c>
      <c r="CH326">
        <v>0.18</v>
      </c>
      <c r="CK326" s="5" t="str">
        <f t="shared" si="350"/>
        <v/>
      </c>
      <c r="CL326" s="5" t="str">
        <f t="shared" si="351"/>
        <v/>
      </c>
      <c r="CM326" s="5" t="str">
        <f t="shared" si="352"/>
        <v/>
      </c>
      <c r="CN326" s="5" t="str">
        <f t="shared" si="353"/>
        <v/>
      </c>
      <c r="CO326" s="5" t="str">
        <f t="shared" si="354"/>
        <v/>
      </c>
      <c r="CR326" s="4">
        <v>11.85</v>
      </c>
      <c r="CS326" s="5">
        <f t="shared" si="355"/>
        <v>5.6327020377413377E-3</v>
      </c>
      <c r="CT326" s="5">
        <f t="shared" si="356"/>
        <v>5.6327020377413388E-26</v>
      </c>
      <c r="CU326" s="5">
        <f t="shared" si="357"/>
        <v>1.4617738852269909E-8</v>
      </c>
      <c r="CV326" s="5">
        <f t="shared" si="358"/>
        <v>4.9700312097717692E-12</v>
      </c>
      <c r="CW326" s="5">
        <f t="shared" si="359"/>
        <v>-11.303640884065642</v>
      </c>
      <c r="CX326">
        <v>0.04</v>
      </c>
      <c r="CZ326" s="4">
        <v>11.78</v>
      </c>
      <c r="DA326" s="5">
        <f t="shared" si="360"/>
        <v>3.3342478491166306E-3</v>
      </c>
      <c r="DB326" s="5">
        <f t="shared" si="361"/>
        <v>3.3342478491166309E-26</v>
      </c>
      <c r="DC326" s="5">
        <f t="shared" si="362"/>
        <v>4.7271944930765097E-9</v>
      </c>
      <c r="DD326" s="5">
        <f t="shared" si="363"/>
        <v>2.1745094668151943E-12</v>
      </c>
      <c r="DE326" s="5">
        <f t="shared" si="364"/>
        <v>-11.662638697275881</v>
      </c>
      <c r="DF326">
        <v>0.03</v>
      </c>
      <c r="DG326" t="s">
        <v>32</v>
      </c>
      <c r="DH326" s="4">
        <v>9.17</v>
      </c>
      <c r="DI326" s="5">
        <f t="shared" si="365"/>
        <v>6.803467809855873E-3</v>
      </c>
      <c r="DJ326" s="5">
        <f t="shared" si="366"/>
        <v>6.8034678098558734E-26</v>
      </c>
      <c r="DK326" s="5">
        <f t="shared" si="367"/>
        <v>1.4173891270533066E-9</v>
      </c>
      <c r="DL326" s="5">
        <f t="shared" si="368"/>
        <v>1.7008669524639681E-12</v>
      </c>
      <c r="DM326" s="5">
        <f t="shared" si="369"/>
        <v>-11.76932965703447</v>
      </c>
      <c r="DP326" s="4">
        <v>6.69</v>
      </c>
      <c r="DQ326" s="5">
        <f t="shared" si="370"/>
        <v>1.763551153196705E-2</v>
      </c>
      <c r="DR326" s="5">
        <f t="shared" si="371"/>
        <v>1.7635511531967052E-25</v>
      </c>
      <c r="DS326" s="5">
        <f t="shared" si="372"/>
        <v>1.0931102189235774E-9</v>
      </c>
      <c r="DT326" s="5">
        <f t="shared" si="373"/>
        <v>2.4048424816318704E-12</v>
      </c>
      <c r="DU326" s="5">
        <f t="shared" si="374"/>
        <v>-11.618913364861232</v>
      </c>
      <c r="DV326">
        <v>0.41</v>
      </c>
    </row>
    <row r="327" spans="1:126" hidden="1" x14ac:dyDescent="0.25">
      <c r="A327">
        <v>320</v>
      </c>
      <c r="B327" t="s">
        <v>362</v>
      </c>
      <c r="C327">
        <v>324.17658799999998</v>
      </c>
      <c r="D327">
        <v>57.468530000000001</v>
      </c>
      <c r="E327" s="1" t="s">
        <v>31</v>
      </c>
      <c r="F327" s="13"/>
      <c r="J327" s="2">
        <v>18.09</v>
      </c>
      <c r="K327" s="5">
        <f t="shared" si="300"/>
        <v>1.8429397261203749E-4</v>
      </c>
      <c r="L327" s="5">
        <f t="shared" si="301"/>
        <v>1.8429397261203751E-27</v>
      </c>
      <c r="M327" s="5">
        <f t="shared" si="302"/>
        <v>1.4199178116681886E-8</v>
      </c>
      <c r="N327" s="5">
        <f t="shared" si="303"/>
        <v>8.8602871448094972E-13</v>
      </c>
      <c r="O327" s="5">
        <f t="shared" si="304"/>
        <v>-12.052552203238736</v>
      </c>
      <c r="P327">
        <v>0.01</v>
      </c>
      <c r="Q327" s="2">
        <v>16.88</v>
      </c>
      <c r="R327" s="5">
        <f t="shared" si="305"/>
        <v>4.4530631064391323E-4</v>
      </c>
      <c r="S327" s="5">
        <f t="shared" si="306"/>
        <v>4.4530631064391328E-27</v>
      </c>
      <c r="T327" s="5">
        <f t="shared" si="307"/>
        <v>2.2299657003981787E-8</v>
      </c>
      <c r="U327" s="5">
        <f t="shared" si="308"/>
        <v>1.7259934521081905E-12</v>
      </c>
      <c r="V327" s="5">
        <f t="shared" si="309"/>
        <v>-11.762960856198257</v>
      </c>
      <c r="W327">
        <v>0.01</v>
      </c>
      <c r="X327" s="2">
        <v>17.57</v>
      </c>
      <c r="Y327" s="5">
        <f t="shared" si="310"/>
        <v>2.7886844334003313E-4</v>
      </c>
      <c r="Z327" s="5">
        <f t="shared" si="311"/>
        <v>2.7886844334003316E-27</v>
      </c>
      <c r="AA327" s="5">
        <f t="shared" si="312"/>
        <v>1.9440746998161883E-8</v>
      </c>
      <c r="AB327" s="5">
        <f t="shared" si="313"/>
        <v>1.2753130030794196E-12</v>
      </c>
      <c r="AC327" s="5">
        <f t="shared" si="314"/>
        <v>-11.894383212228176</v>
      </c>
      <c r="AD327">
        <v>0.02</v>
      </c>
      <c r="AF327" s="4">
        <v>14.76</v>
      </c>
      <c r="AG327" s="5">
        <f t="shared" si="315"/>
        <v>1.9883293217032483E-3</v>
      </c>
      <c r="AH327" s="5">
        <f t="shared" si="316"/>
        <v>1.9883293217032486E-26</v>
      </c>
      <c r="AI327" s="5">
        <f t="shared" si="317"/>
        <v>3.9108905014733856E-8</v>
      </c>
      <c r="AJ327" s="5">
        <f t="shared" si="318"/>
        <v>4.8299497693196323E-12</v>
      </c>
      <c r="AK327" s="5">
        <f t="shared" si="319"/>
        <v>-11.316057385815929</v>
      </c>
      <c r="AL327">
        <v>0.05</v>
      </c>
      <c r="AN327" s="4">
        <v>13.83</v>
      </c>
      <c r="AO327" s="5">
        <f t="shared" si="320"/>
        <v>3.008153243608602E-3</v>
      </c>
      <c r="AP327" s="5">
        <f t="shared" si="321"/>
        <v>3.0081532436086023E-26</v>
      </c>
      <c r="AQ327" s="5">
        <f t="shared" si="322"/>
        <v>3.2670755120929967E-8</v>
      </c>
      <c r="AR327" s="5">
        <f t="shared" si="323"/>
        <v>5.4298795010985605E-12</v>
      </c>
      <c r="AS327" s="5">
        <f t="shared" si="324"/>
        <v>-11.265209808088619</v>
      </c>
      <c r="AT327">
        <v>0.06</v>
      </c>
      <c r="AV327" s="4">
        <v>13.54</v>
      </c>
      <c r="AW327" s="5">
        <f t="shared" si="325"/>
        <v>2.5581762056970216E-3</v>
      </c>
      <c r="AX327" s="5">
        <f t="shared" si="326"/>
        <v>2.5581762056970218E-26</v>
      </c>
      <c r="AY327" s="5">
        <f t="shared" si="327"/>
        <v>1.6464419581422075E-8</v>
      </c>
      <c r="AZ327" s="5">
        <f t="shared" si="328"/>
        <v>3.554668187629026E-12</v>
      </c>
      <c r="BA327" s="5">
        <f t="shared" si="329"/>
        <v>-11.449200932489005</v>
      </c>
      <c r="BB327">
        <v>0.05</v>
      </c>
      <c r="BD327" s="3">
        <v>13.18</v>
      </c>
      <c r="BE327" s="5">
        <f t="shared" si="330"/>
        <v>1.5015912855460894E-3</v>
      </c>
      <c r="BF327" s="5">
        <f t="shared" si="331"/>
        <v>1.5015912855460895E-26</v>
      </c>
      <c r="BG327" s="5">
        <f t="shared" si="332"/>
        <v>3.4759057535789108E-9</v>
      </c>
      <c r="BH327" s="5">
        <f t="shared" si="333"/>
        <v>1.2513260712884079E-12</v>
      </c>
      <c r="BI327" s="5">
        <f t="shared" si="334"/>
        <v>-11.902629506846047</v>
      </c>
      <c r="BJ327">
        <v>0.01</v>
      </c>
      <c r="BL327" s="3">
        <v>13.2</v>
      </c>
      <c r="BM327" s="5">
        <f t="shared" si="335"/>
        <v>9.4307900606884192E-4</v>
      </c>
      <c r="BN327" s="5">
        <f t="shared" si="336"/>
        <v>9.4307900606884204E-27</v>
      </c>
      <c r="BO327" s="5">
        <f t="shared" si="337"/>
        <v>1.3971540830649507E-9</v>
      </c>
      <c r="BP327" s="5">
        <f t="shared" si="338"/>
        <v>6.2871933737922789E-13</v>
      </c>
      <c r="BQ327" s="5">
        <f t="shared" si="339"/>
        <v>-12.201543181946708</v>
      </c>
      <c r="BR327">
        <v>0.01</v>
      </c>
      <c r="BT327" s="3">
        <v>13.01</v>
      </c>
      <c r="BU327" s="5">
        <f t="shared" si="340"/>
        <v>7.1894859669203786E-4</v>
      </c>
      <c r="BV327" s="5">
        <f t="shared" si="341"/>
        <v>7.1894859669203793E-27</v>
      </c>
      <c r="BW327" s="5">
        <f t="shared" si="342"/>
        <v>6.4115511001073538E-10</v>
      </c>
      <c r="BX327" s="5">
        <f t="shared" si="343"/>
        <v>3.7186996380622652E-13</v>
      </c>
      <c r="BY327" s="5">
        <f t="shared" si="344"/>
        <v>-12.429608898489663</v>
      </c>
      <c r="BZ327">
        <v>0.03</v>
      </c>
      <c r="CB327" s="3">
        <v>12.99</v>
      </c>
      <c r="CC327" s="5">
        <f t="shared" si="345"/>
        <v>4.0837696755824604E-4</v>
      </c>
      <c r="CD327" s="5">
        <f t="shared" si="346"/>
        <v>4.083769675582461E-27</v>
      </c>
      <c r="CE327" s="5">
        <f t="shared" si="347"/>
        <v>1.9142670354292785E-10</v>
      </c>
      <c r="CF327" s="5">
        <f t="shared" si="348"/>
        <v>1.5314136283434229E-13</v>
      </c>
      <c r="CG327" s="5">
        <f t="shared" si="349"/>
        <v>-12.814907492355042</v>
      </c>
      <c r="CH327">
        <v>0.09</v>
      </c>
      <c r="CK327" s="5" t="str">
        <f t="shared" si="350"/>
        <v/>
      </c>
      <c r="CL327" s="5" t="str">
        <f t="shared" si="351"/>
        <v/>
      </c>
      <c r="CM327" s="5" t="str">
        <f t="shared" si="352"/>
        <v/>
      </c>
      <c r="CN327" s="5" t="str">
        <f t="shared" si="353"/>
        <v/>
      </c>
      <c r="CO327" s="5" t="str">
        <f t="shared" si="354"/>
        <v/>
      </c>
      <c r="CS327" s="5" t="str">
        <f t="shared" si="355"/>
        <v/>
      </c>
      <c r="CT327" s="5" t="str">
        <f t="shared" si="356"/>
        <v/>
      </c>
      <c r="CU327" s="5" t="str">
        <f t="shared" si="357"/>
        <v/>
      </c>
      <c r="CV327" s="5" t="str">
        <f t="shared" si="358"/>
        <v/>
      </c>
      <c r="CW327" s="5" t="str">
        <f t="shared" si="359"/>
        <v/>
      </c>
      <c r="DA327" s="5" t="str">
        <f t="shared" si="360"/>
        <v/>
      </c>
      <c r="DB327" s="5" t="str">
        <f t="shared" si="361"/>
        <v/>
      </c>
      <c r="DC327" s="5" t="str">
        <f t="shared" si="362"/>
        <v/>
      </c>
      <c r="DD327" s="5" t="str">
        <f t="shared" si="363"/>
        <v/>
      </c>
      <c r="DE327" s="5" t="str">
        <f t="shared" si="364"/>
        <v/>
      </c>
      <c r="DI327" s="5" t="str">
        <f t="shared" si="365"/>
        <v/>
      </c>
      <c r="DJ327" s="5" t="str">
        <f t="shared" si="366"/>
        <v/>
      </c>
      <c r="DK327" s="5" t="str">
        <f t="shared" si="367"/>
        <v/>
      </c>
      <c r="DL327" s="5" t="str">
        <f t="shared" si="368"/>
        <v/>
      </c>
      <c r="DM327" s="5" t="str">
        <f t="shared" si="369"/>
        <v/>
      </c>
      <c r="DQ327" s="5" t="str">
        <f t="shared" si="370"/>
        <v/>
      </c>
      <c r="DR327" s="5" t="str">
        <f t="shared" si="371"/>
        <v/>
      </c>
      <c r="DS327" s="5" t="str">
        <f t="shared" si="372"/>
        <v/>
      </c>
      <c r="DT327" s="5" t="str">
        <f t="shared" si="373"/>
        <v/>
      </c>
      <c r="DU327" s="5" t="str">
        <f t="shared" si="374"/>
        <v/>
      </c>
    </row>
    <row r="328" spans="1:126" hidden="1" x14ac:dyDescent="0.25">
      <c r="A328">
        <v>321</v>
      </c>
      <c r="B328" t="s">
        <v>363</v>
      </c>
      <c r="C328">
        <v>324.17675400000002</v>
      </c>
      <c r="D328">
        <v>57.50132</v>
      </c>
      <c r="E328" s="1" t="s">
        <v>31</v>
      </c>
      <c r="F328" s="13"/>
      <c r="K328" s="5" t="str">
        <f t="shared" si="300"/>
        <v/>
      </c>
      <c r="L328" s="5" t="str">
        <f t="shared" si="301"/>
        <v/>
      </c>
      <c r="M328" s="5" t="str">
        <f t="shared" si="302"/>
        <v/>
      </c>
      <c r="N328" s="5" t="str">
        <f t="shared" si="303"/>
        <v/>
      </c>
      <c r="O328" s="5" t="str">
        <f t="shared" si="304"/>
        <v/>
      </c>
      <c r="R328" s="5" t="str">
        <f t="shared" si="305"/>
        <v/>
      </c>
      <c r="S328" s="5" t="str">
        <f t="shared" si="306"/>
        <v/>
      </c>
      <c r="T328" s="5" t="str">
        <f t="shared" si="307"/>
        <v/>
      </c>
      <c r="U328" s="5" t="str">
        <f t="shared" si="308"/>
        <v/>
      </c>
      <c r="V328" s="5" t="str">
        <f t="shared" si="309"/>
        <v/>
      </c>
      <c r="Y328" s="5" t="str">
        <f t="shared" si="310"/>
        <v/>
      </c>
      <c r="Z328" s="5" t="str">
        <f t="shared" si="311"/>
        <v/>
      </c>
      <c r="AA328" s="5" t="str">
        <f t="shared" si="312"/>
        <v/>
      </c>
      <c r="AB328" s="5" t="str">
        <f t="shared" si="313"/>
        <v/>
      </c>
      <c r="AC328" s="5" t="str">
        <f t="shared" si="314"/>
        <v/>
      </c>
      <c r="AE328" t="s">
        <v>36</v>
      </c>
      <c r="AF328" s="4">
        <v>15.37</v>
      </c>
      <c r="AG328" s="5">
        <f t="shared" si="315"/>
        <v>1.1336743407634063E-3</v>
      </c>
      <c r="AH328" s="5">
        <f t="shared" si="316"/>
        <v>1.1336743407634064E-26</v>
      </c>
      <c r="AI328" s="5">
        <f t="shared" si="317"/>
        <v>2.2298500367422633E-8</v>
      </c>
      <c r="AJ328" s="5">
        <f t="shared" si="318"/>
        <v>2.7538647953766954E-12</v>
      </c>
      <c r="AK328" s="5">
        <f t="shared" si="319"/>
        <v>-11.560057385815929</v>
      </c>
      <c r="AN328" s="4">
        <v>15.07</v>
      </c>
      <c r="AO328" s="5">
        <f t="shared" si="320"/>
        <v>9.6006349509209833E-4</v>
      </c>
      <c r="AP328" s="5">
        <f t="shared" si="321"/>
        <v>9.6006349509209839E-27</v>
      </c>
      <c r="AQ328" s="5">
        <f t="shared" si="322"/>
        <v>1.0426995172317489E-8</v>
      </c>
      <c r="AR328" s="5">
        <f t="shared" si="323"/>
        <v>1.7329665976391666E-12</v>
      </c>
      <c r="AS328" s="5">
        <f t="shared" si="324"/>
        <v>-11.761209808088619</v>
      </c>
      <c r="AT328">
        <v>0.1</v>
      </c>
      <c r="AV328" s="4">
        <v>14.27</v>
      </c>
      <c r="AW328" s="5">
        <f t="shared" si="325"/>
        <v>1.3059617438264423E-3</v>
      </c>
      <c r="AX328" s="5">
        <f t="shared" si="326"/>
        <v>1.3059617438264424E-26</v>
      </c>
      <c r="AY328" s="5">
        <f t="shared" si="327"/>
        <v>8.4051685180089501E-9</v>
      </c>
      <c r="AZ328" s="5">
        <f t="shared" si="328"/>
        <v>1.8146758830381322E-12</v>
      </c>
      <c r="BA328" s="5">
        <f t="shared" si="329"/>
        <v>-11.741200932489004</v>
      </c>
      <c r="BB328">
        <v>7.0000000000000007E-2</v>
      </c>
      <c r="BD328" s="3">
        <v>13.58</v>
      </c>
      <c r="BE328" s="5">
        <f t="shared" si="330"/>
        <v>1.0388473570027647E-3</v>
      </c>
      <c r="BF328" s="5">
        <f t="shared" si="331"/>
        <v>1.0388473570027648E-26</v>
      </c>
      <c r="BG328" s="5">
        <f t="shared" si="332"/>
        <v>2.4047392523212147E-9</v>
      </c>
      <c r="BH328" s="5">
        <f t="shared" si="333"/>
        <v>8.6570613083563738E-13</v>
      </c>
      <c r="BI328" s="5">
        <f t="shared" si="334"/>
        <v>-12.062629506846047</v>
      </c>
      <c r="BJ328">
        <v>0.06</v>
      </c>
      <c r="BL328" s="3">
        <v>13.43</v>
      </c>
      <c r="BM328" s="5">
        <f t="shared" si="335"/>
        <v>7.6304135641152291E-4</v>
      </c>
      <c r="BN328" s="5">
        <f t="shared" si="336"/>
        <v>7.6304135641152304E-27</v>
      </c>
      <c r="BO328" s="5">
        <f t="shared" si="337"/>
        <v>1.1304316391281821E-9</v>
      </c>
      <c r="BP328" s="5">
        <f t="shared" si="338"/>
        <v>5.0869423760768196E-13</v>
      </c>
      <c r="BQ328" s="5">
        <f t="shared" si="339"/>
        <v>-12.293543181946708</v>
      </c>
      <c r="BR328">
        <v>0.05</v>
      </c>
      <c r="BT328" s="3">
        <v>13.6</v>
      </c>
      <c r="BU328" s="5">
        <f t="shared" si="340"/>
        <v>4.1753976298561677E-4</v>
      </c>
      <c r="BV328" s="5">
        <f t="shared" si="341"/>
        <v>4.1753976298561682E-27</v>
      </c>
      <c r="BW328" s="5">
        <f t="shared" si="342"/>
        <v>3.7236007400619809E-10</v>
      </c>
      <c r="BX328" s="5">
        <f t="shared" si="343"/>
        <v>2.159688429235949E-13</v>
      </c>
      <c r="BY328" s="5">
        <f t="shared" si="344"/>
        <v>-12.665608898489664</v>
      </c>
      <c r="BZ328">
        <v>0.18</v>
      </c>
      <c r="CC328" s="5" t="str">
        <f t="shared" si="345"/>
        <v/>
      </c>
      <c r="CD328" s="5" t="str">
        <f t="shared" si="346"/>
        <v/>
      </c>
      <c r="CE328" s="5" t="str">
        <f t="shared" si="347"/>
        <v/>
      </c>
      <c r="CF328" s="5" t="str">
        <f t="shared" si="348"/>
        <v/>
      </c>
      <c r="CG328" s="5" t="str">
        <f t="shared" si="349"/>
        <v/>
      </c>
      <c r="CK328" s="5" t="str">
        <f t="shared" si="350"/>
        <v/>
      </c>
      <c r="CL328" s="5" t="str">
        <f t="shared" si="351"/>
        <v/>
      </c>
      <c r="CM328" s="5" t="str">
        <f t="shared" si="352"/>
        <v/>
      </c>
      <c r="CN328" s="5" t="str">
        <f t="shared" si="353"/>
        <v/>
      </c>
      <c r="CO328" s="5" t="str">
        <f t="shared" si="354"/>
        <v/>
      </c>
      <c r="CS328" s="5" t="str">
        <f t="shared" si="355"/>
        <v/>
      </c>
      <c r="CT328" s="5" t="str">
        <f t="shared" si="356"/>
        <v/>
      </c>
      <c r="CU328" s="5" t="str">
        <f t="shared" si="357"/>
        <v/>
      </c>
      <c r="CV328" s="5" t="str">
        <f t="shared" si="358"/>
        <v/>
      </c>
      <c r="CW328" s="5" t="str">
        <f t="shared" si="359"/>
        <v/>
      </c>
      <c r="DA328" s="5" t="str">
        <f t="shared" si="360"/>
        <v/>
      </c>
      <c r="DB328" s="5" t="str">
        <f t="shared" si="361"/>
        <v/>
      </c>
      <c r="DC328" s="5" t="str">
        <f t="shared" si="362"/>
        <v/>
      </c>
      <c r="DD328" s="5" t="str">
        <f t="shared" si="363"/>
        <v/>
      </c>
      <c r="DE328" s="5" t="str">
        <f t="shared" si="364"/>
        <v/>
      </c>
      <c r="DI328" s="5" t="str">
        <f t="shared" si="365"/>
        <v/>
      </c>
      <c r="DJ328" s="5" t="str">
        <f t="shared" si="366"/>
        <v/>
      </c>
      <c r="DK328" s="5" t="str">
        <f t="shared" si="367"/>
        <v/>
      </c>
      <c r="DL328" s="5" t="str">
        <f t="shared" si="368"/>
        <v/>
      </c>
      <c r="DM328" s="5" t="str">
        <f t="shared" si="369"/>
        <v/>
      </c>
      <c r="DQ328" s="5" t="str">
        <f t="shared" si="370"/>
        <v/>
      </c>
      <c r="DR328" s="5" t="str">
        <f t="shared" si="371"/>
        <v/>
      </c>
      <c r="DS328" s="5" t="str">
        <f t="shared" si="372"/>
        <v/>
      </c>
      <c r="DT328" s="5" t="str">
        <f t="shared" si="373"/>
        <v/>
      </c>
      <c r="DU328" s="5" t="str">
        <f t="shared" si="374"/>
        <v/>
      </c>
    </row>
    <row r="329" spans="1:126" hidden="1" x14ac:dyDescent="0.25">
      <c r="A329">
        <v>322</v>
      </c>
      <c r="B329" t="s">
        <v>364</v>
      </c>
      <c r="C329">
        <v>324.17701299999999</v>
      </c>
      <c r="D329">
        <v>57.423136999999997</v>
      </c>
      <c r="E329" s="1" t="s">
        <v>86</v>
      </c>
      <c r="F329" s="13"/>
      <c r="J329" s="2">
        <v>19.2</v>
      </c>
      <c r="K329" s="5">
        <f t="shared" ref="K329:K392" si="375">IF(J329&lt;&gt;"", 3173.3/10^(J329/2.5), "")</f>
        <v>6.6299634120391162E-5</v>
      </c>
      <c r="L329" s="5">
        <f t="shared" ref="L329:L392" si="376">IF(J329&lt;&gt;"", K329*10^-23, "")</f>
        <v>6.6299634120391167E-28</v>
      </c>
      <c r="M329" s="5">
        <f t="shared" ref="M329:M392" si="377">IF(J329&lt;&gt;"", L329*(3*10^10)/(0.624*10^(-4))^2, "")</f>
        <v>5.1081448872342804E-9</v>
      </c>
      <c r="N329" s="5">
        <f t="shared" ref="N329:N392" si="378">IF(J329&lt;&gt;"", M329*(0.624*10^(-4)), "")</f>
        <v>3.1874824096341908E-13</v>
      </c>
      <c r="O329" s="5">
        <f t="shared" ref="O329:O392" si="379">IF(J329&lt;&gt;"", LOG(N329), "")</f>
        <v>-12.496552203238737</v>
      </c>
      <c r="P329">
        <v>0.02</v>
      </c>
      <c r="Q329" s="2">
        <v>17.170000000000002</v>
      </c>
      <c r="R329" s="5">
        <f t="shared" ref="R329:R392" si="380">IF(Q329&lt;&gt;"", 2515.7/10^(Q329/2.5), "")</f>
        <v>3.4092500046514936E-4</v>
      </c>
      <c r="S329" s="5">
        <f t="shared" ref="S329:S392" si="381">IF(Q329&lt;&gt;"", R329*10^-23, "")</f>
        <v>3.4092500046514938E-27</v>
      </c>
      <c r="T329" s="5">
        <f t="shared" ref="T329:T392" si="382">IF(Q329&lt;&gt;"", S329*(3*10^10)/(0.774*10^(-4))^2, "")</f>
        <v>1.7072541737533265E-8</v>
      </c>
      <c r="U329" s="5">
        <f t="shared" ref="U329:U392" si="383">IF(Q329&lt;&gt;"", T329*(0.774*10^(-4)), "")</f>
        <v>1.3214147304850749E-12</v>
      </c>
      <c r="V329" s="5">
        <f t="shared" ref="V329:V392" si="384">IF(Q329&lt;&gt;"", LOG(U329), "")</f>
        <v>-11.878960856198258</v>
      </c>
      <c r="W329">
        <v>0.01</v>
      </c>
      <c r="X329" s="2">
        <v>18.2</v>
      </c>
      <c r="Y329" s="5">
        <f t="shared" ref="Y329:Y392" si="385">IF(X329&lt;&gt;"", 2974.4/10^(X329/2.5), "")</f>
        <v>1.5609873097669215E-4</v>
      </c>
      <c r="Z329" s="5">
        <f t="shared" ref="Z329:Z392" si="386">IF(X329&lt;&gt;"", Y329*10^-23, "")</f>
        <v>1.5609873097669216E-27</v>
      </c>
      <c r="AA329" s="5">
        <f t="shared" ref="AA329:AA392" si="387">IF(X329&lt;&gt;"", Z329*(3*10^10)/(0.656*10^(-4))^2, "")</f>
        <v>1.0882105910964372E-8</v>
      </c>
      <c r="AB329" s="5">
        <f t="shared" ref="AB329:AB392" si="388">IF(X329&lt;&gt;"",  AA329*(0.656*10^(-4)), "")</f>
        <v>7.138661477592629E-13</v>
      </c>
      <c r="AC329" s="5">
        <f t="shared" ref="AC329:AC392" si="389">IF(X329&lt;&gt;"", LOG(AB329), "")</f>
        <v>-12.146383212228175</v>
      </c>
      <c r="AD329">
        <v>0.03</v>
      </c>
      <c r="AF329" s="4">
        <v>14.81</v>
      </c>
      <c r="AG329" s="5">
        <f t="shared" ref="AG329:AG392" si="390">IF(AF329&lt;&gt;"", 1594/10^(AF329/2.5), "")</f>
        <v>1.8988397607956331E-3</v>
      </c>
      <c r="AH329" s="5">
        <f t="shared" ref="AH329:AH392" si="391">IF(AF329&lt;&gt;"", AG329*10^-23, "")</f>
        <v>1.8988397607956334E-26</v>
      </c>
      <c r="AI329" s="5">
        <f t="shared" ref="AI329:AI392" si="392">IF(AF329&lt;&gt;"", AH329*(3*10^10)/(1.235*10^(-4))^2, "")</f>
        <v>3.7348714336487392E-8</v>
      </c>
      <c r="AJ329" s="5">
        <f t="shared" ref="AJ329:AJ392" si="393">IF(AF329&lt;&gt;"", AI329*(1.235*10^(-4)), "")</f>
        <v>4.6125662205561933E-12</v>
      </c>
      <c r="AK329" s="5">
        <f t="shared" ref="AK329:AK392" si="394">IF(AF329&lt;&gt;"", LOG(AJ329), "")</f>
        <v>-11.336057385815929</v>
      </c>
      <c r="AL329">
        <v>0.04</v>
      </c>
      <c r="AN329" s="4">
        <v>14.09</v>
      </c>
      <c r="AO329" s="5">
        <f t="shared" ref="AO329:AO392" si="395">IF(AN329&lt;&gt;"", 1024/10^(AN329/2.5), "")</f>
        <v>2.3675543451398043E-3</v>
      </c>
      <c r="AP329" s="5">
        <f t="shared" ref="AP329:AP392" si="396">IF(AN329&lt;&gt;"", AO329*10^-23, "")</f>
        <v>2.3675543451398047E-26</v>
      </c>
      <c r="AQ329" s="5">
        <f t="shared" ref="AQ329:AQ392" si="397">IF(AN329&lt;&gt;"", AP329*(3*10^10)/(1.662*10^(-4))^2, "")</f>
        <v>2.5713380264087511E-8</v>
      </c>
      <c r="AR329" s="5">
        <f t="shared" ref="AR329:AR392" si="398">IF(AN329&lt;&gt;"", AQ329*(1.662*10^(-4)), "")</f>
        <v>4.2735637998913445E-12</v>
      </c>
      <c r="AS329" s="5">
        <f t="shared" ref="AS329:AS392" si="399">IF(AN329&lt;&gt;"", LOG(AR329), "")</f>
        <v>-11.369209808088618</v>
      </c>
      <c r="AT329">
        <v>0.05</v>
      </c>
      <c r="AV329" s="4">
        <v>13.76</v>
      </c>
      <c r="AW329" s="5">
        <f t="shared" ref="AW329:AW392" si="400">IF(AV329&lt;&gt;"", 666.7/10^(AV329/2.5), "")</f>
        <v>2.0889615924012009E-3</v>
      </c>
      <c r="AX329" s="5">
        <f t="shared" ref="AX329:AX392" si="401">IF(AV329&lt;&gt;"", AW329*10^-23, "")</f>
        <v>2.088961592401201E-26</v>
      </c>
      <c r="AY329" s="5">
        <f t="shared" ref="AY329:AY392" si="402">IF(AV329&lt;&gt;"", AX329*(3*10^10)/(2.159*10^(-4))^2, "")</f>
        <v>1.3444554784840485E-8</v>
      </c>
      <c r="AZ329" s="5">
        <f t="shared" ref="AZ329:AZ392" si="403">IF(AV329&lt;&gt;"", AY329*(2.159*10^(-4)), "")</f>
        <v>2.9026793780470607E-12</v>
      </c>
      <c r="BA329" s="5">
        <f t="shared" ref="BA329:BA392" si="404">IF(AV329&lt;&gt;"", LOG(AZ329), "")</f>
        <v>-11.537200932489004</v>
      </c>
      <c r="BB329">
        <v>0.05</v>
      </c>
      <c r="BD329" s="3">
        <v>13.17</v>
      </c>
      <c r="BE329" s="5">
        <f t="shared" ref="BE329:BE392" si="405">IF(BD329&lt;&gt;"", 280.9/10^(BD329/2.5), "")</f>
        <v>1.515485338644991E-3</v>
      </c>
      <c r="BF329" s="5">
        <f t="shared" ref="BF329:BF392" si="406">IF(BD329&lt;&gt;"", BE329*10^-23, "")</f>
        <v>1.5154853386449911E-26</v>
      </c>
      <c r="BG329" s="5">
        <f t="shared" ref="BG329:BG392" si="407">IF(BD329&lt;&gt;"", BF329*(3*10^10)/(3.6*10^(-4))^2, "")</f>
        <v>3.5080679135300717E-9</v>
      </c>
      <c r="BH329" s="5">
        <f t="shared" ref="BH329:BH392" si="408">IF(BD329&lt;&gt;"", BG329*(3.6*10^(-4)), "")</f>
        <v>1.2629044488708259E-12</v>
      </c>
      <c r="BI329" s="5">
        <f t="shared" ref="BI329:BI392" si="409">IF(BD329&lt;&gt;"", LOG(BH329), "")</f>
        <v>-11.898629506846047</v>
      </c>
      <c r="BJ329">
        <v>0.01</v>
      </c>
      <c r="BL329" s="3">
        <v>12.91</v>
      </c>
      <c r="BM329" s="5">
        <f t="shared" ref="BM329:BM392" si="410">IF(BL329&lt;&gt;"", 179.7/10^(BL329/2.5), "")</f>
        <v>1.2318223429354331E-3</v>
      </c>
      <c r="BN329" s="5">
        <f t="shared" ref="BN329:BN392" si="411">IF(BL329&lt;&gt;"", BM329*10^-23, "")</f>
        <v>1.2318223429354332E-26</v>
      </c>
      <c r="BO329" s="5">
        <f t="shared" ref="BO329:BO392" si="412">IF(BL329&lt;&gt;"", BN329*(3*10^10)/(4.5*10^(-4))^2, "")</f>
        <v>1.8249219895339748E-9</v>
      </c>
      <c r="BP329" s="5">
        <f t="shared" ref="BP329:BP392" si="413">IF(BL329&lt;&gt;"", BO329*(4.5*10^(-4)), "")</f>
        <v>8.2121489529028875E-13</v>
      </c>
      <c r="BQ329" s="5">
        <f t="shared" ref="BQ329:BQ392" si="414">IF(BL329&lt;&gt;"", LOG(BP329), "")</f>
        <v>-12.085543181946708</v>
      </c>
      <c r="BR329">
        <v>0.01</v>
      </c>
      <c r="BT329" s="3">
        <v>12.49</v>
      </c>
      <c r="BU329" s="5">
        <f t="shared" ref="BU329:BU392" si="415">IF(BT329&lt;&gt;"", 115/10^(BT329/2.5), "")</f>
        <v>1.160640818988184E-3</v>
      </c>
      <c r="BV329" s="5">
        <f t="shared" ref="BV329:BV392" si="416">IF(BT329&lt;&gt;"", BU329*10^-23, "")</f>
        <v>1.1606408189881842E-26</v>
      </c>
      <c r="BW329" s="5">
        <f t="shared" ref="BW329:BW392" si="417">IF(BT329&lt;&gt;"", BV329*(3*10^10)/(5.8*10^(-4))^2, "")</f>
        <v>1.0350542380988562E-9</v>
      </c>
      <c r="BX329" s="5">
        <f t="shared" ref="BX329:BX392" si="418">IF(BT329&lt;&gt;"", BW329*(5.8*10^(-4)), "")</f>
        <v>6.0033145809733661E-13</v>
      </c>
      <c r="BY329" s="5">
        <f t="shared" ref="BY329:BY392" si="419">IF(BT329&lt;&gt;"", LOG(BX329), "")</f>
        <v>-12.221608898489665</v>
      </c>
      <c r="BZ329">
        <v>0.01</v>
      </c>
      <c r="CB329" s="3">
        <v>11.77</v>
      </c>
      <c r="CC329" s="5">
        <f t="shared" ref="CC329:CC392" si="420">IF(CB329&lt;&gt;"", 64.13/10^(CB329/2.5), "")</f>
        <v>1.2562070891193892E-3</v>
      </c>
      <c r="CD329" s="5">
        <f t="shared" ref="CD329:CD392" si="421">IF(CB329&lt;&gt;"", CC329*10^-23, "")</f>
        <v>1.2562070891193894E-26</v>
      </c>
      <c r="CE329" s="5">
        <f t="shared" ref="CE329:CE392" si="422">IF(CB329&lt;&gt;"", CD329*(3*10^10)/(8*10^(-4))^2, "")</f>
        <v>5.8884707302471378E-10</v>
      </c>
      <c r="CF329" s="5">
        <f t="shared" ref="CF329:CF392" si="423">IF(CB329&lt;&gt;"", CE329*(8*10^(-4)), "")</f>
        <v>4.7107765841977109E-13</v>
      </c>
      <c r="CG329" s="5">
        <f t="shared" ref="CG329:CG392" si="424">IF(CB329&lt;&gt;"", LOG(CF329), "")</f>
        <v>-12.326907492355042</v>
      </c>
      <c r="CH329">
        <v>0.02</v>
      </c>
      <c r="CJ329" s="2">
        <v>9.1999999999999993</v>
      </c>
      <c r="CK329" s="5">
        <f t="shared" ref="CK329:CK392" si="425">IF(CJ329&lt;&gt;"", 7.14/10^(CJ329/2.5), "")</f>
        <v>1.4917574374297836E-3</v>
      </c>
      <c r="CL329" s="5">
        <f t="shared" ref="CL329:CL392" si="426">IF(CJ329&lt;&gt;"", CK329*10^-23, "")</f>
        <v>1.4917574374297838E-26</v>
      </c>
      <c r="CM329" s="5">
        <f t="shared" ref="CM329:CM392" si="427">IF(CJ329&lt;&gt;"", CL329*(3*10^10)/(24*10^(-4))^2, "")</f>
        <v>7.769569986613457E-11</v>
      </c>
      <c r="CN329" s="5">
        <f t="shared" ref="CN329:CN392" si="428">IF(CJ329&lt;&gt;"", CM329*(24*10^(-4)), "")</f>
        <v>1.8646967967872297E-13</v>
      </c>
      <c r="CO329" s="5">
        <f t="shared" ref="CO329:CO392" si="429">IF(CJ329&lt;&gt;"", LOG(CN329), "")</f>
        <v>-12.729391775215769</v>
      </c>
      <c r="CP329">
        <v>0.1</v>
      </c>
      <c r="CR329" s="4">
        <v>13.2</v>
      </c>
      <c r="CS329" s="5">
        <f t="shared" ref="CS329:CS392" si="430">IF(CR329&lt;&gt;"", 309.54/10^(CR329/2.5), "")</f>
        <v>1.6244890124571473E-3</v>
      </c>
      <c r="CT329" s="5">
        <f t="shared" ref="CT329:CT392" si="431">IF(CR329&lt;&gt;"", CS329*10^-23, "")</f>
        <v>1.6244890124571476E-26</v>
      </c>
      <c r="CU329" s="5">
        <f t="shared" ref="CU329:CU392" si="432">IF(CR329&lt;&gt;"", CT329*(3*10^10)/(3.4*10^(-4))^2, "")</f>
        <v>4.2158019354424236E-9</v>
      </c>
      <c r="CV329" s="5">
        <f t="shared" ref="CV329:CV392" si="433">IF(CR329&lt;&gt;"", CU329*(3.4*10^(-4)), "")</f>
        <v>1.4333726580504241E-12</v>
      </c>
      <c r="CW329" s="5">
        <f t="shared" ref="CW329:CW392" si="434">IF(CR329&lt;&gt;"", LOG(CV329), "")</f>
        <v>-11.843640884065641</v>
      </c>
      <c r="CX329">
        <v>0.03</v>
      </c>
      <c r="CZ329" s="4">
        <v>12.91</v>
      </c>
      <c r="DA329" s="5">
        <f t="shared" ref="DA329:DA392" si="435">IF(CZ329&lt;&gt;"", 171.79/10^(CZ329/2.5), "")</f>
        <v>1.1776002242230277E-3</v>
      </c>
      <c r="DB329" s="5">
        <f t="shared" ref="DB329:DB392" si="436">IF(CZ329&lt;&gt;"", DA329*10^-23, "")</f>
        <v>1.1776002242230279E-26</v>
      </c>
      <c r="DC329" s="5">
        <f t="shared" ref="DC329:DC392" si="437">IF(CZ329&lt;&gt;"", DB329*(3*10^10)/(4.6*10^(-4))^2, "")</f>
        <v>1.6695655352878472E-9</v>
      </c>
      <c r="DD329" s="5">
        <f t="shared" ref="DD329:DD392" si="438">IF(CZ329&lt;&gt;"", DC329*(4.6*10^(-4)), "")</f>
        <v>7.6800014623240965E-13</v>
      </c>
      <c r="DE329" s="5">
        <f t="shared" ref="DE329:DE392" si="439">IF(CZ329&lt;&gt;"", LOG(DD329), "")</f>
        <v>-12.114638697275881</v>
      </c>
      <c r="DF329">
        <v>0.03</v>
      </c>
      <c r="DH329" s="4">
        <v>11.7</v>
      </c>
      <c r="DI329" s="5">
        <f t="shared" ref="DI329:DI392" si="440">IF(DH329&lt;&gt;"", 31.676/10^(DH329/2.5), "")</f>
        <v>6.6180544240932566E-4</v>
      </c>
      <c r="DJ329" s="5">
        <f t="shared" ref="DJ329:DJ392" si="441">IF(DH329&lt;&gt;"", DI329*10^-23, "")</f>
        <v>6.6180544240932577E-27</v>
      </c>
      <c r="DK329" s="5">
        <f t="shared" ref="DK329:DK392" si="442">IF(DH329&lt;&gt;"", DJ329*(3*10^10)/(12*10^(-4))^2, "")</f>
        <v>1.3787613383527618E-10</v>
      </c>
      <c r="DL329" s="5">
        <f t="shared" ref="DL329:DL392" si="443">IF(DH329&lt;&gt;"", DK329*(12*10^(-4)), "")</f>
        <v>1.6545136060233142E-13</v>
      </c>
      <c r="DM329" s="5">
        <f t="shared" ref="DM329:DM392" si="444">IF(DH329&lt;&gt;"", LOG(DL329), "")</f>
        <v>-12.781329657034471</v>
      </c>
      <c r="DN329">
        <v>0.16</v>
      </c>
      <c r="DP329" s="4">
        <v>8.93</v>
      </c>
      <c r="DQ329" s="5">
        <f t="shared" ref="DQ329:DQ392" si="445">IF(DP329&lt;&gt;"", 8.3635/10^(DP329/2.5), "")</f>
        <v>2.240722428462395E-3</v>
      </c>
      <c r="DR329" s="5">
        <f t="shared" ref="DR329:DR392" si="446">IF(DP329&lt;&gt;"", DQ329*10^-23, "")</f>
        <v>2.2407224284623953E-26</v>
      </c>
      <c r="DS329" s="5">
        <f t="shared" ref="DS329:DS392" si="447">IF(DP329&lt;&gt;"", DR329*(3*10^10)/(22*10^(-4))^2, "")</f>
        <v>1.3888775383031375E-10</v>
      </c>
      <c r="DT329" s="5">
        <f t="shared" ref="DT329:DT392" si="448">IF(DP329&lt;&gt;"", DS329*(22*10^(-4)), "")</f>
        <v>3.0555305842669028E-13</v>
      </c>
      <c r="DU329" s="5">
        <f t="shared" ref="DU329:DU392" si="449">IF(DP329&lt;&gt;"", LOG(DT329), "")</f>
        <v>-12.514913364861231</v>
      </c>
      <c r="DV329">
        <v>0.4</v>
      </c>
    </row>
    <row r="330" spans="1:126" hidden="1" x14ac:dyDescent="0.25">
      <c r="A330">
        <v>323</v>
      </c>
      <c r="B330" t="s">
        <v>365</v>
      </c>
      <c r="C330">
        <v>324.17829999999998</v>
      </c>
      <c r="D330">
        <v>57.542344999999997</v>
      </c>
      <c r="E330" s="1" t="s">
        <v>31</v>
      </c>
      <c r="F330" s="13"/>
      <c r="J330" s="2">
        <v>21.31</v>
      </c>
      <c r="K330" s="5">
        <f t="shared" si="375"/>
        <v>9.4953533713487719E-6</v>
      </c>
      <c r="L330" s="5">
        <f t="shared" si="376"/>
        <v>9.4953533713487723E-29</v>
      </c>
      <c r="M330" s="5">
        <f t="shared" si="377"/>
        <v>7.3158232952329675E-10</v>
      </c>
      <c r="N330" s="5">
        <f t="shared" si="378"/>
        <v>4.5650737362253718E-14</v>
      </c>
      <c r="O330" s="5">
        <f t="shared" si="379"/>
        <v>-13.340552203238737</v>
      </c>
      <c r="P330">
        <v>0.1</v>
      </c>
      <c r="Q330" s="2">
        <v>19.77</v>
      </c>
      <c r="R330" s="5">
        <f t="shared" si="380"/>
        <v>3.1092729583163509E-5</v>
      </c>
      <c r="S330" s="5">
        <f t="shared" si="381"/>
        <v>3.1092729583163514E-28</v>
      </c>
      <c r="T330" s="5">
        <f t="shared" si="382"/>
        <v>1.5570343119986534E-9</v>
      </c>
      <c r="U330" s="5">
        <f t="shared" si="383"/>
        <v>1.2051445574869579E-13</v>
      </c>
      <c r="V330" s="5">
        <f t="shared" si="384"/>
        <v>-12.918960856198257</v>
      </c>
      <c r="W330">
        <v>0.09</v>
      </c>
      <c r="X330" s="2">
        <v>20.85</v>
      </c>
      <c r="Y330" s="5">
        <f t="shared" si="385"/>
        <v>1.3595631111904816E-5</v>
      </c>
      <c r="Z330" s="5">
        <f t="shared" si="386"/>
        <v>1.3595631111904819E-28</v>
      </c>
      <c r="AA330" s="5">
        <f t="shared" si="387"/>
        <v>9.4779180304958087E-10</v>
      </c>
      <c r="AB330" s="5">
        <f t="shared" si="388"/>
        <v>6.217514228005251E-14</v>
      </c>
      <c r="AC330" s="5">
        <f t="shared" si="389"/>
        <v>-13.206383212228175</v>
      </c>
      <c r="AD330">
        <v>0.26</v>
      </c>
      <c r="AF330" s="4">
        <v>16.829999999999998</v>
      </c>
      <c r="AG330" s="5">
        <f t="shared" si="390"/>
        <v>2.9545294077232113E-4</v>
      </c>
      <c r="AH330" s="5">
        <f t="shared" si="391"/>
        <v>2.9545294077232116E-27</v>
      </c>
      <c r="AI330" s="5">
        <f t="shared" si="392"/>
        <v>5.8113315892210216E-9</v>
      </c>
      <c r="AJ330" s="5">
        <f t="shared" si="393"/>
        <v>7.1769945126879625E-13</v>
      </c>
      <c r="AK330" s="5">
        <f t="shared" si="394"/>
        <v>-12.144057385815929</v>
      </c>
      <c r="AL330">
        <v>7.0000000000000007E-2</v>
      </c>
      <c r="AN330" s="4">
        <v>16.28</v>
      </c>
      <c r="AO330" s="5">
        <f t="shared" si="395"/>
        <v>3.149923138294475E-4</v>
      </c>
      <c r="AP330" s="5">
        <f t="shared" si="396"/>
        <v>3.1499231382944753E-27</v>
      </c>
      <c r="AQ330" s="5">
        <f t="shared" si="397"/>
        <v>3.4210480373505838E-9</v>
      </c>
      <c r="AR330" s="5">
        <f t="shared" si="398"/>
        <v>5.6857818380766704E-13</v>
      </c>
      <c r="AS330" s="5">
        <f t="shared" si="399"/>
        <v>-12.245209808088619</v>
      </c>
      <c r="AT330">
        <v>0.1</v>
      </c>
      <c r="AV330" s="4">
        <v>15.74</v>
      </c>
      <c r="AW330" s="5">
        <f t="shared" si="400"/>
        <v>3.3723330215747524E-4</v>
      </c>
      <c r="AX330" s="5">
        <f t="shared" si="401"/>
        <v>3.3723330215747529E-27</v>
      </c>
      <c r="AY330" s="5">
        <f t="shared" si="402"/>
        <v>2.1704332059629661E-9</v>
      </c>
      <c r="AZ330" s="5">
        <f t="shared" si="403"/>
        <v>4.6859652916740434E-13</v>
      </c>
      <c r="BA330" s="5">
        <f t="shared" si="404"/>
        <v>-12.329200932489005</v>
      </c>
      <c r="BB330">
        <v>0.11</v>
      </c>
      <c r="BD330" s="3">
        <v>15.38</v>
      </c>
      <c r="BE330" s="5">
        <f t="shared" si="405"/>
        <v>1.9794828307287131E-4</v>
      </c>
      <c r="BF330" s="5">
        <f t="shared" si="406"/>
        <v>1.9794828307287133E-27</v>
      </c>
      <c r="BG330" s="5">
        <f t="shared" si="407"/>
        <v>4.5821361822423912E-10</v>
      </c>
      <c r="BH330" s="5">
        <f t="shared" si="408"/>
        <v>1.6495690256072609E-13</v>
      </c>
      <c r="BI330" s="5">
        <f t="shared" si="409"/>
        <v>-12.782629506846048</v>
      </c>
      <c r="BJ330">
        <v>0.06</v>
      </c>
      <c r="BL330" s="3">
        <v>15.47</v>
      </c>
      <c r="BM330" s="5">
        <f t="shared" si="410"/>
        <v>1.1655960770861803E-4</v>
      </c>
      <c r="BN330" s="5">
        <f t="shared" si="411"/>
        <v>1.1655960770861804E-27</v>
      </c>
      <c r="BO330" s="5">
        <f t="shared" si="412"/>
        <v>1.7268090030906373E-10</v>
      </c>
      <c r="BP330" s="5">
        <f t="shared" si="413"/>
        <v>7.7706405139078678E-14</v>
      </c>
      <c r="BQ330" s="5">
        <f t="shared" si="414"/>
        <v>-13.109543181946709</v>
      </c>
      <c r="BR330">
        <v>0.08</v>
      </c>
      <c r="BU330" s="5" t="str">
        <f t="shared" si="415"/>
        <v/>
      </c>
      <c r="BV330" s="5" t="str">
        <f t="shared" si="416"/>
        <v/>
      </c>
      <c r="BW330" s="5" t="str">
        <f t="shared" si="417"/>
        <v/>
      </c>
      <c r="BX330" s="5" t="str">
        <f t="shared" si="418"/>
        <v/>
      </c>
      <c r="BY330" s="5" t="str">
        <f t="shared" si="419"/>
        <v/>
      </c>
      <c r="CC330" s="5" t="str">
        <f t="shared" si="420"/>
        <v/>
      </c>
      <c r="CD330" s="5" t="str">
        <f t="shared" si="421"/>
        <v/>
      </c>
      <c r="CE330" s="5" t="str">
        <f t="shared" si="422"/>
        <v/>
      </c>
      <c r="CF330" s="5" t="str">
        <f t="shared" si="423"/>
        <v/>
      </c>
      <c r="CG330" s="5" t="str">
        <f t="shared" si="424"/>
        <v/>
      </c>
      <c r="CK330" s="5" t="str">
        <f t="shared" si="425"/>
        <v/>
      </c>
      <c r="CL330" s="5" t="str">
        <f t="shared" si="426"/>
        <v/>
      </c>
      <c r="CM330" s="5" t="str">
        <f t="shared" si="427"/>
        <v/>
      </c>
      <c r="CN330" s="5" t="str">
        <f t="shared" si="428"/>
        <v/>
      </c>
      <c r="CO330" s="5" t="str">
        <f t="shared" si="429"/>
        <v/>
      </c>
      <c r="CS330" s="5" t="str">
        <f t="shared" si="430"/>
        <v/>
      </c>
      <c r="CT330" s="5" t="str">
        <f t="shared" si="431"/>
        <v/>
      </c>
      <c r="CU330" s="5" t="str">
        <f t="shared" si="432"/>
        <v/>
      </c>
      <c r="CV330" s="5" t="str">
        <f t="shared" si="433"/>
        <v/>
      </c>
      <c r="CW330" s="5" t="str">
        <f t="shared" si="434"/>
        <v/>
      </c>
      <c r="DA330" s="5" t="str">
        <f t="shared" si="435"/>
        <v/>
      </c>
      <c r="DB330" s="5" t="str">
        <f t="shared" si="436"/>
        <v/>
      </c>
      <c r="DC330" s="5" t="str">
        <f t="shared" si="437"/>
        <v/>
      </c>
      <c r="DD330" s="5" t="str">
        <f t="shared" si="438"/>
        <v/>
      </c>
      <c r="DE330" s="5" t="str">
        <f t="shared" si="439"/>
        <v/>
      </c>
      <c r="DI330" s="5" t="str">
        <f t="shared" si="440"/>
        <v/>
      </c>
      <c r="DJ330" s="5" t="str">
        <f t="shared" si="441"/>
        <v/>
      </c>
      <c r="DK330" s="5" t="str">
        <f t="shared" si="442"/>
        <v/>
      </c>
      <c r="DL330" s="5" t="str">
        <f t="shared" si="443"/>
        <v/>
      </c>
      <c r="DM330" s="5" t="str">
        <f t="shared" si="444"/>
        <v/>
      </c>
      <c r="DQ330" s="5" t="str">
        <f t="shared" si="445"/>
        <v/>
      </c>
      <c r="DR330" s="5" t="str">
        <f t="shared" si="446"/>
        <v/>
      </c>
      <c r="DS330" s="5" t="str">
        <f t="shared" si="447"/>
        <v/>
      </c>
      <c r="DT330" s="5" t="str">
        <f t="shared" si="448"/>
        <v/>
      </c>
      <c r="DU330" s="5" t="str">
        <f t="shared" si="449"/>
        <v/>
      </c>
    </row>
    <row r="331" spans="1:126" hidden="1" x14ac:dyDescent="0.25">
      <c r="A331">
        <v>324</v>
      </c>
      <c r="B331" t="s">
        <v>366</v>
      </c>
      <c r="C331">
        <v>324.17874499999999</v>
      </c>
      <c r="D331">
        <v>57.613641000000001</v>
      </c>
      <c r="E331" s="1" t="s">
        <v>31</v>
      </c>
      <c r="F331" s="13"/>
      <c r="J331" s="2">
        <v>19.71</v>
      </c>
      <c r="K331" s="5">
        <f t="shared" si="375"/>
        <v>4.1448720793087638E-5</v>
      </c>
      <c r="L331" s="5">
        <f t="shared" si="376"/>
        <v>4.144872079308764E-28</v>
      </c>
      <c r="M331" s="5">
        <f t="shared" si="377"/>
        <v>3.1934726942406038E-9</v>
      </c>
      <c r="N331" s="5">
        <f t="shared" si="378"/>
        <v>1.9927269612061366E-13</v>
      </c>
      <c r="O331" s="5">
        <f t="shared" si="379"/>
        <v>-12.700552203238738</v>
      </c>
      <c r="P331">
        <v>0.02</v>
      </c>
      <c r="Q331" s="2">
        <v>18.829999999999998</v>
      </c>
      <c r="R331" s="5">
        <f t="shared" si="380"/>
        <v>7.3902452294396189E-5</v>
      </c>
      <c r="S331" s="5">
        <f t="shared" si="381"/>
        <v>7.3902452294396196E-28</v>
      </c>
      <c r="T331" s="5">
        <f t="shared" si="382"/>
        <v>3.7008218804156489E-9</v>
      </c>
      <c r="U331" s="5">
        <f t="shared" si="383"/>
        <v>2.8644361354417129E-13</v>
      </c>
      <c r="V331" s="5">
        <f t="shared" si="384"/>
        <v>-12.542960856198256</v>
      </c>
      <c r="W331">
        <v>0.04</v>
      </c>
      <c r="X331" s="2">
        <v>19.170000000000002</v>
      </c>
      <c r="Y331" s="5">
        <f t="shared" si="385"/>
        <v>6.3885069622538382E-5</v>
      </c>
      <c r="Z331" s="5">
        <f t="shared" si="386"/>
        <v>6.3885069622538391E-28</v>
      </c>
      <c r="AA331" s="5">
        <f t="shared" si="387"/>
        <v>4.4536178443731207E-9</v>
      </c>
      <c r="AB331" s="5">
        <f t="shared" si="388"/>
        <v>2.9215733059087676E-13</v>
      </c>
      <c r="AC331" s="5">
        <f t="shared" si="389"/>
        <v>-12.534383212228176</v>
      </c>
      <c r="AD331">
        <v>0.05</v>
      </c>
      <c r="AF331" s="4">
        <v>17.190000000000001</v>
      </c>
      <c r="AG331" s="5">
        <f t="shared" si="390"/>
        <v>2.1207443422570718E-4</v>
      </c>
      <c r="AH331" s="5">
        <f t="shared" si="391"/>
        <v>2.120744342257072E-27</v>
      </c>
      <c r="AI331" s="5">
        <f t="shared" si="392"/>
        <v>4.1713406394277665E-9</v>
      </c>
      <c r="AJ331" s="5">
        <f t="shared" si="393"/>
        <v>5.151605689693292E-13</v>
      </c>
      <c r="AK331" s="5">
        <f t="shared" si="394"/>
        <v>-12.288057385815929</v>
      </c>
      <c r="AL331">
        <v>0.1</v>
      </c>
      <c r="AN331" s="4">
        <v>16.510000000000002</v>
      </c>
      <c r="AO331" s="5">
        <f t="shared" si="395"/>
        <v>2.5485898939211588E-4</v>
      </c>
      <c r="AP331" s="5">
        <f t="shared" si="396"/>
        <v>2.5485898939211591E-27</v>
      </c>
      <c r="AQ331" s="5">
        <f t="shared" si="397"/>
        <v>2.7679559379126094E-9</v>
      </c>
      <c r="AR331" s="5">
        <f t="shared" si="398"/>
        <v>4.6003427688107571E-13</v>
      </c>
      <c r="AS331" s="5">
        <f t="shared" si="399"/>
        <v>-12.33720980808862</v>
      </c>
      <c r="AT331">
        <v>0.15</v>
      </c>
      <c r="AV331" s="4">
        <v>16.399999999999999</v>
      </c>
      <c r="AW331" s="5">
        <f t="shared" si="400"/>
        <v>1.8362442765155535E-4</v>
      </c>
      <c r="AX331" s="5">
        <f t="shared" si="401"/>
        <v>1.8362442765155539E-27</v>
      </c>
      <c r="AY331" s="5">
        <f t="shared" si="402"/>
        <v>1.1818066384641179E-9</v>
      </c>
      <c r="AZ331" s="5">
        <f t="shared" si="403"/>
        <v>2.5515205324440305E-13</v>
      </c>
      <c r="BA331" s="5">
        <f t="shared" si="404"/>
        <v>-12.593200932489005</v>
      </c>
      <c r="BB331">
        <v>0.19</v>
      </c>
      <c r="BD331" s="3">
        <v>16.190000000000001</v>
      </c>
      <c r="BE331" s="5">
        <f t="shared" si="405"/>
        <v>9.3875386743335224E-5</v>
      </c>
      <c r="BF331" s="5">
        <f t="shared" si="406"/>
        <v>9.3875386743335228E-28</v>
      </c>
      <c r="BG331" s="5">
        <f t="shared" si="407"/>
        <v>2.1730413597994263E-10</v>
      </c>
      <c r="BH331" s="5">
        <f t="shared" si="408"/>
        <v>7.822948895277935E-14</v>
      </c>
      <c r="BI331" s="5">
        <f t="shared" si="409"/>
        <v>-13.106629506846048</v>
      </c>
      <c r="BJ331">
        <v>0.04</v>
      </c>
      <c r="BL331" s="3">
        <v>16.28</v>
      </c>
      <c r="BM331" s="5">
        <f t="shared" si="410"/>
        <v>5.5277459760890342E-5</v>
      </c>
      <c r="BN331" s="5">
        <f t="shared" si="411"/>
        <v>5.527745976089035E-28</v>
      </c>
      <c r="BO331" s="5">
        <f t="shared" si="412"/>
        <v>8.1892532979096793E-11</v>
      </c>
      <c r="BP331" s="5">
        <f t="shared" si="413"/>
        <v>3.6851639840593561E-14</v>
      </c>
      <c r="BQ331" s="5">
        <f t="shared" si="414"/>
        <v>-13.433543181946709</v>
      </c>
      <c r="BR331">
        <v>0.04</v>
      </c>
      <c r="BU331" s="5" t="str">
        <f t="shared" si="415"/>
        <v/>
      </c>
      <c r="BV331" s="5" t="str">
        <f t="shared" si="416"/>
        <v/>
      </c>
      <c r="BW331" s="5" t="str">
        <f t="shared" si="417"/>
        <v/>
      </c>
      <c r="BX331" s="5" t="str">
        <f t="shared" si="418"/>
        <v/>
      </c>
      <c r="BY331" s="5" t="str">
        <f t="shared" si="419"/>
        <v/>
      </c>
      <c r="CC331" s="5" t="str">
        <f t="shared" si="420"/>
        <v/>
      </c>
      <c r="CD331" s="5" t="str">
        <f t="shared" si="421"/>
        <v/>
      </c>
      <c r="CE331" s="5" t="str">
        <f t="shared" si="422"/>
        <v/>
      </c>
      <c r="CF331" s="5" t="str">
        <f t="shared" si="423"/>
        <v/>
      </c>
      <c r="CG331" s="5" t="str">
        <f t="shared" si="424"/>
        <v/>
      </c>
      <c r="CK331" s="5" t="str">
        <f t="shared" si="425"/>
        <v/>
      </c>
      <c r="CL331" s="5" t="str">
        <f t="shared" si="426"/>
        <v/>
      </c>
      <c r="CM331" s="5" t="str">
        <f t="shared" si="427"/>
        <v/>
      </c>
      <c r="CN331" s="5" t="str">
        <f t="shared" si="428"/>
        <v/>
      </c>
      <c r="CO331" s="5" t="str">
        <f t="shared" si="429"/>
        <v/>
      </c>
      <c r="CS331" s="5" t="str">
        <f t="shared" si="430"/>
        <v/>
      </c>
      <c r="CT331" s="5" t="str">
        <f t="shared" si="431"/>
        <v/>
      </c>
      <c r="CU331" s="5" t="str">
        <f t="shared" si="432"/>
        <v/>
      </c>
      <c r="CV331" s="5" t="str">
        <f t="shared" si="433"/>
        <v/>
      </c>
      <c r="CW331" s="5" t="str">
        <f t="shared" si="434"/>
        <v/>
      </c>
      <c r="DA331" s="5" t="str">
        <f t="shared" si="435"/>
        <v/>
      </c>
      <c r="DB331" s="5" t="str">
        <f t="shared" si="436"/>
        <v/>
      </c>
      <c r="DC331" s="5" t="str">
        <f t="shared" si="437"/>
        <v/>
      </c>
      <c r="DD331" s="5" t="str">
        <f t="shared" si="438"/>
        <v/>
      </c>
      <c r="DE331" s="5" t="str">
        <f t="shared" si="439"/>
        <v/>
      </c>
      <c r="DI331" s="5" t="str">
        <f t="shared" si="440"/>
        <v/>
      </c>
      <c r="DJ331" s="5" t="str">
        <f t="shared" si="441"/>
        <v/>
      </c>
      <c r="DK331" s="5" t="str">
        <f t="shared" si="442"/>
        <v/>
      </c>
      <c r="DL331" s="5" t="str">
        <f t="shared" si="443"/>
        <v/>
      </c>
      <c r="DM331" s="5" t="str">
        <f t="shared" si="444"/>
        <v/>
      </c>
      <c r="DQ331" s="5" t="str">
        <f t="shared" si="445"/>
        <v/>
      </c>
      <c r="DR331" s="5" t="str">
        <f t="shared" si="446"/>
        <v/>
      </c>
      <c r="DS331" s="5" t="str">
        <f t="shared" si="447"/>
        <v/>
      </c>
      <c r="DT331" s="5" t="str">
        <f t="shared" si="448"/>
        <v/>
      </c>
      <c r="DU331" s="5" t="str">
        <f t="shared" si="449"/>
        <v/>
      </c>
    </row>
    <row r="332" spans="1:126" hidden="1" x14ac:dyDescent="0.25">
      <c r="A332">
        <v>325</v>
      </c>
      <c r="B332" t="s">
        <v>367</v>
      </c>
      <c r="C332">
        <v>324.18327299999999</v>
      </c>
      <c r="D332">
        <v>57.491306999999999</v>
      </c>
      <c r="E332" s="1" t="s">
        <v>157</v>
      </c>
      <c r="F332" s="13"/>
      <c r="J332" s="2">
        <v>19.100000000000001</v>
      </c>
      <c r="K332" s="5">
        <f t="shared" si="375"/>
        <v>7.2696103225279625E-5</v>
      </c>
      <c r="L332" s="5">
        <f t="shared" si="376"/>
        <v>7.2696103225279636E-28</v>
      </c>
      <c r="M332" s="5">
        <f t="shared" si="377"/>
        <v>5.6009694915926746E-9</v>
      </c>
      <c r="N332" s="5">
        <f t="shared" si="378"/>
        <v>3.4950049627538287E-13</v>
      </c>
      <c r="O332" s="5">
        <f t="shared" si="379"/>
        <v>-12.456552203238736</v>
      </c>
      <c r="P332">
        <v>0.02</v>
      </c>
      <c r="Q332" s="2">
        <v>17.34</v>
      </c>
      <c r="R332" s="5">
        <f t="shared" si="380"/>
        <v>2.9151361948794448E-4</v>
      </c>
      <c r="S332" s="5">
        <f t="shared" si="381"/>
        <v>2.9151361948794451E-27</v>
      </c>
      <c r="T332" s="5">
        <f t="shared" si="382"/>
        <v>1.4598162144099132E-8</v>
      </c>
      <c r="U332" s="5">
        <f t="shared" si="383"/>
        <v>1.129897749953273E-12</v>
      </c>
      <c r="V332" s="5">
        <f t="shared" si="384"/>
        <v>-11.946960856198258</v>
      </c>
      <c r="W332">
        <v>0.01</v>
      </c>
      <c r="X332" s="2">
        <v>18.18</v>
      </c>
      <c r="Y332" s="5">
        <f t="shared" si="385"/>
        <v>1.5900082305903479E-4</v>
      </c>
      <c r="Z332" s="5">
        <f t="shared" si="386"/>
        <v>1.590008230590348E-27</v>
      </c>
      <c r="AA332" s="5">
        <f t="shared" si="387"/>
        <v>1.1084419364801092E-8</v>
      </c>
      <c r="AB332" s="5">
        <f t="shared" si="388"/>
        <v>7.2713791033095177E-13</v>
      </c>
      <c r="AC332" s="5">
        <f t="shared" si="389"/>
        <v>-12.138383212228176</v>
      </c>
      <c r="AD332">
        <v>0.03</v>
      </c>
      <c r="AF332" s="4">
        <v>14.23</v>
      </c>
      <c r="AG332" s="5">
        <f t="shared" si="390"/>
        <v>3.2395770754323305E-3</v>
      </c>
      <c r="AH332" s="5">
        <f t="shared" si="391"/>
        <v>3.239577075432331E-26</v>
      </c>
      <c r="AI332" s="5">
        <f t="shared" si="392"/>
        <v>6.371998378138957E-8</v>
      </c>
      <c r="AJ332" s="5">
        <f t="shared" si="393"/>
        <v>7.8694179970016135E-12</v>
      </c>
      <c r="AK332" s="5">
        <f t="shared" si="394"/>
        <v>-11.104057385815929</v>
      </c>
      <c r="AL332">
        <v>0.03</v>
      </c>
      <c r="AN332" s="4">
        <v>13.01</v>
      </c>
      <c r="AO332" s="5">
        <f t="shared" si="395"/>
        <v>6.4017683740230152E-3</v>
      </c>
      <c r="AP332" s="5">
        <f t="shared" si="396"/>
        <v>6.4017683740230155E-26</v>
      </c>
      <c r="AQ332" s="5">
        <f t="shared" si="397"/>
        <v>6.9527909634590744E-8</v>
      </c>
      <c r="AR332" s="5">
        <f t="shared" si="398"/>
        <v>1.1555538581268981E-11</v>
      </c>
      <c r="AS332" s="5">
        <f t="shared" si="399"/>
        <v>-10.937209808088618</v>
      </c>
      <c r="AT332">
        <v>0.03</v>
      </c>
      <c r="AV332" s="4">
        <v>12.36</v>
      </c>
      <c r="AW332" s="5">
        <f t="shared" si="400"/>
        <v>7.5845611145848009E-3</v>
      </c>
      <c r="AX332" s="5">
        <f t="shared" si="401"/>
        <v>7.5845611145848013E-26</v>
      </c>
      <c r="AY332" s="5">
        <f t="shared" si="402"/>
        <v>4.8814227985299336E-8</v>
      </c>
      <c r="AZ332" s="5">
        <f t="shared" si="403"/>
        <v>1.0538991822026126E-11</v>
      </c>
      <c r="BA332" s="5">
        <f t="shared" si="404"/>
        <v>-10.977200932489005</v>
      </c>
      <c r="BB332">
        <v>0.02</v>
      </c>
      <c r="BD332" s="3">
        <v>11.52</v>
      </c>
      <c r="BE332" s="5">
        <f t="shared" si="405"/>
        <v>6.9271044982912528E-3</v>
      </c>
      <c r="BF332" s="5">
        <f t="shared" si="406"/>
        <v>6.9271044982912537E-26</v>
      </c>
      <c r="BG332" s="5">
        <f t="shared" si="407"/>
        <v>1.6034964116414934E-8</v>
      </c>
      <c r="BH332" s="5">
        <f t="shared" si="408"/>
        <v>5.7725870819093763E-12</v>
      </c>
      <c r="BI332" s="5">
        <f t="shared" si="409"/>
        <v>-11.238629506846047</v>
      </c>
      <c r="BJ332">
        <v>0.01</v>
      </c>
      <c r="BL332" s="3">
        <v>11.05</v>
      </c>
      <c r="BM332" s="5">
        <f t="shared" si="410"/>
        <v>6.8320034518804815E-3</v>
      </c>
      <c r="BN332" s="5">
        <f t="shared" si="411"/>
        <v>6.8320034518804825E-26</v>
      </c>
      <c r="BO332" s="5">
        <f t="shared" si="412"/>
        <v>1.012148659537849E-8</v>
      </c>
      <c r="BP332" s="5">
        <f t="shared" si="413"/>
        <v>4.5546689679203213E-12</v>
      </c>
      <c r="BQ332" s="5">
        <f t="shared" si="414"/>
        <v>-11.341543181946708</v>
      </c>
      <c r="BR332">
        <v>0</v>
      </c>
      <c r="BT332" s="3">
        <v>10.69</v>
      </c>
      <c r="BU332" s="5">
        <f t="shared" si="415"/>
        <v>6.0911296047540609E-3</v>
      </c>
      <c r="BV332" s="5">
        <f t="shared" si="416"/>
        <v>6.0911296047540617E-26</v>
      </c>
      <c r="BW332" s="5">
        <f t="shared" si="417"/>
        <v>5.4320418591742514E-9</v>
      </c>
      <c r="BX332" s="5">
        <f t="shared" si="418"/>
        <v>3.1505842783210657E-12</v>
      </c>
      <c r="BY332" s="5">
        <f t="shared" si="419"/>
        <v>-11.501608898489664</v>
      </c>
      <c r="BZ332">
        <v>0.03</v>
      </c>
      <c r="CB332" s="3">
        <v>10.25</v>
      </c>
      <c r="CC332" s="5">
        <f t="shared" si="420"/>
        <v>5.0940269692868172E-3</v>
      </c>
      <c r="CD332" s="5">
        <f t="shared" si="421"/>
        <v>5.0940269692868179E-26</v>
      </c>
      <c r="CE332" s="5">
        <f t="shared" si="422"/>
        <v>2.3878251418531959E-9</v>
      </c>
      <c r="CF332" s="5">
        <f t="shared" si="423"/>
        <v>1.9102601134825569E-12</v>
      </c>
      <c r="CG332" s="5">
        <f t="shared" si="424"/>
        <v>-11.718907492355042</v>
      </c>
      <c r="CH332">
        <v>0.09</v>
      </c>
      <c r="CK332" s="5" t="str">
        <f t="shared" si="425"/>
        <v/>
      </c>
      <c r="CL332" s="5" t="str">
        <f t="shared" si="426"/>
        <v/>
      </c>
      <c r="CM332" s="5" t="str">
        <f t="shared" si="427"/>
        <v/>
      </c>
      <c r="CN332" s="5" t="str">
        <f t="shared" si="428"/>
        <v/>
      </c>
      <c r="CO332" s="5" t="str">
        <f t="shared" si="429"/>
        <v/>
      </c>
      <c r="CR332" s="4">
        <v>11.69</v>
      </c>
      <c r="CS332" s="5">
        <f t="shared" si="430"/>
        <v>6.52704757530349E-3</v>
      </c>
      <c r="CT332" s="5">
        <f t="shared" si="431"/>
        <v>6.5270475753034907E-26</v>
      </c>
      <c r="CU332" s="5">
        <f t="shared" si="432"/>
        <v>1.693870478019937E-8</v>
      </c>
      <c r="CV332" s="5">
        <f t="shared" si="433"/>
        <v>5.759159625267786E-12</v>
      </c>
      <c r="CW332" s="5">
        <f t="shared" si="434"/>
        <v>-11.239640884065642</v>
      </c>
      <c r="CX332">
        <v>0.05</v>
      </c>
      <c r="CZ332" s="4">
        <v>11.1</v>
      </c>
      <c r="DA332" s="5">
        <f t="shared" si="435"/>
        <v>6.2373179028955691E-3</v>
      </c>
      <c r="DB332" s="5">
        <f t="shared" si="436"/>
        <v>6.2373179028955702E-26</v>
      </c>
      <c r="DC332" s="5">
        <f t="shared" si="437"/>
        <v>8.8430783122337964E-9</v>
      </c>
      <c r="DD332" s="5">
        <f t="shared" si="438"/>
        <v>4.0678160236275463E-12</v>
      </c>
      <c r="DE332" s="5">
        <f t="shared" si="439"/>
        <v>-11.390638697275881</v>
      </c>
      <c r="DF332">
        <v>0.04</v>
      </c>
      <c r="DG332" t="s">
        <v>32</v>
      </c>
      <c r="DH332" s="4">
        <v>8.57</v>
      </c>
      <c r="DI332" s="5">
        <f t="shared" si="440"/>
        <v>1.182307199833724E-2</v>
      </c>
      <c r="DJ332" s="5">
        <f t="shared" si="441"/>
        <v>1.1823071998337242E-25</v>
      </c>
      <c r="DK332" s="5">
        <f t="shared" si="442"/>
        <v>2.4631399996535919E-9</v>
      </c>
      <c r="DL332" s="5">
        <f t="shared" si="443"/>
        <v>2.9557679995843107E-12</v>
      </c>
      <c r="DM332" s="5">
        <f t="shared" si="444"/>
        <v>-11.52932965703447</v>
      </c>
      <c r="DP332" s="4">
        <v>4.08</v>
      </c>
      <c r="DQ332" s="5">
        <f t="shared" si="445"/>
        <v>0.19515876503887156</v>
      </c>
      <c r="DR332" s="5">
        <f t="shared" si="446"/>
        <v>1.9515876503887157E-24</v>
      </c>
      <c r="DS332" s="5">
        <f t="shared" si="447"/>
        <v>1.2096617667698651E-8</v>
      </c>
      <c r="DT332" s="5">
        <f t="shared" si="448"/>
        <v>2.6612558868937035E-11</v>
      </c>
      <c r="DU332" s="5">
        <f t="shared" si="449"/>
        <v>-10.574913364861231</v>
      </c>
      <c r="DV332">
        <v>0.11</v>
      </c>
    </row>
    <row r="333" spans="1:126" hidden="1" x14ac:dyDescent="0.25">
      <c r="A333">
        <v>326</v>
      </c>
      <c r="B333" t="s">
        <v>368</v>
      </c>
      <c r="C333">
        <v>324.18391300000002</v>
      </c>
      <c r="D333">
        <v>57.532066999999998</v>
      </c>
      <c r="E333" s="1" t="s">
        <v>91</v>
      </c>
      <c r="F333" s="13"/>
      <c r="K333" s="5" t="str">
        <f t="shared" si="375"/>
        <v/>
      </c>
      <c r="L333" s="5" t="str">
        <f t="shared" si="376"/>
        <v/>
      </c>
      <c r="M333" s="5" t="str">
        <f t="shared" si="377"/>
        <v/>
      </c>
      <c r="N333" s="5" t="str">
        <f t="shared" si="378"/>
        <v/>
      </c>
      <c r="O333" s="5" t="str">
        <f t="shared" si="379"/>
        <v/>
      </c>
      <c r="R333" s="5" t="str">
        <f t="shared" si="380"/>
        <v/>
      </c>
      <c r="S333" s="5" t="str">
        <f t="shared" si="381"/>
        <v/>
      </c>
      <c r="T333" s="5" t="str">
        <f t="shared" si="382"/>
        <v/>
      </c>
      <c r="U333" s="5" t="str">
        <f t="shared" si="383"/>
        <v/>
      </c>
      <c r="V333" s="5" t="str">
        <f t="shared" si="384"/>
        <v/>
      </c>
      <c r="Y333" s="5" t="str">
        <f t="shared" si="385"/>
        <v/>
      </c>
      <c r="Z333" s="5" t="str">
        <f t="shared" si="386"/>
        <v/>
      </c>
      <c r="AA333" s="5" t="str">
        <f t="shared" si="387"/>
        <v/>
      </c>
      <c r="AB333" s="5" t="str">
        <f t="shared" si="388"/>
        <v/>
      </c>
      <c r="AC333" s="5" t="str">
        <f t="shared" si="389"/>
        <v/>
      </c>
      <c r="AG333" s="5" t="str">
        <f t="shared" si="390"/>
        <v/>
      </c>
      <c r="AH333" s="5" t="str">
        <f t="shared" si="391"/>
        <v/>
      </c>
      <c r="AI333" s="5" t="str">
        <f t="shared" si="392"/>
        <v/>
      </c>
      <c r="AJ333" s="5" t="str">
        <f t="shared" si="393"/>
        <v/>
      </c>
      <c r="AK333" s="5" t="str">
        <f t="shared" si="394"/>
        <v/>
      </c>
      <c r="AO333" s="5" t="str">
        <f t="shared" si="395"/>
        <v/>
      </c>
      <c r="AP333" s="5" t="str">
        <f t="shared" si="396"/>
        <v/>
      </c>
      <c r="AQ333" s="5" t="str">
        <f t="shared" si="397"/>
        <v/>
      </c>
      <c r="AR333" s="5" t="str">
        <f t="shared" si="398"/>
        <v/>
      </c>
      <c r="AS333" s="5" t="str">
        <f t="shared" si="399"/>
        <v/>
      </c>
      <c r="AW333" s="5" t="str">
        <f t="shared" si="400"/>
        <v/>
      </c>
      <c r="AX333" s="5" t="str">
        <f t="shared" si="401"/>
        <v/>
      </c>
      <c r="AY333" s="5" t="str">
        <f t="shared" si="402"/>
        <v/>
      </c>
      <c r="AZ333" s="5" t="str">
        <f t="shared" si="403"/>
        <v/>
      </c>
      <c r="BA333" s="5" t="str">
        <f t="shared" si="404"/>
        <v/>
      </c>
      <c r="BD333" s="3">
        <v>15.18</v>
      </c>
      <c r="BE333" s="5">
        <f t="shared" si="405"/>
        <v>2.3798618063209303E-4</v>
      </c>
      <c r="BF333" s="5">
        <f t="shared" si="406"/>
        <v>2.3798618063209307E-27</v>
      </c>
      <c r="BG333" s="5">
        <f t="shared" si="407"/>
        <v>5.5089393664836355E-10</v>
      </c>
      <c r="BH333" s="5">
        <f t="shared" si="408"/>
        <v>1.983218171934109E-13</v>
      </c>
      <c r="BI333" s="5">
        <f t="shared" si="409"/>
        <v>-12.702629506846048</v>
      </c>
      <c r="BJ333">
        <v>0.1</v>
      </c>
      <c r="BM333" s="5" t="str">
        <f t="shared" si="410"/>
        <v/>
      </c>
      <c r="BN333" s="5" t="str">
        <f t="shared" si="411"/>
        <v/>
      </c>
      <c r="BO333" s="5" t="str">
        <f t="shared" si="412"/>
        <v/>
      </c>
      <c r="BP333" s="5" t="str">
        <f t="shared" si="413"/>
        <v/>
      </c>
      <c r="BQ333" s="5" t="str">
        <f t="shared" si="414"/>
        <v/>
      </c>
      <c r="BU333" s="5" t="str">
        <f t="shared" si="415"/>
        <v/>
      </c>
      <c r="BV333" s="5" t="str">
        <f t="shared" si="416"/>
        <v/>
      </c>
      <c r="BW333" s="5" t="str">
        <f t="shared" si="417"/>
        <v/>
      </c>
      <c r="BX333" s="5" t="str">
        <f t="shared" si="418"/>
        <v/>
      </c>
      <c r="BY333" s="5" t="str">
        <f t="shared" si="419"/>
        <v/>
      </c>
      <c r="CC333" s="5" t="str">
        <f t="shared" si="420"/>
        <v/>
      </c>
      <c r="CD333" s="5" t="str">
        <f t="shared" si="421"/>
        <v/>
      </c>
      <c r="CE333" s="5" t="str">
        <f t="shared" si="422"/>
        <v/>
      </c>
      <c r="CF333" s="5" t="str">
        <f t="shared" si="423"/>
        <v/>
      </c>
      <c r="CG333" s="5" t="str">
        <f t="shared" si="424"/>
        <v/>
      </c>
      <c r="CK333" s="5" t="str">
        <f t="shared" si="425"/>
        <v/>
      </c>
      <c r="CL333" s="5" t="str">
        <f t="shared" si="426"/>
        <v/>
      </c>
      <c r="CM333" s="5" t="str">
        <f t="shared" si="427"/>
        <v/>
      </c>
      <c r="CN333" s="5" t="str">
        <f t="shared" si="428"/>
        <v/>
      </c>
      <c r="CO333" s="5" t="str">
        <f t="shared" si="429"/>
        <v/>
      </c>
      <c r="CS333" s="5" t="str">
        <f t="shared" si="430"/>
        <v/>
      </c>
      <c r="CT333" s="5" t="str">
        <f t="shared" si="431"/>
        <v/>
      </c>
      <c r="CU333" s="5" t="str">
        <f t="shared" si="432"/>
        <v/>
      </c>
      <c r="CV333" s="5" t="str">
        <f t="shared" si="433"/>
        <v/>
      </c>
      <c r="CW333" s="5" t="str">
        <f t="shared" si="434"/>
        <v/>
      </c>
      <c r="DA333" s="5" t="str">
        <f t="shared" si="435"/>
        <v/>
      </c>
      <c r="DB333" s="5" t="str">
        <f t="shared" si="436"/>
        <v/>
      </c>
      <c r="DC333" s="5" t="str">
        <f t="shared" si="437"/>
        <v/>
      </c>
      <c r="DD333" s="5" t="str">
        <f t="shared" si="438"/>
        <v/>
      </c>
      <c r="DE333" s="5" t="str">
        <f t="shared" si="439"/>
        <v/>
      </c>
      <c r="DI333" s="5" t="str">
        <f t="shared" si="440"/>
        <v/>
      </c>
      <c r="DJ333" s="5" t="str">
        <f t="shared" si="441"/>
        <v/>
      </c>
      <c r="DK333" s="5" t="str">
        <f t="shared" si="442"/>
        <v/>
      </c>
      <c r="DL333" s="5" t="str">
        <f t="shared" si="443"/>
        <v/>
      </c>
      <c r="DM333" s="5" t="str">
        <f t="shared" si="444"/>
        <v/>
      </c>
      <c r="DQ333" s="5" t="str">
        <f t="shared" si="445"/>
        <v/>
      </c>
      <c r="DR333" s="5" t="str">
        <f t="shared" si="446"/>
        <v/>
      </c>
      <c r="DS333" s="5" t="str">
        <f t="shared" si="447"/>
        <v/>
      </c>
      <c r="DT333" s="5" t="str">
        <f t="shared" si="448"/>
        <v/>
      </c>
      <c r="DU333" s="5" t="str">
        <f t="shared" si="449"/>
        <v/>
      </c>
    </row>
    <row r="334" spans="1:126" hidden="1" x14ac:dyDescent="0.25">
      <c r="A334">
        <v>327</v>
      </c>
      <c r="B334" t="s">
        <v>369</v>
      </c>
      <c r="C334">
        <v>324.18442399999998</v>
      </c>
      <c r="D334">
        <v>57.486733999999998</v>
      </c>
      <c r="E334" s="1" t="s">
        <v>82</v>
      </c>
      <c r="F334" s="13"/>
      <c r="J334" s="2">
        <v>21.41</v>
      </c>
      <c r="K334" s="5">
        <f t="shared" si="375"/>
        <v>8.6598651981847329E-6</v>
      </c>
      <c r="L334" s="5">
        <f t="shared" si="376"/>
        <v>8.659865198184734E-29</v>
      </c>
      <c r="M334" s="5">
        <f t="shared" si="377"/>
        <v>6.6721101440649159E-10</v>
      </c>
      <c r="N334" s="5">
        <f t="shared" si="378"/>
        <v>4.1633967298965075E-14</v>
      </c>
      <c r="O334" s="5">
        <f t="shared" si="379"/>
        <v>-13.380552203238738</v>
      </c>
      <c r="P334">
        <v>0.11</v>
      </c>
      <c r="Q334" s="2">
        <v>19.36</v>
      </c>
      <c r="R334" s="5">
        <f t="shared" si="380"/>
        <v>4.5358517306804179E-5</v>
      </c>
      <c r="S334" s="5">
        <f t="shared" si="381"/>
        <v>4.5358517306804185E-28</v>
      </c>
      <c r="T334" s="5">
        <f t="shared" si="382"/>
        <v>2.2714238580816542E-9</v>
      </c>
      <c r="U334" s="5">
        <f t="shared" si="383"/>
        <v>1.7580820661552006E-13</v>
      </c>
      <c r="V334" s="5">
        <f t="shared" si="384"/>
        <v>-12.754960856198256</v>
      </c>
      <c r="W334">
        <v>0.06</v>
      </c>
      <c r="Y334" s="5" t="str">
        <f t="shared" si="385"/>
        <v/>
      </c>
      <c r="Z334" s="5" t="str">
        <f t="shared" si="386"/>
        <v/>
      </c>
      <c r="AA334" s="5" t="str">
        <f t="shared" si="387"/>
        <v/>
      </c>
      <c r="AB334" s="5" t="str">
        <f t="shared" si="388"/>
        <v/>
      </c>
      <c r="AC334" s="5" t="str">
        <f t="shared" si="389"/>
        <v/>
      </c>
      <c r="AF334" s="4">
        <v>15.79</v>
      </c>
      <c r="AG334" s="5">
        <f t="shared" si="390"/>
        <v>7.6999573045139706E-4</v>
      </c>
      <c r="AH334" s="5">
        <f t="shared" si="391"/>
        <v>7.6999573045139716E-27</v>
      </c>
      <c r="AI334" s="5">
        <f t="shared" si="392"/>
        <v>1.5145222451469066E-8</v>
      </c>
      <c r="AJ334" s="5">
        <f t="shared" si="393"/>
        <v>1.8704349727564299E-12</v>
      </c>
      <c r="AK334" s="5">
        <f t="shared" si="394"/>
        <v>-11.728057385815928</v>
      </c>
      <c r="AL334">
        <v>0.08</v>
      </c>
      <c r="AN334" s="4">
        <v>14.74</v>
      </c>
      <c r="AO334" s="5">
        <f t="shared" si="395"/>
        <v>1.301067883733545E-3</v>
      </c>
      <c r="AP334" s="5">
        <f t="shared" si="396"/>
        <v>1.3010678837335451E-26</v>
      </c>
      <c r="AQ334" s="5">
        <f t="shared" si="397"/>
        <v>1.4130553460160056E-8</v>
      </c>
      <c r="AR334" s="5">
        <f t="shared" si="398"/>
        <v>2.3484979850786012E-12</v>
      </c>
      <c r="AS334" s="5">
        <f t="shared" si="399"/>
        <v>-11.629209808088618</v>
      </c>
      <c r="AT334">
        <v>0.08</v>
      </c>
      <c r="AV334" s="4">
        <v>14.05</v>
      </c>
      <c r="AW334" s="5">
        <f t="shared" si="400"/>
        <v>1.5993019071102923E-3</v>
      </c>
      <c r="AX334" s="5">
        <f t="shared" si="401"/>
        <v>1.5993019071102923E-26</v>
      </c>
      <c r="AY334" s="5">
        <f t="shared" si="402"/>
        <v>1.0293105524706358E-8</v>
      </c>
      <c r="AZ334" s="5">
        <f t="shared" si="403"/>
        <v>2.2222814827841025E-12</v>
      </c>
      <c r="BA334" s="5">
        <f t="shared" si="404"/>
        <v>-11.653200932489005</v>
      </c>
      <c r="BB334">
        <v>0.06</v>
      </c>
      <c r="BD334" s="3">
        <v>13.51</v>
      </c>
      <c r="BE334" s="5">
        <f t="shared" si="405"/>
        <v>1.108030561529456E-3</v>
      </c>
      <c r="BF334" s="5">
        <f t="shared" si="406"/>
        <v>1.1080305615294562E-26</v>
      </c>
      <c r="BG334" s="5">
        <f t="shared" si="407"/>
        <v>2.5648855590959626E-9</v>
      </c>
      <c r="BH334" s="5">
        <f t="shared" si="408"/>
        <v>9.2335880127454651E-13</v>
      </c>
      <c r="BI334" s="5">
        <f t="shared" si="409"/>
        <v>-12.034629506846047</v>
      </c>
      <c r="BJ334">
        <v>0.02</v>
      </c>
      <c r="BL334" s="3">
        <v>13.28</v>
      </c>
      <c r="BM334" s="5">
        <f t="shared" si="410"/>
        <v>8.760886967157848E-4</v>
      </c>
      <c r="BN334" s="5">
        <f t="shared" si="411"/>
        <v>8.7608869671578489E-27</v>
      </c>
      <c r="BO334" s="5">
        <f t="shared" si="412"/>
        <v>1.2979091803196809E-9</v>
      </c>
      <c r="BP334" s="5">
        <f t="shared" si="413"/>
        <v>5.8405913114385647E-13</v>
      </c>
      <c r="BQ334" s="5">
        <f t="shared" si="414"/>
        <v>-12.233543181946708</v>
      </c>
      <c r="BR334">
        <v>0.02</v>
      </c>
      <c r="BT334" s="3">
        <v>12.78</v>
      </c>
      <c r="BU334" s="5">
        <f t="shared" si="415"/>
        <v>8.8858267286005712E-4</v>
      </c>
      <c r="BV334" s="5">
        <f t="shared" si="416"/>
        <v>8.8858267286005716E-27</v>
      </c>
      <c r="BW334" s="5">
        <f t="shared" si="417"/>
        <v>7.9243401265760144E-10</v>
      </c>
      <c r="BX334" s="5">
        <f t="shared" si="418"/>
        <v>4.5961172734140882E-13</v>
      </c>
      <c r="BY334" s="5">
        <f t="shared" si="419"/>
        <v>-12.337608898489663</v>
      </c>
      <c r="BZ334">
        <v>0.09</v>
      </c>
      <c r="CC334" s="5" t="str">
        <f t="shared" si="420"/>
        <v/>
      </c>
      <c r="CD334" s="5" t="str">
        <f t="shared" si="421"/>
        <v/>
      </c>
      <c r="CE334" s="5" t="str">
        <f t="shared" si="422"/>
        <v/>
      </c>
      <c r="CF334" s="5" t="str">
        <f t="shared" si="423"/>
        <v/>
      </c>
      <c r="CG334" s="5" t="str">
        <f t="shared" si="424"/>
        <v/>
      </c>
      <c r="CK334" s="5" t="str">
        <f t="shared" si="425"/>
        <v/>
      </c>
      <c r="CL334" s="5" t="str">
        <f t="shared" si="426"/>
        <v/>
      </c>
      <c r="CM334" s="5" t="str">
        <f t="shared" si="427"/>
        <v/>
      </c>
      <c r="CN334" s="5" t="str">
        <f t="shared" si="428"/>
        <v/>
      </c>
      <c r="CO334" s="5" t="str">
        <f t="shared" si="429"/>
        <v/>
      </c>
      <c r="CS334" s="5" t="str">
        <f t="shared" si="430"/>
        <v/>
      </c>
      <c r="CT334" s="5" t="str">
        <f t="shared" si="431"/>
        <v/>
      </c>
      <c r="CU334" s="5" t="str">
        <f t="shared" si="432"/>
        <v/>
      </c>
      <c r="CV334" s="5" t="str">
        <f t="shared" si="433"/>
        <v/>
      </c>
      <c r="CW334" s="5" t="str">
        <f t="shared" si="434"/>
        <v/>
      </c>
      <c r="DA334" s="5" t="str">
        <f t="shared" si="435"/>
        <v/>
      </c>
      <c r="DB334" s="5" t="str">
        <f t="shared" si="436"/>
        <v/>
      </c>
      <c r="DC334" s="5" t="str">
        <f t="shared" si="437"/>
        <v/>
      </c>
      <c r="DD334" s="5" t="str">
        <f t="shared" si="438"/>
        <v/>
      </c>
      <c r="DE334" s="5" t="str">
        <f t="shared" si="439"/>
        <v/>
      </c>
      <c r="DI334" s="5" t="str">
        <f t="shared" si="440"/>
        <v/>
      </c>
      <c r="DJ334" s="5" t="str">
        <f t="shared" si="441"/>
        <v/>
      </c>
      <c r="DK334" s="5" t="str">
        <f t="shared" si="442"/>
        <v/>
      </c>
      <c r="DL334" s="5" t="str">
        <f t="shared" si="443"/>
        <v/>
      </c>
      <c r="DM334" s="5" t="str">
        <f t="shared" si="444"/>
        <v/>
      </c>
      <c r="DQ334" s="5" t="str">
        <f t="shared" si="445"/>
        <v/>
      </c>
      <c r="DR334" s="5" t="str">
        <f t="shared" si="446"/>
        <v/>
      </c>
      <c r="DS334" s="5" t="str">
        <f t="shared" si="447"/>
        <v/>
      </c>
      <c r="DT334" s="5" t="str">
        <f t="shared" si="448"/>
        <v/>
      </c>
      <c r="DU334" s="5" t="str">
        <f t="shared" si="449"/>
        <v/>
      </c>
    </row>
    <row r="335" spans="1:126" hidden="1" x14ac:dyDescent="0.25">
      <c r="A335">
        <v>328</v>
      </c>
      <c r="B335" t="s">
        <v>370</v>
      </c>
      <c r="C335">
        <v>324.19100900000001</v>
      </c>
      <c r="D335">
        <v>57.503917999999999</v>
      </c>
      <c r="E335" s="1" t="s">
        <v>31</v>
      </c>
      <c r="F335" s="13"/>
      <c r="K335" s="5" t="str">
        <f t="shared" si="375"/>
        <v/>
      </c>
      <c r="L335" s="5" t="str">
        <f t="shared" si="376"/>
        <v/>
      </c>
      <c r="M335" s="5" t="str">
        <f t="shared" si="377"/>
        <v/>
      </c>
      <c r="N335" s="5" t="str">
        <f t="shared" si="378"/>
        <v/>
      </c>
      <c r="O335" s="5" t="str">
        <f t="shared" si="379"/>
        <v/>
      </c>
      <c r="R335" s="5" t="str">
        <f t="shared" si="380"/>
        <v/>
      </c>
      <c r="S335" s="5" t="str">
        <f t="shared" si="381"/>
        <v/>
      </c>
      <c r="T335" s="5" t="str">
        <f t="shared" si="382"/>
        <v/>
      </c>
      <c r="U335" s="5" t="str">
        <f t="shared" si="383"/>
        <v/>
      </c>
      <c r="V335" s="5" t="str">
        <f t="shared" si="384"/>
        <v/>
      </c>
      <c r="Y335" s="5" t="str">
        <f t="shared" si="385"/>
        <v/>
      </c>
      <c r="Z335" s="5" t="str">
        <f t="shared" si="386"/>
        <v/>
      </c>
      <c r="AA335" s="5" t="str">
        <f t="shared" si="387"/>
        <v/>
      </c>
      <c r="AB335" s="5" t="str">
        <f t="shared" si="388"/>
        <v/>
      </c>
      <c r="AC335" s="5" t="str">
        <f t="shared" si="389"/>
        <v/>
      </c>
      <c r="AE335" t="s">
        <v>36</v>
      </c>
      <c r="AF335" s="4">
        <v>17.989999999999998</v>
      </c>
      <c r="AG335" s="5">
        <f t="shared" si="390"/>
        <v>1.0150520603272183E-4</v>
      </c>
      <c r="AH335" s="5">
        <f t="shared" si="391"/>
        <v>1.0150520603272184E-27</v>
      </c>
      <c r="AI335" s="5">
        <f t="shared" si="392"/>
        <v>1.996529155358491E-9</v>
      </c>
      <c r="AJ335" s="5">
        <f t="shared" si="393"/>
        <v>2.4657135068677367E-13</v>
      </c>
      <c r="AK335" s="5">
        <f t="shared" si="394"/>
        <v>-12.608057385815929</v>
      </c>
      <c r="AN335" s="4">
        <v>16.940000000000001</v>
      </c>
      <c r="AO335" s="5">
        <f t="shared" si="395"/>
        <v>1.7151415050510659E-4</v>
      </c>
      <c r="AP335" s="5">
        <f t="shared" si="396"/>
        <v>1.7151415050510659E-27</v>
      </c>
      <c r="AQ335" s="5">
        <f t="shared" si="397"/>
        <v>1.8627697318387505E-9</v>
      </c>
      <c r="AR335" s="5">
        <f t="shared" si="398"/>
        <v>3.0959232943160037E-13</v>
      </c>
      <c r="AS335" s="5">
        <f t="shared" si="399"/>
        <v>-12.509209808088618</v>
      </c>
      <c r="AT335">
        <v>0.2</v>
      </c>
      <c r="AV335" s="4">
        <v>15.68</v>
      </c>
      <c r="AW335" s="5">
        <f t="shared" si="400"/>
        <v>3.5639405840996036E-4</v>
      </c>
      <c r="AX335" s="5">
        <f t="shared" si="401"/>
        <v>3.5639405840996038E-27</v>
      </c>
      <c r="AY335" s="5">
        <f t="shared" si="402"/>
        <v>2.2937518146403987E-9</v>
      </c>
      <c r="AZ335" s="5">
        <f t="shared" si="403"/>
        <v>4.9522101678086209E-13</v>
      </c>
      <c r="BA335" s="5">
        <f t="shared" si="404"/>
        <v>-12.305200932489004</v>
      </c>
      <c r="BB335">
        <v>0.09</v>
      </c>
      <c r="BD335" s="3">
        <v>15.09</v>
      </c>
      <c r="BE335" s="5">
        <f t="shared" si="405"/>
        <v>2.5855428470546583E-4</v>
      </c>
      <c r="BF335" s="5">
        <f t="shared" si="406"/>
        <v>2.5855428470546586E-27</v>
      </c>
      <c r="BG335" s="5">
        <f t="shared" si="407"/>
        <v>5.9850528867005978E-10</v>
      </c>
      <c r="BH335" s="5">
        <f t="shared" si="408"/>
        <v>2.1546190392122153E-13</v>
      </c>
      <c r="BI335" s="5">
        <f t="shared" si="409"/>
        <v>-12.666629506846046</v>
      </c>
      <c r="BJ335">
        <v>0.03</v>
      </c>
      <c r="BL335" s="3">
        <v>14.88</v>
      </c>
      <c r="BM335" s="5">
        <f t="shared" si="410"/>
        <v>2.0070032562616652E-4</v>
      </c>
      <c r="BN335" s="5">
        <f t="shared" si="411"/>
        <v>2.0070032562616656E-27</v>
      </c>
      <c r="BO335" s="5">
        <f t="shared" si="412"/>
        <v>2.9733381574246892E-10</v>
      </c>
      <c r="BP335" s="5">
        <f t="shared" si="413"/>
        <v>1.3380021708411103E-13</v>
      </c>
      <c r="BQ335" s="5">
        <f t="shared" si="414"/>
        <v>-12.873543181946708</v>
      </c>
      <c r="BR335">
        <v>0.03</v>
      </c>
      <c r="BT335" s="3">
        <v>16.73</v>
      </c>
      <c r="BU335" s="5">
        <f t="shared" si="415"/>
        <v>2.3372105625766515E-5</v>
      </c>
      <c r="BV335" s="5">
        <f t="shared" si="416"/>
        <v>2.3372105625766516E-28</v>
      </c>
      <c r="BW335" s="5">
        <f t="shared" si="417"/>
        <v>2.0843138191825072E-11</v>
      </c>
      <c r="BX335" s="5">
        <f t="shared" si="418"/>
        <v>1.2089020151258543E-14</v>
      </c>
      <c r="BY335" s="5">
        <f t="shared" si="419"/>
        <v>-13.917608898489664</v>
      </c>
      <c r="BZ335">
        <v>1.58</v>
      </c>
      <c r="CC335" s="5" t="str">
        <f t="shared" si="420"/>
        <v/>
      </c>
      <c r="CD335" s="5" t="str">
        <f t="shared" si="421"/>
        <v/>
      </c>
      <c r="CE335" s="5" t="str">
        <f t="shared" si="422"/>
        <v/>
      </c>
      <c r="CF335" s="5" t="str">
        <f t="shared" si="423"/>
        <v/>
      </c>
      <c r="CG335" s="5" t="str">
        <f t="shared" si="424"/>
        <v/>
      </c>
      <c r="CK335" s="5" t="str">
        <f t="shared" si="425"/>
        <v/>
      </c>
      <c r="CL335" s="5" t="str">
        <f t="shared" si="426"/>
        <v/>
      </c>
      <c r="CM335" s="5" t="str">
        <f t="shared" si="427"/>
        <v/>
      </c>
      <c r="CN335" s="5" t="str">
        <f t="shared" si="428"/>
        <v/>
      </c>
      <c r="CO335" s="5" t="str">
        <f t="shared" si="429"/>
        <v/>
      </c>
      <c r="CS335" s="5" t="str">
        <f t="shared" si="430"/>
        <v/>
      </c>
      <c r="CT335" s="5" t="str">
        <f t="shared" si="431"/>
        <v/>
      </c>
      <c r="CU335" s="5" t="str">
        <f t="shared" si="432"/>
        <v/>
      </c>
      <c r="CV335" s="5" t="str">
        <f t="shared" si="433"/>
        <v/>
      </c>
      <c r="CW335" s="5" t="str">
        <f t="shared" si="434"/>
        <v/>
      </c>
      <c r="DA335" s="5" t="str">
        <f t="shared" si="435"/>
        <v/>
      </c>
      <c r="DB335" s="5" t="str">
        <f t="shared" si="436"/>
        <v/>
      </c>
      <c r="DC335" s="5" t="str">
        <f t="shared" si="437"/>
        <v/>
      </c>
      <c r="DD335" s="5" t="str">
        <f t="shared" si="438"/>
        <v/>
      </c>
      <c r="DE335" s="5" t="str">
        <f t="shared" si="439"/>
        <v/>
      </c>
      <c r="DI335" s="5" t="str">
        <f t="shared" si="440"/>
        <v/>
      </c>
      <c r="DJ335" s="5" t="str">
        <f t="shared" si="441"/>
        <v/>
      </c>
      <c r="DK335" s="5" t="str">
        <f t="shared" si="442"/>
        <v/>
      </c>
      <c r="DL335" s="5" t="str">
        <f t="shared" si="443"/>
        <v/>
      </c>
      <c r="DM335" s="5" t="str">
        <f t="shared" si="444"/>
        <v/>
      </c>
      <c r="DQ335" s="5" t="str">
        <f t="shared" si="445"/>
        <v/>
      </c>
      <c r="DR335" s="5" t="str">
        <f t="shared" si="446"/>
        <v/>
      </c>
      <c r="DS335" s="5" t="str">
        <f t="shared" si="447"/>
        <v/>
      </c>
      <c r="DT335" s="5" t="str">
        <f t="shared" si="448"/>
        <v/>
      </c>
      <c r="DU335" s="5" t="str">
        <f t="shared" si="449"/>
        <v/>
      </c>
    </row>
    <row r="336" spans="1:126" hidden="1" x14ac:dyDescent="0.25">
      <c r="A336">
        <v>329</v>
      </c>
      <c r="B336" t="s">
        <v>371</v>
      </c>
      <c r="C336">
        <v>324.19113800000002</v>
      </c>
      <c r="D336">
        <v>57.590803000000001</v>
      </c>
      <c r="E336" s="1" t="s">
        <v>91</v>
      </c>
      <c r="F336" s="13"/>
      <c r="J336" s="2">
        <v>21.81</v>
      </c>
      <c r="K336" s="5">
        <f t="shared" si="375"/>
        <v>5.9911629480872607E-6</v>
      </c>
      <c r="L336" s="5">
        <f t="shared" si="376"/>
        <v>5.9911629480872617E-29</v>
      </c>
      <c r="M336" s="5">
        <f t="shared" si="377"/>
        <v>4.6159724390465226E-10</v>
      </c>
      <c r="N336" s="5">
        <f t="shared" si="378"/>
        <v>2.8803668019650301E-14</v>
      </c>
      <c r="O336" s="5">
        <f t="shared" si="379"/>
        <v>-13.540552203238736</v>
      </c>
      <c r="P336">
        <v>0.16</v>
      </c>
      <c r="Q336" s="2">
        <v>19.690000000000001</v>
      </c>
      <c r="R336" s="5">
        <f t="shared" si="380"/>
        <v>3.3470241793074715E-5</v>
      </c>
      <c r="S336" s="5">
        <f t="shared" si="381"/>
        <v>3.3470241793074717E-28</v>
      </c>
      <c r="T336" s="5">
        <f t="shared" si="382"/>
        <v>1.6760932732946091E-9</v>
      </c>
      <c r="U336" s="5">
        <f t="shared" si="383"/>
        <v>1.2972961935300278E-13</v>
      </c>
      <c r="V336" s="5">
        <f t="shared" si="384"/>
        <v>-12.886960856198257</v>
      </c>
      <c r="W336">
        <v>0.08</v>
      </c>
      <c r="Y336" s="5" t="str">
        <f t="shared" si="385"/>
        <v/>
      </c>
      <c r="Z336" s="5" t="str">
        <f t="shared" si="386"/>
        <v/>
      </c>
      <c r="AA336" s="5" t="str">
        <f t="shared" si="387"/>
        <v/>
      </c>
      <c r="AB336" s="5" t="str">
        <f t="shared" si="388"/>
        <v/>
      </c>
      <c r="AC336" s="5" t="str">
        <f t="shared" si="389"/>
        <v/>
      </c>
      <c r="AF336" s="4">
        <v>17.14</v>
      </c>
      <c r="AG336" s="5">
        <f t="shared" si="390"/>
        <v>2.2206919438948113E-4</v>
      </c>
      <c r="AH336" s="5">
        <f t="shared" si="391"/>
        <v>2.2206919438948116E-27</v>
      </c>
      <c r="AI336" s="5">
        <f t="shared" si="392"/>
        <v>4.3679298671897154E-9</v>
      </c>
      <c r="AJ336" s="5">
        <f t="shared" si="393"/>
        <v>5.3943933859792989E-13</v>
      </c>
      <c r="AK336" s="5">
        <f t="shared" si="394"/>
        <v>-12.268057385815929</v>
      </c>
      <c r="AL336">
        <v>0.1</v>
      </c>
      <c r="AN336" s="4">
        <v>16.63</v>
      </c>
      <c r="AO336" s="5">
        <f t="shared" si="395"/>
        <v>2.2819175928527908E-4</v>
      </c>
      <c r="AP336" s="5">
        <f t="shared" si="396"/>
        <v>2.2819175928527912E-27</v>
      </c>
      <c r="AQ336" s="5">
        <f t="shared" si="397"/>
        <v>2.4783302194007385E-9</v>
      </c>
      <c r="AR336" s="5">
        <f t="shared" si="398"/>
        <v>4.1189848246440274E-13</v>
      </c>
      <c r="AS336" s="5">
        <f t="shared" si="399"/>
        <v>-12.385209808088618</v>
      </c>
      <c r="AT336">
        <v>0.17</v>
      </c>
      <c r="AV336" s="4">
        <v>16.079999999999998</v>
      </c>
      <c r="AW336" s="5">
        <f t="shared" si="400"/>
        <v>2.4656444745950343E-4</v>
      </c>
      <c r="AX336" s="5">
        <f t="shared" si="401"/>
        <v>2.4656444745950345E-27</v>
      </c>
      <c r="AY336" s="5">
        <f t="shared" si="402"/>
        <v>1.5868885449697423E-9</v>
      </c>
      <c r="AZ336" s="5">
        <f t="shared" si="403"/>
        <v>3.4260923685896734E-13</v>
      </c>
      <c r="BA336" s="5">
        <f t="shared" si="404"/>
        <v>-12.465200932489005</v>
      </c>
      <c r="BB336">
        <v>0.13</v>
      </c>
      <c r="BD336" s="3">
        <v>15.46</v>
      </c>
      <c r="BE336" s="5">
        <f t="shared" si="405"/>
        <v>1.8388730129549708E-4</v>
      </c>
      <c r="BF336" s="5">
        <f t="shared" si="406"/>
        <v>1.8388730129549711E-27</v>
      </c>
      <c r="BG336" s="5">
        <f t="shared" si="407"/>
        <v>4.2566504929513212E-10</v>
      </c>
      <c r="BH336" s="5">
        <f t="shared" si="408"/>
        <v>1.5323941774624758E-13</v>
      </c>
      <c r="BI336" s="5">
        <f t="shared" si="409"/>
        <v>-12.814629506846048</v>
      </c>
      <c r="BJ336">
        <v>7.0000000000000007E-2</v>
      </c>
      <c r="BL336" s="3">
        <v>15.45</v>
      </c>
      <c r="BM336" s="5">
        <f t="shared" si="410"/>
        <v>1.1872661260696483E-4</v>
      </c>
      <c r="BN336" s="5">
        <f t="shared" si="411"/>
        <v>1.1872661260696485E-27</v>
      </c>
      <c r="BO336" s="5">
        <f t="shared" si="412"/>
        <v>1.7589127793624418E-10</v>
      </c>
      <c r="BP336" s="5">
        <f t="shared" si="413"/>
        <v>7.9151075071309881E-14</v>
      </c>
      <c r="BQ336" s="5">
        <f t="shared" si="414"/>
        <v>-13.101543181946708</v>
      </c>
      <c r="BR336">
        <v>7.0000000000000007E-2</v>
      </c>
      <c r="BU336" s="5" t="str">
        <f t="shared" si="415"/>
        <v/>
      </c>
      <c r="BV336" s="5" t="str">
        <f t="shared" si="416"/>
        <v/>
      </c>
      <c r="BW336" s="5" t="str">
        <f t="shared" si="417"/>
        <v/>
      </c>
      <c r="BX336" s="5" t="str">
        <f t="shared" si="418"/>
        <v/>
      </c>
      <c r="BY336" s="5" t="str">
        <f t="shared" si="419"/>
        <v/>
      </c>
      <c r="CC336" s="5" t="str">
        <f t="shared" si="420"/>
        <v/>
      </c>
      <c r="CD336" s="5" t="str">
        <f t="shared" si="421"/>
        <v/>
      </c>
      <c r="CE336" s="5" t="str">
        <f t="shared" si="422"/>
        <v/>
      </c>
      <c r="CF336" s="5" t="str">
        <f t="shared" si="423"/>
        <v/>
      </c>
      <c r="CG336" s="5" t="str">
        <f t="shared" si="424"/>
        <v/>
      </c>
      <c r="CK336" s="5" t="str">
        <f t="shared" si="425"/>
        <v/>
      </c>
      <c r="CL336" s="5" t="str">
        <f t="shared" si="426"/>
        <v/>
      </c>
      <c r="CM336" s="5" t="str">
        <f t="shared" si="427"/>
        <v/>
      </c>
      <c r="CN336" s="5" t="str">
        <f t="shared" si="428"/>
        <v/>
      </c>
      <c r="CO336" s="5" t="str">
        <f t="shared" si="429"/>
        <v/>
      </c>
      <c r="CS336" s="5" t="str">
        <f t="shared" si="430"/>
        <v/>
      </c>
      <c r="CT336" s="5" t="str">
        <f t="shared" si="431"/>
        <v/>
      </c>
      <c r="CU336" s="5" t="str">
        <f t="shared" si="432"/>
        <v/>
      </c>
      <c r="CV336" s="5" t="str">
        <f t="shared" si="433"/>
        <v/>
      </c>
      <c r="CW336" s="5" t="str">
        <f t="shared" si="434"/>
        <v/>
      </c>
      <c r="DA336" s="5" t="str">
        <f t="shared" si="435"/>
        <v/>
      </c>
      <c r="DB336" s="5" t="str">
        <f t="shared" si="436"/>
        <v/>
      </c>
      <c r="DC336" s="5" t="str">
        <f t="shared" si="437"/>
        <v/>
      </c>
      <c r="DD336" s="5" t="str">
        <f t="shared" si="438"/>
        <v/>
      </c>
      <c r="DE336" s="5" t="str">
        <f t="shared" si="439"/>
        <v/>
      </c>
      <c r="DI336" s="5" t="str">
        <f t="shared" si="440"/>
        <v/>
      </c>
      <c r="DJ336" s="5" t="str">
        <f t="shared" si="441"/>
        <v/>
      </c>
      <c r="DK336" s="5" t="str">
        <f t="shared" si="442"/>
        <v/>
      </c>
      <c r="DL336" s="5" t="str">
        <f t="shared" si="443"/>
        <v/>
      </c>
      <c r="DM336" s="5" t="str">
        <f t="shared" si="444"/>
        <v/>
      </c>
      <c r="DQ336" s="5" t="str">
        <f t="shared" si="445"/>
        <v/>
      </c>
      <c r="DR336" s="5" t="str">
        <f t="shared" si="446"/>
        <v/>
      </c>
      <c r="DS336" s="5" t="str">
        <f t="shared" si="447"/>
        <v/>
      </c>
      <c r="DT336" s="5" t="str">
        <f t="shared" si="448"/>
        <v/>
      </c>
      <c r="DU336" s="5" t="str">
        <f t="shared" si="449"/>
        <v/>
      </c>
    </row>
    <row r="337" spans="1:126" hidden="1" x14ac:dyDescent="0.25">
      <c r="A337">
        <v>330</v>
      </c>
      <c r="B337" t="s">
        <v>372</v>
      </c>
      <c r="C337">
        <v>324.19147700000002</v>
      </c>
      <c r="D337">
        <v>57.492770999999998</v>
      </c>
      <c r="E337" s="1" t="s">
        <v>157</v>
      </c>
      <c r="F337" s="13"/>
      <c r="J337" s="2">
        <v>18.690000000000001</v>
      </c>
      <c r="K337" s="5">
        <f t="shared" si="375"/>
        <v>1.0605011205148643E-4</v>
      </c>
      <c r="L337" s="5">
        <f t="shared" si="376"/>
        <v>1.0605011205148644E-27</v>
      </c>
      <c r="M337" s="5">
        <f t="shared" si="377"/>
        <v>8.1707741657025424E-9</v>
      </c>
      <c r="N337" s="5">
        <f t="shared" si="378"/>
        <v>5.0985630793983861E-13</v>
      </c>
      <c r="O337" s="5">
        <f t="shared" si="379"/>
        <v>-12.292552203238738</v>
      </c>
      <c r="P337">
        <v>0.01</v>
      </c>
      <c r="Q337" s="2">
        <v>17.149999999999999</v>
      </c>
      <c r="R337" s="5">
        <f t="shared" si="380"/>
        <v>3.4726326944614763E-4</v>
      </c>
      <c r="S337" s="5">
        <f t="shared" si="381"/>
        <v>3.4726326944614768E-27</v>
      </c>
      <c r="T337" s="5">
        <f t="shared" si="382"/>
        <v>1.7389943986045891E-8</v>
      </c>
      <c r="U337" s="5">
        <f t="shared" si="383"/>
        <v>1.3459816645199521E-12</v>
      </c>
      <c r="V337" s="5">
        <f t="shared" si="384"/>
        <v>-11.870960856198257</v>
      </c>
      <c r="W337">
        <v>0.01</v>
      </c>
      <c r="X337" s="2">
        <v>17.63</v>
      </c>
      <c r="Y337" s="5">
        <f t="shared" si="385"/>
        <v>2.6387568422057072E-4</v>
      </c>
      <c r="Z337" s="5">
        <f t="shared" si="386"/>
        <v>2.6387568422057075E-27</v>
      </c>
      <c r="AA337" s="5">
        <f t="shared" si="387"/>
        <v>1.8395557254371282E-8</v>
      </c>
      <c r="AB337" s="5">
        <f t="shared" si="388"/>
        <v>1.2067485558867563E-12</v>
      </c>
      <c r="AC337" s="5">
        <f t="shared" si="389"/>
        <v>-11.918383212228175</v>
      </c>
      <c r="AD337">
        <v>0.02</v>
      </c>
      <c r="AF337" s="4">
        <v>14.21</v>
      </c>
      <c r="AG337" s="5">
        <f t="shared" si="390"/>
        <v>3.2998053099729152E-3</v>
      </c>
      <c r="AH337" s="5">
        <f t="shared" si="391"/>
        <v>3.2998053099729153E-26</v>
      </c>
      <c r="AI337" s="5">
        <f t="shared" si="392"/>
        <v>6.4904626726671436E-8</v>
      </c>
      <c r="AJ337" s="5">
        <f t="shared" si="393"/>
        <v>8.0157214007439234E-12</v>
      </c>
      <c r="AK337" s="5">
        <f t="shared" si="394"/>
        <v>-11.096057385815929</v>
      </c>
      <c r="AL337">
        <v>0.04</v>
      </c>
      <c r="AN337" s="4">
        <v>12.42</v>
      </c>
      <c r="AO337" s="5">
        <f t="shared" si="395"/>
        <v>1.1023003787569499E-2</v>
      </c>
      <c r="AP337" s="5">
        <f t="shared" si="396"/>
        <v>1.1023003787569499E-25</v>
      </c>
      <c r="AQ337" s="5">
        <f t="shared" si="397"/>
        <v>1.1971792268426865E-7</v>
      </c>
      <c r="AR337" s="5">
        <f t="shared" si="398"/>
        <v>1.989711875012545E-11</v>
      </c>
      <c r="AS337" s="5">
        <f t="shared" si="399"/>
        <v>-10.701209808088619</v>
      </c>
      <c r="AT337">
        <v>0.04</v>
      </c>
      <c r="AV337" s="4">
        <v>11.19</v>
      </c>
      <c r="AW337" s="5">
        <f t="shared" si="400"/>
        <v>2.2280783318541025E-2</v>
      </c>
      <c r="AX337" s="5">
        <f t="shared" si="401"/>
        <v>2.2280783318541028E-25</v>
      </c>
      <c r="AY337" s="5">
        <f t="shared" si="402"/>
        <v>1.4339909985178558E-7</v>
      </c>
      <c r="AZ337" s="5">
        <f t="shared" si="403"/>
        <v>3.0959865658000504E-11</v>
      </c>
      <c r="BA337" s="5">
        <f t="shared" si="404"/>
        <v>-10.509200932489005</v>
      </c>
      <c r="BB337">
        <v>0.03</v>
      </c>
      <c r="BD337" s="3">
        <v>9.75</v>
      </c>
      <c r="BE337" s="5">
        <f t="shared" si="405"/>
        <v>3.536321481729815E-2</v>
      </c>
      <c r="BF337" s="5">
        <f t="shared" si="406"/>
        <v>3.5363214817298155E-25</v>
      </c>
      <c r="BG337" s="5">
        <f t="shared" si="407"/>
        <v>8.1859293558560521E-8</v>
      </c>
      <c r="BH337" s="5">
        <f t="shared" si="408"/>
        <v>2.9469345681081788E-11</v>
      </c>
      <c r="BI337" s="5">
        <f t="shared" si="409"/>
        <v>-10.530629506846047</v>
      </c>
      <c r="BJ337">
        <v>0</v>
      </c>
      <c r="BL337" s="3">
        <v>9.25</v>
      </c>
      <c r="BM337" s="5">
        <f t="shared" si="410"/>
        <v>3.5854863799990699E-2</v>
      </c>
      <c r="BN337" s="5">
        <f t="shared" si="411"/>
        <v>3.5854863799990705E-25</v>
      </c>
      <c r="BO337" s="5">
        <f t="shared" si="412"/>
        <v>5.3118316740726958E-8</v>
      </c>
      <c r="BP337" s="5">
        <f t="shared" si="413"/>
        <v>2.3903242533327133E-11</v>
      </c>
      <c r="BQ337" s="5">
        <f t="shared" si="414"/>
        <v>-10.621543181946707</v>
      </c>
      <c r="BR337">
        <v>0</v>
      </c>
      <c r="BT337" s="3">
        <v>8.7899999999999991</v>
      </c>
      <c r="BU337" s="5">
        <f t="shared" si="415"/>
        <v>3.505079238072184E-2</v>
      </c>
      <c r="BV337" s="5">
        <f t="shared" si="416"/>
        <v>3.5050792380721845E-25</v>
      </c>
      <c r="BW337" s="5">
        <f t="shared" si="417"/>
        <v>3.12581382705605E-8</v>
      </c>
      <c r="BX337" s="5">
        <f t="shared" si="418"/>
        <v>1.8129720196925092E-11</v>
      </c>
      <c r="BY337" s="5">
        <f t="shared" si="419"/>
        <v>-10.741608898489662</v>
      </c>
      <c r="BZ337">
        <v>0.01</v>
      </c>
      <c r="CB337" s="3">
        <v>8.25</v>
      </c>
      <c r="CC337" s="5">
        <f t="shared" si="420"/>
        <v>3.2141137292516955E-2</v>
      </c>
      <c r="CD337" s="5">
        <f t="shared" si="421"/>
        <v>3.2141137292516958E-25</v>
      </c>
      <c r="CE337" s="5">
        <f t="shared" si="422"/>
        <v>1.5066158105867321E-8</v>
      </c>
      <c r="CF337" s="5">
        <f t="shared" si="423"/>
        <v>1.2052926484693857E-11</v>
      </c>
      <c r="CG337" s="5">
        <f t="shared" si="424"/>
        <v>-10.918907492355043</v>
      </c>
      <c r="CH337">
        <v>0.03</v>
      </c>
      <c r="CK337" s="5" t="str">
        <f t="shared" si="425"/>
        <v/>
      </c>
      <c r="CL337" s="5" t="str">
        <f t="shared" si="426"/>
        <v/>
      </c>
      <c r="CM337" s="5" t="str">
        <f t="shared" si="427"/>
        <v/>
      </c>
      <c r="CN337" s="5" t="str">
        <f t="shared" si="428"/>
        <v/>
      </c>
      <c r="CO337" s="5" t="str">
        <f t="shared" si="429"/>
        <v/>
      </c>
      <c r="CS337" s="5" t="str">
        <f t="shared" si="430"/>
        <v/>
      </c>
      <c r="CT337" s="5" t="str">
        <f t="shared" si="431"/>
        <v/>
      </c>
      <c r="CU337" s="5" t="str">
        <f t="shared" si="432"/>
        <v/>
      </c>
      <c r="CV337" s="5" t="str">
        <f t="shared" si="433"/>
        <v/>
      </c>
      <c r="CW337" s="5" t="str">
        <f t="shared" si="434"/>
        <v/>
      </c>
      <c r="DA337" s="5" t="str">
        <f t="shared" si="435"/>
        <v/>
      </c>
      <c r="DB337" s="5" t="str">
        <f t="shared" si="436"/>
        <v/>
      </c>
      <c r="DC337" s="5" t="str">
        <f t="shared" si="437"/>
        <v/>
      </c>
      <c r="DD337" s="5" t="str">
        <f t="shared" si="438"/>
        <v/>
      </c>
      <c r="DE337" s="5" t="str">
        <f t="shared" si="439"/>
        <v/>
      </c>
      <c r="DI337" s="5" t="str">
        <f t="shared" si="440"/>
        <v/>
      </c>
      <c r="DJ337" s="5" t="str">
        <f t="shared" si="441"/>
        <v/>
      </c>
      <c r="DK337" s="5" t="str">
        <f t="shared" si="442"/>
        <v/>
      </c>
      <c r="DL337" s="5" t="str">
        <f t="shared" si="443"/>
        <v/>
      </c>
      <c r="DM337" s="5" t="str">
        <f t="shared" si="444"/>
        <v/>
      </c>
      <c r="DQ337" s="5" t="str">
        <f t="shared" si="445"/>
        <v/>
      </c>
      <c r="DR337" s="5" t="str">
        <f t="shared" si="446"/>
        <v/>
      </c>
      <c r="DS337" s="5" t="str">
        <f t="shared" si="447"/>
        <v/>
      </c>
      <c r="DT337" s="5" t="str">
        <f t="shared" si="448"/>
        <v/>
      </c>
      <c r="DU337" s="5" t="str">
        <f t="shared" si="449"/>
        <v/>
      </c>
    </row>
    <row r="338" spans="1:126" hidden="1" x14ac:dyDescent="0.25">
      <c r="A338">
        <v>331</v>
      </c>
      <c r="B338" t="s">
        <v>373</v>
      </c>
      <c r="C338">
        <v>324.19149800000002</v>
      </c>
      <c r="D338">
        <v>57.581955999999998</v>
      </c>
      <c r="E338" s="1" t="s">
        <v>31</v>
      </c>
      <c r="F338" s="13"/>
      <c r="J338" s="2">
        <v>17.59</v>
      </c>
      <c r="K338" s="5">
        <f t="shared" si="375"/>
        <v>2.9208626260443358E-4</v>
      </c>
      <c r="L338" s="5">
        <f t="shared" si="376"/>
        <v>2.9208626260443361E-27</v>
      </c>
      <c r="M338" s="5">
        <f t="shared" si="377"/>
        <v>2.2504180735671973E-8</v>
      </c>
      <c r="N338" s="5">
        <f t="shared" si="378"/>
        <v>1.4042608779059311E-12</v>
      </c>
      <c r="O338" s="5">
        <f t="shared" si="379"/>
        <v>-11.852552203238737</v>
      </c>
      <c r="P338">
        <v>0.01</v>
      </c>
      <c r="Q338" s="2">
        <v>16.71</v>
      </c>
      <c r="R338" s="5">
        <f t="shared" si="380"/>
        <v>5.2078545911536189E-4</v>
      </c>
      <c r="S338" s="5">
        <f t="shared" si="381"/>
        <v>5.2078545911536193E-27</v>
      </c>
      <c r="T338" s="5">
        <f t="shared" si="382"/>
        <v>2.6079435286108699E-8</v>
      </c>
      <c r="U338" s="5">
        <f t="shared" si="383"/>
        <v>2.0185482911448138E-12</v>
      </c>
      <c r="V338" s="5">
        <f t="shared" si="384"/>
        <v>-11.694960856198257</v>
      </c>
      <c r="W338">
        <v>0.01</v>
      </c>
      <c r="X338" s="2">
        <v>17.18</v>
      </c>
      <c r="Y338" s="5">
        <f t="shared" si="385"/>
        <v>3.9939201004084564E-4</v>
      </c>
      <c r="Z338" s="5">
        <f t="shared" si="386"/>
        <v>3.9939201004084566E-27</v>
      </c>
      <c r="AA338" s="5">
        <f t="shared" si="387"/>
        <v>2.7842802603605938E-8</v>
      </c>
      <c r="AB338" s="5">
        <f t="shared" si="388"/>
        <v>1.8264878507965497E-12</v>
      </c>
      <c r="AC338" s="5">
        <f t="shared" si="389"/>
        <v>-11.738383212228175</v>
      </c>
      <c r="AD338">
        <v>0.01</v>
      </c>
      <c r="AF338" s="4">
        <v>15.15</v>
      </c>
      <c r="AG338" s="5">
        <f t="shared" si="390"/>
        <v>1.3883159623899891E-3</v>
      </c>
      <c r="AH338" s="5">
        <f t="shared" si="391"/>
        <v>1.3883159623899893E-26</v>
      </c>
      <c r="AI338" s="5">
        <f t="shared" si="392"/>
        <v>2.7307104769263333E-8</v>
      </c>
      <c r="AJ338" s="5">
        <f t="shared" si="393"/>
        <v>3.3724274390040221E-12</v>
      </c>
      <c r="AK338" s="5">
        <f t="shared" si="394"/>
        <v>-11.47205738581593</v>
      </c>
      <c r="AL338">
        <v>7.0000000000000007E-2</v>
      </c>
      <c r="AN338" s="4">
        <v>14.5</v>
      </c>
      <c r="AO338" s="5">
        <f t="shared" si="395"/>
        <v>1.6229306290801778E-3</v>
      </c>
      <c r="AP338" s="5">
        <f t="shared" si="396"/>
        <v>1.622930629080178E-26</v>
      </c>
      <c r="AQ338" s="5">
        <f t="shared" si="397"/>
        <v>1.7626219433332224E-8</v>
      </c>
      <c r="AR338" s="5">
        <f t="shared" si="398"/>
        <v>2.9294776698198158E-12</v>
      </c>
      <c r="AS338" s="5">
        <f t="shared" si="399"/>
        <v>-11.533209808088618</v>
      </c>
      <c r="AT338">
        <v>7.0000000000000007E-2</v>
      </c>
      <c r="AV338" s="4">
        <v>14.3</v>
      </c>
      <c r="AW338" s="5">
        <f t="shared" si="400"/>
        <v>1.2703706606660941E-3</v>
      </c>
      <c r="AX338" s="5">
        <f t="shared" si="401"/>
        <v>1.2703706606660943E-26</v>
      </c>
      <c r="AY338" s="5">
        <f t="shared" si="402"/>
        <v>8.1761043412707424E-9</v>
      </c>
      <c r="AZ338" s="5">
        <f t="shared" si="403"/>
        <v>1.7652209272803531E-12</v>
      </c>
      <c r="BA338" s="5">
        <f t="shared" si="404"/>
        <v>-11.753200932489005</v>
      </c>
      <c r="BB338">
        <v>7.0000000000000007E-2</v>
      </c>
      <c r="BD338" s="3">
        <v>14.04</v>
      </c>
      <c r="BE338" s="5">
        <f t="shared" si="405"/>
        <v>6.8006705922819214E-4</v>
      </c>
      <c r="BF338" s="5">
        <f t="shared" si="406"/>
        <v>6.8006705922819223E-27</v>
      </c>
      <c r="BG338" s="5">
        <f t="shared" si="407"/>
        <v>1.5742293037689631E-9</v>
      </c>
      <c r="BH338" s="5">
        <f t="shared" si="408"/>
        <v>5.6672254935682678E-13</v>
      </c>
      <c r="BI338" s="5">
        <f t="shared" si="409"/>
        <v>-12.246629506846046</v>
      </c>
      <c r="BJ338">
        <v>0.05</v>
      </c>
      <c r="BL338" s="3">
        <v>14.06</v>
      </c>
      <c r="BM338" s="5">
        <f t="shared" si="410"/>
        <v>4.2711819950648928E-4</v>
      </c>
      <c r="BN338" s="5">
        <f t="shared" si="411"/>
        <v>4.2711819950648935E-27</v>
      </c>
      <c r="BO338" s="5">
        <f t="shared" si="412"/>
        <v>6.3276770297257669E-10</v>
      </c>
      <c r="BP338" s="5">
        <f t="shared" si="413"/>
        <v>2.8474546633765955E-13</v>
      </c>
      <c r="BQ338" s="5">
        <f t="shared" si="414"/>
        <v>-12.545543181946709</v>
      </c>
      <c r="BR338">
        <v>7.0000000000000007E-2</v>
      </c>
      <c r="BT338" s="3">
        <v>14.13</v>
      </c>
      <c r="BU338" s="5">
        <f t="shared" si="415"/>
        <v>2.5627004216608476E-4</v>
      </c>
      <c r="BV338" s="5">
        <f t="shared" si="416"/>
        <v>2.562700421660848E-27</v>
      </c>
      <c r="BW338" s="5">
        <f t="shared" si="417"/>
        <v>2.2854046566535503E-10</v>
      </c>
      <c r="BX338" s="5">
        <f t="shared" si="418"/>
        <v>1.3255347008590591E-13</v>
      </c>
      <c r="BY338" s="5">
        <f t="shared" si="419"/>
        <v>-12.877608898489664</v>
      </c>
      <c r="BZ338">
        <v>0.13</v>
      </c>
      <c r="CB338" s="3">
        <v>13.8</v>
      </c>
      <c r="CC338" s="5">
        <f t="shared" si="420"/>
        <v>1.9366950382938085E-4</v>
      </c>
      <c r="CD338" s="5">
        <f t="shared" si="421"/>
        <v>1.9366950382938087E-27</v>
      </c>
      <c r="CE338" s="5">
        <f t="shared" si="422"/>
        <v>9.078257992002227E-11</v>
      </c>
      <c r="CF338" s="5">
        <f t="shared" si="423"/>
        <v>7.2626063936017818E-14</v>
      </c>
      <c r="CG338" s="5">
        <f t="shared" si="424"/>
        <v>-13.138907492355044</v>
      </c>
      <c r="CH338">
        <v>0.18</v>
      </c>
      <c r="CK338" s="5" t="str">
        <f t="shared" si="425"/>
        <v/>
      </c>
      <c r="CL338" s="5" t="str">
        <f t="shared" si="426"/>
        <v/>
      </c>
      <c r="CM338" s="5" t="str">
        <f t="shared" si="427"/>
        <v/>
      </c>
      <c r="CN338" s="5" t="str">
        <f t="shared" si="428"/>
        <v/>
      </c>
      <c r="CO338" s="5" t="str">
        <f t="shared" si="429"/>
        <v/>
      </c>
      <c r="CS338" s="5" t="str">
        <f t="shared" si="430"/>
        <v/>
      </c>
      <c r="CT338" s="5" t="str">
        <f t="shared" si="431"/>
        <v/>
      </c>
      <c r="CU338" s="5" t="str">
        <f t="shared" si="432"/>
        <v/>
      </c>
      <c r="CV338" s="5" t="str">
        <f t="shared" si="433"/>
        <v/>
      </c>
      <c r="CW338" s="5" t="str">
        <f t="shared" si="434"/>
        <v/>
      </c>
      <c r="DA338" s="5" t="str">
        <f t="shared" si="435"/>
        <v/>
      </c>
      <c r="DB338" s="5" t="str">
        <f t="shared" si="436"/>
        <v/>
      </c>
      <c r="DC338" s="5" t="str">
        <f t="shared" si="437"/>
        <v/>
      </c>
      <c r="DD338" s="5" t="str">
        <f t="shared" si="438"/>
        <v/>
      </c>
      <c r="DE338" s="5" t="str">
        <f t="shared" si="439"/>
        <v/>
      </c>
      <c r="DI338" s="5" t="str">
        <f t="shared" si="440"/>
        <v/>
      </c>
      <c r="DJ338" s="5" t="str">
        <f t="shared" si="441"/>
        <v/>
      </c>
      <c r="DK338" s="5" t="str">
        <f t="shared" si="442"/>
        <v/>
      </c>
      <c r="DL338" s="5" t="str">
        <f t="shared" si="443"/>
        <v/>
      </c>
      <c r="DM338" s="5" t="str">
        <f t="shared" si="444"/>
        <v/>
      </c>
      <c r="DQ338" s="5" t="str">
        <f t="shared" si="445"/>
        <v/>
      </c>
      <c r="DR338" s="5" t="str">
        <f t="shared" si="446"/>
        <v/>
      </c>
      <c r="DS338" s="5" t="str">
        <f t="shared" si="447"/>
        <v/>
      </c>
      <c r="DT338" s="5" t="str">
        <f t="shared" si="448"/>
        <v/>
      </c>
      <c r="DU338" s="5" t="str">
        <f t="shared" si="449"/>
        <v/>
      </c>
    </row>
    <row r="339" spans="1:126" hidden="1" x14ac:dyDescent="0.25">
      <c r="A339">
        <v>332</v>
      </c>
      <c r="B339" t="s">
        <v>374</v>
      </c>
      <c r="C339">
        <v>324.19178799999997</v>
      </c>
      <c r="D339">
        <v>57.514226000000001</v>
      </c>
      <c r="E339" s="1" t="s">
        <v>31</v>
      </c>
      <c r="F339" s="13"/>
      <c r="J339" s="2">
        <v>22.08</v>
      </c>
      <c r="K339" s="5">
        <f t="shared" si="375"/>
        <v>4.672089263969753E-6</v>
      </c>
      <c r="L339" s="5">
        <f t="shared" si="376"/>
        <v>4.6720892639697533E-29</v>
      </c>
      <c r="M339" s="5">
        <f t="shared" si="377"/>
        <v>3.5996742973139747E-10</v>
      </c>
      <c r="N339" s="5">
        <f t="shared" si="378"/>
        <v>2.2461967615239201E-14</v>
      </c>
      <c r="O339" s="5">
        <f t="shared" si="379"/>
        <v>-13.648552203238735</v>
      </c>
      <c r="P339">
        <v>0.2</v>
      </c>
      <c r="Q339" s="2">
        <v>20.22</v>
      </c>
      <c r="R339" s="5">
        <f t="shared" si="380"/>
        <v>2.0542762716268118E-5</v>
      </c>
      <c r="S339" s="5">
        <f t="shared" si="381"/>
        <v>2.0542762716268121E-28</v>
      </c>
      <c r="T339" s="5">
        <f t="shared" si="382"/>
        <v>1.028722368260527E-9</v>
      </c>
      <c r="U339" s="5">
        <f t="shared" si="383"/>
        <v>7.9623111303364799E-14</v>
      </c>
      <c r="V339" s="5">
        <f t="shared" si="384"/>
        <v>-13.098960856198257</v>
      </c>
      <c r="W339">
        <v>0.13</v>
      </c>
      <c r="Y339" s="5" t="str">
        <f t="shared" si="385"/>
        <v/>
      </c>
      <c r="Z339" s="5" t="str">
        <f t="shared" si="386"/>
        <v/>
      </c>
      <c r="AA339" s="5" t="str">
        <f t="shared" si="387"/>
        <v/>
      </c>
      <c r="AB339" s="5" t="str">
        <f t="shared" si="388"/>
        <v/>
      </c>
      <c r="AC339" s="5" t="str">
        <f t="shared" si="389"/>
        <v/>
      </c>
      <c r="AE339" t="s">
        <v>36</v>
      </c>
      <c r="AF339" s="4">
        <v>17.41</v>
      </c>
      <c r="AG339" s="5">
        <f t="shared" si="390"/>
        <v>1.7317624440455959E-4</v>
      </c>
      <c r="AH339" s="5">
        <f t="shared" si="391"/>
        <v>1.7317624440455959E-27</v>
      </c>
      <c r="AI339" s="5">
        <f t="shared" si="392"/>
        <v>3.4062432310883878E-9</v>
      </c>
      <c r="AJ339" s="5">
        <f t="shared" si="393"/>
        <v>4.2067103903941594E-13</v>
      </c>
      <c r="AK339" s="5">
        <f t="shared" si="394"/>
        <v>-12.37605738581593</v>
      </c>
      <c r="AM339" t="s">
        <v>36</v>
      </c>
      <c r="AN339" s="4">
        <v>16.03</v>
      </c>
      <c r="AO339" s="5">
        <f t="shared" si="395"/>
        <v>3.9655182839973437E-4</v>
      </c>
      <c r="AP339" s="5">
        <f t="shared" si="396"/>
        <v>3.9655182839973441E-27</v>
      </c>
      <c r="AQ339" s="5">
        <f t="shared" si="397"/>
        <v>4.3068443091892066E-9</v>
      </c>
      <c r="AR339" s="5">
        <f t="shared" si="398"/>
        <v>7.157975241872461E-13</v>
      </c>
      <c r="AS339" s="5">
        <f t="shared" si="399"/>
        <v>-12.145209808088619</v>
      </c>
      <c r="AV339" s="4">
        <v>15.08</v>
      </c>
      <c r="AW339" s="5">
        <f t="shared" si="400"/>
        <v>6.1934189006618322E-4</v>
      </c>
      <c r="AX339" s="5">
        <f t="shared" si="401"/>
        <v>6.1934189006618331E-27</v>
      </c>
      <c r="AY339" s="5">
        <f t="shared" si="402"/>
        <v>3.9860838044274738E-9</v>
      </c>
      <c r="AZ339" s="5">
        <f t="shared" si="403"/>
        <v>8.6059549337589153E-13</v>
      </c>
      <c r="BA339" s="5">
        <f t="shared" si="404"/>
        <v>-12.065200932489004</v>
      </c>
      <c r="BB339">
        <v>0.14000000000000001</v>
      </c>
      <c r="BD339" s="3">
        <v>14.95</v>
      </c>
      <c r="BE339" s="5">
        <f t="shared" si="405"/>
        <v>2.9413840914749772E-4</v>
      </c>
      <c r="BF339" s="5">
        <f t="shared" si="406"/>
        <v>2.9413840914749777E-27</v>
      </c>
      <c r="BG339" s="5">
        <f t="shared" si="407"/>
        <v>6.8087594710068923E-10</v>
      </c>
      <c r="BH339" s="5">
        <f t="shared" si="408"/>
        <v>2.4511534095624813E-13</v>
      </c>
      <c r="BI339" s="5">
        <f t="shared" si="409"/>
        <v>-12.610629506846047</v>
      </c>
      <c r="BJ339">
        <v>0.11</v>
      </c>
      <c r="BL339" s="3">
        <v>14.76</v>
      </c>
      <c r="BM339" s="5">
        <f t="shared" si="410"/>
        <v>2.2415481750945651E-4</v>
      </c>
      <c r="BN339" s="5">
        <f t="shared" si="411"/>
        <v>2.2415481750945653E-27</v>
      </c>
      <c r="BO339" s="5">
        <f t="shared" si="412"/>
        <v>3.3208121112512075E-10</v>
      </c>
      <c r="BP339" s="5">
        <f t="shared" si="413"/>
        <v>1.4943654500630435E-13</v>
      </c>
      <c r="BQ339" s="5">
        <f t="shared" si="414"/>
        <v>-12.825543181946708</v>
      </c>
      <c r="BR339">
        <v>0.08</v>
      </c>
      <c r="BU339" s="5" t="str">
        <f t="shared" si="415"/>
        <v/>
      </c>
      <c r="BV339" s="5" t="str">
        <f t="shared" si="416"/>
        <v/>
      </c>
      <c r="BW339" s="5" t="str">
        <f t="shared" si="417"/>
        <v/>
      </c>
      <c r="BX339" s="5" t="str">
        <f t="shared" si="418"/>
        <v/>
      </c>
      <c r="BY339" s="5" t="str">
        <f t="shared" si="419"/>
        <v/>
      </c>
      <c r="CC339" s="5" t="str">
        <f t="shared" si="420"/>
        <v/>
      </c>
      <c r="CD339" s="5" t="str">
        <f t="shared" si="421"/>
        <v/>
      </c>
      <c r="CE339" s="5" t="str">
        <f t="shared" si="422"/>
        <v/>
      </c>
      <c r="CF339" s="5" t="str">
        <f t="shared" si="423"/>
        <v/>
      </c>
      <c r="CG339" s="5" t="str">
        <f t="shared" si="424"/>
        <v/>
      </c>
      <c r="CK339" s="5" t="str">
        <f t="shared" si="425"/>
        <v/>
      </c>
      <c r="CL339" s="5" t="str">
        <f t="shared" si="426"/>
        <v/>
      </c>
      <c r="CM339" s="5" t="str">
        <f t="shared" si="427"/>
        <v/>
      </c>
      <c r="CN339" s="5" t="str">
        <f t="shared" si="428"/>
        <v/>
      </c>
      <c r="CO339" s="5" t="str">
        <f t="shared" si="429"/>
        <v/>
      </c>
      <c r="CS339" s="5" t="str">
        <f t="shared" si="430"/>
        <v/>
      </c>
      <c r="CT339" s="5" t="str">
        <f t="shared" si="431"/>
        <v/>
      </c>
      <c r="CU339" s="5" t="str">
        <f t="shared" si="432"/>
        <v/>
      </c>
      <c r="CV339" s="5" t="str">
        <f t="shared" si="433"/>
        <v/>
      </c>
      <c r="CW339" s="5" t="str">
        <f t="shared" si="434"/>
        <v/>
      </c>
      <c r="DA339" s="5" t="str">
        <f t="shared" si="435"/>
        <v/>
      </c>
      <c r="DB339" s="5" t="str">
        <f t="shared" si="436"/>
        <v/>
      </c>
      <c r="DC339" s="5" t="str">
        <f t="shared" si="437"/>
        <v/>
      </c>
      <c r="DD339" s="5" t="str">
        <f t="shared" si="438"/>
        <v/>
      </c>
      <c r="DE339" s="5" t="str">
        <f t="shared" si="439"/>
        <v/>
      </c>
      <c r="DI339" s="5" t="str">
        <f t="shared" si="440"/>
        <v/>
      </c>
      <c r="DJ339" s="5" t="str">
        <f t="shared" si="441"/>
        <v/>
      </c>
      <c r="DK339" s="5" t="str">
        <f t="shared" si="442"/>
        <v/>
      </c>
      <c r="DL339" s="5" t="str">
        <f t="shared" si="443"/>
        <v/>
      </c>
      <c r="DM339" s="5" t="str">
        <f t="shared" si="444"/>
        <v/>
      </c>
      <c r="DQ339" s="5" t="str">
        <f t="shared" si="445"/>
        <v/>
      </c>
      <c r="DR339" s="5" t="str">
        <f t="shared" si="446"/>
        <v/>
      </c>
      <c r="DS339" s="5" t="str">
        <f t="shared" si="447"/>
        <v/>
      </c>
      <c r="DT339" s="5" t="str">
        <f t="shared" si="448"/>
        <v/>
      </c>
      <c r="DU339" s="5" t="str">
        <f t="shared" si="449"/>
        <v/>
      </c>
    </row>
    <row r="340" spans="1:126" hidden="1" x14ac:dyDescent="0.25">
      <c r="A340">
        <v>333</v>
      </c>
      <c r="B340" t="s">
        <v>375</v>
      </c>
      <c r="C340">
        <v>324.192364</v>
      </c>
      <c r="D340">
        <v>57.490046</v>
      </c>
      <c r="E340" s="1" t="s">
        <v>120</v>
      </c>
      <c r="F340" s="13"/>
      <c r="K340" s="5" t="str">
        <f t="shared" si="375"/>
        <v/>
      </c>
      <c r="L340" s="5" t="str">
        <f t="shared" si="376"/>
        <v/>
      </c>
      <c r="M340" s="5" t="str">
        <f t="shared" si="377"/>
        <v/>
      </c>
      <c r="N340" s="5" t="str">
        <f t="shared" si="378"/>
        <v/>
      </c>
      <c r="O340" s="5" t="str">
        <f t="shared" si="379"/>
        <v/>
      </c>
      <c r="R340" s="5" t="str">
        <f t="shared" si="380"/>
        <v/>
      </c>
      <c r="S340" s="5" t="str">
        <f t="shared" si="381"/>
        <v/>
      </c>
      <c r="T340" s="5" t="str">
        <f t="shared" si="382"/>
        <v/>
      </c>
      <c r="U340" s="5" t="str">
        <f t="shared" si="383"/>
        <v/>
      </c>
      <c r="V340" s="5" t="str">
        <f t="shared" si="384"/>
        <v/>
      </c>
      <c r="Y340" s="5" t="str">
        <f t="shared" si="385"/>
        <v/>
      </c>
      <c r="Z340" s="5" t="str">
        <f t="shared" si="386"/>
        <v/>
      </c>
      <c r="AA340" s="5" t="str">
        <f t="shared" si="387"/>
        <v/>
      </c>
      <c r="AB340" s="5" t="str">
        <f t="shared" si="388"/>
        <v/>
      </c>
      <c r="AC340" s="5" t="str">
        <f t="shared" si="389"/>
        <v/>
      </c>
      <c r="AF340" s="4">
        <v>17.27</v>
      </c>
      <c r="AG340" s="5">
        <f t="shared" si="390"/>
        <v>1.9701002089105496E-4</v>
      </c>
      <c r="AH340" s="5">
        <f t="shared" si="391"/>
        <v>1.9701002089105498E-27</v>
      </c>
      <c r="AI340" s="5">
        <f t="shared" si="392"/>
        <v>3.875035241837531E-9</v>
      </c>
      <c r="AJ340" s="5">
        <f t="shared" si="393"/>
        <v>4.7856685236693516E-13</v>
      </c>
      <c r="AK340" s="5">
        <f t="shared" si="394"/>
        <v>-12.320057385815929</v>
      </c>
      <c r="AL340">
        <v>0.1</v>
      </c>
      <c r="AN340" s="4">
        <v>16.309999999999999</v>
      </c>
      <c r="AO340" s="5">
        <f t="shared" si="395"/>
        <v>3.0640789878867887E-4</v>
      </c>
      <c r="AP340" s="5">
        <f t="shared" si="396"/>
        <v>3.0640789878867889E-27</v>
      </c>
      <c r="AQ340" s="5">
        <f t="shared" si="397"/>
        <v>3.3278149807404298E-9</v>
      </c>
      <c r="AR340" s="5">
        <f t="shared" si="398"/>
        <v>5.5308284979905946E-13</v>
      </c>
      <c r="AS340" s="5">
        <f t="shared" si="399"/>
        <v>-12.257209808088618</v>
      </c>
      <c r="AT340">
        <v>0.12</v>
      </c>
      <c r="AV340" s="4">
        <v>15.36</v>
      </c>
      <c r="AW340" s="5">
        <f t="shared" si="400"/>
        <v>4.7855345399061642E-4</v>
      </c>
      <c r="AX340" s="5">
        <f t="shared" si="401"/>
        <v>4.785534539906165E-27</v>
      </c>
      <c r="AY340" s="5">
        <f t="shared" si="402"/>
        <v>3.0799695662455228E-9</v>
      </c>
      <c r="AZ340" s="5">
        <f t="shared" si="403"/>
        <v>6.6496542935240833E-13</v>
      </c>
      <c r="BA340" s="5">
        <f t="shared" si="404"/>
        <v>-12.177200932489004</v>
      </c>
      <c r="BB340">
        <v>7.0000000000000007E-2</v>
      </c>
      <c r="BD340" s="3">
        <v>14.8</v>
      </c>
      <c r="BE340" s="5">
        <f t="shared" si="405"/>
        <v>3.3771607968403113E-4</v>
      </c>
      <c r="BF340" s="5">
        <f t="shared" si="406"/>
        <v>3.3771607968403116E-27</v>
      </c>
      <c r="BG340" s="5">
        <f t="shared" si="407"/>
        <v>7.8175018445377574E-10</v>
      </c>
      <c r="BH340" s="5">
        <f t="shared" si="408"/>
        <v>2.8143006640335927E-13</v>
      </c>
      <c r="BI340" s="5">
        <f t="shared" si="409"/>
        <v>-12.550629506846047</v>
      </c>
      <c r="BJ340">
        <v>0.2</v>
      </c>
      <c r="BL340" s="3">
        <v>14.27</v>
      </c>
      <c r="BM340" s="5">
        <f t="shared" si="410"/>
        <v>3.52004387829026E-4</v>
      </c>
      <c r="BN340" s="5">
        <f t="shared" si="411"/>
        <v>3.5200438782902605E-27</v>
      </c>
      <c r="BO340" s="5">
        <f t="shared" si="412"/>
        <v>5.2148798196892739E-10</v>
      </c>
      <c r="BP340" s="5">
        <f t="shared" si="413"/>
        <v>2.3466959188601732E-13</v>
      </c>
      <c r="BQ340" s="5">
        <f t="shared" si="414"/>
        <v>-12.629543181946708</v>
      </c>
      <c r="BR340">
        <v>0.15</v>
      </c>
      <c r="BU340" s="5" t="str">
        <f t="shared" si="415"/>
        <v/>
      </c>
      <c r="BV340" s="5" t="str">
        <f t="shared" si="416"/>
        <v/>
      </c>
      <c r="BW340" s="5" t="str">
        <f t="shared" si="417"/>
        <v/>
      </c>
      <c r="BX340" s="5" t="str">
        <f t="shared" si="418"/>
        <v/>
      </c>
      <c r="BY340" s="5" t="str">
        <f t="shared" si="419"/>
        <v/>
      </c>
      <c r="CC340" s="5" t="str">
        <f t="shared" si="420"/>
        <v/>
      </c>
      <c r="CD340" s="5" t="str">
        <f t="shared" si="421"/>
        <v/>
      </c>
      <c r="CE340" s="5" t="str">
        <f t="shared" si="422"/>
        <v/>
      </c>
      <c r="CF340" s="5" t="str">
        <f t="shared" si="423"/>
        <v/>
      </c>
      <c r="CG340" s="5" t="str">
        <f t="shared" si="424"/>
        <v/>
      </c>
      <c r="CK340" s="5" t="str">
        <f t="shared" si="425"/>
        <v/>
      </c>
      <c r="CL340" s="5" t="str">
        <f t="shared" si="426"/>
        <v/>
      </c>
      <c r="CM340" s="5" t="str">
        <f t="shared" si="427"/>
        <v/>
      </c>
      <c r="CN340" s="5" t="str">
        <f t="shared" si="428"/>
        <v/>
      </c>
      <c r="CO340" s="5" t="str">
        <f t="shared" si="429"/>
        <v/>
      </c>
      <c r="CS340" s="5" t="str">
        <f t="shared" si="430"/>
        <v/>
      </c>
      <c r="CT340" s="5" t="str">
        <f t="shared" si="431"/>
        <v/>
      </c>
      <c r="CU340" s="5" t="str">
        <f t="shared" si="432"/>
        <v/>
      </c>
      <c r="CV340" s="5" t="str">
        <f t="shared" si="433"/>
        <v/>
      </c>
      <c r="CW340" s="5" t="str">
        <f t="shared" si="434"/>
        <v/>
      </c>
      <c r="DA340" s="5" t="str">
        <f t="shared" si="435"/>
        <v/>
      </c>
      <c r="DB340" s="5" t="str">
        <f t="shared" si="436"/>
        <v/>
      </c>
      <c r="DC340" s="5" t="str">
        <f t="shared" si="437"/>
        <v/>
      </c>
      <c r="DD340" s="5" t="str">
        <f t="shared" si="438"/>
        <v/>
      </c>
      <c r="DE340" s="5" t="str">
        <f t="shared" si="439"/>
        <v/>
      </c>
      <c r="DI340" s="5" t="str">
        <f t="shared" si="440"/>
        <v/>
      </c>
      <c r="DJ340" s="5" t="str">
        <f t="shared" si="441"/>
        <v/>
      </c>
      <c r="DK340" s="5" t="str">
        <f t="shared" si="442"/>
        <v/>
      </c>
      <c r="DL340" s="5" t="str">
        <f t="shared" si="443"/>
        <v/>
      </c>
      <c r="DM340" s="5" t="str">
        <f t="shared" si="444"/>
        <v/>
      </c>
      <c r="DQ340" s="5" t="str">
        <f t="shared" si="445"/>
        <v/>
      </c>
      <c r="DR340" s="5" t="str">
        <f t="shared" si="446"/>
        <v/>
      </c>
      <c r="DS340" s="5" t="str">
        <f t="shared" si="447"/>
        <v/>
      </c>
      <c r="DT340" s="5" t="str">
        <f t="shared" si="448"/>
        <v/>
      </c>
      <c r="DU340" s="5" t="str">
        <f t="shared" si="449"/>
        <v/>
      </c>
    </row>
    <row r="341" spans="1:126" hidden="1" x14ac:dyDescent="0.25">
      <c r="A341">
        <v>334</v>
      </c>
      <c r="B341" t="s">
        <v>376</v>
      </c>
      <c r="C341">
        <v>324.19243499999999</v>
      </c>
      <c r="D341">
        <v>57.593513999999999</v>
      </c>
      <c r="E341" s="1" t="s">
        <v>31</v>
      </c>
      <c r="F341" s="13"/>
      <c r="J341" s="2">
        <v>17.12</v>
      </c>
      <c r="K341" s="5">
        <f t="shared" si="375"/>
        <v>4.503095233575985E-4</v>
      </c>
      <c r="L341" s="5">
        <f t="shared" si="376"/>
        <v>4.5030952335759854E-27</v>
      </c>
      <c r="M341" s="5">
        <f t="shared" si="377"/>
        <v>3.4694705633444176E-8</v>
      </c>
      <c r="N341" s="5">
        <f t="shared" si="378"/>
        <v>2.1649496315269164E-12</v>
      </c>
      <c r="O341" s="5">
        <f t="shared" si="379"/>
        <v>-11.664552203238737</v>
      </c>
      <c r="P341">
        <v>0</v>
      </c>
      <c r="Q341" s="2">
        <v>16.53</v>
      </c>
      <c r="R341" s="5">
        <f t="shared" si="380"/>
        <v>6.1469382414122112E-4</v>
      </c>
      <c r="S341" s="5">
        <f t="shared" si="381"/>
        <v>6.1469382414122115E-27</v>
      </c>
      <c r="T341" s="5">
        <f t="shared" si="382"/>
        <v>3.078209563433793E-8</v>
      </c>
      <c r="U341" s="5">
        <f t="shared" si="383"/>
        <v>2.3825342020977562E-12</v>
      </c>
      <c r="V341" s="5">
        <f t="shared" si="384"/>
        <v>-11.622960856198258</v>
      </c>
      <c r="W341">
        <v>0.01</v>
      </c>
      <c r="X341" s="2">
        <v>16.91</v>
      </c>
      <c r="Y341" s="5">
        <f t="shared" si="385"/>
        <v>5.1215258894383683E-4</v>
      </c>
      <c r="Z341" s="5">
        <f t="shared" si="386"/>
        <v>5.1215258894383685E-27</v>
      </c>
      <c r="AA341" s="5">
        <f t="shared" si="387"/>
        <v>3.570367728545858E-8</v>
      </c>
      <c r="AB341" s="5">
        <f t="shared" si="388"/>
        <v>2.3421612299260832E-12</v>
      </c>
      <c r="AC341" s="5">
        <f t="shared" si="389"/>
        <v>-11.630383212228175</v>
      </c>
      <c r="AD341">
        <v>0.01</v>
      </c>
      <c r="AF341" s="4">
        <v>15.51</v>
      </c>
      <c r="AG341" s="5">
        <f t="shared" si="390"/>
        <v>9.9652527228444266E-4</v>
      </c>
      <c r="AH341" s="5">
        <f t="shared" si="391"/>
        <v>9.9652527228444276E-27</v>
      </c>
      <c r="AI341" s="5">
        <f t="shared" si="392"/>
        <v>1.9600883914526234E-8</v>
      </c>
      <c r="AJ341" s="5">
        <f t="shared" si="393"/>
        <v>2.4207091634439904E-12</v>
      </c>
      <c r="AK341" s="5">
        <f t="shared" si="394"/>
        <v>-11.616057385815928</v>
      </c>
      <c r="AL341">
        <v>0.05</v>
      </c>
      <c r="AN341" s="4">
        <v>15.02</v>
      </c>
      <c r="AO341" s="5">
        <f t="shared" si="395"/>
        <v>1.0053098936524624E-3</v>
      </c>
      <c r="AP341" s="5">
        <f t="shared" si="396"/>
        <v>1.0053098936524625E-26</v>
      </c>
      <c r="AQ341" s="5">
        <f t="shared" si="397"/>
        <v>1.091840431532257E-8</v>
      </c>
      <c r="AR341" s="5">
        <f t="shared" si="398"/>
        <v>1.8146387972066112E-12</v>
      </c>
      <c r="AS341" s="5">
        <f t="shared" si="399"/>
        <v>-11.741209808088618</v>
      </c>
      <c r="AT341">
        <v>0.09</v>
      </c>
      <c r="AV341" s="4">
        <v>15</v>
      </c>
      <c r="AW341" s="5">
        <f t="shared" si="400"/>
        <v>6.667E-4</v>
      </c>
      <c r="AX341" s="5">
        <f t="shared" si="401"/>
        <v>6.6670000000000007E-27</v>
      </c>
      <c r="AY341" s="5">
        <f t="shared" si="402"/>
        <v>4.2908805540794481E-9</v>
      </c>
      <c r="AZ341" s="5">
        <f t="shared" si="403"/>
        <v>9.264011116257529E-13</v>
      </c>
      <c r="BA341" s="5">
        <f t="shared" si="404"/>
        <v>-12.033200932489004</v>
      </c>
      <c r="BB341">
        <v>0.12</v>
      </c>
      <c r="BD341" s="3">
        <v>14.92</v>
      </c>
      <c r="BE341" s="5">
        <f t="shared" si="405"/>
        <v>3.0237907850862004E-4</v>
      </c>
      <c r="BF341" s="5">
        <f t="shared" si="406"/>
        <v>3.0237907850862006E-27</v>
      </c>
      <c r="BG341" s="5">
        <f t="shared" si="407"/>
        <v>6.9995157062180564E-10</v>
      </c>
      <c r="BH341" s="5">
        <f t="shared" si="408"/>
        <v>2.5198256542385003E-13</v>
      </c>
      <c r="BI341" s="5">
        <f t="shared" si="409"/>
        <v>-12.598629506846047</v>
      </c>
      <c r="BJ341">
        <v>0.01</v>
      </c>
      <c r="BL341" s="3">
        <v>14.9</v>
      </c>
      <c r="BM341" s="5">
        <f t="shared" si="410"/>
        <v>1.9703713184693E-4</v>
      </c>
      <c r="BN341" s="5">
        <f t="shared" si="411"/>
        <v>1.9703713184693E-27</v>
      </c>
      <c r="BO341" s="5">
        <f t="shared" si="412"/>
        <v>2.9190686199545179E-10</v>
      </c>
      <c r="BP341" s="5">
        <f t="shared" si="413"/>
        <v>1.3135808789795331E-13</v>
      </c>
      <c r="BQ341" s="5">
        <f t="shared" si="414"/>
        <v>-12.881543181946709</v>
      </c>
      <c r="BR341">
        <v>0.02</v>
      </c>
      <c r="BT341" s="3">
        <v>14.8</v>
      </c>
      <c r="BU341" s="5">
        <f t="shared" si="415"/>
        <v>1.3826040998100243E-4</v>
      </c>
      <c r="BV341" s="5">
        <f t="shared" si="416"/>
        <v>1.3826040998100244E-27</v>
      </c>
      <c r="BW341" s="5">
        <f t="shared" si="417"/>
        <v>1.2330000890101287E-10</v>
      </c>
      <c r="BX341" s="5">
        <f t="shared" si="418"/>
        <v>7.1514005162587471E-14</v>
      </c>
      <c r="BY341" s="5">
        <f t="shared" si="419"/>
        <v>-13.145608898489662</v>
      </c>
      <c r="BZ341">
        <v>0.09</v>
      </c>
      <c r="CC341" s="5" t="str">
        <f t="shared" si="420"/>
        <v/>
      </c>
      <c r="CD341" s="5" t="str">
        <f t="shared" si="421"/>
        <v/>
      </c>
      <c r="CE341" s="5" t="str">
        <f t="shared" si="422"/>
        <v/>
      </c>
      <c r="CF341" s="5" t="str">
        <f t="shared" si="423"/>
        <v/>
      </c>
      <c r="CG341" s="5" t="str">
        <f t="shared" si="424"/>
        <v/>
      </c>
      <c r="CK341" s="5" t="str">
        <f t="shared" si="425"/>
        <v/>
      </c>
      <c r="CL341" s="5" t="str">
        <f t="shared" si="426"/>
        <v/>
      </c>
      <c r="CM341" s="5" t="str">
        <f t="shared" si="427"/>
        <v/>
      </c>
      <c r="CN341" s="5" t="str">
        <f t="shared" si="428"/>
        <v/>
      </c>
      <c r="CO341" s="5" t="str">
        <f t="shared" si="429"/>
        <v/>
      </c>
      <c r="CS341" s="5" t="str">
        <f t="shared" si="430"/>
        <v/>
      </c>
      <c r="CT341" s="5" t="str">
        <f t="shared" si="431"/>
        <v/>
      </c>
      <c r="CU341" s="5" t="str">
        <f t="shared" si="432"/>
        <v/>
      </c>
      <c r="CV341" s="5" t="str">
        <f t="shared" si="433"/>
        <v/>
      </c>
      <c r="CW341" s="5" t="str">
        <f t="shared" si="434"/>
        <v/>
      </c>
      <c r="DA341" s="5" t="str">
        <f t="shared" si="435"/>
        <v/>
      </c>
      <c r="DB341" s="5" t="str">
        <f t="shared" si="436"/>
        <v/>
      </c>
      <c r="DC341" s="5" t="str">
        <f t="shared" si="437"/>
        <v/>
      </c>
      <c r="DD341" s="5" t="str">
        <f t="shared" si="438"/>
        <v/>
      </c>
      <c r="DE341" s="5" t="str">
        <f t="shared" si="439"/>
        <v/>
      </c>
      <c r="DI341" s="5" t="str">
        <f t="shared" si="440"/>
        <v/>
      </c>
      <c r="DJ341" s="5" t="str">
        <f t="shared" si="441"/>
        <v/>
      </c>
      <c r="DK341" s="5" t="str">
        <f t="shared" si="442"/>
        <v/>
      </c>
      <c r="DL341" s="5" t="str">
        <f t="shared" si="443"/>
        <v/>
      </c>
      <c r="DM341" s="5" t="str">
        <f t="shared" si="444"/>
        <v/>
      </c>
      <c r="DQ341" s="5" t="str">
        <f t="shared" si="445"/>
        <v/>
      </c>
      <c r="DR341" s="5" t="str">
        <f t="shared" si="446"/>
        <v/>
      </c>
      <c r="DS341" s="5" t="str">
        <f t="shared" si="447"/>
        <v/>
      </c>
      <c r="DT341" s="5" t="str">
        <f t="shared" si="448"/>
        <v/>
      </c>
      <c r="DU341" s="5" t="str">
        <f t="shared" si="449"/>
        <v/>
      </c>
    </row>
    <row r="342" spans="1:126" hidden="1" x14ac:dyDescent="0.25">
      <c r="A342">
        <v>335</v>
      </c>
      <c r="B342" t="s">
        <v>377</v>
      </c>
      <c r="C342">
        <v>324.193442</v>
      </c>
      <c r="D342">
        <v>57.581133000000001</v>
      </c>
      <c r="E342" s="1" t="s">
        <v>120</v>
      </c>
      <c r="F342" s="13"/>
      <c r="J342" s="2">
        <v>17.8</v>
      </c>
      <c r="K342" s="5">
        <f t="shared" si="375"/>
        <v>2.4071942188401017E-4</v>
      </c>
      <c r="L342" s="5">
        <f t="shared" si="376"/>
        <v>2.4071942188401021E-27</v>
      </c>
      <c r="M342" s="5">
        <f t="shared" si="377"/>
        <v>1.854655309140858E-8</v>
      </c>
      <c r="N342" s="5">
        <f t="shared" si="378"/>
        <v>1.1573049129038953E-12</v>
      </c>
      <c r="O342" s="5">
        <f t="shared" si="379"/>
        <v>-11.936552203238737</v>
      </c>
      <c r="P342">
        <v>0.01</v>
      </c>
      <c r="Q342" s="2">
        <v>17.059999999999999</v>
      </c>
      <c r="R342" s="5">
        <f t="shared" si="380"/>
        <v>3.7727571406733146E-4</v>
      </c>
      <c r="S342" s="5">
        <f t="shared" si="381"/>
        <v>3.7727571406733153E-27</v>
      </c>
      <c r="T342" s="5">
        <f t="shared" si="382"/>
        <v>1.8892880739705717E-8</v>
      </c>
      <c r="U342" s="5">
        <f t="shared" si="383"/>
        <v>1.4623089692532227E-12</v>
      </c>
      <c r="V342" s="5">
        <f t="shared" si="384"/>
        <v>-11.834960856198258</v>
      </c>
      <c r="W342">
        <v>0.01</v>
      </c>
      <c r="X342" s="2">
        <v>17.46</v>
      </c>
      <c r="Y342" s="5">
        <f t="shared" si="385"/>
        <v>3.0860245200090968E-4</v>
      </c>
      <c r="Z342" s="5">
        <f t="shared" si="386"/>
        <v>3.086024520009097E-27</v>
      </c>
      <c r="AA342" s="5">
        <f t="shared" si="387"/>
        <v>2.1513593006458414E-8</v>
      </c>
      <c r="AB342" s="5">
        <f t="shared" si="388"/>
        <v>1.4112917012236721E-12</v>
      </c>
      <c r="AC342" s="5">
        <f t="shared" si="389"/>
        <v>-11.850383212228175</v>
      </c>
      <c r="AD342">
        <v>0.02</v>
      </c>
      <c r="AF342" s="4">
        <v>15.7</v>
      </c>
      <c r="AG342" s="5">
        <f t="shared" si="390"/>
        <v>8.365430916381371E-4</v>
      </c>
      <c r="AH342" s="5">
        <f t="shared" si="391"/>
        <v>8.3654309163813723E-27</v>
      </c>
      <c r="AI342" s="5">
        <f t="shared" si="392"/>
        <v>1.6454157746656466E-8</v>
      </c>
      <c r="AJ342" s="5">
        <f t="shared" si="393"/>
        <v>2.0320884817120739E-12</v>
      </c>
      <c r="AK342" s="5">
        <f t="shared" si="394"/>
        <v>-11.692057385815929</v>
      </c>
      <c r="AL342">
        <v>0.09</v>
      </c>
      <c r="AN342" s="4">
        <v>15.13</v>
      </c>
      <c r="AO342" s="5">
        <f t="shared" si="395"/>
        <v>9.0844775632687E-4</v>
      </c>
      <c r="AP342" s="5">
        <f t="shared" si="396"/>
        <v>9.0844775632687005E-27</v>
      </c>
      <c r="AQ342" s="5">
        <f t="shared" si="397"/>
        <v>9.8664103134285383E-9</v>
      </c>
      <c r="AR342" s="5">
        <f t="shared" si="398"/>
        <v>1.6397973940918231E-12</v>
      </c>
      <c r="AS342" s="5">
        <f t="shared" si="399"/>
        <v>-11.785209808088618</v>
      </c>
      <c r="AT342">
        <v>0.1</v>
      </c>
      <c r="AV342" s="4">
        <v>15.07</v>
      </c>
      <c r="AW342" s="5">
        <f t="shared" si="400"/>
        <v>6.2507259001748242E-4</v>
      </c>
      <c r="AX342" s="5">
        <f t="shared" si="401"/>
        <v>6.250725900174825E-27</v>
      </c>
      <c r="AY342" s="5">
        <f t="shared" si="402"/>
        <v>4.0229665837619482E-9</v>
      </c>
      <c r="AZ342" s="5">
        <f t="shared" si="403"/>
        <v>8.6855848543420459E-13</v>
      </c>
      <c r="BA342" s="5">
        <f t="shared" si="404"/>
        <v>-12.061200932489006</v>
      </c>
      <c r="BB342">
        <v>0.13</v>
      </c>
      <c r="BD342" s="3">
        <v>14.93</v>
      </c>
      <c r="BE342" s="5">
        <f t="shared" si="405"/>
        <v>2.9960685045357958E-4</v>
      </c>
      <c r="BF342" s="5">
        <f t="shared" si="406"/>
        <v>2.9960685045357961E-27</v>
      </c>
      <c r="BG342" s="5">
        <f t="shared" si="407"/>
        <v>6.9353437604995269E-10</v>
      </c>
      <c r="BH342" s="5">
        <f t="shared" si="408"/>
        <v>2.4967237537798296E-13</v>
      </c>
      <c r="BI342" s="5">
        <f t="shared" si="409"/>
        <v>-12.602629506846046</v>
      </c>
      <c r="BJ342">
        <v>0.16</v>
      </c>
      <c r="BL342" s="3">
        <v>14.67</v>
      </c>
      <c r="BM342" s="5">
        <f t="shared" si="410"/>
        <v>2.435275373994809E-4</v>
      </c>
      <c r="BN342" s="5">
        <f t="shared" si="411"/>
        <v>2.4352753739948092E-27</v>
      </c>
      <c r="BO342" s="5">
        <f t="shared" si="412"/>
        <v>3.6078153688811981E-10</v>
      </c>
      <c r="BP342" s="5">
        <f t="shared" si="413"/>
        <v>1.6235169159965393E-13</v>
      </c>
      <c r="BQ342" s="5">
        <f t="shared" si="414"/>
        <v>-12.789543181946708</v>
      </c>
      <c r="BR342">
        <v>0.14000000000000001</v>
      </c>
      <c r="BT342" s="3">
        <v>14.33</v>
      </c>
      <c r="BU342" s="5">
        <f t="shared" si="415"/>
        <v>2.1315613669270294E-4</v>
      </c>
      <c r="BV342" s="5">
        <f t="shared" si="416"/>
        <v>2.1315613669270296E-27</v>
      </c>
      <c r="BW342" s="5">
        <f t="shared" si="417"/>
        <v>1.90091679571376E-10</v>
      </c>
      <c r="BX342" s="5">
        <f t="shared" si="418"/>
        <v>1.1025317415139808E-13</v>
      </c>
      <c r="BY342" s="5">
        <f t="shared" si="419"/>
        <v>-12.957608898489664</v>
      </c>
      <c r="BZ342">
        <v>0.14000000000000001</v>
      </c>
      <c r="CC342" s="5" t="str">
        <f t="shared" si="420"/>
        <v/>
      </c>
      <c r="CD342" s="5" t="str">
        <f t="shared" si="421"/>
        <v/>
      </c>
      <c r="CE342" s="5" t="str">
        <f t="shared" si="422"/>
        <v/>
      </c>
      <c r="CF342" s="5" t="str">
        <f t="shared" si="423"/>
        <v/>
      </c>
      <c r="CG342" s="5" t="str">
        <f t="shared" si="424"/>
        <v/>
      </c>
      <c r="CK342" s="5" t="str">
        <f t="shared" si="425"/>
        <v/>
      </c>
      <c r="CL342" s="5" t="str">
        <f t="shared" si="426"/>
        <v/>
      </c>
      <c r="CM342" s="5" t="str">
        <f t="shared" si="427"/>
        <v/>
      </c>
      <c r="CN342" s="5" t="str">
        <f t="shared" si="428"/>
        <v/>
      </c>
      <c r="CO342" s="5" t="str">
        <f t="shared" si="429"/>
        <v/>
      </c>
      <c r="CS342" s="5" t="str">
        <f t="shared" si="430"/>
        <v/>
      </c>
      <c r="CT342" s="5" t="str">
        <f t="shared" si="431"/>
        <v/>
      </c>
      <c r="CU342" s="5" t="str">
        <f t="shared" si="432"/>
        <v/>
      </c>
      <c r="CV342" s="5" t="str">
        <f t="shared" si="433"/>
        <v/>
      </c>
      <c r="CW342" s="5" t="str">
        <f t="shared" si="434"/>
        <v/>
      </c>
      <c r="DA342" s="5" t="str">
        <f t="shared" si="435"/>
        <v/>
      </c>
      <c r="DB342" s="5" t="str">
        <f t="shared" si="436"/>
        <v/>
      </c>
      <c r="DC342" s="5" t="str">
        <f t="shared" si="437"/>
        <v/>
      </c>
      <c r="DD342" s="5" t="str">
        <f t="shared" si="438"/>
        <v/>
      </c>
      <c r="DE342" s="5" t="str">
        <f t="shared" si="439"/>
        <v/>
      </c>
      <c r="DI342" s="5" t="str">
        <f t="shared" si="440"/>
        <v/>
      </c>
      <c r="DJ342" s="5" t="str">
        <f t="shared" si="441"/>
        <v/>
      </c>
      <c r="DK342" s="5" t="str">
        <f t="shared" si="442"/>
        <v/>
      </c>
      <c r="DL342" s="5" t="str">
        <f t="shared" si="443"/>
        <v/>
      </c>
      <c r="DM342" s="5" t="str">
        <f t="shared" si="444"/>
        <v/>
      </c>
      <c r="DQ342" s="5" t="str">
        <f t="shared" si="445"/>
        <v/>
      </c>
      <c r="DR342" s="5" t="str">
        <f t="shared" si="446"/>
        <v/>
      </c>
      <c r="DS342" s="5" t="str">
        <f t="shared" si="447"/>
        <v/>
      </c>
      <c r="DT342" s="5" t="str">
        <f t="shared" si="448"/>
        <v/>
      </c>
      <c r="DU342" s="5" t="str">
        <f t="shared" si="449"/>
        <v/>
      </c>
    </row>
    <row r="343" spans="1:126" hidden="1" x14ac:dyDescent="0.25">
      <c r="A343">
        <v>336</v>
      </c>
      <c r="B343" t="s">
        <v>378</v>
      </c>
      <c r="C343">
        <v>324.19425200000001</v>
      </c>
      <c r="D343">
        <v>57.494095000000002</v>
      </c>
      <c r="E343" s="1" t="s">
        <v>157</v>
      </c>
      <c r="F343" s="13"/>
      <c r="K343" s="5" t="str">
        <f t="shared" si="375"/>
        <v/>
      </c>
      <c r="L343" s="5" t="str">
        <f t="shared" si="376"/>
        <v/>
      </c>
      <c r="M343" s="5" t="str">
        <f t="shared" si="377"/>
        <v/>
      </c>
      <c r="N343" s="5" t="str">
        <f t="shared" si="378"/>
        <v/>
      </c>
      <c r="O343" s="5" t="str">
        <f t="shared" si="379"/>
        <v/>
      </c>
      <c r="R343" s="5" t="str">
        <f t="shared" si="380"/>
        <v/>
      </c>
      <c r="S343" s="5" t="str">
        <f t="shared" si="381"/>
        <v/>
      </c>
      <c r="T343" s="5" t="str">
        <f t="shared" si="382"/>
        <v/>
      </c>
      <c r="U343" s="5" t="str">
        <f t="shared" si="383"/>
        <v/>
      </c>
      <c r="V343" s="5" t="str">
        <f t="shared" si="384"/>
        <v/>
      </c>
      <c r="Y343" s="5" t="str">
        <f t="shared" si="385"/>
        <v/>
      </c>
      <c r="Z343" s="5" t="str">
        <f t="shared" si="386"/>
        <v/>
      </c>
      <c r="AA343" s="5" t="str">
        <f t="shared" si="387"/>
        <v/>
      </c>
      <c r="AB343" s="5" t="str">
        <f t="shared" si="388"/>
        <v/>
      </c>
      <c r="AC343" s="5" t="str">
        <f t="shared" si="389"/>
        <v/>
      </c>
      <c r="AE343" t="s">
        <v>36</v>
      </c>
      <c r="AF343" s="4">
        <v>16.37</v>
      </c>
      <c r="AG343" s="5">
        <f t="shared" si="390"/>
        <v>4.5132388413042019E-4</v>
      </c>
      <c r="AH343" s="5">
        <f t="shared" si="391"/>
        <v>4.5132388413042025E-27</v>
      </c>
      <c r="AI343" s="5">
        <f t="shared" si="392"/>
        <v>8.8771928888607286E-9</v>
      </c>
      <c r="AJ343" s="5">
        <f t="shared" si="393"/>
        <v>1.0963333217743001E-12</v>
      </c>
      <c r="AK343" s="5">
        <f t="shared" si="394"/>
        <v>-11.960057385815929</v>
      </c>
      <c r="AN343" s="4">
        <v>15.19</v>
      </c>
      <c r="AO343" s="5">
        <f t="shared" si="395"/>
        <v>8.5960702619586186E-4</v>
      </c>
      <c r="AP343" s="5">
        <f t="shared" si="396"/>
        <v>8.5960702619586199E-27</v>
      </c>
      <c r="AQ343" s="5">
        <f t="shared" si="397"/>
        <v>9.3359640878488146E-9</v>
      </c>
      <c r="AR343" s="5">
        <f t="shared" si="398"/>
        <v>1.551637231400473E-12</v>
      </c>
      <c r="AS343" s="5">
        <f t="shared" si="399"/>
        <v>-11.809209808088617</v>
      </c>
      <c r="AT343">
        <v>0.19</v>
      </c>
      <c r="AV343" s="4">
        <v>12.67</v>
      </c>
      <c r="AW343" s="5">
        <f t="shared" si="400"/>
        <v>5.700729774802185E-3</v>
      </c>
      <c r="AX343" s="5">
        <f t="shared" si="401"/>
        <v>5.7007297748021857E-26</v>
      </c>
      <c r="AY343" s="5">
        <f t="shared" si="402"/>
        <v>3.6689891307575234E-8</v>
      </c>
      <c r="AZ343" s="5">
        <f t="shared" si="403"/>
        <v>7.9213475333054929E-12</v>
      </c>
      <c r="BA343" s="5">
        <f t="shared" si="404"/>
        <v>-11.101200932489004</v>
      </c>
      <c r="BB343">
        <v>0.04</v>
      </c>
      <c r="BD343" s="3">
        <v>9.7799999999999994</v>
      </c>
      <c r="BE343" s="5">
        <f t="shared" si="405"/>
        <v>3.439946903735517E-2</v>
      </c>
      <c r="BF343" s="5">
        <f t="shared" si="406"/>
        <v>3.4399469037355173E-25</v>
      </c>
      <c r="BG343" s="5">
        <f t="shared" si="407"/>
        <v>7.9628400549433267E-8</v>
      </c>
      <c r="BH343" s="5">
        <f t="shared" si="408"/>
        <v>2.8666224197795978E-11</v>
      </c>
      <c r="BI343" s="5">
        <f t="shared" si="409"/>
        <v>-10.542629506846048</v>
      </c>
      <c r="BJ343">
        <v>0</v>
      </c>
      <c r="BL343" s="3">
        <v>8.3000000000000007</v>
      </c>
      <c r="BM343" s="5">
        <f t="shared" si="410"/>
        <v>8.6009827590377994E-2</v>
      </c>
      <c r="BN343" s="5">
        <f t="shared" si="411"/>
        <v>8.6009827590377998E-25</v>
      </c>
      <c r="BO343" s="5">
        <f t="shared" si="412"/>
        <v>1.2742196680055998E-7</v>
      </c>
      <c r="BP343" s="5">
        <f t="shared" si="413"/>
        <v>5.7339885060251995E-11</v>
      </c>
      <c r="BQ343" s="5">
        <f t="shared" si="414"/>
        <v>-10.241543181946708</v>
      </c>
      <c r="BR343">
        <v>0</v>
      </c>
      <c r="BT343" s="3">
        <v>7.11</v>
      </c>
      <c r="BU343" s="5">
        <f t="shared" si="415"/>
        <v>0.16470160841645726</v>
      </c>
      <c r="BV343" s="5">
        <f t="shared" si="416"/>
        <v>1.6470160841645728E-24</v>
      </c>
      <c r="BW343" s="5">
        <f t="shared" si="417"/>
        <v>1.4688015019303562E-7</v>
      </c>
      <c r="BX343" s="5">
        <f t="shared" si="418"/>
        <v>8.5190487111960662E-11</v>
      </c>
      <c r="BY343" s="5">
        <f t="shared" si="419"/>
        <v>-10.069608898489664</v>
      </c>
      <c r="BZ343">
        <v>0</v>
      </c>
      <c r="CB343" s="3">
        <v>6.23</v>
      </c>
      <c r="CC343" s="5">
        <f t="shared" si="420"/>
        <v>0.2065671415850065</v>
      </c>
      <c r="CD343" s="5">
        <f t="shared" si="421"/>
        <v>2.0656714158500653E-24</v>
      </c>
      <c r="CE343" s="5">
        <f t="shared" si="422"/>
        <v>9.6828347617971799E-8</v>
      </c>
      <c r="CF343" s="5">
        <f t="shared" si="423"/>
        <v>7.7462678094377448E-11</v>
      </c>
      <c r="CG343" s="5">
        <f t="shared" si="424"/>
        <v>-10.110907492355043</v>
      </c>
      <c r="CH343">
        <v>0</v>
      </c>
      <c r="CJ343" s="2">
        <v>1.72</v>
      </c>
      <c r="CK343" s="5">
        <f t="shared" si="425"/>
        <v>1.4645297956814536</v>
      </c>
      <c r="CL343" s="5">
        <f t="shared" si="426"/>
        <v>1.4645297956814538E-23</v>
      </c>
      <c r="CM343" s="5">
        <f t="shared" si="427"/>
        <v>7.6277593525075707E-8</v>
      </c>
      <c r="CN343" s="5">
        <f t="shared" si="428"/>
        <v>1.8306622446018171E-10</v>
      </c>
      <c r="CO343" s="5">
        <f t="shared" si="429"/>
        <v>-9.7373917752157695</v>
      </c>
      <c r="CP343">
        <v>0</v>
      </c>
      <c r="CS343" s="5" t="str">
        <f t="shared" si="430"/>
        <v/>
      </c>
      <c r="CT343" s="5" t="str">
        <f t="shared" si="431"/>
        <v/>
      </c>
      <c r="CU343" s="5" t="str">
        <f t="shared" si="432"/>
        <v/>
      </c>
      <c r="CV343" s="5" t="str">
        <f t="shared" si="433"/>
        <v/>
      </c>
      <c r="CW343" s="5" t="str">
        <f t="shared" si="434"/>
        <v/>
      </c>
      <c r="DA343" s="5" t="str">
        <f t="shared" si="435"/>
        <v/>
      </c>
      <c r="DB343" s="5" t="str">
        <f t="shared" si="436"/>
        <v/>
      </c>
      <c r="DC343" s="5" t="str">
        <f t="shared" si="437"/>
        <v/>
      </c>
      <c r="DD343" s="5" t="str">
        <f t="shared" si="438"/>
        <v/>
      </c>
      <c r="DE343" s="5" t="str">
        <f t="shared" si="439"/>
        <v/>
      </c>
      <c r="DI343" s="5" t="str">
        <f t="shared" si="440"/>
        <v/>
      </c>
      <c r="DJ343" s="5" t="str">
        <f t="shared" si="441"/>
        <v/>
      </c>
      <c r="DK343" s="5" t="str">
        <f t="shared" si="442"/>
        <v/>
      </c>
      <c r="DL343" s="5" t="str">
        <f t="shared" si="443"/>
        <v/>
      </c>
      <c r="DM343" s="5" t="str">
        <f t="shared" si="444"/>
        <v/>
      </c>
      <c r="DQ343" s="5" t="str">
        <f t="shared" si="445"/>
        <v/>
      </c>
      <c r="DR343" s="5" t="str">
        <f t="shared" si="446"/>
        <v/>
      </c>
      <c r="DS343" s="5" t="str">
        <f t="shared" si="447"/>
        <v/>
      </c>
      <c r="DT343" s="5" t="str">
        <f t="shared" si="448"/>
        <v/>
      </c>
      <c r="DU343" s="5" t="str">
        <f t="shared" si="449"/>
        <v/>
      </c>
    </row>
    <row r="344" spans="1:126" hidden="1" x14ac:dyDescent="0.25">
      <c r="A344">
        <v>337</v>
      </c>
      <c r="B344" t="s">
        <v>379</v>
      </c>
      <c r="C344">
        <v>324.19430499999999</v>
      </c>
      <c r="D344">
        <v>57.506903999999999</v>
      </c>
      <c r="E344" s="1" t="s">
        <v>31</v>
      </c>
      <c r="F344" s="13"/>
      <c r="K344" s="5" t="str">
        <f t="shared" si="375"/>
        <v/>
      </c>
      <c r="L344" s="5" t="str">
        <f t="shared" si="376"/>
        <v/>
      </c>
      <c r="M344" s="5" t="str">
        <f t="shared" si="377"/>
        <v/>
      </c>
      <c r="N344" s="5" t="str">
        <f t="shared" si="378"/>
        <v/>
      </c>
      <c r="O344" s="5" t="str">
        <f t="shared" si="379"/>
        <v/>
      </c>
      <c r="R344" s="5" t="str">
        <f t="shared" si="380"/>
        <v/>
      </c>
      <c r="S344" s="5" t="str">
        <f t="shared" si="381"/>
        <v/>
      </c>
      <c r="T344" s="5" t="str">
        <f t="shared" si="382"/>
        <v/>
      </c>
      <c r="U344" s="5" t="str">
        <f t="shared" si="383"/>
        <v/>
      </c>
      <c r="V344" s="5" t="str">
        <f t="shared" si="384"/>
        <v/>
      </c>
      <c r="Y344" s="5" t="str">
        <f t="shared" si="385"/>
        <v/>
      </c>
      <c r="Z344" s="5" t="str">
        <f t="shared" si="386"/>
        <v/>
      </c>
      <c r="AA344" s="5" t="str">
        <f t="shared" si="387"/>
        <v/>
      </c>
      <c r="AB344" s="5" t="str">
        <f t="shared" si="388"/>
        <v/>
      </c>
      <c r="AC344" s="5" t="str">
        <f t="shared" si="389"/>
        <v/>
      </c>
      <c r="AG344" s="5" t="str">
        <f t="shared" si="390"/>
        <v/>
      </c>
      <c r="AH344" s="5" t="str">
        <f t="shared" si="391"/>
        <v/>
      </c>
      <c r="AI344" s="5" t="str">
        <f t="shared" si="392"/>
        <v/>
      </c>
      <c r="AJ344" s="5" t="str">
        <f t="shared" si="393"/>
        <v/>
      </c>
      <c r="AK344" s="5" t="str">
        <f t="shared" si="394"/>
        <v/>
      </c>
      <c r="AO344" s="5" t="str">
        <f t="shared" si="395"/>
        <v/>
      </c>
      <c r="AP344" s="5" t="str">
        <f t="shared" si="396"/>
        <v/>
      </c>
      <c r="AQ344" s="5" t="str">
        <f t="shared" si="397"/>
        <v/>
      </c>
      <c r="AR344" s="5" t="str">
        <f t="shared" si="398"/>
        <v/>
      </c>
      <c r="AS344" s="5" t="str">
        <f t="shared" si="399"/>
        <v/>
      </c>
      <c r="AW344" s="5" t="str">
        <f t="shared" si="400"/>
        <v/>
      </c>
      <c r="AX344" s="5" t="str">
        <f t="shared" si="401"/>
        <v/>
      </c>
      <c r="AY344" s="5" t="str">
        <f t="shared" si="402"/>
        <v/>
      </c>
      <c r="AZ344" s="5" t="str">
        <f t="shared" si="403"/>
        <v/>
      </c>
      <c r="BA344" s="5" t="str">
        <f t="shared" si="404"/>
        <v/>
      </c>
      <c r="BD344" s="3">
        <v>15.45</v>
      </c>
      <c r="BE344" s="5">
        <f t="shared" si="405"/>
        <v>1.8558878954533345E-4</v>
      </c>
      <c r="BF344" s="5">
        <f t="shared" si="406"/>
        <v>1.8558878954533347E-27</v>
      </c>
      <c r="BG344" s="5">
        <f t="shared" si="407"/>
        <v>4.2960367950308665E-10</v>
      </c>
      <c r="BH344" s="5">
        <f t="shared" si="408"/>
        <v>1.5465732462111121E-13</v>
      </c>
      <c r="BI344" s="5">
        <f t="shared" si="409"/>
        <v>-12.810629506846047</v>
      </c>
      <c r="BJ344">
        <v>0.16</v>
      </c>
      <c r="BL344" s="3">
        <v>15.73</v>
      </c>
      <c r="BM344" s="5">
        <f t="shared" si="410"/>
        <v>9.1737748495580342E-5</v>
      </c>
      <c r="BN344" s="5">
        <f t="shared" si="411"/>
        <v>9.173774849558036E-28</v>
      </c>
      <c r="BO344" s="5">
        <f t="shared" si="412"/>
        <v>1.359077755490079E-10</v>
      </c>
      <c r="BP344" s="5">
        <f t="shared" si="413"/>
        <v>6.1158498997053561E-14</v>
      </c>
      <c r="BQ344" s="5">
        <f t="shared" si="414"/>
        <v>-13.213543181946708</v>
      </c>
      <c r="BR344">
        <v>0.14000000000000001</v>
      </c>
      <c r="BU344" s="5" t="str">
        <f t="shared" si="415"/>
        <v/>
      </c>
      <c r="BV344" s="5" t="str">
        <f t="shared" si="416"/>
        <v/>
      </c>
      <c r="BW344" s="5" t="str">
        <f t="shared" si="417"/>
        <v/>
      </c>
      <c r="BX344" s="5" t="str">
        <f t="shared" si="418"/>
        <v/>
      </c>
      <c r="BY344" s="5" t="str">
        <f t="shared" si="419"/>
        <v/>
      </c>
      <c r="CC344" s="5" t="str">
        <f t="shared" si="420"/>
        <v/>
      </c>
      <c r="CD344" s="5" t="str">
        <f t="shared" si="421"/>
        <v/>
      </c>
      <c r="CE344" s="5" t="str">
        <f t="shared" si="422"/>
        <v/>
      </c>
      <c r="CF344" s="5" t="str">
        <f t="shared" si="423"/>
        <v/>
      </c>
      <c r="CG344" s="5" t="str">
        <f t="shared" si="424"/>
        <v/>
      </c>
      <c r="CK344" s="5" t="str">
        <f t="shared" si="425"/>
        <v/>
      </c>
      <c r="CL344" s="5" t="str">
        <f t="shared" si="426"/>
        <v/>
      </c>
      <c r="CM344" s="5" t="str">
        <f t="shared" si="427"/>
        <v/>
      </c>
      <c r="CN344" s="5" t="str">
        <f t="shared" si="428"/>
        <v/>
      </c>
      <c r="CO344" s="5" t="str">
        <f t="shared" si="429"/>
        <v/>
      </c>
      <c r="CS344" s="5" t="str">
        <f t="shared" si="430"/>
        <v/>
      </c>
      <c r="CT344" s="5" t="str">
        <f t="shared" si="431"/>
        <v/>
      </c>
      <c r="CU344" s="5" t="str">
        <f t="shared" si="432"/>
        <v/>
      </c>
      <c r="CV344" s="5" t="str">
        <f t="shared" si="433"/>
        <v/>
      </c>
      <c r="CW344" s="5" t="str">
        <f t="shared" si="434"/>
        <v/>
      </c>
      <c r="DA344" s="5" t="str">
        <f t="shared" si="435"/>
        <v/>
      </c>
      <c r="DB344" s="5" t="str">
        <f t="shared" si="436"/>
        <v/>
      </c>
      <c r="DC344" s="5" t="str">
        <f t="shared" si="437"/>
        <v/>
      </c>
      <c r="DD344" s="5" t="str">
        <f t="shared" si="438"/>
        <v/>
      </c>
      <c r="DE344" s="5" t="str">
        <f t="shared" si="439"/>
        <v/>
      </c>
      <c r="DI344" s="5" t="str">
        <f t="shared" si="440"/>
        <v/>
      </c>
      <c r="DJ344" s="5" t="str">
        <f t="shared" si="441"/>
        <v/>
      </c>
      <c r="DK344" s="5" t="str">
        <f t="shared" si="442"/>
        <v/>
      </c>
      <c r="DL344" s="5" t="str">
        <f t="shared" si="443"/>
        <v/>
      </c>
      <c r="DM344" s="5" t="str">
        <f t="shared" si="444"/>
        <v/>
      </c>
      <c r="DQ344" s="5" t="str">
        <f t="shared" si="445"/>
        <v/>
      </c>
      <c r="DR344" s="5" t="str">
        <f t="shared" si="446"/>
        <v/>
      </c>
      <c r="DS344" s="5" t="str">
        <f t="shared" si="447"/>
        <v/>
      </c>
      <c r="DT344" s="5" t="str">
        <f t="shared" si="448"/>
        <v/>
      </c>
      <c r="DU344" s="5" t="str">
        <f t="shared" si="449"/>
        <v/>
      </c>
    </row>
    <row r="345" spans="1:126" hidden="1" x14ac:dyDescent="0.25">
      <c r="A345">
        <v>338</v>
      </c>
      <c r="B345" t="s">
        <v>380</v>
      </c>
      <c r="C345">
        <v>324.19508500000001</v>
      </c>
      <c r="D345">
        <v>57.465103999999997</v>
      </c>
      <c r="E345" s="1" t="s">
        <v>31</v>
      </c>
      <c r="F345" s="13"/>
      <c r="J345" s="2">
        <v>14.76</v>
      </c>
      <c r="K345" s="5">
        <f t="shared" si="375"/>
        <v>3.9583221057471257E-3</v>
      </c>
      <c r="L345" s="5">
        <f t="shared" si="376"/>
        <v>3.9583221057471259E-26</v>
      </c>
      <c r="M345" s="5">
        <f t="shared" si="377"/>
        <v>3.0497427466616791E-7</v>
      </c>
      <c r="N345" s="5">
        <f t="shared" si="378"/>
        <v>1.9030394739168879E-11</v>
      </c>
      <c r="O345" s="5">
        <f t="shared" si="379"/>
        <v>-10.720552203238737</v>
      </c>
      <c r="P345">
        <v>0</v>
      </c>
      <c r="Q345" s="2">
        <v>14.2</v>
      </c>
      <c r="R345" s="5">
        <f t="shared" si="380"/>
        <v>5.2560422763895023E-3</v>
      </c>
      <c r="S345" s="5">
        <f t="shared" si="381"/>
        <v>5.256042276389503E-26</v>
      </c>
      <c r="T345" s="5">
        <f t="shared" si="382"/>
        <v>2.6320745329755332E-7</v>
      </c>
      <c r="U345" s="5">
        <f t="shared" si="383"/>
        <v>2.0372256885230629E-11</v>
      </c>
      <c r="V345" s="5">
        <f t="shared" si="384"/>
        <v>-10.690960856198258</v>
      </c>
      <c r="W345">
        <v>0</v>
      </c>
      <c r="X345" s="2">
        <v>14.36</v>
      </c>
      <c r="Y345" s="5">
        <f t="shared" si="385"/>
        <v>5.3628959684126959E-3</v>
      </c>
      <c r="Z345" s="5">
        <f t="shared" si="386"/>
        <v>5.3628959684126967E-26</v>
      </c>
      <c r="AA345" s="5">
        <f t="shared" si="387"/>
        <v>3.7386339756000162E-7</v>
      </c>
      <c r="AB345" s="5">
        <f t="shared" si="388"/>
        <v>2.4525438879936109E-11</v>
      </c>
      <c r="AC345" s="5">
        <f t="shared" si="389"/>
        <v>-10.610383212228175</v>
      </c>
      <c r="AD345">
        <v>0</v>
      </c>
      <c r="AF345" s="4">
        <v>12.22</v>
      </c>
      <c r="AG345" s="5">
        <f t="shared" si="390"/>
        <v>2.0629481712712745E-2</v>
      </c>
      <c r="AH345" s="5">
        <f t="shared" si="391"/>
        <v>2.0629481712712746E-25</v>
      </c>
      <c r="AI345" s="5">
        <f t="shared" si="392"/>
        <v>4.0576600264313937E-7</v>
      </c>
      <c r="AJ345" s="5">
        <f t="shared" si="393"/>
        <v>5.0112101326427719E-11</v>
      </c>
      <c r="AK345" s="5">
        <f t="shared" si="394"/>
        <v>-10.300057385815929</v>
      </c>
      <c r="AL345">
        <v>0.03</v>
      </c>
      <c r="AN345" s="4">
        <v>11.76</v>
      </c>
      <c r="AO345" s="5">
        <f t="shared" si="395"/>
        <v>2.0244169114745442E-2</v>
      </c>
      <c r="AP345" s="5">
        <f t="shared" si="396"/>
        <v>2.0244169114745444E-25</v>
      </c>
      <c r="AQ345" s="5">
        <f t="shared" si="397"/>
        <v>2.1986655539567227E-7</v>
      </c>
      <c r="AR345" s="5">
        <f t="shared" si="398"/>
        <v>3.6541821506760733E-11</v>
      </c>
      <c r="AS345" s="5">
        <f t="shared" si="399"/>
        <v>-10.437209808088618</v>
      </c>
      <c r="AT345">
        <v>0.03</v>
      </c>
      <c r="AV345" s="4">
        <v>11.58</v>
      </c>
      <c r="AW345" s="5">
        <f t="shared" si="400"/>
        <v>1.555716490122745E-2</v>
      </c>
      <c r="AX345" s="5">
        <f t="shared" si="401"/>
        <v>1.5557164901227451E-25</v>
      </c>
      <c r="AY345" s="5">
        <f t="shared" si="402"/>
        <v>1.0012589823201468E-7</v>
      </c>
      <c r="AZ345" s="5">
        <f t="shared" si="403"/>
        <v>2.1617181428291968E-11</v>
      </c>
      <c r="BA345" s="5">
        <f t="shared" si="404"/>
        <v>-10.665200932489004</v>
      </c>
      <c r="BB345">
        <v>0.03</v>
      </c>
      <c r="BD345" s="3">
        <v>11.57</v>
      </c>
      <c r="BE345" s="5">
        <f t="shared" si="405"/>
        <v>6.615333438463886E-3</v>
      </c>
      <c r="BF345" s="5">
        <f t="shared" si="406"/>
        <v>6.615333438463887E-26</v>
      </c>
      <c r="BG345" s="5">
        <f t="shared" si="407"/>
        <v>1.5313271848296032E-8</v>
      </c>
      <c r="BH345" s="5">
        <f t="shared" si="408"/>
        <v>5.5127778653865722E-12</v>
      </c>
      <c r="BI345" s="5">
        <f t="shared" si="409"/>
        <v>-11.258629506846047</v>
      </c>
      <c r="BJ345">
        <v>0</v>
      </c>
      <c r="BL345" s="3">
        <v>11.61</v>
      </c>
      <c r="BM345" s="5">
        <f t="shared" si="410"/>
        <v>4.0789471388352231E-3</v>
      </c>
      <c r="BN345" s="5">
        <f t="shared" si="411"/>
        <v>4.0789471388352235E-26</v>
      </c>
      <c r="BO345" s="5">
        <f t="shared" si="412"/>
        <v>6.0428846501262554E-9</v>
      </c>
      <c r="BP345" s="5">
        <f t="shared" si="413"/>
        <v>2.7192980925568152E-12</v>
      </c>
      <c r="BQ345" s="5">
        <f t="shared" si="414"/>
        <v>-11.565543181946708</v>
      </c>
      <c r="BR345">
        <v>0</v>
      </c>
      <c r="BT345" s="3">
        <v>11.54</v>
      </c>
      <c r="BU345" s="5">
        <f t="shared" si="415"/>
        <v>2.7841834037466021E-3</v>
      </c>
      <c r="BV345" s="5">
        <f t="shared" si="416"/>
        <v>2.7841834037466023E-26</v>
      </c>
      <c r="BW345" s="5">
        <f t="shared" si="417"/>
        <v>2.4829221793221777E-9</v>
      </c>
      <c r="BX345" s="5">
        <f t="shared" si="418"/>
        <v>1.4400948640068631E-12</v>
      </c>
      <c r="BY345" s="5">
        <f t="shared" si="419"/>
        <v>-11.841608898489664</v>
      </c>
      <c r="BZ345">
        <v>0.01</v>
      </c>
      <c r="CB345" s="3">
        <v>11.52</v>
      </c>
      <c r="CC345" s="5">
        <f t="shared" si="420"/>
        <v>1.5814710269683803E-3</v>
      </c>
      <c r="CD345" s="5">
        <f t="shared" si="421"/>
        <v>1.5814710269683804E-26</v>
      </c>
      <c r="CE345" s="5">
        <f t="shared" si="422"/>
        <v>7.4131454389142824E-10</v>
      </c>
      <c r="CF345" s="5">
        <f t="shared" si="423"/>
        <v>5.9305163511314259E-13</v>
      </c>
      <c r="CG345" s="5">
        <f t="shared" si="424"/>
        <v>-12.226907492355043</v>
      </c>
      <c r="CH345">
        <v>0.02</v>
      </c>
      <c r="CK345" s="5" t="str">
        <f t="shared" si="425"/>
        <v/>
      </c>
      <c r="CL345" s="5" t="str">
        <f t="shared" si="426"/>
        <v/>
      </c>
      <c r="CM345" s="5" t="str">
        <f t="shared" si="427"/>
        <v/>
      </c>
      <c r="CN345" s="5" t="str">
        <f t="shared" si="428"/>
        <v/>
      </c>
      <c r="CO345" s="5" t="str">
        <f t="shared" si="429"/>
        <v/>
      </c>
      <c r="CR345" s="4">
        <v>11.48</v>
      </c>
      <c r="CS345" s="5">
        <f t="shared" si="430"/>
        <v>7.9198467543277213E-3</v>
      </c>
      <c r="CT345" s="5">
        <f t="shared" si="431"/>
        <v>7.9198467543277224E-26</v>
      </c>
      <c r="CU345" s="5">
        <f t="shared" si="432"/>
        <v>2.0553235521611734E-8</v>
      </c>
      <c r="CV345" s="5">
        <f t="shared" si="433"/>
        <v>6.9881000773479903E-12</v>
      </c>
      <c r="CW345" s="5">
        <f t="shared" si="434"/>
        <v>-11.155640884065642</v>
      </c>
      <c r="CX345">
        <v>0.02</v>
      </c>
      <c r="CZ345" s="4">
        <v>11.58</v>
      </c>
      <c r="DA345" s="5">
        <f t="shared" si="435"/>
        <v>4.0086476051925356E-3</v>
      </c>
      <c r="DB345" s="5">
        <f t="shared" si="436"/>
        <v>4.0086476051925359E-26</v>
      </c>
      <c r="DC345" s="5">
        <f t="shared" si="437"/>
        <v>5.6833378145451841E-9</v>
      </c>
      <c r="DD345" s="5">
        <f t="shared" si="438"/>
        <v>2.6143353946907846E-12</v>
      </c>
      <c r="DE345" s="5">
        <f t="shared" si="439"/>
        <v>-11.582638697275881</v>
      </c>
      <c r="DF345">
        <v>0.02</v>
      </c>
      <c r="DH345" s="4">
        <v>10.33</v>
      </c>
      <c r="DI345" s="5">
        <f t="shared" si="440"/>
        <v>2.337385439356938E-3</v>
      </c>
      <c r="DJ345" s="5">
        <f t="shared" si="441"/>
        <v>2.3373854393569382E-26</v>
      </c>
      <c r="DK345" s="5">
        <f t="shared" si="442"/>
        <v>4.8695529986602868E-10</v>
      </c>
      <c r="DL345" s="5">
        <f t="shared" si="443"/>
        <v>5.8434635983923447E-13</v>
      </c>
      <c r="DM345" s="5">
        <f t="shared" si="444"/>
        <v>-12.233329657034471</v>
      </c>
      <c r="DN345">
        <v>7.0000000000000007E-2</v>
      </c>
      <c r="DP345" s="4">
        <v>7.82</v>
      </c>
      <c r="DQ345" s="5">
        <f t="shared" si="445"/>
        <v>6.2285658637627351E-3</v>
      </c>
      <c r="DR345" s="5">
        <f t="shared" si="446"/>
        <v>6.228565863762736E-26</v>
      </c>
      <c r="DS345" s="5">
        <f t="shared" si="447"/>
        <v>3.860681320514092E-10</v>
      </c>
      <c r="DT345" s="5">
        <f t="shared" si="448"/>
        <v>8.4934989051310024E-13</v>
      </c>
      <c r="DU345" s="5">
        <f t="shared" si="449"/>
        <v>-12.070913364861232</v>
      </c>
      <c r="DV345">
        <v>0.18</v>
      </c>
    </row>
    <row r="346" spans="1:126" hidden="1" x14ac:dyDescent="0.25">
      <c r="A346">
        <v>339</v>
      </c>
      <c r="B346" t="s">
        <v>381</v>
      </c>
      <c r="C346">
        <v>324.19645400000002</v>
      </c>
      <c r="D346">
        <v>57.497912999999997</v>
      </c>
      <c r="E346" s="1" t="s">
        <v>157</v>
      </c>
      <c r="F346" s="13"/>
      <c r="J346" s="2">
        <v>19.940000000000001</v>
      </c>
      <c r="K346" s="5">
        <f t="shared" si="375"/>
        <v>3.3535990019876934E-5</v>
      </c>
      <c r="L346" s="5">
        <f t="shared" si="376"/>
        <v>3.3535990019876937E-28</v>
      </c>
      <c r="M346" s="5">
        <f t="shared" si="377"/>
        <v>2.583825661048211E-9</v>
      </c>
      <c r="N346" s="5">
        <f t="shared" si="378"/>
        <v>1.6123072124940836E-13</v>
      </c>
      <c r="O346" s="5">
        <f t="shared" si="379"/>
        <v>-12.792552203238737</v>
      </c>
      <c r="P346">
        <v>0.03</v>
      </c>
      <c r="Q346" s="2">
        <v>18.829999999999998</v>
      </c>
      <c r="R346" s="5">
        <f t="shared" si="380"/>
        <v>7.3902452294396189E-5</v>
      </c>
      <c r="S346" s="5">
        <f t="shared" si="381"/>
        <v>7.3902452294396196E-28</v>
      </c>
      <c r="T346" s="5">
        <f t="shared" si="382"/>
        <v>3.7008218804156489E-9</v>
      </c>
      <c r="U346" s="5">
        <f t="shared" si="383"/>
        <v>2.8644361354417129E-13</v>
      </c>
      <c r="V346" s="5">
        <f t="shared" si="384"/>
        <v>-12.542960856198256</v>
      </c>
      <c r="W346">
        <v>0.04</v>
      </c>
      <c r="X346" s="2">
        <v>18.63</v>
      </c>
      <c r="Y346" s="5">
        <f t="shared" si="385"/>
        <v>1.0505080202291955E-4</v>
      </c>
      <c r="Z346" s="5">
        <f t="shared" si="386"/>
        <v>1.0505080202291956E-27</v>
      </c>
      <c r="AA346" s="5">
        <f t="shared" si="387"/>
        <v>7.3234032492926133E-9</v>
      </c>
      <c r="AB346" s="5">
        <f t="shared" si="388"/>
        <v>4.8041525315359546E-13</v>
      </c>
      <c r="AC346" s="5">
        <f t="shared" si="389"/>
        <v>-12.318383212228175</v>
      </c>
      <c r="AD346">
        <v>0.04</v>
      </c>
      <c r="AE346" t="s">
        <v>36</v>
      </c>
      <c r="AF346" s="4">
        <v>14.16</v>
      </c>
      <c r="AG346" s="5">
        <f t="shared" si="390"/>
        <v>3.4553203430825927E-3</v>
      </c>
      <c r="AH346" s="5">
        <f t="shared" si="391"/>
        <v>3.4553203430825929E-26</v>
      </c>
      <c r="AI346" s="5">
        <f t="shared" si="392"/>
        <v>6.7963487546085189E-8</v>
      </c>
      <c r="AJ346" s="5">
        <f t="shared" si="393"/>
        <v>8.3934907119415218E-12</v>
      </c>
      <c r="AK346" s="5">
        <f t="shared" si="394"/>
        <v>-11.076057385815929</v>
      </c>
      <c r="AN346" s="4">
        <v>14.07</v>
      </c>
      <c r="AO346" s="5">
        <f t="shared" si="395"/>
        <v>2.41157046670951E-3</v>
      </c>
      <c r="AP346" s="5">
        <f t="shared" si="396"/>
        <v>2.4115704667095104E-26</v>
      </c>
      <c r="AQ346" s="5">
        <f t="shared" si="397"/>
        <v>2.6191427694760243E-8</v>
      </c>
      <c r="AR346" s="5">
        <f t="shared" si="398"/>
        <v>4.3530152828691522E-12</v>
      </c>
      <c r="AS346" s="5">
        <f t="shared" si="399"/>
        <v>-11.361209808088619</v>
      </c>
      <c r="AT346">
        <v>0.06</v>
      </c>
      <c r="AV346" s="4">
        <v>12.63</v>
      </c>
      <c r="AW346" s="5">
        <f t="shared" si="400"/>
        <v>5.914669132257069E-3</v>
      </c>
      <c r="AX346" s="5">
        <f t="shared" si="401"/>
        <v>5.9146691322570695E-26</v>
      </c>
      <c r="AY346" s="5">
        <f t="shared" si="402"/>
        <v>3.8066804804883486E-8</v>
      </c>
      <c r="AZ346" s="5">
        <f t="shared" si="403"/>
        <v>8.2186231573743444E-12</v>
      </c>
      <c r="BA346" s="5">
        <f t="shared" si="404"/>
        <v>-11.085200932489006</v>
      </c>
      <c r="BB346">
        <v>0.03</v>
      </c>
      <c r="BD346" s="3">
        <v>10.28</v>
      </c>
      <c r="BE346" s="5">
        <f t="shared" si="405"/>
        <v>2.170459763533825E-2</v>
      </c>
      <c r="BF346" s="5">
        <f t="shared" si="406"/>
        <v>2.1704597635338253E-25</v>
      </c>
      <c r="BG346" s="5">
        <f t="shared" si="407"/>
        <v>5.0242124155875576E-8</v>
      </c>
      <c r="BH346" s="5">
        <f t="shared" si="408"/>
        <v>1.8087164696115208E-11</v>
      </c>
      <c r="BI346" s="5">
        <f t="shared" si="409"/>
        <v>-10.742629506846047</v>
      </c>
      <c r="BJ346">
        <v>0</v>
      </c>
      <c r="BL346" s="3">
        <v>9.7899999999999991</v>
      </c>
      <c r="BM346" s="5">
        <f t="shared" si="410"/>
        <v>2.1804597642855663E-2</v>
      </c>
      <c r="BN346" s="5">
        <f t="shared" si="411"/>
        <v>2.1804597642855668E-25</v>
      </c>
      <c r="BO346" s="5">
        <f t="shared" si="412"/>
        <v>3.2303107619045426E-8</v>
      </c>
      <c r="BP346" s="5">
        <f t="shared" si="413"/>
        <v>1.4536398428570443E-11</v>
      </c>
      <c r="BQ346" s="5">
        <f t="shared" si="414"/>
        <v>-10.837543181946707</v>
      </c>
      <c r="BR346">
        <v>0</v>
      </c>
      <c r="BT346" s="3">
        <v>9.32</v>
      </c>
      <c r="BU346" s="5">
        <f t="shared" si="415"/>
        <v>2.1512844614206661E-2</v>
      </c>
      <c r="BV346" s="5">
        <f t="shared" si="416"/>
        <v>2.1512844614206662E-25</v>
      </c>
      <c r="BW346" s="5">
        <f t="shared" si="417"/>
        <v>1.9185057622657544E-8</v>
      </c>
      <c r="BX346" s="5">
        <f t="shared" si="418"/>
        <v>1.1127333421141376E-11</v>
      </c>
      <c r="BY346" s="5">
        <f t="shared" si="419"/>
        <v>-10.953608898489664</v>
      </c>
      <c r="BZ346">
        <v>0.01</v>
      </c>
      <c r="CB346" s="3">
        <v>8.81</v>
      </c>
      <c r="CC346" s="5">
        <f t="shared" si="420"/>
        <v>1.9189393114568291E-2</v>
      </c>
      <c r="CD346" s="5">
        <f t="shared" si="421"/>
        <v>1.9189393114568292E-25</v>
      </c>
      <c r="CE346" s="5">
        <f t="shared" si="422"/>
        <v>8.9950280224538867E-9</v>
      </c>
      <c r="CF346" s="5">
        <f t="shared" si="423"/>
        <v>7.1960224179631096E-12</v>
      </c>
      <c r="CG346" s="5">
        <f t="shared" si="424"/>
        <v>-11.142907492355043</v>
      </c>
      <c r="CH346">
        <v>0.02</v>
      </c>
      <c r="CK346" s="5" t="str">
        <f t="shared" si="425"/>
        <v/>
      </c>
      <c r="CL346" s="5" t="str">
        <f t="shared" si="426"/>
        <v/>
      </c>
      <c r="CM346" s="5" t="str">
        <f t="shared" si="427"/>
        <v/>
      </c>
      <c r="CN346" s="5" t="str">
        <f t="shared" si="428"/>
        <v/>
      </c>
      <c r="CO346" s="5" t="str">
        <f t="shared" si="429"/>
        <v/>
      </c>
      <c r="CS346" s="5" t="str">
        <f t="shared" si="430"/>
        <v/>
      </c>
      <c r="CT346" s="5" t="str">
        <f t="shared" si="431"/>
        <v/>
      </c>
      <c r="CU346" s="5" t="str">
        <f t="shared" si="432"/>
        <v/>
      </c>
      <c r="CV346" s="5" t="str">
        <f t="shared" si="433"/>
        <v/>
      </c>
      <c r="CW346" s="5" t="str">
        <f t="shared" si="434"/>
        <v/>
      </c>
      <c r="DA346" s="5" t="str">
        <f t="shared" si="435"/>
        <v/>
      </c>
      <c r="DB346" s="5" t="str">
        <f t="shared" si="436"/>
        <v/>
      </c>
      <c r="DC346" s="5" t="str">
        <f t="shared" si="437"/>
        <v/>
      </c>
      <c r="DD346" s="5" t="str">
        <f t="shared" si="438"/>
        <v/>
      </c>
      <c r="DE346" s="5" t="str">
        <f t="shared" si="439"/>
        <v/>
      </c>
      <c r="DI346" s="5" t="str">
        <f t="shared" si="440"/>
        <v/>
      </c>
      <c r="DJ346" s="5" t="str">
        <f t="shared" si="441"/>
        <v/>
      </c>
      <c r="DK346" s="5" t="str">
        <f t="shared" si="442"/>
        <v/>
      </c>
      <c r="DL346" s="5" t="str">
        <f t="shared" si="443"/>
        <v/>
      </c>
      <c r="DM346" s="5" t="str">
        <f t="shared" si="444"/>
        <v/>
      </c>
      <c r="DQ346" s="5" t="str">
        <f t="shared" si="445"/>
        <v/>
      </c>
      <c r="DR346" s="5" t="str">
        <f t="shared" si="446"/>
        <v/>
      </c>
      <c r="DS346" s="5" t="str">
        <f t="shared" si="447"/>
        <v/>
      </c>
      <c r="DT346" s="5" t="str">
        <f t="shared" si="448"/>
        <v/>
      </c>
      <c r="DU346" s="5" t="str">
        <f t="shared" si="449"/>
        <v/>
      </c>
    </row>
    <row r="347" spans="1:126" hidden="1" x14ac:dyDescent="0.25">
      <c r="A347">
        <v>340</v>
      </c>
      <c r="B347" t="s">
        <v>382</v>
      </c>
      <c r="C347">
        <v>324.19740999999999</v>
      </c>
      <c r="D347">
        <v>57.589005</v>
      </c>
      <c r="E347" s="1" t="s">
        <v>91</v>
      </c>
      <c r="F347" s="13"/>
      <c r="J347" s="2">
        <v>20.149999999999999</v>
      </c>
      <c r="K347" s="5">
        <f t="shared" si="375"/>
        <v>2.7638287600076372E-5</v>
      </c>
      <c r="L347" s="5">
        <f t="shared" si="376"/>
        <v>2.7638287600076376E-28</v>
      </c>
      <c r="M347" s="5">
        <f t="shared" si="377"/>
        <v>2.129429209818508E-9</v>
      </c>
      <c r="N347" s="5">
        <f t="shared" si="378"/>
        <v>1.328763826926749E-13</v>
      </c>
      <c r="O347" s="5">
        <f t="shared" si="379"/>
        <v>-12.876552203238735</v>
      </c>
      <c r="P347">
        <v>0.04</v>
      </c>
      <c r="Q347" s="2">
        <v>19.12</v>
      </c>
      <c r="R347" s="5">
        <f t="shared" si="380"/>
        <v>5.6579466719010534E-5</v>
      </c>
      <c r="S347" s="5">
        <f t="shared" si="381"/>
        <v>5.6579466719010536E-28</v>
      </c>
      <c r="T347" s="5">
        <f t="shared" si="382"/>
        <v>2.8333366744291468E-9</v>
      </c>
      <c r="U347" s="5">
        <f t="shared" si="383"/>
        <v>2.1930025860081598E-13</v>
      </c>
      <c r="V347" s="5">
        <f t="shared" si="384"/>
        <v>-12.658960856198258</v>
      </c>
      <c r="W347">
        <v>0.05</v>
      </c>
      <c r="X347" s="2">
        <v>19.7</v>
      </c>
      <c r="Y347" s="5">
        <f t="shared" si="385"/>
        <v>3.921022843162166E-5</v>
      </c>
      <c r="Z347" s="5">
        <f t="shared" si="386"/>
        <v>3.9210228431621666E-28</v>
      </c>
      <c r="AA347" s="5">
        <f t="shared" si="387"/>
        <v>2.7334614184001565E-9</v>
      </c>
      <c r="AB347" s="5">
        <f t="shared" si="388"/>
        <v>1.793150690470503E-13</v>
      </c>
      <c r="AC347" s="5">
        <f t="shared" si="389"/>
        <v>-12.746383212228176</v>
      </c>
      <c r="AD347">
        <v>0.09</v>
      </c>
      <c r="AF347" s="4">
        <v>17.23</v>
      </c>
      <c r="AG347" s="5">
        <f t="shared" si="390"/>
        <v>2.044034948753692E-4</v>
      </c>
      <c r="AH347" s="5">
        <f t="shared" si="391"/>
        <v>2.0440349487536921E-27</v>
      </c>
      <c r="AI347" s="5">
        <f t="shared" si="392"/>
        <v>4.0204591757026504E-9</v>
      </c>
      <c r="AJ347" s="5">
        <f t="shared" si="393"/>
        <v>4.9652670819927739E-13</v>
      </c>
      <c r="AK347" s="5">
        <f t="shared" si="394"/>
        <v>-12.304057385815931</v>
      </c>
      <c r="AL347">
        <v>0.16</v>
      </c>
      <c r="AM347" t="s">
        <v>36</v>
      </c>
      <c r="AN347" s="4">
        <v>15.99</v>
      </c>
      <c r="AO347" s="5">
        <f t="shared" si="395"/>
        <v>4.1143379030931376E-4</v>
      </c>
      <c r="AP347" s="5">
        <f t="shared" si="396"/>
        <v>4.1143379030931379E-27</v>
      </c>
      <c r="AQ347" s="5">
        <f t="shared" si="397"/>
        <v>4.4684733532879116E-9</v>
      </c>
      <c r="AR347" s="5">
        <f t="shared" si="398"/>
        <v>7.4266027131645088E-13</v>
      </c>
      <c r="AS347" s="5">
        <f t="shared" si="399"/>
        <v>-12.129209808088618</v>
      </c>
      <c r="AW347" s="5" t="str">
        <f t="shared" si="400"/>
        <v/>
      </c>
      <c r="AX347" s="5" t="str">
        <f t="shared" si="401"/>
        <v/>
      </c>
      <c r="AY347" s="5" t="str">
        <f t="shared" si="402"/>
        <v/>
      </c>
      <c r="AZ347" s="5" t="str">
        <f t="shared" si="403"/>
        <v/>
      </c>
      <c r="BA347" s="5" t="str">
        <f t="shared" si="404"/>
        <v/>
      </c>
      <c r="BD347" s="3">
        <v>15.99</v>
      </c>
      <c r="BE347" s="5">
        <f t="shared" si="405"/>
        <v>1.1286303876746703E-4</v>
      </c>
      <c r="BF347" s="5">
        <f t="shared" si="406"/>
        <v>1.1286303876746703E-27</v>
      </c>
      <c r="BG347" s="5">
        <f t="shared" si="407"/>
        <v>2.6125703418395144E-10</v>
      </c>
      <c r="BH347" s="5">
        <f t="shared" si="408"/>
        <v>9.4052532306222524E-14</v>
      </c>
      <c r="BI347" s="5">
        <f t="shared" si="409"/>
        <v>-13.026629506846048</v>
      </c>
      <c r="BJ347">
        <v>7.0000000000000007E-2</v>
      </c>
      <c r="BL347" s="3">
        <v>15.45</v>
      </c>
      <c r="BM347" s="5">
        <f t="shared" si="410"/>
        <v>1.1872661260696483E-4</v>
      </c>
      <c r="BN347" s="5">
        <f t="shared" si="411"/>
        <v>1.1872661260696485E-27</v>
      </c>
      <c r="BO347" s="5">
        <f t="shared" si="412"/>
        <v>1.7589127793624418E-10</v>
      </c>
      <c r="BP347" s="5">
        <f t="shared" si="413"/>
        <v>7.9151075071309881E-14</v>
      </c>
      <c r="BQ347" s="5">
        <f t="shared" si="414"/>
        <v>-13.101543181946708</v>
      </c>
      <c r="BR347">
        <v>0.05</v>
      </c>
      <c r="BU347" s="5" t="str">
        <f t="shared" si="415"/>
        <v/>
      </c>
      <c r="BV347" s="5" t="str">
        <f t="shared" si="416"/>
        <v/>
      </c>
      <c r="BW347" s="5" t="str">
        <f t="shared" si="417"/>
        <v/>
      </c>
      <c r="BX347" s="5" t="str">
        <f t="shared" si="418"/>
        <v/>
      </c>
      <c r="BY347" s="5" t="str">
        <f t="shared" si="419"/>
        <v/>
      </c>
      <c r="CC347" s="5" t="str">
        <f t="shared" si="420"/>
        <v/>
      </c>
      <c r="CD347" s="5" t="str">
        <f t="shared" si="421"/>
        <v/>
      </c>
      <c r="CE347" s="5" t="str">
        <f t="shared" si="422"/>
        <v/>
      </c>
      <c r="CF347" s="5" t="str">
        <f t="shared" si="423"/>
        <v/>
      </c>
      <c r="CG347" s="5" t="str">
        <f t="shared" si="424"/>
        <v/>
      </c>
      <c r="CK347" s="5" t="str">
        <f t="shared" si="425"/>
        <v/>
      </c>
      <c r="CL347" s="5" t="str">
        <f t="shared" si="426"/>
        <v/>
      </c>
      <c r="CM347" s="5" t="str">
        <f t="shared" si="427"/>
        <v/>
      </c>
      <c r="CN347" s="5" t="str">
        <f t="shared" si="428"/>
        <v/>
      </c>
      <c r="CO347" s="5" t="str">
        <f t="shared" si="429"/>
        <v/>
      </c>
      <c r="CS347" s="5" t="str">
        <f t="shared" si="430"/>
        <v/>
      </c>
      <c r="CT347" s="5" t="str">
        <f t="shared" si="431"/>
        <v/>
      </c>
      <c r="CU347" s="5" t="str">
        <f t="shared" si="432"/>
        <v/>
      </c>
      <c r="CV347" s="5" t="str">
        <f t="shared" si="433"/>
        <v/>
      </c>
      <c r="CW347" s="5" t="str">
        <f t="shared" si="434"/>
        <v/>
      </c>
      <c r="DA347" s="5" t="str">
        <f t="shared" si="435"/>
        <v/>
      </c>
      <c r="DB347" s="5" t="str">
        <f t="shared" si="436"/>
        <v/>
      </c>
      <c r="DC347" s="5" t="str">
        <f t="shared" si="437"/>
        <v/>
      </c>
      <c r="DD347" s="5" t="str">
        <f t="shared" si="438"/>
        <v/>
      </c>
      <c r="DE347" s="5" t="str">
        <f t="shared" si="439"/>
        <v/>
      </c>
      <c r="DI347" s="5" t="str">
        <f t="shared" si="440"/>
        <v/>
      </c>
      <c r="DJ347" s="5" t="str">
        <f t="shared" si="441"/>
        <v/>
      </c>
      <c r="DK347" s="5" t="str">
        <f t="shared" si="442"/>
        <v/>
      </c>
      <c r="DL347" s="5" t="str">
        <f t="shared" si="443"/>
        <v/>
      </c>
      <c r="DM347" s="5" t="str">
        <f t="shared" si="444"/>
        <v/>
      </c>
      <c r="DQ347" s="5" t="str">
        <f t="shared" si="445"/>
        <v/>
      </c>
      <c r="DR347" s="5" t="str">
        <f t="shared" si="446"/>
        <v/>
      </c>
      <c r="DS347" s="5" t="str">
        <f t="shared" si="447"/>
        <v/>
      </c>
      <c r="DT347" s="5" t="str">
        <f t="shared" si="448"/>
        <v/>
      </c>
      <c r="DU347" s="5" t="str">
        <f t="shared" si="449"/>
        <v/>
      </c>
    </row>
    <row r="348" spans="1:126" hidden="1" x14ac:dyDescent="0.25">
      <c r="A348">
        <v>341</v>
      </c>
      <c r="B348" t="s">
        <v>383</v>
      </c>
      <c r="C348">
        <v>324.19753300000002</v>
      </c>
      <c r="D348">
        <v>57.579188000000002</v>
      </c>
      <c r="E348" s="1" t="s">
        <v>168</v>
      </c>
      <c r="F348" s="13"/>
      <c r="J348" s="2">
        <v>16.32</v>
      </c>
      <c r="K348" s="5">
        <f t="shared" si="375"/>
        <v>9.4082994483775785E-4</v>
      </c>
      <c r="L348" s="5">
        <f t="shared" si="376"/>
        <v>9.4082994483775791E-27</v>
      </c>
      <c r="M348" s="5">
        <f t="shared" si="377"/>
        <v>7.2487514241074806E-8</v>
      </c>
      <c r="N348" s="5">
        <f t="shared" si="378"/>
        <v>4.5232208886430678E-12</v>
      </c>
      <c r="O348" s="5">
        <f t="shared" si="379"/>
        <v>-11.344552203238736</v>
      </c>
      <c r="P348">
        <v>0</v>
      </c>
      <c r="Q348" s="2">
        <v>15.34</v>
      </c>
      <c r="R348" s="5">
        <f t="shared" si="380"/>
        <v>1.8393265923192287E-3</v>
      </c>
      <c r="S348" s="5">
        <f t="shared" si="381"/>
        <v>1.8393265923192289E-26</v>
      </c>
      <c r="T348" s="5">
        <f t="shared" si="382"/>
        <v>9.2108176207320681E-8</v>
      </c>
      <c r="U348" s="5">
        <f t="shared" si="383"/>
        <v>7.1291728384466218E-12</v>
      </c>
      <c r="V348" s="5">
        <f t="shared" si="384"/>
        <v>-11.146960856198257</v>
      </c>
      <c r="W348">
        <v>0</v>
      </c>
      <c r="X348" s="2">
        <v>15.83</v>
      </c>
      <c r="Y348" s="5">
        <f t="shared" si="385"/>
        <v>1.3848392765746871E-3</v>
      </c>
      <c r="Z348" s="5">
        <f t="shared" si="386"/>
        <v>1.3848392765746874E-26</v>
      </c>
      <c r="AA348" s="5">
        <f t="shared" si="387"/>
        <v>9.6541256825458733E-8</v>
      </c>
      <c r="AB348" s="5">
        <f t="shared" si="388"/>
        <v>6.3331064477500936E-12</v>
      </c>
      <c r="AC348" s="5">
        <f t="shared" si="389"/>
        <v>-11.198383212228174</v>
      </c>
      <c r="AD348">
        <v>0.01</v>
      </c>
      <c r="AF348" s="4">
        <v>13.6</v>
      </c>
      <c r="AG348" s="5">
        <f t="shared" si="390"/>
        <v>5.7874641930354184E-3</v>
      </c>
      <c r="AH348" s="5">
        <f t="shared" si="391"/>
        <v>5.787464193035419E-26</v>
      </c>
      <c r="AI348" s="5">
        <f t="shared" si="392"/>
        <v>1.1383495929522695E-7</v>
      </c>
      <c r="AJ348" s="5">
        <f t="shared" si="393"/>
        <v>1.4058617472960532E-11</v>
      </c>
      <c r="AK348" s="5">
        <f t="shared" si="394"/>
        <v>-10.852057385815929</v>
      </c>
      <c r="AL348">
        <v>0.05</v>
      </c>
      <c r="AN348" s="4">
        <v>12.95</v>
      </c>
      <c r="AO348" s="5">
        <f t="shared" si="395"/>
        <v>6.7655009075977823E-3</v>
      </c>
      <c r="AP348" s="5">
        <f t="shared" si="396"/>
        <v>6.7655009075977826E-26</v>
      </c>
      <c r="AQ348" s="5">
        <f t="shared" si="397"/>
        <v>7.3478312280860599E-8</v>
      </c>
      <c r="AR348" s="5">
        <f t="shared" si="398"/>
        <v>1.2212095501079032E-11</v>
      </c>
      <c r="AS348" s="5">
        <f t="shared" si="399"/>
        <v>-10.913209808088618</v>
      </c>
      <c r="AT348">
        <v>0.03</v>
      </c>
      <c r="AV348" s="4">
        <v>12.77</v>
      </c>
      <c r="AW348" s="5">
        <f t="shared" si="400"/>
        <v>5.1991273468585692E-3</v>
      </c>
      <c r="AX348" s="5">
        <f t="shared" si="401"/>
        <v>5.1991273468585702E-26</v>
      </c>
      <c r="AY348" s="5">
        <f t="shared" si="402"/>
        <v>3.3461578567298804E-8</v>
      </c>
      <c r="AZ348" s="5">
        <f t="shared" si="403"/>
        <v>7.2243548126798116E-12</v>
      </c>
      <c r="BA348" s="5">
        <f t="shared" si="404"/>
        <v>-11.141200932489005</v>
      </c>
      <c r="BB348">
        <v>0.03</v>
      </c>
      <c r="BD348" s="3">
        <v>12.61</v>
      </c>
      <c r="BE348" s="5">
        <f t="shared" si="405"/>
        <v>2.5383513716859423E-3</v>
      </c>
      <c r="BF348" s="5">
        <f t="shared" si="406"/>
        <v>2.5383513716859427E-26</v>
      </c>
      <c r="BG348" s="5">
        <f t="shared" si="407"/>
        <v>5.8758133603841252E-9</v>
      </c>
      <c r="BH348" s="5">
        <f t="shared" si="408"/>
        <v>2.115292809738285E-12</v>
      </c>
      <c r="BI348" s="5">
        <f t="shared" si="409"/>
        <v>-11.674629506846047</v>
      </c>
      <c r="BJ348">
        <v>0.01</v>
      </c>
      <c r="BL348" s="3">
        <v>12.57</v>
      </c>
      <c r="BM348" s="5">
        <f t="shared" si="410"/>
        <v>1.6847989264458033E-3</v>
      </c>
      <c r="BN348" s="5">
        <f t="shared" si="411"/>
        <v>1.6847989264458034E-26</v>
      </c>
      <c r="BO348" s="5">
        <f t="shared" si="412"/>
        <v>2.4959984095493377E-9</v>
      </c>
      <c r="BP348" s="5">
        <f t="shared" si="413"/>
        <v>1.123199284297202E-12</v>
      </c>
      <c r="BQ348" s="5">
        <f t="shared" si="414"/>
        <v>-11.949543181946709</v>
      </c>
      <c r="BR348">
        <v>0.01</v>
      </c>
      <c r="BT348" s="3">
        <v>12.52</v>
      </c>
      <c r="BU348" s="5">
        <f t="shared" si="415"/>
        <v>1.1290101344729815E-3</v>
      </c>
      <c r="BV348" s="5">
        <f t="shared" si="416"/>
        <v>1.1290101344729816E-26</v>
      </c>
      <c r="BW348" s="5">
        <f t="shared" si="417"/>
        <v>1.0068461365692463E-9</v>
      </c>
      <c r="BX348" s="5">
        <f t="shared" si="418"/>
        <v>5.8397075921016288E-13</v>
      </c>
      <c r="BY348" s="5">
        <f t="shared" si="419"/>
        <v>-12.233608898489663</v>
      </c>
      <c r="BZ348">
        <v>0.03</v>
      </c>
      <c r="CB348" s="3">
        <v>12.67</v>
      </c>
      <c r="CC348" s="5">
        <f t="shared" si="420"/>
        <v>5.483542829729474E-4</v>
      </c>
      <c r="CD348" s="5">
        <f t="shared" si="421"/>
        <v>5.4835428297294746E-27</v>
      </c>
      <c r="CE348" s="5">
        <f t="shared" si="422"/>
        <v>2.5704107014356912E-10</v>
      </c>
      <c r="CF348" s="5">
        <f t="shared" si="423"/>
        <v>2.0563285611485531E-13</v>
      </c>
      <c r="CG348" s="5">
        <f t="shared" si="424"/>
        <v>-12.686907492355042</v>
      </c>
      <c r="CH348">
        <v>7.0000000000000007E-2</v>
      </c>
      <c r="CK348" s="5" t="str">
        <f t="shared" si="425"/>
        <v/>
      </c>
      <c r="CL348" s="5" t="str">
        <f t="shared" si="426"/>
        <v/>
      </c>
      <c r="CM348" s="5" t="str">
        <f t="shared" si="427"/>
        <v/>
      </c>
      <c r="CN348" s="5" t="str">
        <f t="shared" si="428"/>
        <v/>
      </c>
      <c r="CO348" s="5" t="str">
        <f t="shared" si="429"/>
        <v/>
      </c>
      <c r="CS348" s="5" t="str">
        <f t="shared" si="430"/>
        <v/>
      </c>
      <c r="CT348" s="5" t="str">
        <f t="shared" si="431"/>
        <v/>
      </c>
      <c r="CU348" s="5" t="str">
        <f t="shared" si="432"/>
        <v/>
      </c>
      <c r="CV348" s="5" t="str">
        <f t="shared" si="433"/>
        <v/>
      </c>
      <c r="CW348" s="5" t="str">
        <f t="shared" si="434"/>
        <v/>
      </c>
      <c r="DA348" s="5" t="str">
        <f t="shared" si="435"/>
        <v/>
      </c>
      <c r="DB348" s="5" t="str">
        <f t="shared" si="436"/>
        <v/>
      </c>
      <c r="DC348" s="5" t="str">
        <f t="shared" si="437"/>
        <v/>
      </c>
      <c r="DD348" s="5" t="str">
        <f t="shared" si="438"/>
        <v/>
      </c>
      <c r="DE348" s="5" t="str">
        <f t="shared" si="439"/>
        <v/>
      </c>
      <c r="DI348" s="5" t="str">
        <f t="shared" si="440"/>
        <v/>
      </c>
      <c r="DJ348" s="5" t="str">
        <f t="shared" si="441"/>
        <v/>
      </c>
      <c r="DK348" s="5" t="str">
        <f t="shared" si="442"/>
        <v/>
      </c>
      <c r="DL348" s="5" t="str">
        <f t="shared" si="443"/>
        <v/>
      </c>
      <c r="DM348" s="5" t="str">
        <f t="shared" si="444"/>
        <v/>
      </c>
      <c r="DQ348" s="5" t="str">
        <f t="shared" si="445"/>
        <v/>
      </c>
      <c r="DR348" s="5" t="str">
        <f t="shared" si="446"/>
        <v/>
      </c>
      <c r="DS348" s="5" t="str">
        <f t="shared" si="447"/>
        <v/>
      </c>
      <c r="DT348" s="5" t="str">
        <f t="shared" si="448"/>
        <v/>
      </c>
      <c r="DU348" s="5" t="str">
        <f t="shared" si="449"/>
        <v/>
      </c>
    </row>
    <row r="349" spans="1:126" hidden="1" x14ac:dyDescent="0.25">
      <c r="A349">
        <v>342</v>
      </c>
      <c r="B349" t="s">
        <v>384</v>
      </c>
      <c r="C349">
        <v>324.19777599999998</v>
      </c>
      <c r="D349">
        <v>57.477856000000003</v>
      </c>
      <c r="E349" s="1" t="s">
        <v>91</v>
      </c>
      <c r="F349" s="13"/>
      <c r="J349" s="2">
        <v>18.23</v>
      </c>
      <c r="K349" s="5">
        <f t="shared" si="375"/>
        <v>1.6199855164219522E-4</v>
      </c>
      <c r="L349" s="5">
        <f t="shared" si="376"/>
        <v>1.6199855164219524E-27</v>
      </c>
      <c r="M349" s="5">
        <f t="shared" si="377"/>
        <v>1.2481397285055725E-8</v>
      </c>
      <c r="N349" s="5">
        <f t="shared" si="378"/>
        <v>7.7883919058747726E-13</v>
      </c>
      <c r="O349" s="5">
        <f t="shared" si="379"/>
        <v>-12.108552203238737</v>
      </c>
      <c r="P349">
        <v>0.01</v>
      </c>
      <c r="Q349" s="2">
        <v>17.29</v>
      </c>
      <c r="R349" s="5">
        <f t="shared" si="380"/>
        <v>3.0525223311147419E-4</v>
      </c>
      <c r="S349" s="5">
        <f t="shared" si="381"/>
        <v>3.0525223311147422E-27</v>
      </c>
      <c r="T349" s="5">
        <f t="shared" si="382"/>
        <v>1.5286152330162158E-8</v>
      </c>
      <c r="U349" s="5">
        <f t="shared" si="383"/>
        <v>1.1831481903545512E-12</v>
      </c>
      <c r="V349" s="5">
        <f t="shared" si="384"/>
        <v>-11.926960856198257</v>
      </c>
      <c r="W349">
        <v>0.01</v>
      </c>
      <c r="X349" s="2">
        <v>17.52</v>
      </c>
      <c r="Y349" s="5">
        <f t="shared" si="385"/>
        <v>2.920111081718634E-4</v>
      </c>
      <c r="Z349" s="5">
        <f t="shared" si="386"/>
        <v>2.9201110817186342E-27</v>
      </c>
      <c r="AA349" s="5">
        <f t="shared" si="387"/>
        <v>2.0356961177210134E-8</v>
      </c>
      <c r="AB349" s="5">
        <f t="shared" si="388"/>
        <v>1.335416653224985E-12</v>
      </c>
      <c r="AC349" s="5">
        <f t="shared" si="389"/>
        <v>-11.874383212228176</v>
      </c>
      <c r="AD349">
        <v>0.02</v>
      </c>
      <c r="AF349" s="4">
        <v>15.4</v>
      </c>
      <c r="AG349" s="5">
        <f t="shared" si="390"/>
        <v>1.102778567644783E-3</v>
      </c>
      <c r="AH349" s="5">
        <f t="shared" si="391"/>
        <v>1.102778567644783E-26</v>
      </c>
      <c r="AI349" s="5">
        <f t="shared" si="392"/>
        <v>2.1690804326799968E-8</v>
      </c>
      <c r="AJ349" s="5">
        <f t="shared" si="393"/>
        <v>2.6788143343597967E-12</v>
      </c>
      <c r="AK349" s="5">
        <f t="shared" si="394"/>
        <v>-11.572057385815929</v>
      </c>
      <c r="AL349">
        <v>0.06</v>
      </c>
      <c r="AN349" s="4">
        <v>14.85</v>
      </c>
      <c r="AO349" s="5">
        <f t="shared" si="395"/>
        <v>1.1757093084128077E-3</v>
      </c>
      <c r="AP349" s="5">
        <f t="shared" si="396"/>
        <v>1.1757093084128079E-26</v>
      </c>
      <c r="AQ349" s="5">
        <f t="shared" si="397"/>
        <v>1.2769067197678494E-8</v>
      </c>
      <c r="AR349" s="5">
        <f t="shared" si="398"/>
        <v>2.1222189682541656E-12</v>
      </c>
      <c r="AS349" s="5">
        <f t="shared" si="399"/>
        <v>-11.673209808088618</v>
      </c>
      <c r="AT349">
        <v>7.0000000000000007E-2</v>
      </c>
      <c r="AV349" s="4">
        <v>14.47</v>
      </c>
      <c r="AW349" s="5">
        <f t="shared" si="400"/>
        <v>1.0862516649609011E-3</v>
      </c>
      <c r="AX349" s="5">
        <f t="shared" si="401"/>
        <v>1.0862516649609012E-26</v>
      </c>
      <c r="AY349" s="5">
        <f t="shared" si="402"/>
        <v>6.9911146632925671E-9</v>
      </c>
      <c r="AZ349" s="5">
        <f t="shared" si="403"/>
        <v>1.5093816558048651E-12</v>
      </c>
      <c r="BA349" s="5">
        <f t="shared" si="404"/>
        <v>-11.821200932489004</v>
      </c>
      <c r="BB349">
        <v>0.08</v>
      </c>
      <c r="BD349" s="3">
        <v>14.4</v>
      </c>
      <c r="BE349" s="5">
        <f t="shared" si="405"/>
        <v>4.8814825279569951E-4</v>
      </c>
      <c r="BF349" s="5">
        <f t="shared" si="406"/>
        <v>4.8814825279569955E-27</v>
      </c>
      <c r="BG349" s="5">
        <f t="shared" si="407"/>
        <v>1.1299728073974525E-9</v>
      </c>
      <c r="BH349" s="5">
        <f t="shared" si="408"/>
        <v>4.0679021066308293E-13</v>
      </c>
      <c r="BI349" s="5">
        <f t="shared" si="409"/>
        <v>-12.390629506846047</v>
      </c>
      <c r="BJ349">
        <v>0.21</v>
      </c>
      <c r="BL349" s="3">
        <v>14.28</v>
      </c>
      <c r="BM349" s="5">
        <f t="shared" si="410"/>
        <v>3.4877719220342216E-4</v>
      </c>
      <c r="BN349" s="5">
        <f t="shared" si="411"/>
        <v>3.4877719220342217E-27</v>
      </c>
      <c r="BO349" s="5">
        <f t="shared" si="412"/>
        <v>5.167069514124772E-10</v>
      </c>
      <c r="BP349" s="5">
        <f t="shared" si="413"/>
        <v>2.3251812813561474E-13</v>
      </c>
      <c r="BQ349" s="5">
        <f t="shared" si="414"/>
        <v>-12.633543181946708</v>
      </c>
      <c r="BR349">
        <v>0.15</v>
      </c>
      <c r="BU349" s="5" t="str">
        <f t="shared" si="415"/>
        <v/>
      </c>
      <c r="BV349" s="5" t="str">
        <f t="shared" si="416"/>
        <v/>
      </c>
      <c r="BW349" s="5" t="str">
        <f t="shared" si="417"/>
        <v/>
      </c>
      <c r="BX349" s="5" t="str">
        <f t="shared" si="418"/>
        <v/>
      </c>
      <c r="BY349" s="5" t="str">
        <f t="shared" si="419"/>
        <v/>
      </c>
      <c r="CC349" s="5" t="str">
        <f t="shared" si="420"/>
        <v/>
      </c>
      <c r="CD349" s="5" t="str">
        <f t="shared" si="421"/>
        <v/>
      </c>
      <c r="CE349" s="5" t="str">
        <f t="shared" si="422"/>
        <v/>
      </c>
      <c r="CF349" s="5" t="str">
        <f t="shared" si="423"/>
        <v/>
      </c>
      <c r="CG349" s="5" t="str">
        <f t="shared" si="424"/>
        <v/>
      </c>
      <c r="CK349" s="5" t="str">
        <f t="shared" si="425"/>
        <v/>
      </c>
      <c r="CL349" s="5" t="str">
        <f t="shared" si="426"/>
        <v/>
      </c>
      <c r="CM349" s="5" t="str">
        <f t="shared" si="427"/>
        <v/>
      </c>
      <c r="CN349" s="5" t="str">
        <f t="shared" si="428"/>
        <v/>
      </c>
      <c r="CO349" s="5" t="str">
        <f t="shared" si="429"/>
        <v/>
      </c>
      <c r="CS349" s="5" t="str">
        <f t="shared" si="430"/>
        <v/>
      </c>
      <c r="CT349" s="5" t="str">
        <f t="shared" si="431"/>
        <v/>
      </c>
      <c r="CU349" s="5" t="str">
        <f t="shared" si="432"/>
        <v/>
      </c>
      <c r="CV349" s="5" t="str">
        <f t="shared" si="433"/>
        <v/>
      </c>
      <c r="CW349" s="5" t="str">
        <f t="shared" si="434"/>
        <v/>
      </c>
      <c r="DA349" s="5" t="str">
        <f t="shared" si="435"/>
        <v/>
      </c>
      <c r="DB349" s="5" t="str">
        <f t="shared" si="436"/>
        <v/>
      </c>
      <c r="DC349" s="5" t="str">
        <f t="shared" si="437"/>
        <v/>
      </c>
      <c r="DD349" s="5" t="str">
        <f t="shared" si="438"/>
        <v/>
      </c>
      <c r="DE349" s="5" t="str">
        <f t="shared" si="439"/>
        <v/>
      </c>
      <c r="DI349" s="5" t="str">
        <f t="shared" si="440"/>
        <v/>
      </c>
      <c r="DJ349" s="5" t="str">
        <f t="shared" si="441"/>
        <v/>
      </c>
      <c r="DK349" s="5" t="str">
        <f t="shared" si="442"/>
        <v/>
      </c>
      <c r="DL349" s="5" t="str">
        <f t="shared" si="443"/>
        <v/>
      </c>
      <c r="DM349" s="5" t="str">
        <f t="shared" si="444"/>
        <v/>
      </c>
      <c r="DQ349" s="5" t="str">
        <f t="shared" si="445"/>
        <v/>
      </c>
      <c r="DR349" s="5" t="str">
        <f t="shared" si="446"/>
        <v/>
      </c>
      <c r="DS349" s="5" t="str">
        <f t="shared" si="447"/>
        <v/>
      </c>
      <c r="DT349" s="5" t="str">
        <f t="shared" si="448"/>
        <v/>
      </c>
      <c r="DU349" s="5" t="str">
        <f t="shared" si="449"/>
        <v/>
      </c>
    </row>
    <row r="350" spans="1:126" hidden="1" x14ac:dyDescent="0.25">
      <c r="A350">
        <v>343</v>
      </c>
      <c r="B350" t="s">
        <v>385</v>
      </c>
      <c r="C350">
        <v>324.19851199999999</v>
      </c>
      <c r="D350">
        <v>57.498328000000001</v>
      </c>
      <c r="E350" s="1" t="s">
        <v>157</v>
      </c>
      <c r="F350" s="13"/>
      <c r="J350" s="2">
        <v>17.38</v>
      </c>
      <c r="K350" s="5">
        <f t="shared" si="375"/>
        <v>3.544142144182046E-4</v>
      </c>
      <c r="L350" s="5">
        <f t="shared" si="376"/>
        <v>3.5441421441820461E-27</v>
      </c>
      <c r="M350" s="5">
        <f t="shared" si="377"/>
        <v>2.7306321993513058E-8</v>
      </c>
      <c r="N350" s="5">
        <f t="shared" si="378"/>
        <v>1.7039144923952148E-12</v>
      </c>
      <c r="O350" s="5">
        <f t="shared" si="379"/>
        <v>-11.768552203238738</v>
      </c>
      <c r="P350">
        <v>0.01</v>
      </c>
      <c r="Q350" s="2">
        <v>15.98</v>
      </c>
      <c r="R350" s="5">
        <f t="shared" si="380"/>
        <v>1.0201378226274967E-3</v>
      </c>
      <c r="S350" s="5">
        <f t="shared" si="381"/>
        <v>1.0201378226274967E-26</v>
      </c>
      <c r="T350" s="5">
        <f t="shared" si="382"/>
        <v>5.1085562898238105E-8</v>
      </c>
      <c r="U350" s="5">
        <f t="shared" si="383"/>
        <v>3.9540225683236302E-12</v>
      </c>
      <c r="V350" s="5">
        <f t="shared" si="384"/>
        <v>-11.402960856198257</v>
      </c>
      <c r="W350">
        <v>0.01</v>
      </c>
      <c r="X350" s="2">
        <v>16.22</v>
      </c>
      <c r="Y350" s="5">
        <f t="shared" si="385"/>
        <v>9.6693965734323539E-4</v>
      </c>
      <c r="Z350" s="5">
        <f t="shared" si="386"/>
        <v>9.6693965734323556E-27</v>
      </c>
      <c r="AA350" s="5">
        <f t="shared" si="387"/>
        <v>6.7408233845871733E-8</v>
      </c>
      <c r="AB350" s="5">
        <f t="shared" si="388"/>
        <v>4.4219801402891866E-12</v>
      </c>
      <c r="AC350" s="5">
        <f t="shared" si="389"/>
        <v>-11.354383212228175</v>
      </c>
      <c r="AD350">
        <v>0.01</v>
      </c>
      <c r="AE350" t="s">
        <v>36</v>
      </c>
      <c r="AF350" s="4">
        <v>13.5</v>
      </c>
      <c r="AG350" s="5">
        <f t="shared" si="390"/>
        <v>6.3458282986227355E-3</v>
      </c>
      <c r="AH350" s="5">
        <f t="shared" si="391"/>
        <v>6.3458282986227357E-26</v>
      </c>
      <c r="AI350" s="5">
        <f t="shared" si="392"/>
        <v>1.2481755082606307E-7</v>
      </c>
      <c r="AJ350" s="5">
        <f t="shared" si="393"/>
        <v>1.5414967527018792E-11</v>
      </c>
      <c r="AK350" s="5">
        <f t="shared" si="394"/>
        <v>-10.81205738581593</v>
      </c>
      <c r="AN350" s="4">
        <v>12.34</v>
      </c>
      <c r="AO350" s="5">
        <f t="shared" si="395"/>
        <v>1.1865880127028473E-2</v>
      </c>
      <c r="AP350" s="5">
        <f t="shared" si="396"/>
        <v>1.1865880127028474E-25</v>
      </c>
      <c r="AQ350" s="5">
        <f t="shared" si="397"/>
        <v>1.2887217921764126E-7</v>
      </c>
      <c r="AR350" s="5">
        <f t="shared" si="398"/>
        <v>2.1418556185971975E-11</v>
      </c>
      <c r="AS350" s="5">
        <f t="shared" si="399"/>
        <v>-10.669209808088619</v>
      </c>
      <c r="AT350">
        <v>0.04</v>
      </c>
      <c r="AV350" s="4">
        <v>11.65</v>
      </c>
      <c r="AW350" s="5">
        <f t="shared" si="400"/>
        <v>1.4585806746871642E-2</v>
      </c>
      <c r="AX350" s="5">
        <f t="shared" si="401"/>
        <v>1.4585806746871644E-25</v>
      </c>
      <c r="AY350" s="5">
        <f t="shared" si="402"/>
        <v>9.3874238091663934E-8</v>
      </c>
      <c r="AZ350" s="5">
        <f t="shared" si="403"/>
        <v>2.0267448003990243E-11</v>
      </c>
      <c r="BA350" s="5">
        <f t="shared" si="404"/>
        <v>-10.693200932489004</v>
      </c>
      <c r="BB350">
        <v>0.03</v>
      </c>
      <c r="BD350" s="3">
        <v>10.56</v>
      </c>
      <c r="BE350" s="5">
        <f t="shared" si="405"/>
        <v>1.6770721200139952E-2</v>
      </c>
      <c r="BF350" s="5">
        <f t="shared" si="406"/>
        <v>1.6770721200139954E-25</v>
      </c>
      <c r="BG350" s="5">
        <f t="shared" si="407"/>
        <v>3.8821113889212846E-8</v>
      </c>
      <c r="BH350" s="5">
        <f t="shared" si="408"/>
        <v>1.3975601000116626E-11</v>
      </c>
      <c r="BI350" s="5">
        <f t="shared" si="409"/>
        <v>-10.854629506846047</v>
      </c>
      <c r="BJ350">
        <v>0.01</v>
      </c>
      <c r="BL350" s="3">
        <v>10.119999999999999</v>
      </c>
      <c r="BM350" s="5">
        <f t="shared" si="410"/>
        <v>1.6089704836926188E-2</v>
      </c>
      <c r="BN350" s="5">
        <f t="shared" si="411"/>
        <v>1.6089704836926191E-25</v>
      </c>
      <c r="BO350" s="5">
        <f t="shared" si="412"/>
        <v>2.3836599758409165E-8</v>
      </c>
      <c r="BP350" s="5">
        <f t="shared" si="413"/>
        <v>1.0726469891284125E-11</v>
      </c>
      <c r="BQ350" s="5">
        <f t="shared" si="414"/>
        <v>-10.969543181946708</v>
      </c>
      <c r="BR350">
        <v>0.01</v>
      </c>
      <c r="BT350" s="3">
        <v>9.7799999999999994</v>
      </c>
      <c r="BU350" s="5">
        <f t="shared" si="415"/>
        <v>1.4083086291548041E-2</v>
      </c>
      <c r="BV350" s="5">
        <f t="shared" si="416"/>
        <v>1.4083086291548043E-25</v>
      </c>
      <c r="BW350" s="5">
        <f t="shared" si="417"/>
        <v>1.2559232721356756E-8</v>
      </c>
      <c r="BX350" s="5">
        <f t="shared" si="418"/>
        <v>7.2843549783869191E-12</v>
      </c>
      <c r="BY350" s="5">
        <f t="shared" si="419"/>
        <v>-11.137608898489663</v>
      </c>
      <c r="BZ350">
        <v>0.01</v>
      </c>
      <c r="CB350" s="3">
        <v>9.36</v>
      </c>
      <c r="CC350" s="5">
        <f t="shared" si="420"/>
        <v>1.1562752772132406E-2</v>
      </c>
      <c r="CD350" s="5">
        <f t="shared" si="421"/>
        <v>1.1562752772132406E-25</v>
      </c>
      <c r="CE350" s="5">
        <f t="shared" si="422"/>
        <v>5.4200403619370653E-9</v>
      </c>
      <c r="CF350" s="5">
        <f t="shared" si="423"/>
        <v>4.3360322895496523E-12</v>
      </c>
      <c r="CG350" s="5">
        <f t="shared" si="424"/>
        <v>-11.362907492355042</v>
      </c>
      <c r="CH350">
        <v>7.0000000000000007E-2</v>
      </c>
      <c r="CK350" s="5" t="str">
        <f t="shared" si="425"/>
        <v/>
      </c>
      <c r="CL350" s="5" t="str">
        <f t="shared" si="426"/>
        <v/>
      </c>
      <c r="CM350" s="5" t="str">
        <f t="shared" si="427"/>
        <v/>
      </c>
      <c r="CN350" s="5" t="str">
        <f t="shared" si="428"/>
        <v/>
      </c>
      <c r="CO350" s="5" t="str">
        <f t="shared" si="429"/>
        <v/>
      </c>
      <c r="CS350" s="5" t="str">
        <f t="shared" si="430"/>
        <v/>
      </c>
      <c r="CT350" s="5" t="str">
        <f t="shared" si="431"/>
        <v/>
      </c>
      <c r="CU350" s="5" t="str">
        <f t="shared" si="432"/>
        <v/>
      </c>
      <c r="CV350" s="5" t="str">
        <f t="shared" si="433"/>
        <v/>
      </c>
      <c r="CW350" s="5" t="str">
        <f t="shared" si="434"/>
        <v/>
      </c>
      <c r="DA350" s="5" t="str">
        <f t="shared" si="435"/>
        <v/>
      </c>
      <c r="DB350" s="5" t="str">
        <f t="shared" si="436"/>
        <v/>
      </c>
      <c r="DC350" s="5" t="str">
        <f t="shared" si="437"/>
        <v/>
      </c>
      <c r="DD350" s="5" t="str">
        <f t="shared" si="438"/>
        <v/>
      </c>
      <c r="DE350" s="5" t="str">
        <f t="shared" si="439"/>
        <v/>
      </c>
      <c r="DI350" s="5" t="str">
        <f t="shared" si="440"/>
        <v/>
      </c>
      <c r="DJ350" s="5" t="str">
        <f t="shared" si="441"/>
        <v/>
      </c>
      <c r="DK350" s="5" t="str">
        <f t="shared" si="442"/>
        <v/>
      </c>
      <c r="DL350" s="5" t="str">
        <f t="shared" si="443"/>
        <v/>
      </c>
      <c r="DM350" s="5" t="str">
        <f t="shared" si="444"/>
        <v/>
      </c>
      <c r="DQ350" s="5" t="str">
        <f t="shared" si="445"/>
        <v/>
      </c>
      <c r="DR350" s="5" t="str">
        <f t="shared" si="446"/>
        <v/>
      </c>
      <c r="DS350" s="5" t="str">
        <f t="shared" si="447"/>
        <v/>
      </c>
      <c r="DT350" s="5" t="str">
        <f t="shared" si="448"/>
        <v/>
      </c>
      <c r="DU350" s="5" t="str">
        <f t="shared" si="449"/>
        <v/>
      </c>
    </row>
    <row r="351" spans="1:126" hidden="1" x14ac:dyDescent="0.25">
      <c r="A351">
        <v>344</v>
      </c>
      <c r="B351" t="s">
        <v>386</v>
      </c>
      <c r="C351">
        <v>324.19904700000001</v>
      </c>
      <c r="D351">
        <v>57.630060999999998</v>
      </c>
      <c r="E351" s="1" t="s">
        <v>31</v>
      </c>
      <c r="F351" s="13"/>
      <c r="J351" s="2">
        <v>19.8</v>
      </c>
      <c r="K351" s="5">
        <f t="shared" si="375"/>
        <v>3.8151457303714266E-5</v>
      </c>
      <c r="L351" s="5">
        <f t="shared" si="376"/>
        <v>3.8151457303714271E-28</v>
      </c>
      <c r="M351" s="5">
        <f t="shared" si="377"/>
        <v>2.939430573819209E-9</v>
      </c>
      <c r="N351" s="5">
        <f t="shared" si="378"/>
        <v>1.8342046780631865E-13</v>
      </c>
      <c r="O351" s="5">
        <f t="shared" si="379"/>
        <v>-12.736552203238737</v>
      </c>
      <c r="P351">
        <v>0.03</v>
      </c>
      <c r="Q351" s="2">
        <v>19.03</v>
      </c>
      <c r="R351" s="5">
        <f t="shared" si="380"/>
        <v>6.1469382414122047E-5</v>
      </c>
      <c r="S351" s="5">
        <f t="shared" si="381"/>
        <v>6.1469382414122058E-28</v>
      </c>
      <c r="T351" s="5">
        <f t="shared" si="382"/>
        <v>3.0782095634337896E-9</v>
      </c>
      <c r="U351" s="5">
        <f t="shared" si="383"/>
        <v>2.3825342020977534E-13</v>
      </c>
      <c r="V351" s="5">
        <f t="shared" si="384"/>
        <v>-12.622960856198258</v>
      </c>
      <c r="W351">
        <v>0.05</v>
      </c>
      <c r="X351" s="2">
        <v>19.420000000000002</v>
      </c>
      <c r="Y351" s="5">
        <f t="shared" si="385"/>
        <v>5.0745714578508781E-5</v>
      </c>
      <c r="Z351" s="5">
        <f t="shared" si="386"/>
        <v>5.0745714578508784E-28</v>
      </c>
      <c r="AA351" s="5">
        <f t="shared" si="387"/>
        <v>3.5376344004574636E-9</v>
      </c>
      <c r="AB351" s="5">
        <f t="shared" si="388"/>
        <v>2.3206881667000963E-13</v>
      </c>
      <c r="AC351" s="5">
        <f t="shared" si="389"/>
        <v>-12.634383212228176</v>
      </c>
      <c r="AD351">
        <v>7.0000000000000007E-2</v>
      </c>
      <c r="AF351" s="4">
        <v>17.48</v>
      </c>
      <c r="AG351" s="5">
        <f t="shared" si="390"/>
        <v>1.6236346725582589E-4</v>
      </c>
      <c r="AH351" s="5">
        <f t="shared" si="391"/>
        <v>1.6236346725582589E-27</v>
      </c>
      <c r="AI351" s="5">
        <f t="shared" si="392"/>
        <v>3.193564239816929E-9</v>
      </c>
      <c r="AJ351" s="5">
        <f t="shared" si="393"/>
        <v>3.9440518361739079E-13</v>
      </c>
      <c r="AK351" s="5">
        <f t="shared" si="394"/>
        <v>-12.40405738581593</v>
      </c>
      <c r="AL351">
        <v>0.14000000000000001</v>
      </c>
      <c r="AN351" s="4">
        <v>16.77</v>
      </c>
      <c r="AO351" s="5">
        <f t="shared" si="395"/>
        <v>2.0058569456701293E-4</v>
      </c>
      <c r="AP351" s="5">
        <f t="shared" si="396"/>
        <v>2.0058569456701294E-27</v>
      </c>
      <c r="AQ351" s="5">
        <f t="shared" si="397"/>
        <v>2.1785080669956705E-9</v>
      </c>
      <c r="AR351" s="5">
        <f t="shared" si="398"/>
        <v>3.6206804073468046E-13</v>
      </c>
      <c r="AS351" s="5">
        <f t="shared" si="399"/>
        <v>-12.441209808088619</v>
      </c>
      <c r="AT351">
        <v>0.17</v>
      </c>
      <c r="AU351" t="s">
        <v>36</v>
      </c>
      <c r="AV351" s="4">
        <v>16.3</v>
      </c>
      <c r="AW351" s="5">
        <f t="shared" si="400"/>
        <v>2.0134018119920209E-4</v>
      </c>
      <c r="AX351" s="5">
        <f t="shared" si="401"/>
        <v>2.0134018119920211E-27</v>
      </c>
      <c r="AY351" s="5">
        <f t="shared" si="402"/>
        <v>1.2958252111331765E-9</v>
      </c>
      <c r="AZ351" s="5">
        <f t="shared" si="403"/>
        <v>2.7976866308365278E-13</v>
      </c>
      <c r="BA351" s="5">
        <f t="shared" si="404"/>
        <v>-12.553200932489005</v>
      </c>
      <c r="BD351" s="3">
        <v>16.14</v>
      </c>
      <c r="BE351" s="5">
        <f t="shared" si="405"/>
        <v>9.8299597418265264E-5</v>
      </c>
      <c r="BF351" s="5">
        <f t="shared" si="406"/>
        <v>9.8299597418265267E-28</v>
      </c>
      <c r="BG351" s="5">
        <f t="shared" si="407"/>
        <v>2.275453643941325E-10</v>
      </c>
      <c r="BH351" s="5">
        <f t="shared" si="408"/>
        <v>8.1916331181887701E-14</v>
      </c>
      <c r="BI351" s="5">
        <f t="shared" si="409"/>
        <v>-13.086629506846048</v>
      </c>
      <c r="BJ351">
        <v>0.04</v>
      </c>
      <c r="BL351" s="3">
        <v>16.04</v>
      </c>
      <c r="BM351" s="5">
        <f t="shared" si="410"/>
        <v>6.895219201496251E-5</v>
      </c>
      <c r="BN351" s="5">
        <f t="shared" si="411"/>
        <v>6.895219201496252E-28</v>
      </c>
      <c r="BO351" s="5">
        <f t="shared" si="412"/>
        <v>1.0215139557772222E-10</v>
      </c>
      <c r="BP351" s="5">
        <f t="shared" si="413"/>
        <v>4.5968128009975009E-14</v>
      </c>
      <c r="BQ351" s="5">
        <f t="shared" si="414"/>
        <v>-13.337543181946707</v>
      </c>
      <c r="BR351">
        <v>0.04</v>
      </c>
      <c r="BU351" s="5" t="str">
        <f t="shared" si="415"/>
        <v/>
      </c>
      <c r="BV351" s="5" t="str">
        <f t="shared" si="416"/>
        <v/>
      </c>
      <c r="BW351" s="5" t="str">
        <f t="shared" si="417"/>
        <v/>
      </c>
      <c r="BX351" s="5" t="str">
        <f t="shared" si="418"/>
        <v/>
      </c>
      <c r="BY351" s="5" t="str">
        <f t="shared" si="419"/>
        <v/>
      </c>
      <c r="CC351" s="5" t="str">
        <f t="shared" si="420"/>
        <v/>
      </c>
      <c r="CD351" s="5" t="str">
        <f t="shared" si="421"/>
        <v/>
      </c>
      <c r="CE351" s="5" t="str">
        <f t="shared" si="422"/>
        <v/>
      </c>
      <c r="CF351" s="5" t="str">
        <f t="shared" si="423"/>
        <v/>
      </c>
      <c r="CG351" s="5" t="str">
        <f t="shared" si="424"/>
        <v/>
      </c>
      <c r="CK351" s="5" t="str">
        <f t="shared" si="425"/>
        <v/>
      </c>
      <c r="CL351" s="5" t="str">
        <f t="shared" si="426"/>
        <v/>
      </c>
      <c r="CM351" s="5" t="str">
        <f t="shared" si="427"/>
        <v/>
      </c>
      <c r="CN351" s="5" t="str">
        <f t="shared" si="428"/>
        <v/>
      </c>
      <c r="CO351" s="5" t="str">
        <f t="shared" si="429"/>
        <v/>
      </c>
      <c r="CS351" s="5" t="str">
        <f t="shared" si="430"/>
        <v/>
      </c>
      <c r="CT351" s="5" t="str">
        <f t="shared" si="431"/>
        <v/>
      </c>
      <c r="CU351" s="5" t="str">
        <f t="shared" si="432"/>
        <v/>
      </c>
      <c r="CV351" s="5" t="str">
        <f t="shared" si="433"/>
        <v/>
      </c>
      <c r="CW351" s="5" t="str">
        <f t="shared" si="434"/>
        <v/>
      </c>
      <c r="DA351" s="5" t="str">
        <f t="shared" si="435"/>
        <v/>
      </c>
      <c r="DB351" s="5" t="str">
        <f t="shared" si="436"/>
        <v/>
      </c>
      <c r="DC351" s="5" t="str">
        <f t="shared" si="437"/>
        <v/>
      </c>
      <c r="DD351" s="5" t="str">
        <f t="shared" si="438"/>
        <v/>
      </c>
      <c r="DE351" s="5" t="str">
        <f t="shared" si="439"/>
        <v/>
      </c>
      <c r="DI351" s="5" t="str">
        <f t="shared" si="440"/>
        <v/>
      </c>
      <c r="DJ351" s="5" t="str">
        <f t="shared" si="441"/>
        <v/>
      </c>
      <c r="DK351" s="5" t="str">
        <f t="shared" si="442"/>
        <v/>
      </c>
      <c r="DL351" s="5" t="str">
        <f t="shared" si="443"/>
        <v/>
      </c>
      <c r="DM351" s="5" t="str">
        <f t="shared" si="444"/>
        <v/>
      </c>
      <c r="DQ351" s="5" t="str">
        <f t="shared" si="445"/>
        <v/>
      </c>
      <c r="DR351" s="5" t="str">
        <f t="shared" si="446"/>
        <v/>
      </c>
      <c r="DS351" s="5" t="str">
        <f t="shared" si="447"/>
        <v/>
      </c>
      <c r="DT351" s="5" t="str">
        <f t="shared" si="448"/>
        <v/>
      </c>
      <c r="DU351" s="5" t="str">
        <f t="shared" si="449"/>
        <v/>
      </c>
    </row>
    <row r="352" spans="1:126" hidden="1" x14ac:dyDescent="0.25">
      <c r="A352">
        <v>345</v>
      </c>
      <c r="B352" t="s">
        <v>387</v>
      </c>
      <c r="C352">
        <v>324.199524</v>
      </c>
      <c r="D352">
        <v>57.525194999999997</v>
      </c>
      <c r="E352" s="1" t="s">
        <v>157</v>
      </c>
      <c r="F352" s="13"/>
      <c r="J352" s="2">
        <v>20.56</v>
      </c>
      <c r="K352" s="5">
        <f t="shared" si="375"/>
        <v>1.8945720749164852E-5</v>
      </c>
      <c r="L352" s="5">
        <f t="shared" si="376"/>
        <v>1.8945720749164853E-28</v>
      </c>
      <c r="M352" s="5">
        <f t="shared" si="377"/>
        <v>1.4596986523949747E-9</v>
      </c>
      <c r="N352" s="5">
        <f t="shared" si="378"/>
        <v>9.1085195909446417E-14</v>
      </c>
      <c r="O352" s="5">
        <f t="shared" si="379"/>
        <v>-13.040552203238738</v>
      </c>
      <c r="P352">
        <v>0.05</v>
      </c>
      <c r="Q352" s="2">
        <v>19.47</v>
      </c>
      <c r="R352" s="5">
        <f t="shared" si="380"/>
        <v>4.0988200293117542E-5</v>
      </c>
      <c r="S352" s="5">
        <f t="shared" si="381"/>
        <v>4.0988200293117546E-28</v>
      </c>
      <c r="T352" s="5">
        <f t="shared" si="382"/>
        <v>2.0525709739557684E-9</v>
      </c>
      <c r="U352" s="5">
        <f t="shared" si="383"/>
        <v>1.588689933841765E-13</v>
      </c>
      <c r="V352" s="5">
        <f t="shared" si="384"/>
        <v>-12.798960856198256</v>
      </c>
      <c r="W352">
        <v>7.0000000000000007E-2</v>
      </c>
      <c r="Y352" s="5" t="str">
        <f t="shared" si="385"/>
        <v/>
      </c>
      <c r="Z352" s="5" t="str">
        <f t="shared" si="386"/>
        <v/>
      </c>
      <c r="AA352" s="5" t="str">
        <f t="shared" si="387"/>
        <v/>
      </c>
      <c r="AB352" s="5" t="str">
        <f t="shared" si="388"/>
        <v/>
      </c>
      <c r="AC352" s="5" t="str">
        <f t="shared" si="389"/>
        <v/>
      </c>
      <c r="AF352" s="4">
        <v>16.5</v>
      </c>
      <c r="AG352" s="5">
        <f t="shared" si="390"/>
        <v>4.0039469718262672E-4</v>
      </c>
      <c r="AH352" s="5">
        <f t="shared" si="391"/>
        <v>4.0039469718262679E-27</v>
      </c>
      <c r="AI352" s="5">
        <f t="shared" si="392"/>
        <v>7.8754550413734373E-9</v>
      </c>
      <c r="AJ352" s="5">
        <f t="shared" si="393"/>
        <v>9.7261869760961969E-13</v>
      </c>
      <c r="AK352" s="5">
        <f t="shared" si="394"/>
        <v>-12.012057385815929</v>
      </c>
      <c r="AL352">
        <v>0.14000000000000001</v>
      </c>
      <c r="AN352" s="4">
        <v>14.7</v>
      </c>
      <c r="AO352" s="5">
        <f t="shared" si="395"/>
        <v>1.3498949002817601E-3</v>
      </c>
      <c r="AP352" s="5">
        <f t="shared" si="396"/>
        <v>1.3498949002817601E-26</v>
      </c>
      <c r="AQ352" s="5">
        <f t="shared" si="397"/>
        <v>1.4660850746151609E-8</v>
      </c>
      <c r="AR352" s="5">
        <f t="shared" si="398"/>
        <v>2.4366333940103975E-12</v>
      </c>
      <c r="AS352" s="5">
        <f t="shared" si="399"/>
        <v>-11.613209808088618</v>
      </c>
      <c r="AT352">
        <v>0.08</v>
      </c>
      <c r="AV352" s="4">
        <v>13.82</v>
      </c>
      <c r="AW352" s="5">
        <f t="shared" si="400"/>
        <v>1.976653087395874E-3</v>
      </c>
      <c r="AX352" s="5">
        <f t="shared" si="401"/>
        <v>1.9766530873958743E-26</v>
      </c>
      <c r="AY352" s="5">
        <f t="shared" si="402"/>
        <v>1.272173735543432E-8</v>
      </c>
      <c r="AZ352" s="5">
        <f t="shared" si="403"/>
        <v>2.7466230950382694E-12</v>
      </c>
      <c r="BA352" s="5">
        <f t="shared" si="404"/>
        <v>-11.561200932489005</v>
      </c>
      <c r="BB352">
        <v>0.06</v>
      </c>
      <c r="BD352" s="3">
        <v>12.37</v>
      </c>
      <c r="BE352" s="5">
        <f t="shared" si="405"/>
        <v>3.1662976543970103E-3</v>
      </c>
      <c r="BF352" s="5">
        <f t="shared" si="406"/>
        <v>3.1662976543970109E-26</v>
      </c>
      <c r="BG352" s="5">
        <f t="shared" si="407"/>
        <v>7.3293927185115983E-9</v>
      </c>
      <c r="BH352" s="5">
        <f t="shared" si="408"/>
        <v>2.6385813786641757E-12</v>
      </c>
      <c r="BI352" s="5">
        <f t="shared" si="409"/>
        <v>-11.578629506846047</v>
      </c>
      <c r="BJ352">
        <v>0.06</v>
      </c>
      <c r="BL352" s="3">
        <v>12.04</v>
      </c>
      <c r="BM352" s="5">
        <f t="shared" si="410"/>
        <v>2.7450362066538136E-3</v>
      </c>
      <c r="BN352" s="5">
        <f t="shared" si="411"/>
        <v>2.7450362066538139E-26</v>
      </c>
      <c r="BO352" s="5">
        <f t="shared" si="412"/>
        <v>4.0667203061537972E-9</v>
      </c>
      <c r="BP352" s="5">
        <f t="shared" si="413"/>
        <v>1.8300241377692088E-12</v>
      </c>
      <c r="BQ352" s="5">
        <f t="shared" si="414"/>
        <v>-11.737543181946707</v>
      </c>
      <c r="BR352">
        <v>0.03</v>
      </c>
      <c r="BT352" s="3">
        <v>10.84</v>
      </c>
      <c r="BU352" s="5">
        <f t="shared" si="415"/>
        <v>5.3051521074443534E-3</v>
      </c>
      <c r="BV352" s="5">
        <f t="shared" si="416"/>
        <v>5.3051521074443537E-26</v>
      </c>
      <c r="BW352" s="5">
        <f t="shared" si="417"/>
        <v>4.7311106784581034E-9</v>
      </c>
      <c r="BX352" s="5">
        <f t="shared" si="418"/>
        <v>2.7440441935057001E-12</v>
      </c>
      <c r="BY352" s="5">
        <f t="shared" si="419"/>
        <v>-11.561608898489665</v>
      </c>
      <c r="BZ352">
        <v>0.21</v>
      </c>
      <c r="CB352" s="3">
        <v>9.41</v>
      </c>
      <c r="CC352" s="5">
        <f t="shared" si="420"/>
        <v>1.1042343171385256E-2</v>
      </c>
      <c r="CD352" s="5">
        <f t="shared" si="421"/>
        <v>1.1042343171385258E-25</v>
      </c>
      <c r="CE352" s="5">
        <f t="shared" si="422"/>
        <v>5.1760983615868394E-9</v>
      </c>
      <c r="CF352" s="5">
        <f t="shared" si="423"/>
        <v>4.1408786892694719E-12</v>
      </c>
      <c r="CG352" s="5">
        <f t="shared" si="424"/>
        <v>-11.382907492355042</v>
      </c>
      <c r="CH352">
        <v>0.31</v>
      </c>
      <c r="CK352" s="5" t="str">
        <f t="shared" si="425"/>
        <v/>
      </c>
      <c r="CL352" s="5" t="str">
        <f t="shared" si="426"/>
        <v/>
      </c>
      <c r="CM352" s="5" t="str">
        <f t="shared" si="427"/>
        <v/>
      </c>
      <c r="CN352" s="5" t="str">
        <f t="shared" si="428"/>
        <v/>
      </c>
      <c r="CO352" s="5" t="str">
        <f t="shared" si="429"/>
        <v/>
      </c>
      <c r="CR352" s="4">
        <v>12.05</v>
      </c>
      <c r="CS352" s="5">
        <f t="shared" si="430"/>
        <v>4.6850774884094294E-3</v>
      </c>
      <c r="CT352" s="5">
        <f t="shared" si="431"/>
        <v>4.6850774884094298E-26</v>
      </c>
      <c r="CU352" s="5">
        <f t="shared" si="432"/>
        <v>1.2158505592758035E-8</v>
      </c>
      <c r="CV352" s="5">
        <f t="shared" si="433"/>
        <v>4.1338919015377317E-12</v>
      </c>
      <c r="CW352" s="5">
        <f t="shared" si="434"/>
        <v>-11.383640884065642</v>
      </c>
      <c r="CX352">
        <v>0.06</v>
      </c>
      <c r="CZ352" s="4">
        <v>11.43</v>
      </c>
      <c r="DA352" s="5">
        <f t="shared" si="435"/>
        <v>4.6025432652066125E-3</v>
      </c>
      <c r="DB352" s="5">
        <f t="shared" si="436"/>
        <v>4.602543265206613E-26</v>
      </c>
      <c r="DC352" s="5">
        <f t="shared" si="437"/>
        <v>6.5253448939602271E-9</v>
      </c>
      <c r="DD352" s="5">
        <f t="shared" si="438"/>
        <v>3.0016586512217041E-12</v>
      </c>
      <c r="DE352" s="5">
        <f t="shared" si="439"/>
        <v>-11.52263869727588</v>
      </c>
      <c r="DF352">
        <v>0.04</v>
      </c>
      <c r="DH352" s="4">
        <v>7.13</v>
      </c>
      <c r="DI352" s="5">
        <f t="shared" si="440"/>
        <v>4.4537961374339158E-2</v>
      </c>
      <c r="DJ352" s="5">
        <f t="shared" si="441"/>
        <v>4.4537961374339159E-25</v>
      </c>
      <c r="DK352" s="5">
        <f t="shared" si="442"/>
        <v>9.2787419529873243E-9</v>
      </c>
      <c r="DL352" s="5">
        <f t="shared" si="443"/>
        <v>1.113449034358479E-11</v>
      </c>
      <c r="DM352" s="5">
        <f t="shared" si="444"/>
        <v>-10.95332965703447</v>
      </c>
      <c r="DN352">
        <v>0.12</v>
      </c>
      <c r="DP352" s="4">
        <v>5.03</v>
      </c>
      <c r="DQ352" s="5">
        <f t="shared" si="445"/>
        <v>8.1355714060586407E-2</v>
      </c>
      <c r="DR352" s="5">
        <f t="shared" si="446"/>
        <v>8.1355714060586414E-25</v>
      </c>
      <c r="DS352" s="5">
        <f t="shared" si="447"/>
        <v>5.042709549209902E-9</v>
      </c>
      <c r="DT352" s="5">
        <f t="shared" si="448"/>
        <v>1.1093961008261786E-11</v>
      </c>
      <c r="DU352" s="5">
        <f t="shared" si="449"/>
        <v>-10.95491336486123</v>
      </c>
      <c r="DV352">
        <v>0.13</v>
      </c>
    </row>
    <row r="353" spans="1:125" hidden="1" x14ac:dyDescent="0.25">
      <c r="A353">
        <v>346</v>
      </c>
      <c r="B353" t="s">
        <v>388</v>
      </c>
      <c r="C353">
        <v>324.20018099999999</v>
      </c>
      <c r="D353">
        <v>57.587564999999998</v>
      </c>
      <c r="E353" s="1" t="s">
        <v>31</v>
      </c>
      <c r="F353" s="13"/>
      <c r="K353" s="5" t="str">
        <f t="shared" si="375"/>
        <v/>
      </c>
      <c r="L353" s="5" t="str">
        <f t="shared" si="376"/>
        <v/>
      </c>
      <c r="M353" s="5" t="str">
        <f t="shared" si="377"/>
        <v/>
      </c>
      <c r="N353" s="5" t="str">
        <f t="shared" si="378"/>
        <v/>
      </c>
      <c r="O353" s="5" t="str">
        <f t="shared" si="379"/>
        <v/>
      </c>
      <c r="Q353" s="2">
        <v>15.13</v>
      </c>
      <c r="R353" s="5">
        <f t="shared" si="380"/>
        <v>2.2318183794838931E-3</v>
      </c>
      <c r="S353" s="5">
        <f t="shared" si="381"/>
        <v>2.2318183794838932E-26</v>
      </c>
      <c r="T353" s="5">
        <f t="shared" si="382"/>
        <v>1.1176303404662643E-7</v>
      </c>
      <c r="U353" s="5">
        <f t="shared" si="383"/>
        <v>8.6504588352088866E-12</v>
      </c>
      <c r="V353" s="5">
        <f t="shared" si="384"/>
        <v>-11.062960856198258</v>
      </c>
      <c r="W353">
        <v>0</v>
      </c>
      <c r="X353" s="2">
        <v>15.58</v>
      </c>
      <c r="Y353" s="5">
        <f t="shared" si="385"/>
        <v>1.7434093565305232E-3</v>
      </c>
      <c r="Z353" s="5">
        <f t="shared" si="386"/>
        <v>1.7434093565305234E-26</v>
      </c>
      <c r="AA353" s="5">
        <f t="shared" si="387"/>
        <v>1.2153824150411699E-7</v>
      </c>
      <c r="AB353" s="5">
        <f t="shared" si="388"/>
        <v>7.9729086426700762E-12</v>
      </c>
      <c r="AC353" s="5">
        <f t="shared" si="389"/>
        <v>-11.098383212228175</v>
      </c>
      <c r="AD353">
        <v>0</v>
      </c>
      <c r="AF353" s="4">
        <v>13.48</v>
      </c>
      <c r="AG353" s="5">
        <f t="shared" si="390"/>
        <v>6.4638060550472288E-3</v>
      </c>
      <c r="AH353" s="5">
        <f t="shared" si="391"/>
        <v>6.4638060550472299E-26</v>
      </c>
      <c r="AI353" s="5">
        <f t="shared" si="392"/>
        <v>1.2713808234943491E-7</v>
      </c>
      <c r="AJ353" s="5">
        <f t="shared" si="393"/>
        <v>1.5701553170155213E-11</v>
      </c>
      <c r="AK353" s="5">
        <f t="shared" si="394"/>
        <v>-10.804057385815929</v>
      </c>
      <c r="AL353">
        <v>0.05</v>
      </c>
      <c r="AN353" s="4">
        <v>12.8</v>
      </c>
      <c r="AO353" s="5">
        <f t="shared" si="395"/>
        <v>7.7678343682988362E-3</v>
      </c>
      <c r="AP353" s="5">
        <f t="shared" si="396"/>
        <v>7.7678343682988368E-26</v>
      </c>
      <c r="AQ353" s="5">
        <f t="shared" si="397"/>
        <v>8.4364390346748924E-8</v>
      </c>
      <c r="AR353" s="5">
        <f t="shared" si="398"/>
        <v>1.4021361675629671E-11</v>
      </c>
      <c r="AS353" s="5">
        <f t="shared" si="399"/>
        <v>-10.853209808088618</v>
      </c>
      <c r="AT353">
        <v>0.04</v>
      </c>
      <c r="AV353" s="4">
        <v>12.59</v>
      </c>
      <c r="AW353" s="5">
        <f t="shared" si="400"/>
        <v>6.1366372948783894E-3</v>
      </c>
      <c r="AX353" s="5">
        <f t="shared" si="401"/>
        <v>6.1366372948783897E-26</v>
      </c>
      <c r="AY353" s="5">
        <f t="shared" si="402"/>
        <v>3.9495391684464355E-8</v>
      </c>
      <c r="AZ353" s="5">
        <f t="shared" si="403"/>
        <v>8.5270550646758544E-12</v>
      </c>
      <c r="BA353" s="5">
        <f t="shared" si="404"/>
        <v>-11.069200932489005</v>
      </c>
      <c r="BB353">
        <v>0.04</v>
      </c>
      <c r="BD353" s="3">
        <v>12.45</v>
      </c>
      <c r="BE353" s="5">
        <f t="shared" si="405"/>
        <v>2.9413840914749756E-3</v>
      </c>
      <c r="BF353" s="5">
        <f t="shared" si="406"/>
        <v>2.941384091474976E-26</v>
      </c>
      <c r="BG353" s="5">
        <f t="shared" si="407"/>
        <v>6.808759471006888E-9</v>
      </c>
      <c r="BH353" s="5">
        <f t="shared" si="408"/>
        <v>2.4511534095624798E-12</v>
      </c>
      <c r="BI353" s="5">
        <f t="shared" si="409"/>
        <v>-11.610629506846047</v>
      </c>
      <c r="BJ353">
        <v>0.01</v>
      </c>
      <c r="BL353" s="3">
        <v>12.55</v>
      </c>
      <c r="BM353" s="5">
        <f t="shared" si="410"/>
        <v>1.7161216770805172E-3</v>
      </c>
      <c r="BN353" s="5">
        <f t="shared" si="411"/>
        <v>1.7161216770805173E-26</v>
      </c>
      <c r="BO353" s="5">
        <f t="shared" si="412"/>
        <v>2.5424024845637284E-9</v>
      </c>
      <c r="BP353" s="5">
        <f t="shared" si="413"/>
        <v>1.1440811180536779E-12</v>
      </c>
      <c r="BQ353" s="5">
        <f t="shared" si="414"/>
        <v>-11.941543181946708</v>
      </c>
      <c r="BR353">
        <v>0.03</v>
      </c>
      <c r="BT353" s="3">
        <v>12.45</v>
      </c>
      <c r="BU353" s="5">
        <f t="shared" si="415"/>
        <v>1.204197830258534E-3</v>
      </c>
      <c r="BV353" s="5">
        <f t="shared" si="416"/>
        <v>1.2041978302585341E-26</v>
      </c>
      <c r="BW353" s="5">
        <f t="shared" si="417"/>
        <v>1.0738981839404286E-9</v>
      </c>
      <c r="BX353" s="5">
        <f t="shared" si="418"/>
        <v>6.2286094668544859E-13</v>
      </c>
      <c r="BY353" s="5">
        <f t="shared" si="419"/>
        <v>-12.205608898489663</v>
      </c>
      <c r="BZ353">
        <v>0.03</v>
      </c>
      <c r="CB353" s="3">
        <v>12.33</v>
      </c>
      <c r="CC353" s="5">
        <f t="shared" si="420"/>
        <v>7.4999995946104154E-4</v>
      </c>
      <c r="CD353" s="5">
        <f t="shared" si="421"/>
        <v>7.4999995946104161E-27</v>
      </c>
      <c r="CE353" s="5">
        <f t="shared" si="422"/>
        <v>3.5156248099736326E-10</v>
      </c>
      <c r="CF353" s="5">
        <f t="shared" si="423"/>
        <v>2.8124998479789061E-13</v>
      </c>
      <c r="CG353" s="5">
        <f t="shared" si="424"/>
        <v>-12.550907492355043</v>
      </c>
      <c r="CH353">
        <v>0.11</v>
      </c>
      <c r="CK353" s="5" t="str">
        <f t="shared" si="425"/>
        <v/>
      </c>
      <c r="CL353" s="5" t="str">
        <f t="shared" si="426"/>
        <v/>
      </c>
      <c r="CM353" s="5" t="str">
        <f t="shared" si="427"/>
        <v/>
      </c>
      <c r="CN353" s="5" t="str">
        <f t="shared" si="428"/>
        <v/>
      </c>
      <c r="CO353" s="5" t="str">
        <f t="shared" si="429"/>
        <v/>
      </c>
      <c r="CS353" s="5" t="str">
        <f t="shared" si="430"/>
        <v/>
      </c>
      <c r="CT353" s="5" t="str">
        <f t="shared" si="431"/>
        <v/>
      </c>
      <c r="CU353" s="5" t="str">
        <f t="shared" si="432"/>
        <v/>
      </c>
      <c r="CV353" s="5" t="str">
        <f t="shared" si="433"/>
        <v/>
      </c>
      <c r="CW353" s="5" t="str">
        <f t="shared" si="434"/>
        <v/>
      </c>
      <c r="DA353" s="5" t="str">
        <f t="shared" si="435"/>
        <v/>
      </c>
      <c r="DB353" s="5" t="str">
        <f t="shared" si="436"/>
        <v/>
      </c>
      <c r="DC353" s="5" t="str">
        <f t="shared" si="437"/>
        <v/>
      </c>
      <c r="DD353" s="5" t="str">
        <f t="shared" si="438"/>
        <v/>
      </c>
      <c r="DE353" s="5" t="str">
        <f t="shared" si="439"/>
        <v/>
      </c>
      <c r="DI353" s="5" t="str">
        <f t="shared" si="440"/>
        <v/>
      </c>
      <c r="DJ353" s="5" t="str">
        <f t="shared" si="441"/>
        <v/>
      </c>
      <c r="DK353" s="5" t="str">
        <f t="shared" si="442"/>
        <v/>
      </c>
      <c r="DL353" s="5" t="str">
        <f t="shared" si="443"/>
        <v/>
      </c>
      <c r="DM353" s="5" t="str">
        <f t="shared" si="444"/>
        <v/>
      </c>
      <c r="DQ353" s="5" t="str">
        <f t="shared" si="445"/>
        <v/>
      </c>
      <c r="DR353" s="5" t="str">
        <f t="shared" si="446"/>
        <v/>
      </c>
      <c r="DS353" s="5" t="str">
        <f t="shared" si="447"/>
        <v/>
      </c>
      <c r="DT353" s="5" t="str">
        <f t="shared" si="448"/>
        <v/>
      </c>
      <c r="DU353" s="5" t="str">
        <f t="shared" si="449"/>
        <v/>
      </c>
    </row>
    <row r="354" spans="1:125" hidden="1" x14ac:dyDescent="0.25">
      <c r="A354">
        <v>347</v>
      </c>
      <c r="B354" t="s">
        <v>389</v>
      </c>
      <c r="C354">
        <v>324.200807</v>
      </c>
      <c r="D354">
        <v>57.567186999999997</v>
      </c>
      <c r="E354" s="1" t="s">
        <v>168</v>
      </c>
      <c r="F354" s="13"/>
      <c r="J354" s="2">
        <v>18.23</v>
      </c>
      <c r="K354" s="5">
        <f t="shared" si="375"/>
        <v>1.6199855164219522E-4</v>
      </c>
      <c r="L354" s="5">
        <f t="shared" si="376"/>
        <v>1.6199855164219524E-27</v>
      </c>
      <c r="M354" s="5">
        <f t="shared" si="377"/>
        <v>1.2481397285055725E-8</v>
      </c>
      <c r="N354" s="5">
        <f t="shared" si="378"/>
        <v>7.7883919058747726E-13</v>
      </c>
      <c r="O354" s="5">
        <f t="shared" si="379"/>
        <v>-12.108552203238737</v>
      </c>
      <c r="P354">
        <v>0.01</v>
      </c>
      <c r="Q354" s="2">
        <v>16.73</v>
      </c>
      <c r="R354" s="5">
        <f t="shared" si="380"/>
        <v>5.112800532412245E-4</v>
      </c>
      <c r="S354" s="5">
        <f t="shared" si="381"/>
        <v>5.1128005324122456E-27</v>
      </c>
      <c r="T354" s="5">
        <f t="shared" si="382"/>
        <v>2.560343194726E-8</v>
      </c>
      <c r="U354" s="5">
        <f t="shared" si="383"/>
        <v>1.9817056327179242E-12</v>
      </c>
      <c r="V354" s="5">
        <f t="shared" si="384"/>
        <v>-11.702960856198258</v>
      </c>
      <c r="W354">
        <v>0.01</v>
      </c>
      <c r="X354" s="2">
        <v>17.48</v>
      </c>
      <c r="Y354" s="5">
        <f t="shared" si="385"/>
        <v>3.0296982246281589E-4</v>
      </c>
      <c r="Z354" s="5">
        <f t="shared" si="386"/>
        <v>3.0296982246281593E-27</v>
      </c>
      <c r="AA354" s="5">
        <f t="shared" si="387"/>
        <v>2.1120925681059624E-8</v>
      </c>
      <c r="AB354" s="5">
        <f t="shared" si="388"/>
        <v>1.3855327246775115E-12</v>
      </c>
      <c r="AC354" s="5">
        <f t="shared" si="389"/>
        <v>-11.858383212228176</v>
      </c>
      <c r="AD354">
        <v>0.02</v>
      </c>
      <c r="AF354" s="4">
        <v>14.8</v>
      </c>
      <c r="AG354" s="5">
        <f t="shared" si="390"/>
        <v>1.9164095087801556E-3</v>
      </c>
      <c r="AH354" s="5">
        <f t="shared" si="391"/>
        <v>1.9164095087801557E-26</v>
      </c>
      <c r="AI354" s="5">
        <f t="shared" si="392"/>
        <v>3.7694297735353577E-8</v>
      </c>
      <c r="AJ354" s="5">
        <f t="shared" si="393"/>
        <v>4.6552457703161677E-12</v>
      </c>
      <c r="AK354" s="5">
        <f t="shared" si="394"/>
        <v>-11.332057385815929</v>
      </c>
      <c r="AL354">
        <v>0.04</v>
      </c>
      <c r="AN354" s="4">
        <v>13.99</v>
      </c>
      <c r="AO354" s="5">
        <f t="shared" si="395"/>
        <v>2.595971717629856E-3</v>
      </c>
      <c r="AP354" s="5">
        <f t="shared" si="396"/>
        <v>2.5959717176298561E-26</v>
      </c>
      <c r="AQ354" s="5">
        <f t="shared" si="397"/>
        <v>2.8194160808710486E-8</v>
      </c>
      <c r="AR354" s="5">
        <f t="shared" si="398"/>
        <v>4.6858695264076827E-12</v>
      </c>
      <c r="AS354" s="5">
        <f t="shared" si="399"/>
        <v>-11.329209808088619</v>
      </c>
      <c r="AT354">
        <v>0.05</v>
      </c>
      <c r="AV354" s="4">
        <v>13.78</v>
      </c>
      <c r="AW354" s="5">
        <f t="shared" si="400"/>
        <v>2.0508337463876298E-3</v>
      </c>
      <c r="AX354" s="5">
        <f t="shared" si="401"/>
        <v>2.05083374638763E-26</v>
      </c>
      <c r="AY354" s="5">
        <f t="shared" si="402"/>
        <v>1.3199164004836633E-8</v>
      </c>
      <c r="AZ354" s="5">
        <f t="shared" si="403"/>
        <v>2.8496995086442288E-12</v>
      </c>
      <c r="BA354" s="5">
        <f t="shared" si="404"/>
        <v>-11.545200932489005</v>
      </c>
      <c r="BB354">
        <v>0.05</v>
      </c>
      <c r="BD354" s="3">
        <v>13.62</v>
      </c>
      <c r="BE354" s="5">
        <f t="shared" si="405"/>
        <v>1.00127123379432E-3</v>
      </c>
      <c r="BF354" s="5">
        <f t="shared" si="406"/>
        <v>1.0012712337943201E-26</v>
      </c>
      <c r="BG354" s="5">
        <f t="shared" si="407"/>
        <v>2.3177574856349996E-9</v>
      </c>
      <c r="BH354" s="5">
        <f t="shared" si="408"/>
        <v>8.3439269482859988E-13</v>
      </c>
      <c r="BI354" s="5">
        <f t="shared" si="409"/>
        <v>-12.078629506846047</v>
      </c>
      <c r="BJ354">
        <v>0.01</v>
      </c>
      <c r="BL354" s="3">
        <v>13.53</v>
      </c>
      <c r="BM354" s="5">
        <f t="shared" si="410"/>
        <v>6.9590198792414523E-4</v>
      </c>
      <c r="BN354" s="5">
        <f t="shared" si="411"/>
        <v>6.9590198792414531E-27</v>
      </c>
      <c r="BO354" s="5">
        <f t="shared" si="412"/>
        <v>1.0309659080357705E-9</v>
      </c>
      <c r="BP354" s="5">
        <f t="shared" si="413"/>
        <v>4.6393465861609681E-13</v>
      </c>
      <c r="BQ354" s="5">
        <f t="shared" si="414"/>
        <v>-12.333543181946707</v>
      </c>
      <c r="BR354">
        <v>0.01</v>
      </c>
      <c r="BT354" s="3">
        <v>13.59</v>
      </c>
      <c r="BU354" s="5">
        <f t="shared" si="415"/>
        <v>4.2140321084500811E-4</v>
      </c>
      <c r="BV354" s="5">
        <f t="shared" si="416"/>
        <v>4.2140321084500814E-27</v>
      </c>
      <c r="BW354" s="5">
        <f t="shared" si="417"/>
        <v>3.7580547935048289E-10</v>
      </c>
      <c r="BX354" s="5">
        <f t="shared" si="418"/>
        <v>2.1796717802328008E-13</v>
      </c>
      <c r="BY354" s="5">
        <f t="shared" si="419"/>
        <v>-12.661608898489662</v>
      </c>
      <c r="BZ354">
        <v>0.04</v>
      </c>
      <c r="CB354" s="3">
        <v>13.41</v>
      </c>
      <c r="CC354" s="5">
        <f t="shared" si="420"/>
        <v>2.7737111984275068E-4</v>
      </c>
      <c r="CD354" s="5">
        <f t="shared" si="421"/>
        <v>2.773711198427507E-27</v>
      </c>
      <c r="CE354" s="5">
        <f t="shared" si="422"/>
        <v>1.3001771242628939E-10</v>
      </c>
      <c r="CF354" s="5">
        <f t="shared" si="423"/>
        <v>1.0401416994103152E-13</v>
      </c>
      <c r="CG354" s="5">
        <f t="shared" si="424"/>
        <v>-12.982907492355043</v>
      </c>
      <c r="CH354">
        <v>0.2</v>
      </c>
      <c r="CK354" s="5" t="str">
        <f t="shared" si="425"/>
        <v/>
      </c>
      <c r="CL354" s="5" t="str">
        <f t="shared" si="426"/>
        <v/>
      </c>
      <c r="CM354" s="5" t="str">
        <f t="shared" si="427"/>
        <v/>
      </c>
      <c r="CN354" s="5" t="str">
        <f t="shared" si="428"/>
        <v/>
      </c>
      <c r="CO354" s="5" t="str">
        <f t="shared" si="429"/>
        <v/>
      </c>
      <c r="CR354" s="4">
        <v>13.34</v>
      </c>
      <c r="CS354" s="5">
        <f t="shared" si="430"/>
        <v>1.4279624202941966E-3</v>
      </c>
      <c r="CT354" s="5">
        <f t="shared" si="431"/>
        <v>1.4279624202941968E-26</v>
      </c>
      <c r="CU354" s="5">
        <f t="shared" si="432"/>
        <v>3.7057848277531055E-9</v>
      </c>
      <c r="CV354" s="5">
        <f t="shared" si="433"/>
        <v>1.2599668414360561E-12</v>
      </c>
      <c r="CW354" s="5">
        <f t="shared" si="434"/>
        <v>-11.899640884065642</v>
      </c>
      <c r="CX354">
        <v>0.03</v>
      </c>
      <c r="CZ354" s="4">
        <v>13.33</v>
      </c>
      <c r="DA354" s="5">
        <f t="shared" si="435"/>
        <v>7.99830350063091E-4</v>
      </c>
      <c r="DB354" s="5">
        <f t="shared" si="436"/>
        <v>7.9983035006309114E-27</v>
      </c>
      <c r="DC354" s="5">
        <f t="shared" si="437"/>
        <v>1.1339749764599592E-9</v>
      </c>
      <c r="DD354" s="5">
        <f t="shared" si="438"/>
        <v>5.2162848917158117E-13</v>
      </c>
      <c r="DE354" s="5">
        <f t="shared" si="439"/>
        <v>-12.28263869727588</v>
      </c>
      <c r="DF354">
        <v>0.03</v>
      </c>
      <c r="DH354" s="4">
        <v>10.96</v>
      </c>
      <c r="DI354" s="5">
        <f t="shared" si="440"/>
        <v>1.3083692673040326E-3</v>
      </c>
      <c r="DJ354" s="5">
        <f t="shared" si="441"/>
        <v>1.3083692673040327E-26</v>
      </c>
      <c r="DK354" s="5">
        <f t="shared" si="442"/>
        <v>2.7257693068834013E-10</v>
      </c>
      <c r="DL354" s="5">
        <f t="shared" si="443"/>
        <v>3.2709231682600819E-13</v>
      </c>
      <c r="DM354" s="5">
        <f t="shared" si="444"/>
        <v>-12.485329657034471</v>
      </c>
      <c r="DN354">
        <v>0.09</v>
      </c>
      <c r="DO354" t="s">
        <v>32</v>
      </c>
      <c r="DP354" s="4">
        <v>9.0399999999999991</v>
      </c>
      <c r="DQ354" s="5">
        <f t="shared" si="445"/>
        <v>2.0248276432378027E-3</v>
      </c>
      <c r="DR354" s="5">
        <f t="shared" si="446"/>
        <v>2.024827643237803E-26</v>
      </c>
      <c r="DS354" s="5">
        <f t="shared" si="447"/>
        <v>1.255058456552357E-10</v>
      </c>
      <c r="DT354" s="5">
        <f t="shared" si="448"/>
        <v>2.7611286044151854E-13</v>
      </c>
      <c r="DU354" s="5">
        <f t="shared" si="449"/>
        <v>-12.558913364861231</v>
      </c>
    </row>
    <row r="355" spans="1:125" hidden="1" x14ac:dyDescent="0.25">
      <c r="A355">
        <v>348</v>
      </c>
      <c r="B355" t="s">
        <v>390</v>
      </c>
      <c r="C355">
        <v>324.20183900000001</v>
      </c>
      <c r="D355">
        <v>57.525005999999998</v>
      </c>
      <c r="E355" s="1" t="s">
        <v>31</v>
      </c>
      <c r="F355" s="13"/>
      <c r="J355" s="2">
        <v>20.16</v>
      </c>
      <c r="K355" s="5">
        <f t="shared" si="375"/>
        <v>2.738489825628926E-5</v>
      </c>
      <c r="L355" s="5">
        <f t="shared" si="376"/>
        <v>2.7384898256289262E-28</v>
      </c>
      <c r="M355" s="5">
        <f t="shared" si="377"/>
        <v>2.1099064854759359E-9</v>
      </c>
      <c r="N355" s="5">
        <f t="shared" si="378"/>
        <v>1.316581646936984E-13</v>
      </c>
      <c r="O355" s="5">
        <f t="shared" si="379"/>
        <v>-12.880552203238736</v>
      </c>
      <c r="P355">
        <v>0.04</v>
      </c>
      <c r="Q355" s="2">
        <v>18.75</v>
      </c>
      <c r="R355" s="5">
        <f t="shared" si="380"/>
        <v>7.9553419096855678E-5</v>
      </c>
      <c r="S355" s="5">
        <f t="shared" si="381"/>
        <v>7.9553419096855685E-28</v>
      </c>
      <c r="T355" s="5">
        <f t="shared" si="382"/>
        <v>3.9838060161075885E-9</v>
      </c>
      <c r="U355" s="5">
        <f t="shared" si="383"/>
        <v>3.0834658564672738E-13</v>
      </c>
      <c r="V355" s="5">
        <f t="shared" si="384"/>
        <v>-12.510960856198258</v>
      </c>
      <c r="W355">
        <v>0.04</v>
      </c>
      <c r="Y355" s="5" t="str">
        <f t="shared" si="385"/>
        <v/>
      </c>
      <c r="Z355" s="5" t="str">
        <f t="shared" si="386"/>
        <v/>
      </c>
      <c r="AA355" s="5" t="str">
        <f t="shared" si="387"/>
        <v/>
      </c>
      <c r="AB355" s="5" t="str">
        <f t="shared" si="388"/>
        <v/>
      </c>
      <c r="AC355" s="5" t="str">
        <f t="shared" si="389"/>
        <v/>
      </c>
      <c r="AF355" s="4">
        <v>15.97</v>
      </c>
      <c r="AG355" s="5">
        <f t="shared" si="390"/>
        <v>6.5236149160963631E-4</v>
      </c>
      <c r="AH355" s="5">
        <f t="shared" si="391"/>
        <v>6.5236149160963644E-27</v>
      </c>
      <c r="AI355" s="5">
        <f t="shared" si="392"/>
        <v>1.2831447654142233E-8</v>
      </c>
      <c r="AJ355" s="5">
        <f t="shared" si="393"/>
        <v>1.5846837852865661E-12</v>
      </c>
      <c r="AK355" s="5">
        <f t="shared" si="394"/>
        <v>-11.800057385815929</v>
      </c>
      <c r="AL355">
        <v>0.08</v>
      </c>
      <c r="AN355" s="4">
        <v>14.96</v>
      </c>
      <c r="AO355" s="5">
        <f t="shared" si="395"/>
        <v>1.062429097797644E-3</v>
      </c>
      <c r="AP355" s="5">
        <f t="shared" si="396"/>
        <v>1.0624290977976442E-26</v>
      </c>
      <c r="AQ355" s="5">
        <f t="shared" si="397"/>
        <v>1.1538760853106866E-8</v>
      </c>
      <c r="AR355" s="5">
        <f t="shared" si="398"/>
        <v>1.9177420537863613E-12</v>
      </c>
      <c r="AS355" s="5">
        <f t="shared" si="399"/>
        <v>-11.717209808088619</v>
      </c>
      <c r="AT355">
        <v>0.08</v>
      </c>
      <c r="AV355" s="4">
        <v>14.49</v>
      </c>
      <c r="AW355" s="5">
        <f t="shared" si="400"/>
        <v>1.0664253376773973E-3</v>
      </c>
      <c r="AX355" s="5">
        <f t="shared" si="401"/>
        <v>1.0664253376773974E-26</v>
      </c>
      <c r="AY355" s="5">
        <f t="shared" si="402"/>
        <v>6.8635124401043246E-9</v>
      </c>
      <c r="AZ355" s="5">
        <f t="shared" si="403"/>
        <v>1.4818323358185237E-12</v>
      </c>
      <c r="BA355" s="5">
        <f t="shared" si="404"/>
        <v>-11.829200932489005</v>
      </c>
      <c r="BB355">
        <v>0.08</v>
      </c>
      <c r="BD355" s="3">
        <v>13.52</v>
      </c>
      <c r="BE355" s="5">
        <f t="shared" si="405"/>
        <v>1.097872076280857E-3</v>
      </c>
      <c r="BF355" s="5">
        <f t="shared" si="406"/>
        <v>1.0978720762808572E-26</v>
      </c>
      <c r="BG355" s="5">
        <f t="shared" si="407"/>
        <v>2.5413705469464281E-9</v>
      </c>
      <c r="BH355" s="5">
        <f t="shared" si="408"/>
        <v>9.1489339690071408E-13</v>
      </c>
      <c r="BI355" s="5">
        <f t="shared" si="409"/>
        <v>-12.038629506846046</v>
      </c>
      <c r="BJ355">
        <v>0.05</v>
      </c>
      <c r="BL355" s="3">
        <v>13.6</v>
      </c>
      <c r="BM355" s="5">
        <f t="shared" si="410"/>
        <v>6.5245126442187238E-4</v>
      </c>
      <c r="BN355" s="5">
        <f t="shared" si="411"/>
        <v>6.5245126442187243E-27</v>
      </c>
      <c r="BO355" s="5">
        <f t="shared" si="412"/>
        <v>9.6659446581018102E-10</v>
      </c>
      <c r="BP355" s="5">
        <f t="shared" si="413"/>
        <v>4.3496750961458151E-13</v>
      </c>
      <c r="BQ355" s="5">
        <f t="shared" si="414"/>
        <v>-12.361543181946708</v>
      </c>
      <c r="BR355">
        <v>0.06</v>
      </c>
      <c r="BU355" s="5" t="str">
        <f t="shared" si="415"/>
        <v/>
      </c>
      <c r="BV355" s="5" t="str">
        <f t="shared" si="416"/>
        <v/>
      </c>
      <c r="BW355" s="5" t="str">
        <f t="shared" si="417"/>
        <v/>
      </c>
      <c r="BX355" s="5" t="str">
        <f t="shared" si="418"/>
        <v/>
      </c>
      <c r="BY355" s="5" t="str">
        <f t="shared" si="419"/>
        <v/>
      </c>
      <c r="CC355" s="5" t="str">
        <f t="shared" si="420"/>
        <v/>
      </c>
      <c r="CD355" s="5" t="str">
        <f t="shared" si="421"/>
        <v/>
      </c>
      <c r="CE355" s="5" t="str">
        <f t="shared" si="422"/>
        <v/>
      </c>
      <c r="CF355" s="5" t="str">
        <f t="shared" si="423"/>
        <v/>
      </c>
      <c r="CG355" s="5" t="str">
        <f t="shared" si="424"/>
        <v/>
      </c>
      <c r="CK355" s="5" t="str">
        <f t="shared" si="425"/>
        <v/>
      </c>
      <c r="CL355" s="5" t="str">
        <f t="shared" si="426"/>
        <v/>
      </c>
      <c r="CM355" s="5" t="str">
        <f t="shared" si="427"/>
        <v/>
      </c>
      <c r="CN355" s="5" t="str">
        <f t="shared" si="428"/>
        <v/>
      </c>
      <c r="CO355" s="5" t="str">
        <f t="shared" si="429"/>
        <v/>
      </c>
      <c r="CS355" s="5" t="str">
        <f t="shared" si="430"/>
        <v/>
      </c>
      <c r="CT355" s="5" t="str">
        <f t="shared" si="431"/>
        <v/>
      </c>
      <c r="CU355" s="5" t="str">
        <f t="shared" si="432"/>
        <v/>
      </c>
      <c r="CV355" s="5" t="str">
        <f t="shared" si="433"/>
        <v/>
      </c>
      <c r="CW355" s="5" t="str">
        <f t="shared" si="434"/>
        <v/>
      </c>
      <c r="DA355" s="5" t="str">
        <f t="shared" si="435"/>
        <v/>
      </c>
      <c r="DB355" s="5" t="str">
        <f t="shared" si="436"/>
        <v/>
      </c>
      <c r="DC355" s="5" t="str">
        <f t="shared" si="437"/>
        <v/>
      </c>
      <c r="DD355" s="5" t="str">
        <f t="shared" si="438"/>
        <v/>
      </c>
      <c r="DE355" s="5" t="str">
        <f t="shared" si="439"/>
        <v/>
      </c>
      <c r="DI355" s="5" t="str">
        <f t="shared" si="440"/>
        <v/>
      </c>
      <c r="DJ355" s="5" t="str">
        <f t="shared" si="441"/>
        <v/>
      </c>
      <c r="DK355" s="5" t="str">
        <f t="shared" si="442"/>
        <v/>
      </c>
      <c r="DL355" s="5" t="str">
        <f t="shared" si="443"/>
        <v/>
      </c>
      <c r="DM355" s="5" t="str">
        <f t="shared" si="444"/>
        <v/>
      </c>
      <c r="DQ355" s="5" t="str">
        <f t="shared" si="445"/>
        <v/>
      </c>
      <c r="DR355" s="5" t="str">
        <f t="shared" si="446"/>
        <v/>
      </c>
      <c r="DS355" s="5" t="str">
        <f t="shared" si="447"/>
        <v/>
      </c>
      <c r="DT355" s="5" t="str">
        <f t="shared" si="448"/>
        <v/>
      </c>
      <c r="DU355" s="5" t="str">
        <f t="shared" si="449"/>
        <v/>
      </c>
    </row>
    <row r="356" spans="1:125" hidden="1" x14ac:dyDescent="0.25">
      <c r="A356">
        <v>349</v>
      </c>
      <c r="B356" t="s">
        <v>391</v>
      </c>
      <c r="C356">
        <v>324.20272399999999</v>
      </c>
      <c r="D356">
        <v>57.507311000000001</v>
      </c>
      <c r="E356" s="1" t="s">
        <v>168</v>
      </c>
      <c r="F356" s="13"/>
      <c r="J356" s="2">
        <v>21.12</v>
      </c>
      <c r="K356" s="5">
        <f t="shared" si="375"/>
        <v>1.1311263817014974E-5</v>
      </c>
      <c r="L356" s="5">
        <f t="shared" si="376"/>
        <v>1.1311263817014974E-28</v>
      </c>
      <c r="M356" s="5">
        <f t="shared" si="377"/>
        <v>8.7149160325867353E-10</v>
      </c>
      <c r="N356" s="5">
        <f t="shared" si="378"/>
        <v>5.4381076043341229E-14</v>
      </c>
      <c r="O356" s="5">
        <f t="shared" si="379"/>
        <v>-13.264552203238738</v>
      </c>
      <c r="P356">
        <v>0.08</v>
      </c>
      <c r="Q356" s="2">
        <v>18.829999999999998</v>
      </c>
      <c r="R356" s="5">
        <f t="shared" si="380"/>
        <v>7.3902452294396189E-5</v>
      </c>
      <c r="S356" s="5">
        <f t="shared" si="381"/>
        <v>7.3902452294396196E-28</v>
      </c>
      <c r="T356" s="5">
        <f t="shared" si="382"/>
        <v>3.7008218804156489E-9</v>
      </c>
      <c r="U356" s="5">
        <f t="shared" si="383"/>
        <v>2.8644361354417129E-13</v>
      </c>
      <c r="V356" s="5">
        <f t="shared" si="384"/>
        <v>-12.542960856198256</v>
      </c>
      <c r="W356">
        <v>0.04</v>
      </c>
      <c r="X356" s="2">
        <v>20.02</v>
      </c>
      <c r="Y356" s="5">
        <f t="shared" si="385"/>
        <v>2.9201110817186411E-5</v>
      </c>
      <c r="Z356" s="5">
        <f t="shared" si="386"/>
        <v>2.9201110817186416E-28</v>
      </c>
      <c r="AA356" s="5">
        <f t="shared" si="387"/>
        <v>2.0356961177210186E-9</v>
      </c>
      <c r="AB356" s="5">
        <f t="shared" si="388"/>
        <v>1.3354166532249883E-13</v>
      </c>
      <c r="AC356" s="5">
        <f t="shared" si="389"/>
        <v>-12.874383212228175</v>
      </c>
      <c r="AD356">
        <v>0.12</v>
      </c>
      <c r="AF356" s="4">
        <v>15.31</v>
      </c>
      <c r="AG356" s="5">
        <f t="shared" si="390"/>
        <v>1.1980868930650159E-3</v>
      </c>
      <c r="AH356" s="5">
        <f t="shared" si="391"/>
        <v>1.198086893065016E-26</v>
      </c>
      <c r="AI356" s="5">
        <f t="shared" si="392"/>
        <v>2.3565445617499369E-8</v>
      </c>
      <c r="AJ356" s="5">
        <f t="shared" si="393"/>
        <v>2.9103325337611727E-12</v>
      </c>
      <c r="AK356" s="5">
        <f t="shared" si="394"/>
        <v>-11.53605738581593</v>
      </c>
      <c r="AL356">
        <v>0.04</v>
      </c>
      <c r="AN356" s="4">
        <v>13.84</v>
      </c>
      <c r="AO356" s="5">
        <f t="shared" si="395"/>
        <v>2.9805743289002006E-3</v>
      </c>
      <c r="AP356" s="5">
        <f t="shared" si="396"/>
        <v>2.9805743289002008E-26</v>
      </c>
      <c r="AQ356" s="5">
        <f t="shared" si="397"/>
        <v>3.2371227837586408E-8</v>
      </c>
      <c r="AR356" s="5">
        <f t="shared" si="398"/>
        <v>5.380098066606861E-12</v>
      </c>
      <c r="AS356" s="5">
        <f t="shared" si="399"/>
        <v>-11.269209808088618</v>
      </c>
      <c r="AT356">
        <v>0.04</v>
      </c>
      <c r="AV356" s="4">
        <v>13.35</v>
      </c>
      <c r="AW356" s="5">
        <f t="shared" si="400"/>
        <v>3.0474069601623705E-3</v>
      </c>
      <c r="AX356" s="5">
        <f t="shared" si="401"/>
        <v>3.0474069601623708E-26</v>
      </c>
      <c r="AY356" s="5">
        <f t="shared" si="402"/>
        <v>1.961310824317846E-8</v>
      </c>
      <c r="AZ356" s="5">
        <f t="shared" si="403"/>
        <v>4.2344700697022295E-12</v>
      </c>
      <c r="BA356" s="5">
        <f t="shared" si="404"/>
        <v>-11.373200932489004</v>
      </c>
      <c r="BB356">
        <v>0.04</v>
      </c>
      <c r="BD356" s="3">
        <v>12.97</v>
      </c>
      <c r="BE356" s="5">
        <f t="shared" si="405"/>
        <v>1.8220141238369971E-3</v>
      </c>
      <c r="BF356" s="5">
        <f t="shared" si="406"/>
        <v>1.8220141238369972E-26</v>
      </c>
      <c r="BG356" s="5">
        <f t="shared" si="407"/>
        <v>4.2176252866597148E-9</v>
      </c>
      <c r="BH356" s="5">
        <f t="shared" si="408"/>
        <v>1.5183451031974974E-12</v>
      </c>
      <c r="BI356" s="5">
        <f t="shared" si="409"/>
        <v>-11.818629506846047</v>
      </c>
      <c r="BJ356">
        <v>0.02</v>
      </c>
      <c r="BL356" s="3">
        <v>12.86</v>
      </c>
      <c r="BM356" s="5">
        <f t="shared" si="410"/>
        <v>1.2898763414146348E-3</v>
      </c>
      <c r="BN356" s="5">
        <f t="shared" si="411"/>
        <v>1.2898763414146349E-26</v>
      </c>
      <c r="BO356" s="5">
        <f t="shared" si="412"/>
        <v>1.910927913206866E-9</v>
      </c>
      <c r="BP356" s="5">
        <f t="shared" si="413"/>
        <v>8.5991756094308982E-13</v>
      </c>
      <c r="BQ356" s="5">
        <f t="shared" si="414"/>
        <v>-12.065543181946708</v>
      </c>
      <c r="BR356">
        <v>0.02</v>
      </c>
      <c r="BT356" s="3">
        <v>12.77</v>
      </c>
      <c r="BU356" s="5">
        <f t="shared" si="415"/>
        <v>8.9680462710174799E-4</v>
      </c>
      <c r="BV356" s="5">
        <f t="shared" si="416"/>
        <v>8.9680462710174804E-27</v>
      </c>
      <c r="BW356" s="5">
        <f t="shared" si="417"/>
        <v>7.9976631430001313E-10</v>
      </c>
      <c r="BX356" s="5">
        <f t="shared" si="418"/>
        <v>4.6386446229400765E-13</v>
      </c>
      <c r="BY356" s="5">
        <f t="shared" si="419"/>
        <v>-12.333608898489663</v>
      </c>
      <c r="BZ356">
        <v>0.21</v>
      </c>
      <c r="CC356" s="5" t="str">
        <f t="shared" si="420"/>
        <v/>
      </c>
      <c r="CD356" s="5" t="str">
        <f t="shared" si="421"/>
        <v/>
      </c>
      <c r="CE356" s="5" t="str">
        <f t="shared" si="422"/>
        <v/>
      </c>
      <c r="CF356" s="5" t="str">
        <f t="shared" si="423"/>
        <v/>
      </c>
      <c r="CG356" s="5" t="str">
        <f t="shared" si="424"/>
        <v/>
      </c>
      <c r="CK356" s="5" t="str">
        <f t="shared" si="425"/>
        <v/>
      </c>
      <c r="CL356" s="5" t="str">
        <f t="shared" si="426"/>
        <v/>
      </c>
      <c r="CM356" s="5" t="str">
        <f t="shared" si="427"/>
        <v/>
      </c>
      <c r="CN356" s="5" t="str">
        <f t="shared" si="428"/>
        <v/>
      </c>
      <c r="CO356" s="5" t="str">
        <f t="shared" si="429"/>
        <v/>
      </c>
      <c r="CR356" s="4">
        <v>13.43</v>
      </c>
      <c r="CS356" s="5">
        <f t="shared" si="430"/>
        <v>1.3143673982394148E-3</v>
      </c>
      <c r="CT356" s="5">
        <f t="shared" si="431"/>
        <v>1.3143673982394149E-26</v>
      </c>
      <c r="CU356" s="5">
        <f t="shared" si="432"/>
        <v>3.4109880577147445E-9</v>
      </c>
      <c r="CV356" s="5">
        <f t="shared" si="433"/>
        <v>1.1597359396230131E-12</v>
      </c>
      <c r="CW356" s="5">
        <f t="shared" si="434"/>
        <v>-11.935640884065641</v>
      </c>
      <c r="CX356">
        <v>0.08</v>
      </c>
      <c r="CZ356" s="4">
        <v>14.2</v>
      </c>
      <c r="DA356" s="5">
        <f t="shared" si="435"/>
        <v>3.5892018231941514E-4</v>
      </c>
      <c r="DB356" s="5">
        <f t="shared" si="436"/>
        <v>3.5892018231941517E-27</v>
      </c>
      <c r="DC356" s="5">
        <f t="shared" si="437"/>
        <v>5.0886604298593844E-10</v>
      </c>
      <c r="DD356" s="5">
        <f t="shared" si="438"/>
        <v>2.3407837977353165E-13</v>
      </c>
      <c r="DE356" s="5">
        <f t="shared" si="439"/>
        <v>-12.630638697275881</v>
      </c>
      <c r="DF356">
        <v>0.14000000000000001</v>
      </c>
      <c r="DG356" t="s">
        <v>32</v>
      </c>
      <c r="DH356" s="4">
        <v>9.26</v>
      </c>
      <c r="DI356" s="5">
        <f t="shared" si="440"/>
        <v>6.2622490320183334E-3</v>
      </c>
      <c r="DJ356" s="5">
        <f t="shared" si="441"/>
        <v>6.2622490320183335E-26</v>
      </c>
      <c r="DK356" s="5">
        <f t="shared" si="442"/>
        <v>1.3046352150038191E-9</v>
      </c>
      <c r="DL356" s="5">
        <f t="shared" si="443"/>
        <v>1.5655622580045831E-12</v>
      </c>
      <c r="DM356" s="5">
        <f t="shared" si="444"/>
        <v>-11.80532965703447</v>
      </c>
      <c r="DO356" t="s">
        <v>32</v>
      </c>
      <c r="DP356" s="4">
        <v>6.42</v>
      </c>
      <c r="DQ356" s="5">
        <f t="shared" si="445"/>
        <v>2.2614555778224299E-2</v>
      </c>
      <c r="DR356" s="5">
        <f t="shared" si="446"/>
        <v>2.2614555778224304E-25</v>
      </c>
      <c r="DS356" s="5">
        <f t="shared" si="447"/>
        <v>1.401728663939523E-9</v>
      </c>
      <c r="DT356" s="5">
        <f t="shared" si="448"/>
        <v>3.0838030606669508E-12</v>
      </c>
      <c r="DU356" s="5">
        <f t="shared" si="449"/>
        <v>-11.510913364861231</v>
      </c>
    </row>
    <row r="357" spans="1:125" hidden="1" x14ac:dyDescent="0.25">
      <c r="A357">
        <v>350</v>
      </c>
      <c r="B357" t="s">
        <v>392</v>
      </c>
      <c r="C357">
        <v>324.20333799999997</v>
      </c>
      <c r="D357">
        <v>57.4193</v>
      </c>
      <c r="E357" s="1" t="s">
        <v>91</v>
      </c>
      <c r="F357" s="13"/>
      <c r="J357" s="2">
        <v>17.95</v>
      </c>
      <c r="K357" s="5">
        <f t="shared" si="375"/>
        <v>2.0965785185624993E-4</v>
      </c>
      <c r="L357" s="5">
        <f t="shared" si="376"/>
        <v>2.0965785185624997E-27</v>
      </c>
      <c r="M357" s="5">
        <f t="shared" si="377"/>
        <v>1.6153372461804271E-8</v>
      </c>
      <c r="N357" s="5">
        <f t="shared" si="378"/>
        <v>1.0079704416165865E-12</v>
      </c>
      <c r="O357" s="5">
        <f t="shared" si="379"/>
        <v>-11.996552203238737</v>
      </c>
      <c r="P357">
        <v>0.01</v>
      </c>
      <c r="Q357" s="2">
        <v>17.23</v>
      </c>
      <c r="R357" s="5">
        <f t="shared" si="380"/>
        <v>3.2259590467877429E-4</v>
      </c>
      <c r="S357" s="5">
        <f t="shared" si="381"/>
        <v>3.2259590467877433E-27</v>
      </c>
      <c r="T357" s="5">
        <f t="shared" si="382"/>
        <v>1.6154673431022489E-8</v>
      </c>
      <c r="U357" s="5">
        <f t="shared" si="383"/>
        <v>1.2503717235611408E-12</v>
      </c>
      <c r="V357" s="5">
        <f t="shared" si="384"/>
        <v>-11.902960856198257</v>
      </c>
      <c r="W357">
        <v>0.01</v>
      </c>
      <c r="X357" s="2">
        <v>17.649999999999999</v>
      </c>
      <c r="Y357" s="5">
        <f t="shared" si="385"/>
        <v>2.5905941019653664E-4</v>
      </c>
      <c r="Z357" s="5">
        <f t="shared" si="386"/>
        <v>2.5905941019653667E-27</v>
      </c>
      <c r="AA357" s="5">
        <f t="shared" si="387"/>
        <v>1.8059800495185387E-8</v>
      </c>
      <c r="AB357" s="5">
        <f t="shared" si="388"/>
        <v>1.1847229124841615E-12</v>
      </c>
      <c r="AC357" s="5">
        <f t="shared" si="389"/>
        <v>-11.926383212228174</v>
      </c>
      <c r="AD357">
        <v>0.02</v>
      </c>
      <c r="AF357" s="4">
        <v>15.8</v>
      </c>
      <c r="AG357" s="5">
        <f t="shared" si="390"/>
        <v>7.6293636716228417E-4</v>
      </c>
      <c r="AH357" s="5">
        <f t="shared" si="391"/>
        <v>7.6293636716228426E-27</v>
      </c>
      <c r="AI357" s="5">
        <f t="shared" si="392"/>
        <v>1.5006370217422688E-8</v>
      </c>
      <c r="AJ357" s="5">
        <f t="shared" si="393"/>
        <v>1.8532867218517023E-12</v>
      </c>
      <c r="AK357" s="5">
        <f t="shared" si="394"/>
        <v>-11.73205738581593</v>
      </c>
      <c r="AL357">
        <v>0.11</v>
      </c>
      <c r="AN357" s="4">
        <v>15.28</v>
      </c>
      <c r="AO357" s="5">
        <f t="shared" si="395"/>
        <v>7.912249191379979E-4</v>
      </c>
      <c r="AP357" s="5">
        <f t="shared" si="396"/>
        <v>7.9122491913799801E-27</v>
      </c>
      <c r="AQ357" s="5">
        <f t="shared" si="397"/>
        <v>8.5932841465634252E-9</v>
      </c>
      <c r="AR357" s="5">
        <f t="shared" si="398"/>
        <v>1.4282038251588412E-12</v>
      </c>
      <c r="AS357" s="5">
        <f t="shared" si="399"/>
        <v>-11.845209808088619</v>
      </c>
      <c r="AT357">
        <v>0.12</v>
      </c>
      <c r="AV357" s="4">
        <v>15.18</v>
      </c>
      <c r="AW357" s="5">
        <f t="shared" si="400"/>
        <v>5.6484651700753447E-4</v>
      </c>
      <c r="AX357" s="5">
        <f t="shared" si="401"/>
        <v>5.6484651700753453E-27</v>
      </c>
      <c r="AY357" s="5">
        <f t="shared" si="402"/>
        <v>3.635351636218893E-9</v>
      </c>
      <c r="AZ357" s="5">
        <f t="shared" si="403"/>
        <v>7.8487241825965895E-13</v>
      </c>
      <c r="BA357" s="5">
        <f t="shared" si="404"/>
        <v>-12.105200932489005</v>
      </c>
      <c r="BB357">
        <v>0.16</v>
      </c>
      <c r="BD357" s="3">
        <v>14.92</v>
      </c>
      <c r="BE357" s="5">
        <f t="shared" si="405"/>
        <v>3.0237907850862004E-4</v>
      </c>
      <c r="BF357" s="5">
        <f t="shared" si="406"/>
        <v>3.0237907850862006E-27</v>
      </c>
      <c r="BG357" s="5">
        <f t="shared" si="407"/>
        <v>6.9995157062180564E-10</v>
      </c>
      <c r="BH357" s="5">
        <f t="shared" si="408"/>
        <v>2.5198256542385003E-13</v>
      </c>
      <c r="BI357" s="5">
        <f t="shared" si="409"/>
        <v>-12.598629506846047</v>
      </c>
      <c r="BJ357">
        <v>0.02</v>
      </c>
      <c r="BL357" s="3">
        <v>14.85</v>
      </c>
      <c r="BM357" s="5">
        <f t="shared" si="410"/>
        <v>2.0632320578298978E-4</v>
      </c>
      <c r="BN357" s="5">
        <f t="shared" si="411"/>
        <v>2.0632320578298979E-27</v>
      </c>
      <c r="BO357" s="5">
        <f t="shared" si="412"/>
        <v>3.0566400856739218E-10</v>
      </c>
      <c r="BP357" s="5">
        <f t="shared" si="413"/>
        <v>1.3754880385532649E-13</v>
      </c>
      <c r="BQ357" s="5">
        <f t="shared" si="414"/>
        <v>-12.861543181946708</v>
      </c>
      <c r="BR357">
        <v>0.03</v>
      </c>
      <c r="BT357" s="3">
        <v>14.82</v>
      </c>
      <c r="BU357" s="5">
        <f t="shared" si="415"/>
        <v>1.3573687309994883E-4</v>
      </c>
      <c r="BV357" s="5">
        <f t="shared" si="416"/>
        <v>1.3573687309994885E-27</v>
      </c>
      <c r="BW357" s="5">
        <f t="shared" si="417"/>
        <v>1.2104953011291513E-10</v>
      </c>
      <c r="BX357" s="5">
        <f t="shared" si="418"/>
        <v>7.0208727465490772E-14</v>
      </c>
      <c r="BY357" s="5">
        <f t="shared" si="419"/>
        <v>-13.153608898489663</v>
      </c>
      <c r="BZ357">
        <v>0.11</v>
      </c>
      <c r="CC357" s="5" t="str">
        <f t="shared" si="420"/>
        <v/>
      </c>
      <c r="CD357" s="5" t="str">
        <f t="shared" si="421"/>
        <v/>
      </c>
      <c r="CE357" s="5" t="str">
        <f t="shared" si="422"/>
        <v/>
      </c>
      <c r="CF357" s="5" t="str">
        <f t="shared" si="423"/>
        <v/>
      </c>
      <c r="CG357" s="5" t="str">
        <f t="shared" si="424"/>
        <v/>
      </c>
      <c r="CK357" s="5" t="str">
        <f t="shared" si="425"/>
        <v/>
      </c>
      <c r="CL357" s="5" t="str">
        <f t="shared" si="426"/>
        <v/>
      </c>
      <c r="CM357" s="5" t="str">
        <f t="shared" si="427"/>
        <v/>
      </c>
      <c r="CN357" s="5" t="str">
        <f t="shared" si="428"/>
        <v/>
      </c>
      <c r="CO357" s="5" t="str">
        <f t="shared" si="429"/>
        <v/>
      </c>
      <c r="CS357" s="5" t="str">
        <f t="shared" si="430"/>
        <v/>
      </c>
      <c r="CT357" s="5" t="str">
        <f t="shared" si="431"/>
        <v/>
      </c>
      <c r="CU357" s="5" t="str">
        <f t="shared" si="432"/>
        <v/>
      </c>
      <c r="CV357" s="5" t="str">
        <f t="shared" si="433"/>
        <v/>
      </c>
      <c r="CW357" s="5" t="str">
        <f t="shared" si="434"/>
        <v/>
      </c>
      <c r="DA357" s="5" t="str">
        <f t="shared" si="435"/>
        <v/>
      </c>
      <c r="DB357" s="5" t="str">
        <f t="shared" si="436"/>
        <v/>
      </c>
      <c r="DC357" s="5" t="str">
        <f t="shared" si="437"/>
        <v/>
      </c>
      <c r="DD357" s="5" t="str">
        <f t="shared" si="438"/>
        <v/>
      </c>
      <c r="DE357" s="5" t="str">
        <f t="shared" si="439"/>
        <v/>
      </c>
      <c r="DI357" s="5" t="str">
        <f t="shared" si="440"/>
        <v/>
      </c>
      <c r="DJ357" s="5" t="str">
        <f t="shared" si="441"/>
        <v/>
      </c>
      <c r="DK357" s="5" t="str">
        <f t="shared" si="442"/>
        <v/>
      </c>
      <c r="DL357" s="5" t="str">
        <f t="shared" si="443"/>
        <v/>
      </c>
      <c r="DM357" s="5" t="str">
        <f t="shared" si="444"/>
        <v/>
      </c>
      <c r="DQ357" s="5" t="str">
        <f t="shared" si="445"/>
        <v/>
      </c>
      <c r="DR357" s="5" t="str">
        <f t="shared" si="446"/>
        <v/>
      </c>
      <c r="DS357" s="5" t="str">
        <f t="shared" si="447"/>
        <v/>
      </c>
      <c r="DT357" s="5" t="str">
        <f t="shared" si="448"/>
        <v/>
      </c>
      <c r="DU357" s="5" t="str">
        <f t="shared" si="449"/>
        <v/>
      </c>
    </row>
    <row r="358" spans="1:125" hidden="1" x14ac:dyDescent="0.25">
      <c r="A358">
        <v>351</v>
      </c>
      <c r="B358" t="s">
        <v>393</v>
      </c>
      <c r="C358">
        <v>324.20401700000002</v>
      </c>
      <c r="D358">
        <v>57.613447000000001</v>
      </c>
      <c r="E358" s="1" t="s">
        <v>31</v>
      </c>
      <c r="F358" s="13"/>
      <c r="J358" s="2">
        <v>21.92</v>
      </c>
      <c r="K358" s="5">
        <f t="shared" si="375"/>
        <v>5.4139112450235932E-6</v>
      </c>
      <c r="L358" s="5">
        <f t="shared" si="376"/>
        <v>5.4139112450235935E-29</v>
      </c>
      <c r="M358" s="5">
        <f t="shared" si="377"/>
        <v>4.1712210652610286E-10</v>
      </c>
      <c r="N358" s="5">
        <f t="shared" si="378"/>
        <v>2.602841944722882E-14</v>
      </c>
      <c r="O358" s="5">
        <f t="shared" si="379"/>
        <v>-13.584552203238738</v>
      </c>
      <c r="P358">
        <v>0.16</v>
      </c>
      <c r="Q358" s="2">
        <v>20.07</v>
      </c>
      <c r="R358" s="5">
        <f t="shared" si="380"/>
        <v>2.3586247408234285E-5</v>
      </c>
      <c r="S358" s="5">
        <f t="shared" si="381"/>
        <v>2.3586247408234286E-28</v>
      </c>
      <c r="T358" s="5">
        <f t="shared" si="382"/>
        <v>1.1811313126331691E-9</v>
      </c>
      <c r="U358" s="5">
        <f t="shared" si="383"/>
        <v>9.1419563597807301E-14</v>
      </c>
      <c r="V358" s="5">
        <f t="shared" si="384"/>
        <v>-13.038960856198258</v>
      </c>
      <c r="W358">
        <v>0.1</v>
      </c>
      <c r="X358" s="2">
        <v>20.77</v>
      </c>
      <c r="Y358" s="5">
        <f t="shared" si="385"/>
        <v>1.4635223949309063E-5</v>
      </c>
      <c r="Z358" s="5">
        <f t="shared" si="386"/>
        <v>1.4635223949309064E-28</v>
      </c>
      <c r="AA358" s="5">
        <f t="shared" si="387"/>
        <v>1.0202649057463746E-9</v>
      </c>
      <c r="AB358" s="5">
        <f t="shared" si="388"/>
        <v>6.6929377816962179E-14</v>
      </c>
      <c r="AC358" s="5">
        <f t="shared" si="389"/>
        <v>-13.174383212228175</v>
      </c>
      <c r="AD358">
        <v>0.22</v>
      </c>
      <c r="AG358" s="5" t="str">
        <f t="shared" si="390"/>
        <v/>
      </c>
      <c r="AH358" s="5" t="str">
        <f t="shared" si="391"/>
        <v/>
      </c>
      <c r="AI358" s="5" t="str">
        <f t="shared" si="392"/>
        <v/>
      </c>
      <c r="AJ358" s="5" t="str">
        <f t="shared" si="393"/>
        <v/>
      </c>
      <c r="AK358" s="5" t="str">
        <f t="shared" si="394"/>
        <v/>
      </c>
      <c r="AO358" s="5" t="str">
        <f t="shared" si="395"/>
        <v/>
      </c>
      <c r="AP358" s="5" t="str">
        <f t="shared" si="396"/>
        <v/>
      </c>
      <c r="AQ358" s="5" t="str">
        <f t="shared" si="397"/>
        <v/>
      </c>
      <c r="AR358" s="5" t="str">
        <f t="shared" si="398"/>
        <v/>
      </c>
      <c r="AS358" s="5" t="str">
        <f t="shared" si="399"/>
        <v/>
      </c>
      <c r="AW358" s="5" t="str">
        <f t="shared" si="400"/>
        <v/>
      </c>
      <c r="AX358" s="5" t="str">
        <f t="shared" si="401"/>
        <v/>
      </c>
      <c r="AY358" s="5" t="str">
        <f t="shared" si="402"/>
        <v/>
      </c>
      <c r="AZ358" s="5" t="str">
        <f t="shared" si="403"/>
        <v/>
      </c>
      <c r="BA358" s="5" t="str">
        <f t="shared" si="404"/>
        <v/>
      </c>
      <c r="BD358" s="3">
        <v>15.88</v>
      </c>
      <c r="BE358" s="5">
        <f t="shared" si="405"/>
        <v>1.2489692303207226E-4</v>
      </c>
      <c r="BF358" s="5">
        <f t="shared" si="406"/>
        <v>1.2489692303207227E-27</v>
      </c>
      <c r="BG358" s="5">
        <f t="shared" si="407"/>
        <v>2.8911324775942652E-10</v>
      </c>
      <c r="BH358" s="5">
        <f t="shared" si="408"/>
        <v>1.0408076919339356E-13</v>
      </c>
      <c r="BI358" s="5">
        <f t="shared" si="409"/>
        <v>-12.982629506846049</v>
      </c>
      <c r="BJ358">
        <v>0.03</v>
      </c>
      <c r="BL358" s="3">
        <v>15.79</v>
      </c>
      <c r="BM358" s="5">
        <f t="shared" si="410"/>
        <v>8.6805666726547079E-5</v>
      </c>
      <c r="BN358" s="5">
        <f t="shared" si="411"/>
        <v>8.6805666726547086E-28</v>
      </c>
      <c r="BO358" s="5">
        <f t="shared" si="412"/>
        <v>1.2860098774303267E-10</v>
      </c>
      <c r="BP358" s="5">
        <f t="shared" si="413"/>
        <v>5.7870444484364704E-14</v>
      </c>
      <c r="BQ358" s="5">
        <f t="shared" si="414"/>
        <v>-13.237543181946707</v>
      </c>
      <c r="BR358">
        <v>0.04</v>
      </c>
      <c r="BU358" s="5" t="str">
        <f t="shared" si="415"/>
        <v/>
      </c>
      <c r="BV358" s="5" t="str">
        <f t="shared" si="416"/>
        <v/>
      </c>
      <c r="BW358" s="5" t="str">
        <f t="shared" si="417"/>
        <v/>
      </c>
      <c r="BX358" s="5" t="str">
        <f t="shared" si="418"/>
        <v/>
      </c>
      <c r="BY358" s="5" t="str">
        <f t="shared" si="419"/>
        <v/>
      </c>
      <c r="CC358" s="5" t="str">
        <f t="shared" si="420"/>
        <v/>
      </c>
      <c r="CD358" s="5" t="str">
        <f t="shared" si="421"/>
        <v/>
      </c>
      <c r="CE358" s="5" t="str">
        <f t="shared" si="422"/>
        <v/>
      </c>
      <c r="CF358" s="5" t="str">
        <f t="shared" si="423"/>
        <v/>
      </c>
      <c r="CG358" s="5" t="str">
        <f t="shared" si="424"/>
        <v/>
      </c>
      <c r="CK358" s="5" t="str">
        <f t="shared" si="425"/>
        <v/>
      </c>
      <c r="CL358" s="5" t="str">
        <f t="shared" si="426"/>
        <v/>
      </c>
      <c r="CM358" s="5" t="str">
        <f t="shared" si="427"/>
        <v/>
      </c>
      <c r="CN358" s="5" t="str">
        <f t="shared" si="428"/>
        <v/>
      </c>
      <c r="CO358" s="5" t="str">
        <f t="shared" si="429"/>
        <v/>
      </c>
      <c r="CS358" s="5" t="str">
        <f t="shared" si="430"/>
        <v/>
      </c>
      <c r="CT358" s="5" t="str">
        <f t="shared" si="431"/>
        <v/>
      </c>
      <c r="CU358" s="5" t="str">
        <f t="shared" si="432"/>
        <v/>
      </c>
      <c r="CV358" s="5" t="str">
        <f t="shared" si="433"/>
        <v/>
      </c>
      <c r="CW358" s="5" t="str">
        <f t="shared" si="434"/>
        <v/>
      </c>
      <c r="DA358" s="5" t="str">
        <f t="shared" si="435"/>
        <v/>
      </c>
      <c r="DB358" s="5" t="str">
        <f t="shared" si="436"/>
        <v/>
      </c>
      <c r="DC358" s="5" t="str">
        <f t="shared" si="437"/>
        <v/>
      </c>
      <c r="DD358" s="5" t="str">
        <f t="shared" si="438"/>
        <v/>
      </c>
      <c r="DE358" s="5" t="str">
        <f t="shared" si="439"/>
        <v/>
      </c>
      <c r="DI358" s="5" t="str">
        <f t="shared" si="440"/>
        <v/>
      </c>
      <c r="DJ358" s="5" t="str">
        <f t="shared" si="441"/>
        <v/>
      </c>
      <c r="DK358" s="5" t="str">
        <f t="shared" si="442"/>
        <v/>
      </c>
      <c r="DL358" s="5" t="str">
        <f t="shared" si="443"/>
        <v/>
      </c>
      <c r="DM358" s="5" t="str">
        <f t="shared" si="444"/>
        <v/>
      </c>
      <c r="DQ358" s="5" t="str">
        <f t="shared" si="445"/>
        <v/>
      </c>
      <c r="DR358" s="5" t="str">
        <f t="shared" si="446"/>
        <v/>
      </c>
      <c r="DS358" s="5" t="str">
        <f t="shared" si="447"/>
        <v/>
      </c>
      <c r="DT358" s="5" t="str">
        <f t="shared" si="448"/>
        <v/>
      </c>
      <c r="DU358" s="5" t="str">
        <f t="shared" si="449"/>
        <v/>
      </c>
    </row>
    <row r="359" spans="1:125" hidden="1" x14ac:dyDescent="0.25">
      <c r="A359">
        <v>352</v>
      </c>
      <c r="B359" t="s">
        <v>394</v>
      </c>
      <c r="C359">
        <v>324.20435500000002</v>
      </c>
      <c r="D359">
        <v>57.427754999999998</v>
      </c>
      <c r="E359" s="1" t="s">
        <v>31</v>
      </c>
      <c r="F359" s="13"/>
      <c r="J359" s="2">
        <v>19.670000000000002</v>
      </c>
      <c r="K359" s="5">
        <f t="shared" si="375"/>
        <v>4.3004225622135358E-5</v>
      </c>
      <c r="L359" s="5">
        <f t="shared" si="376"/>
        <v>4.3004225622135363E-28</v>
      </c>
      <c r="M359" s="5">
        <f t="shared" si="377"/>
        <v>3.3133186654135362E-9</v>
      </c>
      <c r="N359" s="5">
        <f t="shared" si="378"/>
        <v>2.0675108472180466E-13</v>
      </c>
      <c r="O359" s="5">
        <f t="shared" si="379"/>
        <v>-12.684552203238736</v>
      </c>
      <c r="P359">
        <v>0.02</v>
      </c>
      <c r="Q359" s="2">
        <v>18.05</v>
      </c>
      <c r="R359" s="5">
        <f t="shared" si="380"/>
        <v>1.5158591506872585E-4</v>
      </c>
      <c r="S359" s="5">
        <f t="shared" si="381"/>
        <v>1.5158591506872587E-27</v>
      </c>
      <c r="T359" s="5">
        <f t="shared" si="382"/>
        <v>7.5909858716786763E-9</v>
      </c>
      <c r="U359" s="5">
        <f t="shared" si="383"/>
        <v>5.8754230646792964E-13</v>
      </c>
      <c r="V359" s="5">
        <f t="shared" si="384"/>
        <v>-12.230960856198257</v>
      </c>
      <c r="W359">
        <v>0.02</v>
      </c>
      <c r="X359" s="2">
        <v>18.86</v>
      </c>
      <c r="Y359" s="5">
        <f t="shared" si="385"/>
        <v>8.4996173122144262E-5</v>
      </c>
      <c r="Z359" s="5">
        <f t="shared" si="386"/>
        <v>8.4996173122144269E-28</v>
      </c>
      <c r="AA359" s="5">
        <f t="shared" si="387"/>
        <v>5.9253355370322899E-9</v>
      </c>
      <c r="AB359" s="5">
        <f t="shared" si="388"/>
        <v>3.8870201122931825E-13</v>
      </c>
      <c r="AC359" s="5">
        <f t="shared" si="389"/>
        <v>-12.410383212228176</v>
      </c>
      <c r="AD359">
        <v>0.05</v>
      </c>
      <c r="AE359" t="s">
        <v>36</v>
      </c>
      <c r="AF359" s="4">
        <v>15.11</v>
      </c>
      <c r="AG359" s="5">
        <f t="shared" si="390"/>
        <v>1.4404172611133484E-3</v>
      </c>
      <c r="AH359" s="5">
        <f t="shared" si="391"/>
        <v>1.4404172611133485E-26</v>
      </c>
      <c r="AI359" s="5">
        <f t="shared" si="392"/>
        <v>2.833189715183035E-8</v>
      </c>
      <c r="AJ359" s="5">
        <f t="shared" si="393"/>
        <v>3.4989892982510488E-12</v>
      </c>
      <c r="AK359" s="5">
        <f t="shared" si="394"/>
        <v>-11.456057385815928</v>
      </c>
      <c r="AN359" s="4">
        <v>15.57</v>
      </c>
      <c r="AO359" s="5">
        <f t="shared" si="395"/>
        <v>6.0575911339568454E-4</v>
      </c>
      <c r="AP359" s="5">
        <f t="shared" si="396"/>
        <v>6.0575911339568461E-27</v>
      </c>
      <c r="AQ359" s="5">
        <f t="shared" si="397"/>
        <v>6.578989184833251E-9</v>
      </c>
      <c r="AR359" s="5">
        <f t="shared" si="398"/>
        <v>1.0934280025192864E-12</v>
      </c>
      <c r="AS359" s="5">
        <f t="shared" si="399"/>
        <v>-11.961209808088618</v>
      </c>
      <c r="AT359">
        <v>0.14000000000000001</v>
      </c>
      <c r="AV359" s="4">
        <v>15.35</v>
      </c>
      <c r="AW359" s="5">
        <f t="shared" si="400"/>
        <v>4.8298145458199591E-4</v>
      </c>
      <c r="AX359" s="5">
        <f t="shared" si="401"/>
        <v>4.8298145458199595E-27</v>
      </c>
      <c r="AY359" s="5">
        <f t="shared" si="402"/>
        <v>3.1084681737616506E-9</v>
      </c>
      <c r="AZ359" s="5">
        <f t="shared" si="403"/>
        <v>6.7111827871514034E-13</v>
      </c>
      <c r="BA359" s="5">
        <f t="shared" si="404"/>
        <v>-12.173200932489005</v>
      </c>
      <c r="BB359">
        <v>0.17</v>
      </c>
      <c r="BD359" s="3">
        <v>14.84</v>
      </c>
      <c r="BE359" s="5">
        <f t="shared" si="405"/>
        <v>3.2550055934397462E-4</v>
      </c>
      <c r="BF359" s="5">
        <f t="shared" si="406"/>
        <v>3.2550055934397463E-27</v>
      </c>
      <c r="BG359" s="5">
        <f t="shared" si="407"/>
        <v>7.5347351699994118E-10</v>
      </c>
      <c r="BH359" s="5">
        <f t="shared" si="408"/>
        <v>2.7125046611997884E-13</v>
      </c>
      <c r="BI359" s="5">
        <f t="shared" si="409"/>
        <v>-12.566629506846047</v>
      </c>
      <c r="BJ359">
        <v>0.02</v>
      </c>
      <c r="BL359" s="3">
        <v>14.75</v>
      </c>
      <c r="BM359" s="5">
        <f t="shared" si="410"/>
        <v>2.262288964994113E-4</v>
      </c>
      <c r="BN359" s="5">
        <f t="shared" si="411"/>
        <v>2.2622889649941134E-27</v>
      </c>
      <c r="BO359" s="5">
        <f t="shared" si="412"/>
        <v>3.3515392073986856E-10</v>
      </c>
      <c r="BP359" s="5">
        <f t="shared" si="413"/>
        <v>1.5081926433294087E-13</v>
      </c>
      <c r="BQ359" s="5">
        <f t="shared" si="414"/>
        <v>-12.821543181946709</v>
      </c>
      <c r="BR359">
        <v>0.02</v>
      </c>
      <c r="BT359" s="3">
        <v>14.79</v>
      </c>
      <c r="BU359" s="5">
        <f t="shared" si="415"/>
        <v>1.395397178034725E-4</v>
      </c>
      <c r="BV359" s="5">
        <f t="shared" si="416"/>
        <v>1.3953971780347251E-27</v>
      </c>
      <c r="BW359" s="5">
        <f t="shared" si="417"/>
        <v>1.2444088983662826E-10</v>
      </c>
      <c r="BX359" s="5">
        <f t="shared" si="418"/>
        <v>7.2175716105244385E-14</v>
      </c>
      <c r="BY359" s="5">
        <f t="shared" si="419"/>
        <v>-13.141608898489663</v>
      </c>
      <c r="BZ359">
        <v>7.0000000000000007E-2</v>
      </c>
      <c r="CC359" s="5" t="str">
        <f t="shared" si="420"/>
        <v/>
      </c>
      <c r="CD359" s="5" t="str">
        <f t="shared" si="421"/>
        <v/>
      </c>
      <c r="CE359" s="5" t="str">
        <f t="shared" si="422"/>
        <v/>
      </c>
      <c r="CF359" s="5" t="str">
        <f t="shared" si="423"/>
        <v/>
      </c>
      <c r="CG359" s="5" t="str">
        <f t="shared" si="424"/>
        <v/>
      </c>
      <c r="CK359" s="5" t="str">
        <f t="shared" si="425"/>
        <v/>
      </c>
      <c r="CL359" s="5" t="str">
        <f t="shared" si="426"/>
        <v/>
      </c>
      <c r="CM359" s="5" t="str">
        <f t="shared" si="427"/>
        <v/>
      </c>
      <c r="CN359" s="5" t="str">
        <f t="shared" si="428"/>
        <v/>
      </c>
      <c r="CO359" s="5" t="str">
        <f t="shared" si="429"/>
        <v/>
      </c>
      <c r="CS359" s="5" t="str">
        <f t="shared" si="430"/>
        <v/>
      </c>
      <c r="CT359" s="5" t="str">
        <f t="shared" si="431"/>
        <v/>
      </c>
      <c r="CU359" s="5" t="str">
        <f t="shared" si="432"/>
        <v/>
      </c>
      <c r="CV359" s="5" t="str">
        <f t="shared" si="433"/>
        <v/>
      </c>
      <c r="CW359" s="5" t="str">
        <f t="shared" si="434"/>
        <v/>
      </c>
      <c r="DA359" s="5" t="str">
        <f t="shared" si="435"/>
        <v/>
      </c>
      <c r="DB359" s="5" t="str">
        <f t="shared" si="436"/>
        <v/>
      </c>
      <c r="DC359" s="5" t="str">
        <f t="shared" si="437"/>
        <v/>
      </c>
      <c r="DD359" s="5" t="str">
        <f t="shared" si="438"/>
        <v/>
      </c>
      <c r="DE359" s="5" t="str">
        <f t="shared" si="439"/>
        <v/>
      </c>
      <c r="DI359" s="5" t="str">
        <f t="shared" si="440"/>
        <v/>
      </c>
      <c r="DJ359" s="5" t="str">
        <f t="shared" si="441"/>
        <v/>
      </c>
      <c r="DK359" s="5" t="str">
        <f t="shared" si="442"/>
        <v/>
      </c>
      <c r="DL359" s="5" t="str">
        <f t="shared" si="443"/>
        <v/>
      </c>
      <c r="DM359" s="5" t="str">
        <f t="shared" si="444"/>
        <v/>
      </c>
      <c r="DQ359" s="5" t="str">
        <f t="shared" si="445"/>
        <v/>
      </c>
      <c r="DR359" s="5" t="str">
        <f t="shared" si="446"/>
        <v/>
      </c>
      <c r="DS359" s="5" t="str">
        <f t="shared" si="447"/>
        <v/>
      </c>
      <c r="DT359" s="5" t="str">
        <f t="shared" si="448"/>
        <v/>
      </c>
      <c r="DU359" s="5" t="str">
        <f t="shared" si="449"/>
        <v/>
      </c>
    </row>
    <row r="360" spans="1:125" hidden="1" x14ac:dyDescent="0.25">
      <c r="A360">
        <v>353</v>
      </c>
      <c r="B360" t="s">
        <v>395</v>
      </c>
      <c r="C360">
        <v>324.20438000000001</v>
      </c>
      <c r="D360">
        <v>57.421773000000002</v>
      </c>
      <c r="E360" s="1" t="s">
        <v>31</v>
      </c>
      <c r="F360" s="13"/>
      <c r="J360" s="2">
        <v>12.93</v>
      </c>
      <c r="K360" s="5">
        <f t="shared" si="375"/>
        <v>2.1355568233870258E-2</v>
      </c>
      <c r="L360" s="5">
        <f t="shared" si="376"/>
        <v>2.1355568233870262E-25</v>
      </c>
      <c r="M360" s="5">
        <f t="shared" si="377"/>
        <v>1.6453686077624403E-6</v>
      </c>
      <c r="N360" s="5">
        <f t="shared" si="378"/>
        <v>1.0267100112437627E-10</v>
      </c>
      <c r="O360" s="5">
        <f t="shared" si="379"/>
        <v>-9.9885522032387364</v>
      </c>
      <c r="P360">
        <v>0</v>
      </c>
      <c r="Q360" s="2">
        <v>12.34</v>
      </c>
      <c r="R360" s="5">
        <f t="shared" si="380"/>
        <v>2.915136194879446E-2</v>
      </c>
      <c r="S360" s="5">
        <f t="shared" si="381"/>
        <v>2.9151361948794462E-25</v>
      </c>
      <c r="T360" s="5">
        <f t="shared" si="382"/>
        <v>1.4598162144099139E-6</v>
      </c>
      <c r="U360" s="5">
        <f t="shared" si="383"/>
        <v>1.1298977499532736E-10</v>
      </c>
      <c r="V360" s="5">
        <f t="shared" si="384"/>
        <v>-9.9469608561982579</v>
      </c>
      <c r="W360">
        <v>0</v>
      </c>
      <c r="X360" s="2">
        <v>12.52</v>
      </c>
      <c r="Y360" s="5">
        <f t="shared" si="385"/>
        <v>2.9201110817186404E-2</v>
      </c>
      <c r="Z360" s="5">
        <f t="shared" si="386"/>
        <v>2.9201110817186409E-25</v>
      </c>
      <c r="AA360" s="5">
        <f t="shared" si="387"/>
        <v>2.0356961177210182E-6</v>
      </c>
      <c r="AB360" s="5">
        <f t="shared" si="388"/>
        <v>1.3354166532249881E-10</v>
      </c>
      <c r="AC360" s="5">
        <f t="shared" si="389"/>
        <v>-9.8743832122281745</v>
      </c>
      <c r="AD360">
        <v>0</v>
      </c>
      <c r="AF360" s="4">
        <v>11.69</v>
      </c>
      <c r="AG360" s="5">
        <f t="shared" si="390"/>
        <v>3.361153270993656E-2</v>
      </c>
      <c r="AH360" s="5">
        <f t="shared" si="391"/>
        <v>3.3611532709936565E-25</v>
      </c>
      <c r="AI360" s="5">
        <f t="shared" si="392"/>
        <v>6.6111293828654578E-7</v>
      </c>
      <c r="AJ360" s="5">
        <f t="shared" si="393"/>
        <v>8.1647447878388421E-11</v>
      </c>
      <c r="AK360" s="5">
        <f t="shared" si="394"/>
        <v>-10.088057385815929</v>
      </c>
      <c r="AL360">
        <v>0.02</v>
      </c>
      <c r="AN360" s="4">
        <v>11.44</v>
      </c>
      <c r="AO360" s="5">
        <f t="shared" si="395"/>
        <v>2.7183160954629533E-2</v>
      </c>
      <c r="AP360" s="5">
        <f t="shared" si="396"/>
        <v>2.7183160954629534E-25</v>
      </c>
      <c r="AQ360" s="5">
        <f t="shared" si="397"/>
        <v>2.9522910671138614E-7</v>
      </c>
      <c r="AR360" s="5">
        <f t="shared" si="398"/>
        <v>4.906707753543238E-11</v>
      </c>
      <c r="AS360" s="5">
        <f t="shared" si="399"/>
        <v>-10.309209808088617</v>
      </c>
      <c r="AT360">
        <v>0.03</v>
      </c>
      <c r="AV360" s="4">
        <v>11.33</v>
      </c>
      <c r="AW360" s="5">
        <f t="shared" si="400"/>
        <v>1.958531022962751E-2</v>
      </c>
      <c r="AX360" s="5">
        <f t="shared" si="401"/>
        <v>1.9585310229627512E-25</v>
      </c>
      <c r="AY360" s="5">
        <f t="shared" si="402"/>
        <v>1.2605103766299982E-7</v>
      </c>
      <c r="AZ360" s="5">
        <f t="shared" si="403"/>
        <v>2.7214419031441659E-11</v>
      </c>
      <c r="BA360" s="5">
        <f t="shared" si="404"/>
        <v>-10.565200932489004</v>
      </c>
      <c r="BB360">
        <v>0.02</v>
      </c>
      <c r="BD360" s="3">
        <v>11.3</v>
      </c>
      <c r="BE360" s="5">
        <f t="shared" si="405"/>
        <v>8.4830443826092537E-3</v>
      </c>
      <c r="BF360" s="5">
        <f t="shared" si="406"/>
        <v>8.4830443826092551E-26</v>
      </c>
      <c r="BG360" s="5">
        <f t="shared" si="407"/>
        <v>1.9636676811595493E-8</v>
      </c>
      <c r="BH360" s="5">
        <f t="shared" si="408"/>
        <v>7.0692036521743778E-12</v>
      </c>
      <c r="BI360" s="5">
        <f t="shared" si="409"/>
        <v>-11.150629506846046</v>
      </c>
      <c r="BJ360">
        <v>0</v>
      </c>
      <c r="BL360" s="3">
        <v>11.29</v>
      </c>
      <c r="BM360" s="5">
        <f t="shared" si="410"/>
        <v>5.4770672963614835E-3</v>
      </c>
      <c r="BN360" s="5">
        <f t="shared" si="411"/>
        <v>5.4770672963614836E-26</v>
      </c>
      <c r="BO360" s="5">
        <f t="shared" si="412"/>
        <v>8.1141737723873809E-9</v>
      </c>
      <c r="BP360" s="5">
        <f t="shared" si="413"/>
        <v>3.6513781975743218E-12</v>
      </c>
      <c r="BQ360" s="5">
        <f t="shared" si="414"/>
        <v>-11.437543181946708</v>
      </c>
      <c r="BR360">
        <v>0</v>
      </c>
      <c r="BT360" s="3">
        <v>11.27</v>
      </c>
      <c r="BU360" s="5">
        <f t="shared" si="415"/>
        <v>3.5702435263476029E-3</v>
      </c>
      <c r="BV360" s="5">
        <f t="shared" si="416"/>
        <v>3.5702435263476031E-26</v>
      </c>
      <c r="BW360" s="5">
        <f t="shared" si="417"/>
        <v>3.1839270448997645E-9</v>
      </c>
      <c r="BX360" s="5">
        <f t="shared" si="418"/>
        <v>1.8466776860418634E-12</v>
      </c>
      <c r="BY360" s="5">
        <f t="shared" si="419"/>
        <v>-11.733608898489663</v>
      </c>
      <c r="BZ360">
        <v>0.01</v>
      </c>
      <c r="CB360" s="3">
        <v>11.29</v>
      </c>
      <c r="CC360" s="5">
        <f t="shared" si="420"/>
        <v>1.9546150568484251E-3</v>
      </c>
      <c r="CD360" s="5">
        <f t="shared" si="421"/>
        <v>1.9546150568484252E-26</v>
      </c>
      <c r="CE360" s="5">
        <f t="shared" si="422"/>
        <v>9.1622580789769927E-10</v>
      </c>
      <c r="CF360" s="5">
        <f t="shared" si="423"/>
        <v>7.3298064631815946E-13</v>
      </c>
      <c r="CG360" s="5">
        <f t="shared" si="424"/>
        <v>-12.134907492355042</v>
      </c>
      <c r="CH360">
        <v>0.01</v>
      </c>
      <c r="CK360" s="5" t="str">
        <f t="shared" si="425"/>
        <v/>
      </c>
      <c r="CL360" s="5" t="str">
        <f t="shared" si="426"/>
        <v/>
      </c>
      <c r="CM360" s="5" t="str">
        <f t="shared" si="427"/>
        <v/>
      </c>
      <c r="CN360" s="5" t="str">
        <f t="shared" si="428"/>
        <v/>
      </c>
      <c r="CO360" s="5" t="str">
        <f t="shared" si="429"/>
        <v/>
      </c>
      <c r="CR360" s="4">
        <v>11.25</v>
      </c>
      <c r="CS360" s="5">
        <f t="shared" si="430"/>
        <v>9.7885142692851878E-3</v>
      </c>
      <c r="CT360" s="5">
        <f t="shared" si="431"/>
        <v>9.788514269285189E-26</v>
      </c>
      <c r="CU360" s="5">
        <f t="shared" si="432"/>
        <v>2.5402718691916577E-8</v>
      </c>
      <c r="CV360" s="5">
        <f t="shared" si="433"/>
        <v>8.636924355251636E-12</v>
      </c>
      <c r="CW360" s="5">
        <f t="shared" si="434"/>
        <v>-11.063640884065642</v>
      </c>
      <c r="CX360">
        <v>0.02</v>
      </c>
      <c r="CZ360" s="4">
        <v>11.25</v>
      </c>
      <c r="DA360" s="5">
        <f t="shared" si="435"/>
        <v>5.432476792403251E-3</v>
      </c>
      <c r="DB360" s="5">
        <f t="shared" si="436"/>
        <v>5.4324767924032516E-26</v>
      </c>
      <c r="DC360" s="5">
        <f t="shared" si="437"/>
        <v>7.7019992330858975E-9</v>
      </c>
      <c r="DD360" s="5">
        <f t="shared" si="438"/>
        <v>3.5429196472195126E-12</v>
      </c>
      <c r="DE360" s="5">
        <f t="shared" si="439"/>
        <v>-11.450638697275881</v>
      </c>
      <c r="DF360">
        <v>0.02</v>
      </c>
      <c r="DH360" s="4">
        <v>11.71</v>
      </c>
      <c r="DI360" s="5">
        <f t="shared" si="440"/>
        <v>6.5573797364305007E-4</v>
      </c>
      <c r="DJ360" s="5">
        <f t="shared" si="441"/>
        <v>6.5573797364305016E-27</v>
      </c>
      <c r="DK360" s="5">
        <f t="shared" si="442"/>
        <v>1.366120778423021E-10</v>
      </c>
      <c r="DL360" s="5">
        <f t="shared" si="443"/>
        <v>1.6393449341076253E-13</v>
      </c>
      <c r="DM360" s="5">
        <f t="shared" si="444"/>
        <v>-12.78532965703447</v>
      </c>
      <c r="DN360">
        <v>0.16</v>
      </c>
      <c r="DO360" t="s">
        <v>32</v>
      </c>
      <c r="DP360" s="4">
        <v>9.41</v>
      </c>
      <c r="DQ360" s="5">
        <f t="shared" si="445"/>
        <v>1.4400847826895461E-3</v>
      </c>
      <c r="DR360" s="5">
        <f t="shared" si="446"/>
        <v>1.4400847826895463E-26</v>
      </c>
      <c r="DS360" s="5">
        <f t="shared" si="447"/>
        <v>8.9261453472492535E-11</v>
      </c>
      <c r="DT360" s="5">
        <f t="shared" si="448"/>
        <v>1.9637519763948358E-13</v>
      </c>
      <c r="DU360" s="5">
        <f t="shared" si="449"/>
        <v>-12.706913364861231</v>
      </c>
    </row>
    <row r="361" spans="1:125" hidden="1" x14ac:dyDescent="0.25">
      <c r="A361">
        <v>354</v>
      </c>
      <c r="B361" t="s">
        <v>396</v>
      </c>
      <c r="C361">
        <v>324.20440500000001</v>
      </c>
      <c r="D361">
        <v>57.517192000000001</v>
      </c>
      <c r="E361" s="1" t="s">
        <v>120</v>
      </c>
      <c r="F361" s="13"/>
      <c r="J361" s="2">
        <v>19.600000000000001</v>
      </c>
      <c r="K361" s="5">
        <f t="shared" si="375"/>
        <v>4.5868140245080369E-5</v>
      </c>
      <c r="L361" s="5">
        <f t="shared" si="376"/>
        <v>4.5868140245080374E-28</v>
      </c>
      <c r="M361" s="5">
        <f t="shared" si="377"/>
        <v>3.5339728369298863E-9</v>
      </c>
      <c r="N361" s="5">
        <f t="shared" si="378"/>
        <v>2.2051990502442489E-13</v>
      </c>
      <c r="O361" s="5">
        <f t="shared" si="379"/>
        <v>-12.656552203238737</v>
      </c>
      <c r="P361">
        <v>0.02</v>
      </c>
      <c r="Q361" s="2">
        <v>18.47</v>
      </c>
      <c r="R361" s="5">
        <f t="shared" si="380"/>
        <v>1.0295770416827855E-4</v>
      </c>
      <c r="S361" s="5">
        <f t="shared" si="381"/>
        <v>1.0295770416827856E-27</v>
      </c>
      <c r="T361" s="5">
        <f t="shared" si="382"/>
        <v>5.1558251791898792E-9</v>
      </c>
      <c r="U361" s="5">
        <f t="shared" si="383"/>
        <v>3.9906086886929669E-13</v>
      </c>
      <c r="V361" s="5">
        <f t="shared" si="384"/>
        <v>-12.398960856198258</v>
      </c>
      <c r="W361">
        <v>0.03</v>
      </c>
      <c r="X361" s="2">
        <v>18.84</v>
      </c>
      <c r="Y361" s="5">
        <f t="shared" si="385"/>
        <v>8.6576369959773136E-5</v>
      </c>
      <c r="Z361" s="5">
        <f t="shared" si="386"/>
        <v>8.6576369959773152E-28</v>
      </c>
      <c r="AA361" s="5">
        <f t="shared" si="387"/>
        <v>6.0354957493521199E-9</v>
      </c>
      <c r="AB361" s="5">
        <f t="shared" si="388"/>
        <v>3.9592852115749914E-13</v>
      </c>
      <c r="AC361" s="5">
        <f t="shared" si="389"/>
        <v>-12.402383212228175</v>
      </c>
      <c r="AD361">
        <v>0.04</v>
      </c>
      <c r="AF361" s="4">
        <v>16.64</v>
      </c>
      <c r="AG361" s="5">
        <f t="shared" si="390"/>
        <v>3.5195595444321163E-4</v>
      </c>
      <c r="AH361" s="5">
        <f t="shared" si="391"/>
        <v>3.5195595444321166E-27</v>
      </c>
      <c r="AI361" s="5">
        <f t="shared" si="392"/>
        <v>6.9227023116565403E-9</v>
      </c>
      <c r="AJ361" s="5">
        <f t="shared" si="393"/>
        <v>8.549537354895829E-13</v>
      </c>
      <c r="AK361" s="5">
        <f t="shared" si="394"/>
        <v>-12.06805738581593</v>
      </c>
      <c r="AL361">
        <v>0.15</v>
      </c>
      <c r="AN361" s="4">
        <v>15.39</v>
      </c>
      <c r="AO361" s="5">
        <f t="shared" si="395"/>
        <v>7.1498998177502192E-4</v>
      </c>
      <c r="AP361" s="5">
        <f t="shared" si="396"/>
        <v>7.1498998177502198E-27</v>
      </c>
      <c r="AQ361" s="5">
        <f t="shared" si="397"/>
        <v>7.7653166965882311E-9</v>
      </c>
      <c r="AR361" s="5">
        <f t="shared" si="398"/>
        <v>1.2905956349729641E-12</v>
      </c>
      <c r="AS361" s="5">
        <f t="shared" si="399"/>
        <v>-11.889209808088619</v>
      </c>
      <c r="AT361">
        <v>0.13</v>
      </c>
      <c r="AV361" s="4">
        <v>15.06</v>
      </c>
      <c r="AW361" s="5">
        <f t="shared" si="400"/>
        <v>6.3085631548257296E-4</v>
      </c>
      <c r="AX361" s="5">
        <f t="shared" si="401"/>
        <v>6.3085631548257303E-27</v>
      </c>
      <c r="AY361" s="5">
        <f t="shared" si="402"/>
        <v>4.0601906352518098E-9</v>
      </c>
      <c r="AZ361" s="5">
        <f t="shared" si="403"/>
        <v>8.7659515815086564E-13</v>
      </c>
      <c r="BA361" s="5">
        <f t="shared" si="404"/>
        <v>-12.057200932489005</v>
      </c>
      <c r="BB361">
        <v>0.13</v>
      </c>
      <c r="BD361" s="3">
        <v>15.3</v>
      </c>
      <c r="BE361" s="5">
        <f t="shared" si="405"/>
        <v>2.1308444082569728E-4</v>
      </c>
      <c r="BF361" s="5">
        <f t="shared" si="406"/>
        <v>2.1308444082569731E-27</v>
      </c>
      <c r="BG361" s="5">
        <f t="shared" si="407"/>
        <v>4.9325102042985477E-10</v>
      </c>
      <c r="BH361" s="5">
        <f t="shared" si="408"/>
        <v>1.7757036735474773E-13</v>
      </c>
      <c r="BI361" s="5">
        <f t="shared" si="409"/>
        <v>-12.750629506846048</v>
      </c>
      <c r="BJ361">
        <v>0.11</v>
      </c>
      <c r="BL361" s="3">
        <v>15.08</v>
      </c>
      <c r="BM361" s="5">
        <f t="shared" si="410"/>
        <v>1.6693525970435446E-4</v>
      </c>
      <c r="BN361" s="5">
        <f t="shared" si="411"/>
        <v>1.6693525970435447E-27</v>
      </c>
      <c r="BO361" s="5">
        <f t="shared" si="412"/>
        <v>2.4731149585830286E-10</v>
      </c>
      <c r="BP361" s="5">
        <f t="shared" si="413"/>
        <v>1.112901731362363E-13</v>
      </c>
      <c r="BQ361" s="5">
        <f t="shared" si="414"/>
        <v>-12.953543181946708</v>
      </c>
      <c r="BR361">
        <v>0.08</v>
      </c>
      <c r="BU361" s="5" t="str">
        <f t="shared" si="415"/>
        <v/>
      </c>
      <c r="BV361" s="5" t="str">
        <f t="shared" si="416"/>
        <v/>
      </c>
      <c r="BW361" s="5" t="str">
        <f t="shared" si="417"/>
        <v/>
      </c>
      <c r="BX361" s="5" t="str">
        <f t="shared" si="418"/>
        <v/>
      </c>
      <c r="BY361" s="5" t="str">
        <f t="shared" si="419"/>
        <v/>
      </c>
      <c r="CC361" s="5" t="str">
        <f t="shared" si="420"/>
        <v/>
      </c>
      <c r="CD361" s="5" t="str">
        <f t="shared" si="421"/>
        <v/>
      </c>
      <c r="CE361" s="5" t="str">
        <f t="shared" si="422"/>
        <v/>
      </c>
      <c r="CF361" s="5" t="str">
        <f t="shared" si="423"/>
        <v/>
      </c>
      <c r="CG361" s="5" t="str">
        <f t="shared" si="424"/>
        <v/>
      </c>
      <c r="CK361" s="5" t="str">
        <f t="shared" si="425"/>
        <v/>
      </c>
      <c r="CL361" s="5" t="str">
        <f t="shared" si="426"/>
        <v/>
      </c>
      <c r="CM361" s="5" t="str">
        <f t="shared" si="427"/>
        <v/>
      </c>
      <c r="CN361" s="5" t="str">
        <f t="shared" si="428"/>
        <v/>
      </c>
      <c r="CO361" s="5" t="str">
        <f t="shared" si="429"/>
        <v/>
      </c>
      <c r="CS361" s="5" t="str">
        <f t="shared" si="430"/>
        <v/>
      </c>
      <c r="CT361" s="5" t="str">
        <f t="shared" si="431"/>
        <v/>
      </c>
      <c r="CU361" s="5" t="str">
        <f t="shared" si="432"/>
        <v/>
      </c>
      <c r="CV361" s="5" t="str">
        <f t="shared" si="433"/>
        <v/>
      </c>
      <c r="CW361" s="5" t="str">
        <f t="shared" si="434"/>
        <v/>
      </c>
      <c r="DA361" s="5" t="str">
        <f t="shared" si="435"/>
        <v/>
      </c>
      <c r="DB361" s="5" t="str">
        <f t="shared" si="436"/>
        <v/>
      </c>
      <c r="DC361" s="5" t="str">
        <f t="shared" si="437"/>
        <v/>
      </c>
      <c r="DD361" s="5" t="str">
        <f t="shared" si="438"/>
        <v/>
      </c>
      <c r="DE361" s="5" t="str">
        <f t="shared" si="439"/>
        <v/>
      </c>
      <c r="DI361" s="5" t="str">
        <f t="shared" si="440"/>
        <v/>
      </c>
      <c r="DJ361" s="5" t="str">
        <f t="shared" si="441"/>
        <v/>
      </c>
      <c r="DK361" s="5" t="str">
        <f t="shared" si="442"/>
        <v/>
      </c>
      <c r="DL361" s="5" t="str">
        <f t="shared" si="443"/>
        <v/>
      </c>
      <c r="DM361" s="5" t="str">
        <f t="shared" si="444"/>
        <v/>
      </c>
      <c r="DQ361" s="5" t="str">
        <f t="shared" si="445"/>
        <v/>
      </c>
      <c r="DR361" s="5" t="str">
        <f t="shared" si="446"/>
        <v/>
      </c>
      <c r="DS361" s="5" t="str">
        <f t="shared" si="447"/>
        <v/>
      </c>
      <c r="DT361" s="5" t="str">
        <f t="shared" si="448"/>
        <v/>
      </c>
      <c r="DU361" s="5" t="str">
        <f t="shared" si="449"/>
        <v/>
      </c>
    </row>
    <row r="362" spans="1:125" hidden="1" x14ac:dyDescent="0.25">
      <c r="A362">
        <v>355</v>
      </c>
      <c r="B362" t="s">
        <v>397</v>
      </c>
      <c r="C362">
        <v>324.20558299999999</v>
      </c>
      <c r="D362">
        <v>57.583699000000003</v>
      </c>
      <c r="E362" s="1" t="s">
        <v>31</v>
      </c>
      <c r="F362" s="13"/>
      <c r="J362" s="2">
        <v>16.399999999999999</v>
      </c>
      <c r="K362" s="5">
        <f t="shared" si="375"/>
        <v>8.7399939443029927E-4</v>
      </c>
      <c r="L362" s="5">
        <f t="shared" si="376"/>
        <v>8.7399939443029931E-27</v>
      </c>
      <c r="M362" s="5">
        <f t="shared" si="377"/>
        <v>6.733846419119047E-8</v>
      </c>
      <c r="N362" s="5">
        <f t="shared" si="378"/>
        <v>4.2019201655302853E-12</v>
      </c>
      <c r="O362" s="5">
        <f t="shared" si="379"/>
        <v>-11.376552203238736</v>
      </c>
      <c r="P362">
        <v>0</v>
      </c>
      <c r="Q362" s="2">
        <v>15.77</v>
      </c>
      <c r="R362" s="5">
        <f t="shared" si="380"/>
        <v>1.2378238599138254E-3</v>
      </c>
      <c r="S362" s="5">
        <f t="shared" si="381"/>
        <v>1.2378238599138254E-26</v>
      </c>
      <c r="T362" s="5">
        <f t="shared" si="382"/>
        <v>6.1986652440449542E-8</v>
      </c>
      <c r="U362" s="5">
        <f t="shared" si="383"/>
        <v>4.7977668988907951E-12</v>
      </c>
      <c r="V362" s="5">
        <f t="shared" si="384"/>
        <v>-11.318960856198258</v>
      </c>
      <c r="W362">
        <v>0.01</v>
      </c>
      <c r="X362" s="2">
        <v>16.11</v>
      </c>
      <c r="Y362" s="5">
        <f t="shared" si="385"/>
        <v>1.0700384224872383E-3</v>
      </c>
      <c r="Z362" s="5">
        <f t="shared" si="386"/>
        <v>1.0700384224872384E-26</v>
      </c>
      <c r="AA362" s="5">
        <f t="shared" si="387"/>
        <v>7.4595554809769902E-8</v>
      </c>
      <c r="AB362" s="5">
        <f t="shared" si="388"/>
        <v>4.8934683955209059E-12</v>
      </c>
      <c r="AC362" s="5">
        <f t="shared" si="389"/>
        <v>-11.310383212228174</v>
      </c>
      <c r="AD362">
        <v>0.01</v>
      </c>
      <c r="AF362" s="4">
        <v>14.4</v>
      </c>
      <c r="AG362" s="5">
        <f t="shared" si="390"/>
        <v>2.7700545210265042E-3</v>
      </c>
      <c r="AH362" s="5">
        <f t="shared" si="391"/>
        <v>2.7700545210265047E-26</v>
      </c>
      <c r="AI362" s="5">
        <f t="shared" si="392"/>
        <v>5.4484837077018223E-8</v>
      </c>
      <c r="AJ362" s="5">
        <f t="shared" si="393"/>
        <v>6.7288773790117521E-12</v>
      </c>
      <c r="AK362" s="5">
        <f t="shared" si="394"/>
        <v>-11.172057385815929</v>
      </c>
      <c r="AL362">
        <v>7.0000000000000007E-2</v>
      </c>
      <c r="AN362" s="4">
        <v>14.1</v>
      </c>
      <c r="AO362" s="5">
        <f t="shared" si="395"/>
        <v>2.345848476434197E-3</v>
      </c>
      <c r="AP362" s="5">
        <f t="shared" si="396"/>
        <v>2.3458484764341972E-26</v>
      </c>
      <c r="AQ362" s="5">
        <f t="shared" si="397"/>
        <v>2.5477638576833155E-8</v>
      </c>
      <c r="AR362" s="5">
        <f t="shared" si="398"/>
        <v>4.2343835314696704E-12</v>
      </c>
      <c r="AS362" s="5">
        <f t="shared" si="399"/>
        <v>-11.373209808088617</v>
      </c>
      <c r="AT362">
        <v>0.06</v>
      </c>
      <c r="AV362" s="4">
        <v>13.92</v>
      </c>
      <c r="AW362" s="5">
        <f t="shared" si="400"/>
        <v>1.8027290413513656E-3</v>
      </c>
      <c r="AX362" s="5">
        <f t="shared" si="401"/>
        <v>1.8027290413513659E-26</v>
      </c>
      <c r="AY362" s="5">
        <f t="shared" si="402"/>
        <v>1.1602362363595111E-8</v>
      </c>
      <c r="AZ362" s="5">
        <f t="shared" si="403"/>
        <v>2.5049500343001844E-12</v>
      </c>
      <c r="BA362" s="5">
        <f t="shared" si="404"/>
        <v>-11.601200932489004</v>
      </c>
      <c r="BB362">
        <v>0.05</v>
      </c>
      <c r="BD362" s="3">
        <v>13.75</v>
      </c>
      <c r="BE362" s="5">
        <f t="shared" si="405"/>
        <v>8.8828379474129699E-4</v>
      </c>
      <c r="BF362" s="5">
        <f t="shared" si="406"/>
        <v>8.8828379474129708E-27</v>
      </c>
      <c r="BG362" s="5">
        <f t="shared" si="407"/>
        <v>2.0562124878270764E-9</v>
      </c>
      <c r="BH362" s="5">
        <f t="shared" si="408"/>
        <v>7.4023649561774755E-13</v>
      </c>
      <c r="BI362" s="5">
        <f t="shared" si="409"/>
        <v>-12.130629506846047</v>
      </c>
      <c r="BJ362">
        <v>0.05</v>
      </c>
      <c r="BL362" s="3">
        <v>13.66</v>
      </c>
      <c r="BM362" s="5">
        <f t="shared" si="410"/>
        <v>6.1737363237607333E-4</v>
      </c>
      <c r="BN362" s="5">
        <f t="shared" si="411"/>
        <v>6.1737363237607336E-27</v>
      </c>
      <c r="BO362" s="5">
        <f t="shared" si="412"/>
        <v>9.1462760352010849E-10</v>
      </c>
      <c r="BP362" s="5">
        <f t="shared" si="413"/>
        <v>4.1158242158404885E-13</v>
      </c>
      <c r="BQ362" s="5">
        <f t="shared" si="414"/>
        <v>-12.385543181946709</v>
      </c>
      <c r="BR362">
        <v>0.04</v>
      </c>
      <c r="BT362" s="3">
        <v>13.79</v>
      </c>
      <c r="BU362" s="5">
        <f t="shared" si="415"/>
        <v>3.5050792380721764E-4</v>
      </c>
      <c r="BV362" s="5">
        <f t="shared" si="416"/>
        <v>3.5050792380721768E-27</v>
      </c>
      <c r="BW362" s="5">
        <f t="shared" si="417"/>
        <v>3.1258138270560435E-10</v>
      </c>
      <c r="BX362" s="5">
        <f t="shared" si="418"/>
        <v>1.8129720196925054E-13</v>
      </c>
      <c r="BY362" s="5">
        <f t="shared" si="419"/>
        <v>-12.741608898489664</v>
      </c>
      <c r="BZ362">
        <v>0.1</v>
      </c>
      <c r="CB362" s="3">
        <v>12.91</v>
      </c>
      <c r="CC362" s="5">
        <f t="shared" si="420"/>
        <v>4.3960359962409197E-4</v>
      </c>
      <c r="CD362" s="5">
        <f t="shared" si="421"/>
        <v>4.3960359962409203E-27</v>
      </c>
      <c r="CE362" s="5">
        <f t="shared" si="422"/>
        <v>2.0606418732379313E-10</v>
      </c>
      <c r="CF362" s="5">
        <f t="shared" si="423"/>
        <v>1.6485134985903452E-13</v>
      </c>
      <c r="CG362" s="5">
        <f t="shared" si="424"/>
        <v>-12.782907492355042</v>
      </c>
      <c r="CH362">
        <v>0.12</v>
      </c>
      <c r="CK362" s="5" t="str">
        <f t="shared" si="425"/>
        <v/>
      </c>
      <c r="CL362" s="5" t="str">
        <f t="shared" si="426"/>
        <v/>
      </c>
      <c r="CM362" s="5" t="str">
        <f t="shared" si="427"/>
        <v/>
      </c>
      <c r="CN362" s="5" t="str">
        <f t="shared" si="428"/>
        <v/>
      </c>
      <c r="CO362" s="5" t="str">
        <f t="shared" si="429"/>
        <v/>
      </c>
      <c r="CS362" s="5" t="str">
        <f t="shared" si="430"/>
        <v/>
      </c>
      <c r="CT362" s="5" t="str">
        <f t="shared" si="431"/>
        <v/>
      </c>
      <c r="CU362" s="5" t="str">
        <f t="shared" si="432"/>
        <v/>
      </c>
      <c r="CV362" s="5" t="str">
        <f t="shared" si="433"/>
        <v/>
      </c>
      <c r="CW362" s="5" t="str">
        <f t="shared" si="434"/>
        <v/>
      </c>
      <c r="DA362" s="5" t="str">
        <f t="shared" si="435"/>
        <v/>
      </c>
      <c r="DB362" s="5" t="str">
        <f t="shared" si="436"/>
        <v/>
      </c>
      <c r="DC362" s="5" t="str">
        <f t="shared" si="437"/>
        <v/>
      </c>
      <c r="DD362" s="5" t="str">
        <f t="shared" si="438"/>
        <v/>
      </c>
      <c r="DE362" s="5" t="str">
        <f t="shared" si="439"/>
        <v/>
      </c>
      <c r="DI362" s="5" t="str">
        <f t="shared" si="440"/>
        <v/>
      </c>
      <c r="DJ362" s="5" t="str">
        <f t="shared" si="441"/>
        <v/>
      </c>
      <c r="DK362" s="5" t="str">
        <f t="shared" si="442"/>
        <v/>
      </c>
      <c r="DL362" s="5" t="str">
        <f t="shared" si="443"/>
        <v/>
      </c>
      <c r="DM362" s="5" t="str">
        <f t="shared" si="444"/>
        <v/>
      </c>
      <c r="DQ362" s="5" t="str">
        <f t="shared" si="445"/>
        <v/>
      </c>
      <c r="DR362" s="5" t="str">
        <f t="shared" si="446"/>
        <v/>
      </c>
      <c r="DS362" s="5" t="str">
        <f t="shared" si="447"/>
        <v/>
      </c>
      <c r="DT362" s="5" t="str">
        <f t="shared" si="448"/>
        <v/>
      </c>
      <c r="DU362" s="5" t="str">
        <f t="shared" si="449"/>
        <v/>
      </c>
    </row>
    <row r="363" spans="1:125" hidden="1" x14ac:dyDescent="0.25">
      <c r="A363">
        <v>356</v>
      </c>
      <c r="B363" t="s">
        <v>398</v>
      </c>
      <c r="C363">
        <v>324.20592399999998</v>
      </c>
      <c r="D363">
        <v>57.52281</v>
      </c>
      <c r="E363" s="1" t="s">
        <v>157</v>
      </c>
      <c r="F363" s="13"/>
      <c r="J363" s="2">
        <v>14.91</v>
      </c>
      <c r="K363" s="5">
        <f t="shared" si="375"/>
        <v>3.4475544314240248E-3</v>
      </c>
      <c r="L363" s="5">
        <f t="shared" si="376"/>
        <v>3.4475544314240251E-26</v>
      </c>
      <c r="M363" s="5">
        <f t="shared" si="377"/>
        <v>2.6562148910749702E-7</v>
      </c>
      <c r="N363" s="5">
        <f t="shared" si="378"/>
        <v>1.6574780920307815E-11</v>
      </c>
      <c r="O363" s="5">
        <f t="shared" si="379"/>
        <v>-10.780552203238738</v>
      </c>
      <c r="P363">
        <v>0</v>
      </c>
      <c r="Q363" s="2">
        <v>13.77</v>
      </c>
      <c r="R363" s="5">
        <f t="shared" si="380"/>
        <v>7.8101405558544962E-3</v>
      </c>
      <c r="S363" s="5">
        <f t="shared" si="381"/>
        <v>7.8101405558544976E-26</v>
      </c>
      <c r="T363" s="5">
        <f t="shared" si="382"/>
        <v>3.9110933617042725E-7</v>
      </c>
      <c r="U363" s="5">
        <f t="shared" si="383"/>
        <v>3.0271862619591073E-11</v>
      </c>
      <c r="V363" s="5">
        <f t="shared" si="384"/>
        <v>-10.518960856198257</v>
      </c>
      <c r="W363">
        <v>0</v>
      </c>
      <c r="X363" s="2">
        <v>14.32</v>
      </c>
      <c r="Y363" s="5">
        <f t="shared" si="385"/>
        <v>5.564156958304034E-3</v>
      </c>
      <c r="Z363" s="5">
        <f t="shared" si="386"/>
        <v>5.5641569583040342E-26</v>
      </c>
      <c r="AA363" s="5">
        <f t="shared" si="387"/>
        <v>3.8789389860276852E-7</v>
      </c>
      <c r="AB363" s="5">
        <f t="shared" si="388"/>
        <v>2.5445839748341617E-11</v>
      </c>
      <c r="AC363" s="5">
        <f t="shared" si="389"/>
        <v>-10.594383212228175</v>
      </c>
      <c r="AD363">
        <v>0</v>
      </c>
      <c r="AF363" s="4">
        <v>11.92</v>
      </c>
      <c r="AG363" s="5">
        <f t="shared" si="390"/>
        <v>2.7194953280709762E-2</v>
      </c>
      <c r="AH363" s="5">
        <f t="shared" si="391"/>
        <v>2.7194953280709765E-25</v>
      </c>
      <c r="AI363" s="5">
        <f t="shared" si="392"/>
        <v>5.3490376726141561E-7</v>
      </c>
      <c r="AJ363" s="5">
        <f t="shared" si="393"/>
        <v>6.6060615256784833E-11</v>
      </c>
      <c r="AK363" s="5">
        <f t="shared" si="394"/>
        <v>-10.180057385815928</v>
      </c>
      <c r="AL363">
        <v>0.02</v>
      </c>
      <c r="AN363" s="4">
        <v>10.91</v>
      </c>
      <c r="AO363" s="5">
        <f t="shared" si="395"/>
        <v>4.4289416297984885E-2</v>
      </c>
      <c r="AP363" s="5">
        <f t="shared" si="396"/>
        <v>4.4289416297984893E-25</v>
      </c>
      <c r="AQ363" s="5">
        <f t="shared" si="397"/>
        <v>4.8101561228463051E-7</v>
      </c>
      <c r="AR363" s="5">
        <f t="shared" si="398"/>
        <v>7.9944794761705595E-11</v>
      </c>
      <c r="AS363" s="5">
        <f t="shared" si="399"/>
        <v>-10.097209808088618</v>
      </c>
      <c r="AT363">
        <v>0.03</v>
      </c>
      <c r="AV363" s="4">
        <v>10.35</v>
      </c>
      <c r="AW363" s="5">
        <f t="shared" si="400"/>
        <v>4.8298145458199618E-2</v>
      </c>
      <c r="AX363" s="5">
        <f t="shared" si="401"/>
        <v>4.829814545819962E-25</v>
      </c>
      <c r="AY363" s="5">
        <f t="shared" si="402"/>
        <v>3.1084681737616522E-7</v>
      </c>
      <c r="AZ363" s="5">
        <f t="shared" si="403"/>
        <v>6.7111827871514071E-11</v>
      </c>
      <c r="BA363" s="5">
        <f t="shared" si="404"/>
        <v>-10.173200932489005</v>
      </c>
      <c r="BB363">
        <v>0.02</v>
      </c>
      <c r="BD363" s="3">
        <v>9.57</v>
      </c>
      <c r="BE363" s="5">
        <f t="shared" si="405"/>
        <v>4.1739932191841973E-2</v>
      </c>
      <c r="BF363" s="5">
        <f t="shared" si="406"/>
        <v>4.1739932191841976E-25</v>
      </c>
      <c r="BG363" s="5">
        <f t="shared" si="407"/>
        <v>9.6620213407041596E-8</v>
      </c>
      <c r="BH363" s="5">
        <f t="shared" si="408"/>
        <v>3.4783276826534978E-11</v>
      </c>
      <c r="BI363" s="5">
        <f t="shared" si="409"/>
        <v>-10.458629506846048</v>
      </c>
      <c r="BJ363">
        <v>0</v>
      </c>
      <c r="BL363" s="3">
        <v>9.09</v>
      </c>
      <c r="BM363" s="5">
        <f t="shared" si="410"/>
        <v>4.1547804279455369E-2</v>
      </c>
      <c r="BN363" s="5">
        <f t="shared" si="411"/>
        <v>4.1547804279455377E-25</v>
      </c>
      <c r="BO363" s="5">
        <f t="shared" si="412"/>
        <v>6.1552302636230168E-8</v>
      </c>
      <c r="BP363" s="5">
        <f t="shared" si="413"/>
        <v>2.7698536186303579E-11</v>
      </c>
      <c r="BQ363" s="5">
        <f t="shared" si="414"/>
        <v>-10.557543181946707</v>
      </c>
      <c r="BR363">
        <v>0</v>
      </c>
      <c r="BT363" s="3">
        <v>8.57</v>
      </c>
      <c r="BU363" s="5">
        <f t="shared" si="415"/>
        <v>4.2923768146507849E-2</v>
      </c>
      <c r="BV363" s="5">
        <f t="shared" si="416"/>
        <v>4.292376814650785E-25</v>
      </c>
      <c r="BW363" s="5">
        <f t="shared" si="417"/>
        <v>3.827922248499511E-8</v>
      </c>
      <c r="BX363" s="5">
        <f t="shared" si="418"/>
        <v>2.2201949041297166E-11</v>
      </c>
      <c r="BY363" s="5">
        <f t="shared" si="419"/>
        <v>-10.653608898489663</v>
      </c>
      <c r="BZ363">
        <v>0</v>
      </c>
      <c r="CB363" s="3">
        <v>7.91</v>
      </c>
      <c r="CC363" s="5">
        <f t="shared" si="420"/>
        <v>4.3960359962409143E-2</v>
      </c>
      <c r="CD363" s="5">
        <f t="shared" si="421"/>
        <v>4.3960359962409143E-25</v>
      </c>
      <c r="CE363" s="5">
        <f t="shared" si="422"/>
        <v>2.0606418732379286E-8</v>
      </c>
      <c r="CF363" s="5">
        <f t="shared" si="423"/>
        <v>1.6485134985903429E-11</v>
      </c>
      <c r="CG363" s="5">
        <f t="shared" si="424"/>
        <v>-10.782907492355042</v>
      </c>
      <c r="CH363">
        <v>0.01</v>
      </c>
      <c r="CJ363" s="2">
        <v>6.37</v>
      </c>
      <c r="CK363" s="5">
        <f t="shared" si="425"/>
        <v>2.0216138850007549E-2</v>
      </c>
      <c r="CL363" s="5">
        <f t="shared" si="426"/>
        <v>2.0216138850007552E-25</v>
      </c>
      <c r="CM363" s="5">
        <f t="shared" si="427"/>
        <v>1.0529238984378931E-9</v>
      </c>
      <c r="CN363" s="5">
        <f t="shared" si="428"/>
        <v>2.5270173562509437E-12</v>
      </c>
      <c r="CO363" s="5">
        <f t="shared" si="429"/>
        <v>-11.597391775215769</v>
      </c>
      <c r="CP363">
        <v>0.61</v>
      </c>
      <c r="CR363" s="4">
        <v>9.39</v>
      </c>
      <c r="CS363" s="5">
        <f t="shared" si="430"/>
        <v>5.428961705400976E-2</v>
      </c>
      <c r="CT363" s="5">
        <f t="shared" si="431"/>
        <v>5.4289617054009769E-25</v>
      </c>
      <c r="CU363" s="5">
        <f t="shared" si="432"/>
        <v>1.4089000965573468E-7</v>
      </c>
      <c r="CV363" s="5">
        <f t="shared" si="433"/>
        <v>4.7902603282949796E-11</v>
      </c>
      <c r="CW363" s="5">
        <f t="shared" si="434"/>
        <v>-10.319640884065642</v>
      </c>
      <c r="CX363">
        <v>0.02</v>
      </c>
      <c r="CZ363" s="4">
        <v>8.7200000000000006</v>
      </c>
      <c r="DA363" s="5">
        <f t="shared" si="435"/>
        <v>5.5846746817843622E-2</v>
      </c>
      <c r="DB363" s="5">
        <f t="shared" si="436"/>
        <v>5.584674681784363E-25</v>
      </c>
      <c r="DC363" s="5">
        <f t="shared" si="437"/>
        <v>7.917780739769892E-8</v>
      </c>
      <c r="DD363" s="5">
        <f t="shared" si="438"/>
        <v>3.6421791402941502E-11</v>
      </c>
      <c r="DE363" s="5">
        <f t="shared" si="439"/>
        <v>-10.438638697275882</v>
      </c>
      <c r="DF363">
        <v>0.02</v>
      </c>
      <c r="DG363" t="s">
        <v>32</v>
      </c>
      <c r="DH363" s="4">
        <v>8.25</v>
      </c>
      <c r="DI363" s="5">
        <f t="shared" si="440"/>
        <v>1.5875606812377468E-2</v>
      </c>
      <c r="DJ363" s="5">
        <f t="shared" si="441"/>
        <v>1.587560681237747E-25</v>
      </c>
      <c r="DK363" s="5">
        <f t="shared" si="442"/>
        <v>3.3074180859119722E-9</v>
      </c>
      <c r="DL363" s="5">
        <f t="shared" si="443"/>
        <v>3.9689017030943667E-12</v>
      </c>
      <c r="DM363" s="5">
        <f t="shared" si="444"/>
        <v>-11.40132965703447</v>
      </c>
      <c r="DO363" t="s">
        <v>32</v>
      </c>
      <c r="DP363" s="4">
        <v>6.49</v>
      </c>
      <c r="DQ363" s="5">
        <f t="shared" si="445"/>
        <v>2.1202548301169234E-2</v>
      </c>
      <c r="DR363" s="5">
        <f t="shared" si="446"/>
        <v>2.1202548301169237E-25</v>
      </c>
      <c r="DS363" s="5">
        <f t="shared" si="447"/>
        <v>1.3142075393286715E-9</v>
      </c>
      <c r="DT363" s="5">
        <f t="shared" si="448"/>
        <v>2.8912565865230775E-12</v>
      </c>
      <c r="DU363" s="5">
        <f t="shared" si="449"/>
        <v>-11.538913364861232</v>
      </c>
    </row>
    <row r="364" spans="1:125" hidden="1" x14ac:dyDescent="0.25">
      <c r="A364">
        <v>357</v>
      </c>
      <c r="B364" t="s">
        <v>399</v>
      </c>
      <c r="C364">
        <v>324.20595400000002</v>
      </c>
      <c r="D364">
        <v>57.499026000000001</v>
      </c>
      <c r="E364" s="1" t="s">
        <v>31</v>
      </c>
      <c r="F364" s="13"/>
      <c r="J364" s="2">
        <v>21.16</v>
      </c>
      <c r="K364" s="5">
        <f t="shared" si="375"/>
        <v>1.0902124360706683E-5</v>
      </c>
      <c r="L364" s="5">
        <f t="shared" si="376"/>
        <v>1.0902124360706683E-28</v>
      </c>
      <c r="M364" s="5">
        <f t="shared" si="377"/>
        <v>8.3996890106529552E-10</v>
      </c>
      <c r="N364" s="5">
        <f t="shared" si="378"/>
        <v>5.2414059426474439E-14</v>
      </c>
      <c r="O364" s="5">
        <f t="shared" si="379"/>
        <v>-13.280552203238738</v>
      </c>
      <c r="P364">
        <v>0.09</v>
      </c>
      <c r="Q364" s="2">
        <v>20.56</v>
      </c>
      <c r="R364" s="5">
        <f t="shared" si="380"/>
        <v>1.5019616704589547E-5</v>
      </c>
      <c r="S364" s="5">
        <f t="shared" si="381"/>
        <v>1.501961670458955E-28</v>
      </c>
      <c r="T364" s="5">
        <f t="shared" si="382"/>
        <v>7.5213912948889027E-10</v>
      </c>
      <c r="U364" s="5">
        <f t="shared" si="383"/>
        <v>5.8215568622440114E-14</v>
      </c>
      <c r="V364" s="5">
        <f t="shared" si="384"/>
        <v>-13.234960856198258</v>
      </c>
      <c r="W364">
        <v>0.17</v>
      </c>
      <c r="Y364" s="5" t="str">
        <f t="shared" si="385"/>
        <v/>
      </c>
      <c r="Z364" s="5" t="str">
        <f t="shared" si="386"/>
        <v/>
      </c>
      <c r="AA364" s="5" t="str">
        <f t="shared" si="387"/>
        <v/>
      </c>
      <c r="AB364" s="5" t="str">
        <f t="shared" si="388"/>
        <v/>
      </c>
      <c r="AC364" s="5" t="str">
        <f t="shared" si="389"/>
        <v/>
      </c>
      <c r="AG364" s="5" t="str">
        <f t="shared" si="390"/>
        <v/>
      </c>
      <c r="AH364" s="5" t="str">
        <f t="shared" si="391"/>
        <v/>
      </c>
      <c r="AI364" s="5" t="str">
        <f t="shared" si="392"/>
        <v/>
      </c>
      <c r="AJ364" s="5" t="str">
        <f t="shared" si="393"/>
        <v/>
      </c>
      <c r="AK364" s="5" t="str">
        <f t="shared" si="394"/>
        <v/>
      </c>
      <c r="AO364" s="5" t="str">
        <f t="shared" si="395"/>
        <v/>
      </c>
      <c r="AP364" s="5" t="str">
        <f t="shared" si="396"/>
        <v/>
      </c>
      <c r="AQ364" s="5" t="str">
        <f t="shared" si="397"/>
        <v/>
      </c>
      <c r="AR364" s="5" t="str">
        <f t="shared" si="398"/>
        <v/>
      </c>
      <c r="AS364" s="5" t="str">
        <f t="shared" si="399"/>
        <v/>
      </c>
      <c r="AW364" s="5" t="str">
        <f t="shared" si="400"/>
        <v/>
      </c>
      <c r="AX364" s="5" t="str">
        <f t="shared" si="401"/>
        <v/>
      </c>
      <c r="AY364" s="5" t="str">
        <f t="shared" si="402"/>
        <v/>
      </c>
      <c r="AZ364" s="5" t="str">
        <f t="shared" si="403"/>
        <v/>
      </c>
      <c r="BA364" s="5" t="str">
        <f t="shared" si="404"/>
        <v/>
      </c>
      <c r="BD364" s="3">
        <v>15.99</v>
      </c>
      <c r="BE364" s="5">
        <f t="shared" si="405"/>
        <v>1.1286303876746703E-4</v>
      </c>
      <c r="BF364" s="5">
        <f t="shared" si="406"/>
        <v>1.1286303876746703E-27</v>
      </c>
      <c r="BG364" s="5">
        <f t="shared" si="407"/>
        <v>2.6125703418395144E-10</v>
      </c>
      <c r="BH364" s="5">
        <f t="shared" si="408"/>
        <v>9.4052532306222524E-14</v>
      </c>
      <c r="BI364" s="5">
        <f t="shared" si="409"/>
        <v>-13.026629506846048</v>
      </c>
      <c r="BJ364">
        <v>0.21</v>
      </c>
      <c r="BL364" s="3">
        <v>15.95</v>
      </c>
      <c r="BM364" s="5">
        <f t="shared" si="410"/>
        <v>7.4911428209619173E-5</v>
      </c>
      <c r="BN364" s="5">
        <f t="shared" si="411"/>
        <v>7.491142820961918E-28</v>
      </c>
      <c r="BO364" s="5">
        <f t="shared" si="412"/>
        <v>1.1097989364388024E-10</v>
      </c>
      <c r="BP364" s="5">
        <f t="shared" si="413"/>
        <v>4.9940952139746115E-14</v>
      </c>
      <c r="BQ364" s="5">
        <f t="shared" si="414"/>
        <v>-13.301543181946707</v>
      </c>
      <c r="BR364">
        <v>0.22</v>
      </c>
      <c r="BU364" s="5" t="str">
        <f t="shared" si="415"/>
        <v/>
      </c>
      <c r="BV364" s="5" t="str">
        <f t="shared" si="416"/>
        <v/>
      </c>
      <c r="BW364" s="5" t="str">
        <f t="shared" si="417"/>
        <v/>
      </c>
      <c r="BX364" s="5" t="str">
        <f t="shared" si="418"/>
        <v/>
      </c>
      <c r="BY364" s="5" t="str">
        <f t="shared" si="419"/>
        <v/>
      </c>
      <c r="CC364" s="5" t="str">
        <f t="shared" si="420"/>
        <v/>
      </c>
      <c r="CD364" s="5" t="str">
        <f t="shared" si="421"/>
        <v/>
      </c>
      <c r="CE364" s="5" t="str">
        <f t="shared" si="422"/>
        <v/>
      </c>
      <c r="CF364" s="5" t="str">
        <f t="shared" si="423"/>
        <v/>
      </c>
      <c r="CG364" s="5" t="str">
        <f t="shared" si="424"/>
        <v/>
      </c>
      <c r="CK364" s="5" t="str">
        <f t="shared" si="425"/>
        <v/>
      </c>
      <c r="CL364" s="5" t="str">
        <f t="shared" si="426"/>
        <v/>
      </c>
      <c r="CM364" s="5" t="str">
        <f t="shared" si="427"/>
        <v/>
      </c>
      <c r="CN364" s="5" t="str">
        <f t="shared" si="428"/>
        <v/>
      </c>
      <c r="CO364" s="5" t="str">
        <f t="shared" si="429"/>
        <v/>
      </c>
      <c r="CS364" s="5" t="str">
        <f t="shared" si="430"/>
        <v/>
      </c>
      <c r="CT364" s="5" t="str">
        <f t="shared" si="431"/>
        <v/>
      </c>
      <c r="CU364" s="5" t="str">
        <f t="shared" si="432"/>
        <v/>
      </c>
      <c r="CV364" s="5" t="str">
        <f t="shared" si="433"/>
        <v/>
      </c>
      <c r="CW364" s="5" t="str">
        <f t="shared" si="434"/>
        <v/>
      </c>
      <c r="DA364" s="5" t="str">
        <f t="shared" si="435"/>
        <v/>
      </c>
      <c r="DB364" s="5" t="str">
        <f t="shared" si="436"/>
        <v/>
      </c>
      <c r="DC364" s="5" t="str">
        <f t="shared" si="437"/>
        <v/>
      </c>
      <c r="DD364" s="5" t="str">
        <f t="shared" si="438"/>
        <v/>
      </c>
      <c r="DE364" s="5" t="str">
        <f t="shared" si="439"/>
        <v/>
      </c>
      <c r="DI364" s="5" t="str">
        <f t="shared" si="440"/>
        <v/>
      </c>
      <c r="DJ364" s="5" t="str">
        <f t="shared" si="441"/>
        <v/>
      </c>
      <c r="DK364" s="5" t="str">
        <f t="shared" si="442"/>
        <v/>
      </c>
      <c r="DL364" s="5" t="str">
        <f t="shared" si="443"/>
        <v/>
      </c>
      <c r="DM364" s="5" t="str">
        <f t="shared" si="444"/>
        <v/>
      </c>
      <c r="DQ364" s="5" t="str">
        <f t="shared" si="445"/>
        <v/>
      </c>
      <c r="DR364" s="5" t="str">
        <f t="shared" si="446"/>
        <v/>
      </c>
      <c r="DS364" s="5" t="str">
        <f t="shared" si="447"/>
        <v/>
      </c>
      <c r="DT364" s="5" t="str">
        <f t="shared" si="448"/>
        <v/>
      </c>
      <c r="DU364" s="5" t="str">
        <f t="shared" si="449"/>
        <v/>
      </c>
    </row>
    <row r="365" spans="1:125" hidden="1" x14ac:dyDescent="0.25">
      <c r="A365">
        <v>358</v>
      </c>
      <c r="B365" t="s">
        <v>400</v>
      </c>
      <c r="C365">
        <v>324.206165</v>
      </c>
      <c r="D365">
        <v>57.574879000000003</v>
      </c>
      <c r="E365" s="1" t="s">
        <v>31</v>
      </c>
      <c r="F365" s="13"/>
      <c r="J365" s="2">
        <v>21.13</v>
      </c>
      <c r="K365" s="5">
        <f t="shared" si="375"/>
        <v>1.1207561527008144E-5</v>
      </c>
      <c r="L365" s="5">
        <f t="shared" si="376"/>
        <v>1.1207561527008146E-28</v>
      </c>
      <c r="M365" s="5">
        <f t="shared" si="377"/>
        <v>8.6350172021450838E-10</v>
      </c>
      <c r="N365" s="5">
        <f t="shared" si="378"/>
        <v>5.3882507341385321E-14</v>
      </c>
      <c r="O365" s="5">
        <f t="shared" si="379"/>
        <v>-13.268552203238738</v>
      </c>
      <c r="P365">
        <v>0.09</v>
      </c>
      <c r="Q365" s="2">
        <v>19.399999999999999</v>
      </c>
      <c r="R365" s="5">
        <f t="shared" si="380"/>
        <v>4.3717855448848018E-5</v>
      </c>
      <c r="S365" s="5">
        <f t="shared" si="381"/>
        <v>4.3717855448848023E-28</v>
      </c>
      <c r="T365" s="5">
        <f t="shared" si="382"/>
        <v>2.1892642393710319E-9</v>
      </c>
      <c r="U365" s="5">
        <f t="shared" si="383"/>
        <v>1.694490521273179E-13</v>
      </c>
      <c r="V365" s="5">
        <f t="shared" si="384"/>
        <v>-12.770960856198258</v>
      </c>
      <c r="W365">
        <v>0.06</v>
      </c>
      <c r="X365" s="2">
        <v>20.62</v>
      </c>
      <c r="Y365" s="5">
        <f t="shared" si="385"/>
        <v>1.6803485378817042E-5</v>
      </c>
      <c r="Z365" s="5">
        <f t="shared" si="386"/>
        <v>1.6803485378817045E-28</v>
      </c>
      <c r="AA365" s="5">
        <f t="shared" si="387"/>
        <v>1.171420846418871E-9</v>
      </c>
      <c r="AB365" s="5">
        <f t="shared" si="388"/>
        <v>7.6845207525077942E-14</v>
      </c>
      <c r="AC365" s="5">
        <f t="shared" si="389"/>
        <v>-13.114383212228176</v>
      </c>
      <c r="AD365">
        <v>0.21</v>
      </c>
      <c r="AF365" s="4">
        <v>17.47</v>
      </c>
      <c r="AG365" s="5">
        <f t="shared" si="390"/>
        <v>1.6386579792136E-4</v>
      </c>
      <c r="AH365" s="5">
        <f t="shared" si="391"/>
        <v>1.6386579792136E-27</v>
      </c>
      <c r="AI365" s="5">
        <f t="shared" si="392"/>
        <v>3.2231139259065375E-9</v>
      </c>
      <c r="AJ365" s="5">
        <f t="shared" si="393"/>
        <v>3.9805456984945745E-13</v>
      </c>
      <c r="AK365" s="5">
        <f t="shared" si="394"/>
        <v>-12.400057385815929</v>
      </c>
      <c r="AL365">
        <v>0.13</v>
      </c>
      <c r="AN365" s="4">
        <v>16.59</v>
      </c>
      <c r="AO365" s="5">
        <f t="shared" si="395"/>
        <v>2.367554345139806E-4</v>
      </c>
      <c r="AP365" s="5">
        <f t="shared" si="396"/>
        <v>2.3675543451398063E-27</v>
      </c>
      <c r="AQ365" s="5">
        <f t="shared" si="397"/>
        <v>2.5713380264087528E-9</v>
      </c>
      <c r="AR365" s="5">
        <f t="shared" si="398"/>
        <v>4.273563799891347E-13</v>
      </c>
      <c r="AS365" s="5">
        <f t="shared" si="399"/>
        <v>-12.369209808088618</v>
      </c>
      <c r="AT365">
        <v>0.15</v>
      </c>
      <c r="AU365" t="s">
        <v>36</v>
      </c>
      <c r="AV365" s="4">
        <v>17.559999999999999</v>
      </c>
      <c r="AW365" s="5">
        <f t="shared" si="400"/>
        <v>6.3085631548257453E-5</v>
      </c>
      <c r="AX365" s="5">
        <f t="shared" si="401"/>
        <v>6.3085631548257462E-28</v>
      </c>
      <c r="AY365" s="5">
        <f t="shared" si="402"/>
        <v>4.0601906352518203E-10</v>
      </c>
      <c r="AZ365" s="5">
        <f t="shared" si="403"/>
        <v>8.7659515815086802E-14</v>
      </c>
      <c r="BA365" s="5">
        <f t="shared" si="404"/>
        <v>-13.057200932489003</v>
      </c>
      <c r="BD365" s="3">
        <v>15.93</v>
      </c>
      <c r="BE365" s="5">
        <f t="shared" si="405"/>
        <v>1.1927563551251917E-4</v>
      </c>
      <c r="BF365" s="5">
        <f t="shared" si="406"/>
        <v>1.1927563551251918E-27</v>
      </c>
      <c r="BG365" s="5">
        <f t="shared" si="407"/>
        <v>2.761010081308314E-10</v>
      </c>
      <c r="BH365" s="5">
        <f t="shared" si="408"/>
        <v>9.9396362927099309E-14</v>
      </c>
      <c r="BI365" s="5">
        <f t="shared" si="409"/>
        <v>-13.002629506846047</v>
      </c>
      <c r="BJ365">
        <v>0.02</v>
      </c>
      <c r="BL365" s="3">
        <v>15.94</v>
      </c>
      <c r="BM365" s="5">
        <f t="shared" si="410"/>
        <v>7.5604575120684573E-5</v>
      </c>
      <c r="BN365" s="5">
        <f t="shared" si="411"/>
        <v>7.5604575120684578E-28</v>
      </c>
      <c r="BO365" s="5">
        <f t="shared" si="412"/>
        <v>1.1200677795656972E-10</v>
      </c>
      <c r="BP365" s="5">
        <f t="shared" si="413"/>
        <v>5.0403050080456377E-14</v>
      </c>
      <c r="BQ365" s="5">
        <f t="shared" si="414"/>
        <v>-13.297543181946708</v>
      </c>
      <c r="BR365">
        <v>0.03</v>
      </c>
      <c r="BU365" s="5" t="str">
        <f t="shared" si="415"/>
        <v/>
      </c>
      <c r="BV365" s="5" t="str">
        <f t="shared" si="416"/>
        <v/>
      </c>
      <c r="BW365" s="5" t="str">
        <f t="shared" si="417"/>
        <v/>
      </c>
      <c r="BX365" s="5" t="str">
        <f t="shared" si="418"/>
        <v/>
      </c>
      <c r="BY365" s="5" t="str">
        <f t="shared" si="419"/>
        <v/>
      </c>
      <c r="CC365" s="5" t="str">
        <f t="shared" si="420"/>
        <v/>
      </c>
      <c r="CD365" s="5" t="str">
        <f t="shared" si="421"/>
        <v/>
      </c>
      <c r="CE365" s="5" t="str">
        <f t="shared" si="422"/>
        <v/>
      </c>
      <c r="CF365" s="5" t="str">
        <f t="shared" si="423"/>
        <v/>
      </c>
      <c r="CG365" s="5" t="str">
        <f t="shared" si="424"/>
        <v/>
      </c>
      <c r="CK365" s="5" t="str">
        <f t="shared" si="425"/>
        <v/>
      </c>
      <c r="CL365" s="5" t="str">
        <f t="shared" si="426"/>
        <v/>
      </c>
      <c r="CM365" s="5" t="str">
        <f t="shared" si="427"/>
        <v/>
      </c>
      <c r="CN365" s="5" t="str">
        <f t="shared" si="428"/>
        <v/>
      </c>
      <c r="CO365" s="5" t="str">
        <f t="shared" si="429"/>
        <v/>
      </c>
      <c r="CS365" s="5" t="str">
        <f t="shared" si="430"/>
        <v/>
      </c>
      <c r="CT365" s="5" t="str">
        <f t="shared" si="431"/>
        <v/>
      </c>
      <c r="CU365" s="5" t="str">
        <f t="shared" si="432"/>
        <v/>
      </c>
      <c r="CV365" s="5" t="str">
        <f t="shared" si="433"/>
        <v/>
      </c>
      <c r="CW365" s="5" t="str">
        <f t="shared" si="434"/>
        <v/>
      </c>
      <c r="DA365" s="5" t="str">
        <f t="shared" si="435"/>
        <v/>
      </c>
      <c r="DB365" s="5" t="str">
        <f t="shared" si="436"/>
        <v/>
      </c>
      <c r="DC365" s="5" t="str">
        <f t="shared" si="437"/>
        <v/>
      </c>
      <c r="DD365" s="5" t="str">
        <f t="shared" si="438"/>
        <v/>
      </c>
      <c r="DE365" s="5" t="str">
        <f t="shared" si="439"/>
        <v/>
      </c>
      <c r="DI365" s="5" t="str">
        <f t="shared" si="440"/>
        <v/>
      </c>
      <c r="DJ365" s="5" t="str">
        <f t="shared" si="441"/>
        <v/>
      </c>
      <c r="DK365" s="5" t="str">
        <f t="shared" si="442"/>
        <v/>
      </c>
      <c r="DL365" s="5" t="str">
        <f t="shared" si="443"/>
        <v/>
      </c>
      <c r="DM365" s="5" t="str">
        <f t="shared" si="444"/>
        <v/>
      </c>
      <c r="DQ365" s="5" t="str">
        <f t="shared" si="445"/>
        <v/>
      </c>
      <c r="DR365" s="5" t="str">
        <f t="shared" si="446"/>
        <v/>
      </c>
      <c r="DS365" s="5" t="str">
        <f t="shared" si="447"/>
        <v/>
      </c>
      <c r="DT365" s="5" t="str">
        <f t="shared" si="448"/>
        <v/>
      </c>
      <c r="DU365" s="5" t="str">
        <f t="shared" si="449"/>
        <v/>
      </c>
    </row>
    <row r="366" spans="1:125" hidden="1" x14ac:dyDescent="0.25">
      <c r="A366">
        <v>359</v>
      </c>
      <c r="B366" t="s">
        <v>401</v>
      </c>
      <c r="C366">
        <v>324.20666599999998</v>
      </c>
      <c r="D366">
        <v>57.545614</v>
      </c>
      <c r="E366" s="1" t="s">
        <v>86</v>
      </c>
      <c r="F366" s="13"/>
      <c r="J366" s="2">
        <v>20.87</v>
      </c>
      <c r="K366" s="5">
        <f t="shared" si="375"/>
        <v>1.4240037458748025E-5</v>
      </c>
      <c r="L366" s="5">
        <f t="shared" si="376"/>
        <v>1.4240037458748026E-28</v>
      </c>
      <c r="M366" s="5">
        <f t="shared" si="377"/>
        <v>1.0971429255075834E-9</v>
      </c>
      <c r="N366" s="5">
        <f t="shared" si="378"/>
        <v>6.84617185516732E-14</v>
      </c>
      <c r="O366" s="5">
        <f t="shared" si="379"/>
        <v>-13.164552203238738</v>
      </c>
      <c r="P366">
        <v>7.0000000000000007E-2</v>
      </c>
      <c r="Q366" s="2">
        <v>18.190000000000001</v>
      </c>
      <c r="R366" s="5">
        <f t="shared" si="380"/>
        <v>1.3324743257982403E-4</v>
      </c>
      <c r="S366" s="5">
        <f t="shared" si="381"/>
        <v>1.3324743257982405E-27</v>
      </c>
      <c r="T366" s="5">
        <f t="shared" si="382"/>
        <v>6.6726475061506724E-9</v>
      </c>
      <c r="U366" s="5">
        <f t="shared" si="383"/>
        <v>5.1646291697606207E-13</v>
      </c>
      <c r="V366" s="5">
        <f t="shared" si="384"/>
        <v>-12.286960856198258</v>
      </c>
      <c r="W366">
        <v>0.02</v>
      </c>
      <c r="X366" s="2">
        <v>20.49</v>
      </c>
      <c r="Y366" s="5">
        <f t="shared" si="385"/>
        <v>1.8940845973885038E-5</v>
      </c>
      <c r="Z366" s="5">
        <f t="shared" si="386"/>
        <v>1.894084597388504E-28</v>
      </c>
      <c r="AA366" s="5">
        <f t="shared" si="387"/>
        <v>1.3204225981943204E-9</v>
      </c>
      <c r="AB366" s="5">
        <f t="shared" si="388"/>
        <v>8.6619722441547436E-14</v>
      </c>
      <c r="AC366" s="5">
        <f t="shared" si="389"/>
        <v>-13.062383212228175</v>
      </c>
      <c r="AD366">
        <v>0.19</v>
      </c>
      <c r="AF366" s="4">
        <v>15.16</v>
      </c>
      <c r="AG366" s="5">
        <f t="shared" si="390"/>
        <v>1.3755878051405484E-3</v>
      </c>
      <c r="AH366" s="5">
        <f t="shared" si="391"/>
        <v>1.3755878051405484E-26</v>
      </c>
      <c r="AI366" s="5">
        <f t="shared" si="392"/>
        <v>2.7056751727919775E-8</v>
      </c>
      <c r="AJ366" s="5">
        <f t="shared" si="393"/>
        <v>3.3415088383980929E-12</v>
      </c>
      <c r="AK366" s="5">
        <f t="shared" si="394"/>
        <v>-11.476057385815929</v>
      </c>
      <c r="AL366">
        <v>0.05</v>
      </c>
      <c r="AN366" s="4">
        <v>14.23</v>
      </c>
      <c r="AO366" s="5">
        <f t="shared" si="395"/>
        <v>2.0811335791986866E-3</v>
      </c>
      <c r="AP366" s="5">
        <f t="shared" si="396"/>
        <v>2.0811335791986869E-26</v>
      </c>
      <c r="AQ366" s="5">
        <f t="shared" si="397"/>
        <v>2.2602640235967787E-8</v>
      </c>
      <c r="AR366" s="5">
        <f t="shared" si="398"/>
        <v>3.7565588072178464E-12</v>
      </c>
      <c r="AS366" s="5">
        <f t="shared" si="399"/>
        <v>-11.425209808088619</v>
      </c>
      <c r="AT366">
        <v>0.06</v>
      </c>
      <c r="AV366" s="4">
        <v>13.74</v>
      </c>
      <c r="AW366" s="5">
        <f t="shared" si="400"/>
        <v>2.1277982879956748E-3</v>
      </c>
      <c r="AX366" s="5">
        <f t="shared" si="401"/>
        <v>2.127798287995675E-26</v>
      </c>
      <c r="AY366" s="5">
        <f t="shared" si="402"/>
        <v>1.3694507720060269E-8</v>
      </c>
      <c r="AZ366" s="5">
        <f t="shared" si="403"/>
        <v>2.9566442167610119E-12</v>
      </c>
      <c r="BA366" s="5">
        <f t="shared" si="404"/>
        <v>-11.529200932489005</v>
      </c>
      <c r="BB366">
        <v>0.05</v>
      </c>
      <c r="BD366" s="3">
        <v>13.36</v>
      </c>
      <c r="BE366" s="5">
        <f t="shared" si="405"/>
        <v>1.2721893019492709E-3</v>
      </c>
      <c r="BF366" s="5">
        <f t="shared" si="406"/>
        <v>1.2721893019492711E-26</v>
      </c>
      <c r="BG366" s="5">
        <f t="shared" si="407"/>
        <v>2.94488264340109E-9</v>
      </c>
      <c r="BH366" s="5">
        <f t="shared" si="408"/>
        <v>1.0601577516243924E-12</v>
      </c>
      <c r="BI366" s="5">
        <f t="shared" si="409"/>
        <v>-11.974629506846046</v>
      </c>
      <c r="BJ366">
        <v>0.05</v>
      </c>
      <c r="BL366" s="3">
        <v>13.04</v>
      </c>
      <c r="BM366" s="5">
        <f t="shared" si="410"/>
        <v>1.0928185972978572E-3</v>
      </c>
      <c r="BN366" s="5">
        <f t="shared" si="411"/>
        <v>1.0928185972978573E-26</v>
      </c>
      <c r="BO366" s="5">
        <f t="shared" si="412"/>
        <v>1.6189905145153436E-9</v>
      </c>
      <c r="BP366" s="5">
        <f t="shared" si="413"/>
        <v>7.2854573153190473E-13</v>
      </c>
      <c r="BQ366" s="5">
        <f t="shared" si="414"/>
        <v>-12.137543181946707</v>
      </c>
      <c r="BR366">
        <v>0.03</v>
      </c>
      <c r="BT366" s="3">
        <v>13.62</v>
      </c>
      <c r="BU366" s="5">
        <f t="shared" si="415"/>
        <v>4.0991880344018092E-4</v>
      </c>
      <c r="BV366" s="5">
        <f t="shared" si="416"/>
        <v>4.0991880344018095E-27</v>
      </c>
      <c r="BW366" s="5">
        <f t="shared" si="417"/>
        <v>3.6556373671835395E-10</v>
      </c>
      <c r="BX366" s="5">
        <f t="shared" si="418"/>
        <v>2.120269672966453E-13</v>
      </c>
      <c r="BY366" s="5">
        <f t="shared" si="419"/>
        <v>-12.673608898489663</v>
      </c>
      <c r="BZ366">
        <v>0.57999999999999996</v>
      </c>
      <c r="CC366" s="5" t="str">
        <f t="shared" si="420"/>
        <v/>
      </c>
      <c r="CD366" s="5" t="str">
        <f t="shared" si="421"/>
        <v/>
      </c>
      <c r="CE366" s="5" t="str">
        <f t="shared" si="422"/>
        <v/>
      </c>
      <c r="CF366" s="5" t="str">
        <f t="shared" si="423"/>
        <v/>
      </c>
      <c r="CG366" s="5" t="str">
        <f t="shared" si="424"/>
        <v/>
      </c>
      <c r="CK366" s="5" t="str">
        <f t="shared" si="425"/>
        <v/>
      </c>
      <c r="CL366" s="5" t="str">
        <f t="shared" si="426"/>
        <v/>
      </c>
      <c r="CM366" s="5" t="str">
        <f t="shared" si="427"/>
        <v/>
      </c>
      <c r="CN366" s="5" t="str">
        <f t="shared" si="428"/>
        <v/>
      </c>
      <c r="CO366" s="5" t="str">
        <f t="shared" si="429"/>
        <v/>
      </c>
      <c r="CS366" s="5" t="str">
        <f t="shared" si="430"/>
        <v/>
      </c>
      <c r="CT366" s="5" t="str">
        <f t="shared" si="431"/>
        <v/>
      </c>
      <c r="CU366" s="5" t="str">
        <f t="shared" si="432"/>
        <v/>
      </c>
      <c r="CV366" s="5" t="str">
        <f t="shared" si="433"/>
        <v/>
      </c>
      <c r="CW366" s="5" t="str">
        <f t="shared" si="434"/>
        <v/>
      </c>
      <c r="DA366" s="5" t="str">
        <f t="shared" si="435"/>
        <v/>
      </c>
      <c r="DB366" s="5" t="str">
        <f t="shared" si="436"/>
        <v/>
      </c>
      <c r="DC366" s="5" t="str">
        <f t="shared" si="437"/>
        <v/>
      </c>
      <c r="DD366" s="5" t="str">
        <f t="shared" si="438"/>
        <v/>
      </c>
      <c r="DE366" s="5" t="str">
        <f t="shared" si="439"/>
        <v/>
      </c>
      <c r="DI366" s="5" t="str">
        <f t="shared" si="440"/>
        <v/>
      </c>
      <c r="DJ366" s="5" t="str">
        <f t="shared" si="441"/>
        <v/>
      </c>
      <c r="DK366" s="5" t="str">
        <f t="shared" si="442"/>
        <v/>
      </c>
      <c r="DL366" s="5" t="str">
        <f t="shared" si="443"/>
        <v/>
      </c>
      <c r="DM366" s="5" t="str">
        <f t="shared" si="444"/>
        <v/>
      </c>
      <c r="DQ366" s="5" t="str">
        <f t="shared" si="445"/>
        <v/>
      </c>
      <c r="DR366" s="5" t="str">
        <f t="shared" si="446"/>
        <v/>
      </c>
      <c r="DS366" s="5" t="str">
        <f t="shared" si="447"/>
        <v/>
      </c>
      <c r="DT366" s="5" t="str">
        <f t="shared" si="448"/>
        <v/>
      </c>
      <c r="DU366" s="5" t="str">
        <f t="shared" si="449"/>
        <v/>
      </c>
    </row>
    <row r="367" spans="1:125" hidden="1" x14ac:dyDescent="0.25">
      <c r="A367">
        <v>360</v>
      </c>
      <c r="B367" t="s">
        <v>402</v>
      </c>
      <c r="C367">
        <v>324.20700299999999</v>
      </c>
      <c r="D367">
        <v>57.580641999999997</v>
      </c>
      <c r="E367" s="1" t="s">
        <v>120</v>
      </c>
      <c r="F367" s="13"/>
      <c r="J367" s="2">
        <v>18.39</v>
      </c>
      <c r="K367" s="5">
        <f t="shared" si="375"/>
        <v>1.3980127483653436E-4</v>
      </c>
      <c r="L367" s="5">
        <f t="shared" si="376"/>
        <v>1.3980127483653438E-27</v>
      </c>
      <c r="M367" s="5">
        <f t="shared" si="377"/>
        <v>1.0771178103160008E-8</v>
      </c>
      <c r="N367" s="5">
        <f t="shared" si="378"/>
        <v>6.7212151363718455E-13</v>
      </c>
      <c r="O367" s="5">
        <f t="shared" si="379"/>
        <v>-12.172552203238737</v>
      </c>
      <c r="P367">
        <v>0.01</v>
      </c>
      <c r="Q367" s="2">
        <v>17.600000000000001</v>
      </c>
      <c r="R367" s="5">
        <f t="shared" si="380"/>
        <v>2.2943456685676532E-4</v>
      </c>
      <c r="S367" s="5">
        <f t="shared" si="381"/>
        <v>2.2943456685676535E-27</v>
      </c>
      <c r="T367" s="5">
        <f t="shared" si="382"/>
        <v>1.1489422052799577E-8</v>
      </c>
      <c r="U367" s="5">
        <f t="shared" si="383"/>
        <v>8.8928126688668737E-13</v>
      </c>
      <c r="V367" s="5">
        <f t="shared" si="384"/>
        <v>-12.050960856198259</v>
      </c>
      <c r="W367">
        <v>0.02</v>
      </c>
      <c r="X367" s="2">
        <v>18.059999999999999</v>
      </c>
      <c r="Y367" s="5">
        <f t="shared" si="385"/>
        <v>1.7758217564149622E-4</v>
      </c>
      <c r="Z367" s="5">
        <f t="shared" si="386"/>
        <v>1.7758217564149625E-27</v>
      </c>
      <c r="AA367" s="5">
        <f t="shared" si="387"/>
        <v>1.2379780611533514E-8</v>
      </c>
      <c r="AB367" s="5">
        <f t="shared" si="388"/>
        <v>8.1211360811659861E-13</v>
      </c>
      <c r="AC367" s="5">
        <f t="shared" si="389"/>
        <v>-12.090383212228176</v>
      </c>
      <c r="AD367">
        <v>0.02</v>
      </c>
      <c r="AF367" s="4">
        <v>16.2</v>
      </c>
      <c r="AG367" s="5">
        <f t="shared" si="390"/>
        <v>5.2782300764325004E-4</v>
      </c>
      <c r="AH367" s="5">
        <f t="shared" si="391"/>
        <v>5.2782300764325008E-27</v>
      </c>
      <c r="AI367" s="5">
        <f t="shared" si="392"/>
        <v>1.0381871677488566E-8</v>
      </c>
      <c r="AJ367" s="5">
        <f t="shared" si="393"/>
        <v>1.282161152169838E-12</v>
      </c>
      <c r="AK367" s="5">
        <f t="shared" si="394"/>
        <v>-11.892057385815928</v>
      </c>
      <c r="AL367">
        <v>0.12</v>
      </c>
      <c r="AN367" s="4">
        <v>15.75</v>
      </c>
      <c r="AO367" s="5">
        <f t="shared" si="395"/>
        <v>5.1321572723432671E-4</v>
      </c>
      <c r="AP367" s="5">
        <f t="shared" si="396"/>
        <v>5.1321572723432679E-27</v>
      </c>
      <c r="AQ367" s="5">
        <f t="shared" si="397"/>
        <v>5.5738999947252326E-9</v>
      </c>
      <c r="AR367" s="5">
        <f t="shared" si="398"/>
        <v>9.2638217912333357E-13</v>
      </c>
      <c r="AS367" s="5">
        <f t="shared" si="399"/>
        <v>-12.033209808088618</v>
      </c>
      <c r="AT367">
        <v>0.17</v>
      </c>
      <c r="AV367" s="4">
        <v>15.74</v>
      </c>
      <c r="AW367" s="5">
        <f t="shared" si="400"/>
        <v>3.3723330215747524E-4</v>
      </c>
      <c r="AX367" s="5">
        <f t="shared" si="401"/>
        <v>3.3723330215747529E-27</v>
      </c>
      <c r="AY367" s="5">
        <f t="shared" si="402"/>
        <v>2.1704332059629661E-9</v>
      </c>
      <c r="AZ367" s="5">
        <f t="shared" si="403"/>
        <v>4.6859652916740434E-13</v>
      </c>
      <c r="BA367" s="5">
        <f t="shared" si="404"/>
        <v>-12.329200932489005</v>
      </c>
      <c r="BB367">
        <v>0.23</v>
      </c>
      <c r="BD367" s="3">
        <v>14.75</v>
      </c>
      <c r="BE367" s="5">
        <f t="shared" si="405"/>
        <v>3.5363214817298071E-4</v>
      </c>
      <c r="BF367" s="5">
        <f t="shared" si="406"/>
        <v>3.5363214817298075E-27</v>
      </c>
      <c r="BG367" s="5">
        <f t="shared" si="407"/>
        <v>8.1859293558560345E-10</v>
      </c>
      <c r="BH367" s="5">
        <f t="shared" si="408"/>
        <v>2.9469345681081725E-13</v>
      </c>
      <c r="BI367" s="5">
        <f t="shared" si="409"/>
        <v>-12.530629506846047</v>
      </c>
      <c r="BJ367">
        <v>0.09</v>
      </c>
      <c r="BL367" s="3">
        <v>15.34</v>
      </c>
      <c r="BM367" s="5">
        <f t="shared" si="410"/>
        <v>1.3138569330196979E-4</v>
      </c>
      <c r="BN367" s="5">
        <f t="shared" si="411"/>
        <v>1.3138569330196981E-27</v>
      </c>
      <c r="BO367" s="5">
        <f t="shared" si="412"/>
        <v>1.9464547155847375E-10</v>
      </c>
      <c r="BP367" s="5">
        <f t="shared" si="413"/>
        <v>8.7590462201313202E-14</v>
      </c>
      <c r="BQ367" s="5">
        <f t="shared" si="414"/>
        <v>-13.057543181946709</v>
      </c>
      <c r="BR367">
        <v>0.09</v>
      </c>
      <c r="BU367" s="5" t="str">
        <f t="shared" si="415"/>
        <v/>
      </c>
      <c r="BV367" s="5" t="str">
        <f t="shared" si="416"/>
        <v/>
      </c>
      <c r="BW367" s="5" t="str">
        <f t="shared" si="417"/>
        <v/>
      </c>
      <c r="BX367" s="5" t="str">
        <f t="shared" si="418"/>
        <v/>
      </c>
      <c r="BY367" s="5" t="str">
        <f t="shared" si="419"/>
        <v/>
      </c>
      <c r="CC367" s="5" t="str">
        <f t="shared" si="420"/>
        <v/>
      </c>
      <c r="CD367" s="5" t="str">
        <f t="shared" si="421"/>
        <v/>
      </c>
      <c r="CE367" s="5" t="str">
        <f t="shared" si="422"/>
        <v/>
      </c>
      <c r="CF367" s="5" t="str">
        <f t="shared" si="423"/>
        <v/>
      </c>
      <c r="CG367" s="5" t="str">
        <f t="shared" si="424"/>
        <v/>
      </c>
      <c r="CK367" s="5" t="str">
        <f t="shared" si="425"/>
        <v/>
      </c>
      <c r="CL367" s="5" t="str">
        <f t="shared" si="426"/>
        <v/>
      </c>
      <c r="CM367" s="5" t="str">
        <f t="shared" si="427"/>
        <v/>
      </c>
      <c r="CN367" s="5" t="str">
        <f t="shared" si="428"/>
        <v/>
      </c>
      <c r="CO367" s="5" t="str">
        <f t="shared" si="429"/>
        <v/>
      </c>
      <c r="CS367" s="5" t="str">
        <f t="shared" si="430"/>
        <v/>
      </c>
      <c r="CT367" s="5" t="str">
        <f t="shared" si="431"/>
        <v/>
      </c>
      <c r="CU367" s="5" t="str">
        <f t="shared" si="432"/>
        <v/>
      </c>
      <c r="CV367" s="5" t="str">
        <f t="shared" si="433"/>
        <v/>
      </c>
      <c r="CW367" s="5" t="str">
        <f t="shared" si="434"/>
        <v/>
      </c>
      <c r="DA367" s="5" t="str">
        <f t="shared" si="435"/>
        <v/>
      </c>
      <c r="DB367" s="5" t="str">
        <f t="shared" si="436"/>
        <v/>
      </c>
      <c r="DC367" s="5" t="str">
        <f t="shared" si="437"/>
        <v/>
      </c>
      <c r="DD367" s="5" t="str">
        <f t="shared" si="438"/>
        <v/>
      </c>
      <c r="DE367" s="5" t="str">
        <f t="shared" si="439"/>
        <v/>
      </c>
      <c r="DI367" s="5" t="str">
        <f t="shared" si="440"/>
        <v/>
      </c>
      <c r="DJ367" s="5" t="str">
        <f t="shared" si="441"/>
        <v/>
      </c>
      <c r="DK367" s="5" t="str">
        <f t="shared" si="442"/>
        <v/>
      </c>
      <c r="DL367" s="5" t="str">
        <f t="shared" si="443"/>
        <v/>
      </c>
      <c r="DM367" s="5" t="str">
        <f t="shared" si="444"/>
        <v/>
      </c>
      <c r="DQ367" s="5" t="str">
        <f t="shared" si="445"/>
        <v/>
      </c>
      <c r="DR367" s="5" t="str">
        <f t="shared" si="446"/>
        <v/>
      </c>
      <c r="DS367" s="5" t="str">
        <f t="shared" si="447"/>
        <v/>
      </c>
      <c r="DT367" s="5" t="str">
        <f t="shared" si="448"/>
        <v/>
      </c>
      <c r="DU367" s="5" t="str">
        <f t="shared" si="449"/>
        <v/>
      </c>
    </row>
    <row r="368" spans="1:125" hidden="1" x14ac:dyDescent="0.25">
      <c r="A368">
        <v>361</v>
      </c>
      <c r="B368" t="s">
        <v>403</v>
      </c>
      <c r="C368">
        <v>324.20751300000001</v>
      </c>
      <c r="D368">
        <v>57.519837000000003</v>
      </c>
      <c r="E368" s="1" t="s">
        <v>82</v>
      </c>
      <c r="F368" s="13"/>
      <c r="J368" s="2">
        <v>19.260000000000002</v>
      </c>
      <c r="K368" s="5">
        <f t="shared" si="375"/>
        <v>6.2735177589669439E-5</v>
      </c>
      <c r="L368" s="5">
        <f t="shared" si="376"/>
        <v>6.2735177589669444E-28</v>
      </c>
      <c r="M368" s="5">
        <f t="shared" si="377"/>
        <v>4.8335165179417412E-9</v>
      </c>
      <c r="N368" s="5">
        <f t="shared" si="378"/>
        <v>3.0161143071956466E-13</v>
      </c>
      <c r="O368" s="5">
        <f t="shared" si="379"/>
        <v>-12.520552203238738</v>
      </c>
      <c r="P368">
        <v>0.02</v>
      </c>
      <c r="Q368" s="2">
        <v>17.77</v>
      </c>
      <c r="R368" s="5">
        <f t="shared" si="380"/>
        <v>1.9618186090433585E-4</v>
      </c>
      <c r="S368" s="5">
        <f t="shared" si="381"/>
        <v>1.9618186090433589E-27</v>
      </c>
      <c r="T368" s="5">
        <f t="shared" si="382"/>
        <v>9.8242223476321456E-9</v>
      </c>
      <c r="U368" s="5">
        <f t="shared" si="383"/>
        <v>7.6039480970672821E-13</v>
      </c>
      <c r="V368" s="5">
        <f t="shared" si="384"/>
        <v>-12.118960856198257</v>
      </c>
      <c r="W368">
        <v>0.02</v>
      </c>
      <c r="X368" s="2">
        <v>18.39</v>
      </c>
      <c r="Y368" s="5">
        <f t="shared" si="385"/>
        <v>1.3103863860138902E-4</v>
      </c>
      <c r="Z368" s="5">
        <f t="shared" si="386"/>
        <v>1.3103863860138903E-27</v>
      </c>
      <c r="AA368" s="5">
        <f t="shared" si="387"/>
        <v>9.1350924813208044E-9</v>
      </c>
      <c r="AB368" s="5">
        <f t="shared" si="388"/>
        <v>5.9926206677464483E-13</v>
      </c>
      <c r="AC368" s="5">
        <f t="shared" si="389"/>
        <v>-12.222383212228175</v>
      </c>
      <c r="AD368">
        <v>0.03</v>
      </c>
      <c r="AF368" s="4">
        <v>14.64</v>
      </c>
      <c r="AG368" s="5">
        <f t="shared" si="390"/>
        <v>2.2206919438948094E-3</v>
      </c>
      <c r="AH368" s="5">
        <f t="shared" si="391"/>
        <v>2.2206919438948097E-26</v>
      </c>
      <c r="AI368" s="5">
        <f t="shared" si="392"/>
        <v>4.3679298671897119E-8</v>
      </c>
      <c r="AJ368" s="5">
        <f t="shared" si="393"/>
        <v>5.394393385979295E-12</v>
      </c>
      <c r="AK368" s="5">
        <f t="shared" si="394"/>
        <v>-11.268057385815929</v>
      </c>
      <c r="AL368">
        <v>0.16</v>
      </c>
      <c r="AN368" s="4">
        <v>13.63</v>
      </c>
      <c r="AO368" s="5">
        <f t="shared" si="395"/>
        <v>3.6165956586696364E-3</v>
      </c>
      <c r="AP368" s="5">
        <f t="shared" si="396"/>
        <v>3.616595658669637E-26</v>
      </c>
      <c r="AQ368" s="5">
        <f t="shared" si="397"/>
        <v>3.9278886933988861E-8</v>
      </c>
      <c r="AR368" s="5">
        <f t="shared" si="398"/>
        <v>6.528151008428949E-12</v>
      </c>
      <c r="AS368" s="5">
        <f t="shared" si="399"/>
        <v>-11.185209808088619</v>
      </c>
      <c r="AT368">
        <v>0.1</v>
      </c>
      <c r="AV368" s="4">
        <v>13.12</v>
      </c>
      <c r="AW368" s="5">
        <f t="shared" si="400"/>
        <v>3.7664348110736218E-3</v>
      </c>
      <c r="AX368" s="5">
        <f t="shared" si="401"/>
        <v>3.7664348110736221E-26</v>
      </c>
      <c r="AY368" s="5">
        <f t="shared" si="402"/>
        <v>2.4240770795025804E-8</v>
      </c>
      <c r="AZ368" s="5">
        <f t="shared" si="403"/>
        <v>5.2335824146460706E-12</v>
      </c>
      <c r="BA368" s="5">
        <f t="shared" si="404"/>
        <v>-11.281200932489003</v>
      </c>
      <c r="BB368">
        <v>0.05</v>
      </c>
      <c r="BD368" s="3">
        <v>12.31</v>
      </c>
      <c r="BE368" s="5">
        <f t="shared" si="405"/>
        <v>3.3461988005488888E-3</v>
      </c>
      <c r="BF368" s="5">
        <f t="shared" si="406"/>
        <v>3.3461988005488891E-26</v>
      </c>
      <c r="BG368" s="5">
        <f t="shared" si="407"/>
        <v>7.7458305568261311E-9</v>
      </c>
      <c r="BH368" s="5">
        <f t="shared" si="408"/>
        <v>2.7884990004574074E-12</v>
      </c>
      <c r="BI368" s="5">
        <f t="shared" si="409"/>
        <v>-11.554629506846048</v>
      </c>
      <c r="BJ368">
        <v>0.03</v>
      </c>
      <c r="BL368" s="3">
        <v>11.87</v>
      </c>
      <c r="BM368" s="5">
        <f t="shared" si="410"/>
        <v>3.2103181720091367E-3</v>
      </c>
      <c r="BN368" s="5">
        <f t="shared" si="411"/>
        <v>3.2103181720091368E-26</v>
      </c>
      <c r="BO368" s="5">
        <f t="shared" si="412"/>
        <v>4.7560269214950161E-9</v>
      </c>
      <c r="BP368" s="5">
        <f t="shared" si="413"/>
        <v>2.1402121146727573E-12</v>
      </c>
      <c r="BQ368" s="5">
        <f t="shared" si="414"/>
        <v>-11.669543181946707</v>
      </c>
      <c r="BR368">
        <v>0.02</v>
      </c>
      <c r="BT368" s="3">
        <v>11.56</v>
      </c>
      <c r="BU368" s="5">
        <f t="shared" si="415"/>
        <v>2.7333663296185999E-3</v>
      </c>
      <c r="BV368" s="5">
        <f t="shared" si="416"/>
        <v>2.7333663296185999E-26</v>
      </c>
      <c r="BW368" s="5">
        <f t="shared" si="417"/>
        <v>2.4376037422282397E-9</v>
      </c>
      <c r="BX368" s="5">
        <f t="shared" si="418"/>
        <v>1.4138101704923791E-12</v>
      </c>
      <c r="BY368" s="5">
        <f t="shared" si="419"/>
        <v>-11.849608898489665</v>
      </c>
      <c r="BZ368">
        <v>0.12</v>
      </c>
      <c r="CB368" s="3">
        <v>11.11</v>
      </c>
      <c r="CC368" s="5">
        <f t="shared" si="420"/>
        <v>2.3070724863537722E-3</v>
      </c>
      <c r="CD368" s="5">
        <f t="shared" si="421"/>
        <v>2.3070724863537726E-26</v>
      </c>
      <c r="CE368" s="5">
        <f t="shared" si="422"/>
        <v>1.0814402279783308E-9</v>
      </c>
      <c r="CF368" s="5">
        <f t="shared" si="423"/>
        <v>8.6515218238266466E-13</v>
      </c>
      <c r="CG368" s="5">
        <f t="shared" si="424"/>
        <v>-12.062907492355043</v>
      </c>
      <c r="CH368">
        <v>0.46</v>
      </c>
      <c r="CK368" s="5" t="str">
        <f t="shared" si="425"/>
        <v/>
      </c>
      <c r="CL368" s="5" t="str">
        <f t="shared" si="426"/>
        <v/>
      </c>
      <c r="CM368" s="5" t="str">
        <f t="shared" si="427"/>
        <v/>
      </c>
      <c r="CN368" s="5" t="str">
        <f t="shared" si="428"/>
        <v/>
      </c>
      <c r="CO368" s="5" t="str">
        <f t="shared" si="429"/>
        <v/>
      </c>
      <c r="CS368" s="5" t="str">
        <f t="shared" si="430"/>
        <v/>
      </c>
      <c r="CT368" s="5" t="str">
        <f t="shared" si="431"/>
        <v/>
      </c>
      <c r="CU368" s="5" t="str">
        <f t="shared" si="432"/>
        <v/>
      </c>
      <c r="CV368" s="5" t="str">
        <f t="shared" si="433"/>
        <v/>
      </c>
      <c r="CW368" s="5" t="str">
        <f t="shared" si="434"/>
        <v/>
      </c>
      <c r="DA368" s="5" t="str">
        <f t="shared" si="435"/>
        <v/>
      </c>
      <c r="DB368" s="5" t="str">
        <f t="shared" si="436"/>
        <v/>
      </c>
      <c r="DC368" s="5" t="str">
        <f t="shared" si="437"/>
        <v/>
      </c>
      <c r="DD368" s="5" t="str">
        <f t="shared" si="438"/>
        <v/>
      </c>
      <c r="DE368" s="5" t="str">
        <f t="shared" si="439"/>
        <v/>
      </c>
      <c r="DI368" s="5" t="str">
        <f t="shared" si="440"/>
        <v/>
      </c>
      <c r="DJ368" s="5" t="str">
        <f t="shared" si="441"/>
        <v/>
      </c>
      <c r="DK368" s="5" t="str">
        <f t="shared" si="442"/>
        <v/>
      </c>
      <c r="DL368" s="5" t="str">
        <f t="shared" si="443"/>
        <v/>
      </c>
      <c r="DM368" s="5" t="str">
        <f t="shared" si="444"/>
        <v/>
      </c>
      <c r="DQ368" s="5" t="str">
        <f t="shared" si="445"/>
        <v/>
      </c>
      <c r="DR368" s="5" t="str">
        <f t="shared" si="446"/>
        <v/>
      </c>
      <c r="DS368" s="5" t="str">
        <f t="shared" si="447"/>
        <v/>
      </c>
      <c r="DT368" s="5" t="str">
        <f t="shared" si="448"/>
        <v/>
      </c>
      <c r="DU368" s="5" t="str">
        <f t="shared" si="449"/>
        <v/>
      </c>
    </row>
    <row r="369" spans="1:126" hidden="1" x14ac:dyDescent="0.25">
      <c r="A369">
        <v>362</v>
      </c>
      <c r="B369" t="s">
        <v>404</v>
      </c>
      <c r="C369">
        <v>324.207899</v>
      </c>
      <c r="D369">
        <v>57.538111000000001</v>
      </c>
      <c r="E369" s="1" t="s">
        <v>31</v>
      </c>
      <c r="F369" s="13"/>
      <c r="J369" s="2">
        <v>22.3</v>
      </c>
      <c r="K369" s="5">
        <f t="shared" si="375"/>
        <v>3.8151457303714364E-6</v>
      </c>
      <c r="L369" s="5">
        <f t="shared" si="376"/>
        <v>3.8151457303714367E-29</v>
      </c>
      <c r="M369" s="5">
        <f t="shared" si="377"/>
        <v>2.9394305738192161E-10</v>
      </c>
      <c r="N369" s="5">
        <f t="shared" si="378"/>
        <v>1.8342046780631907E-14</v>
      </c>
      <c r="O369" s="5">
        <f t="shared" si="379"/>
        <v>-13.736552203238736</v>
      </c>
      <c r="P369">
        <v>0.24</v>
      </c>
      <c r="Q369" s="2">
        <v>20.38</v>
      </c>
      <c r="R369" s="5">
        <f t="shared" si="380"/>
        <v>1.7727963536006483E-5</v>
      </c>
      <c r="S369" s="5">
        <f t="shared" si="381"/>
        <v>1.7727963536006486E-28</v>
      </c>
      <c r="T369" s="5">
        <f t="shared" si="382"/>
        <v>8.8776533541686607E-10</v>
      </c>
      <c r="U369" s="5">
        <f t="shared" si="383"/>
        <v>6.8713036961265447E-14</v>
      </c>
      <c r="V369" s="5">
        <f t="shared" si="384"/>
        <v>-13.162960856198257</v>
      </c>
      <c r="W369">
        <v>0.15</v>
      </c>
      <c r="Y369" s="5" t="str">
        <f t="shared" si="385"/>
        <v/>
      </c>
      <c r="Z369" s="5" t="str">
        <f t="shared" si="386"/>
        <v/>
      </c>
      <c r="AA369" s="5" t="str">
        <f t="shared" si="387"/>
        <v/>
      </c>
      <c r="AB369" s="5" t="str">
        <f t="shared" si="388"/>
        <v/>
      </c>
      <c r="AC369" s="5" t="str">
        <f t="shared" si="389"/>
        <v/>
      </c>
      <c r="AF369" s="4">
        <v>16.440000000000001</v>
      </c>
      <c r="AG369" s="5">
        <f t="shared" si="390"/>
        <v>4.2314412657890017E-4</v>
      </c>
      <c r="AH369" s="5">
        <f t="shared" si="391"/>
        <v>4.2314412657890021E-27</v>
      </c>
      <c r="AI369" s="5">
        <f t="shared" si="392"/>
        <v>8.3229187807484169E-9</v>
      </c>
      <c r="AJ369" s="5">
        <f t="shared" si="393"/>
        <v>1.0278804694224297E-12</v>
      </c>
      <c r="AK369" s="5">
        <f t="shared" si="394"/>
        <v>-11.98805738581593</v>
      </c>
      <c r="AL369">
        <v>7.0000000000000007E-2</v>
      </c>
      <c r="AN369" s="4">
        <v>15.13</v>
      </c>
      <c r="AO369" s="5">
        <f t="shared" si="395"/>
        <v>9.0844775632687E-4</v>
      </c>
      <c r="AP369" s="5">
        <f t="shared" si="396"/>
        <v>9.0844775632687005E-27</v>
      </c>
      <c r="AQ369" s="5">
        <f t="shared" si="397"/>
        <v>9.8664103134285383E-9</v>
      </c>
      <c r="AR369" s="5">
        <f t="shared" si="398"/>
        <v>1.6397973940918231E-12</v>
      </c>
      <c r="AS369" s="5">
        <f t="shared" si="399"/>
        <v>-11.785209808088618</v>
      </c>
      <c r="AT369">
        <v>0.06</v>
      </c>
      <c r="AV369" s="4">
        <v>14.38</v>
      </c>
      <c r="AW369" s="5">
        <f t="shared" si="400"/>
        <v>1.1801316425102209E-3</v>
      </c>
      <c r="AX369" s="5">
        <f t="shared" si="401"/>
        <v>1.180131642510221E-26</v>
      </c>
      <c r="AY369" s="5">
        <f t="shared" si="402"/>
        <v>7.5953261078460274E-9</v>
      </c>
      <c r="AZ369" s="5">
        <f t="shared" si="403"/>
        <v>1.6398309066839572E-12</v>
      </c>
      <c r="BA369" s="5">
        <f t="shared" si="404"/>
        <v>-11.785200932489007</v>
      </c>
      <c r="BB369">
        <v>0.04</v>
      </c>
      <c r="BD369" s="3">
        <v>13.67</v>
      </c>
      <c r="BE369" s="5">
        <f t="shared" si="405"/>
        <v>9.5620660487011008E-4</v>
      </c>
      <c r="BF369" s="5">
        <f t="shared" si="406"/>
        <v>9.5620660487011015E-27</v>
      </c>
      <c r="BG369" s="5">
        <f t="shared" si="407"/>
        <v>2.2134412149771064E-9</v>
      </c>
      <c r="BH369" s="5">
        <f t="shared" si="408"/>
        <v>7.9683883739175839E-13</v>
      </c>
      <c r="BI369" s="5">
        <f t="shared" si="409"/>
        <v>-12.098629506846047</v>
      </c>
      <c r="BJ369">
        <v>0.05</v>
      </c>
      <c r="BL369" s="3">
        <v>13.61</v>
      </c>
      <c r="BM369" s="5">
        <f t="shared" si="410"/>
        <v>6.4646955527486851E-4</v>
      </c>
      <c r="BN369" s="5">
        <f t="shared" si="411"/>
        <v>6.4646955527486858E-27</v>
      </c>
      <c r="BO369" s="5">
        <f t="shared" si="412"/>
        <v>9.577326744812866E-10</v>
      </c>
      <c r="BP369" s="5">
        <f t="shared" si="413"/>
        <v>4.3097970351657902E-13</v>
      </c>
      <c r="BQ369" s="5">
        <f t="shared" si="414"/>
        <v>-12.365543181946707</v>
      </c>
      <c r="BR369">
        <v>0.03</v>
      </c>
      <c r="BU369" s="5" t="str">
        <f t="shared" si="415"/>
        <v/>
      </c>
      <c r="BV369" s="5" t="str">
        <f t="shared" si="416"/>
        <v/>
      </c>
      <c r="BW369" s="5" t="str">
        <f t="shared" si="417"/>
        <v/>
      </c>
      <c r="BX369" s="5" t="str">
        <f t="shared" si="418"/>
        <v/>
      </c>
      <c r="BY369" s="5" t="str">
        <f t="shared" si="419"/>
        <v/>
      </c>
      <c r="CC369" s="5" t="str">
        <f t="shared" si="420"/>
        <v/>
      </c>
      <c r="CD369" s="5" t="str">
        <f t="shared" si="421"/>
        <v/>
      </c>
      <c r="CE369" s="5" t="str">
        <f t="shared" si="422"/>
        <v/>
      </c>
      <c r="CF369" s="5" t="str">
        <f t="shared" si="423"/>
        <v/>
      </c>
      <c r="CG369" s="5" t="str">
        <f t="shared" si="424"/>
        <v/>
      </c>
      <c r="CK369" s="5" t="str">
        <f t="shared" si="425"/>
        <v/>
      </c>
      <c r="CL369" s="5" t="str">
        <f t="shared" si="426"/>
        <v/>
      </c>
      <c r="CM369" s="5" t="str">
        <f t="shared" si="427"/>
        <v/>
      </c>
      <c r="CN369" s="5" t="str">
        <f t="shared" si="428"/>
        <v/>
      </c>
      <c r="CO369" s="5" t="str">
        <f t="shared" si="429"/>
        <v/>
      </c>
      <c r="CS369" s="5" t="str">
        <f t="shared" si="430"/>
        <v/>
      </c>
      <c r="CT369" s="5" t="str">
        <f t="shared" si="431"/>
        <v/>
      </c>
      <c r="CU369" s="5" t="str">
        <f t="shared" si="432"/>
        <v/>
      </c>
      <c r="CV369" s="5" t="str">
        <f t="shared" si="433"/>
        <v/>
      </c>
      <c r="CW369" s="5" t="str">
        <f t="shared" si="434"/>
        <v/>
      </c>
      <c r="DA369" s="5" t="str">
        <f t="shared" si="435"/>
        <v/>
      </c>
      <c r="DB369" s="5" t="str">
        <f t="shared" si="436"/>
        <v/>
      </c>
      <c r="DC369" s="5" t="str">
        <f t="shared" si="437"/>
        <v/>
      </c>
      <c r="DD369" s="5" t="str">
        <f t="shared" si="438"/>
        <v/>
      </c>
      <c r="DE369" s="5" t="str">
        <f t="shared" si="439"/>
        <v/>
      </c>
      <c r="DI369" s="5" t="str">
        <f t="shared" si="440"/>
        <v/>
      </c>
      <c r="DJ369" s="5" t="str">
        <f t="shared" si="441"/>
        <v/>
      </c>
      <c r="DK369" s="5" t="str">
        <f t="shared" si="442"/>
        <v/>
      </c>
      <c r="DL369" s="5" t="str">
        <f t="shared" si="443"/>
        <v/>
      </c>
      <c r="DM369" s="5" t="str">
        <f t="shared" si="444"/>
        <v/>
      </c>
      <c r="DQ369" s="5" t="str">
        <f t="shared" si="445"/>
        <v/>
      </c>
      <c r="DR369" s="5" t="str">
        <f t="shared" si="446"/>
        <v/>
      </c>
      <c r="DS369" s="5" t="str">
        <f t="shared" si="447"/>
        <v/>
      </c>
      <c r="DT369" s="5" t="str">
        <f t="shared" si="448"/>
        <v/>
      </c>
      <c r="DU369" s="5" t="str">
        <f t="shared" si="449"/>
        <v/>
      </c>
    </row>
    <row r="370" spans="1:126" hidden="1" x14ac:dyDescent="0.25">
      <c r="A370">
        <v>363</v>
      </c>
      <c r="B370" t="s">
        <v>405</v>
      </c>
      <c r="C370">
        <v>324.20793800000001</v>
      </c>
      <c r="D370">
        <v>57.578459000000002</v>
      </c>
      <c r="E370" s="1" t="s">
        <v>31</v>
      </c>
      <c r="F370" s="13"/>
      <c r="J370" s="2">
        <v>16.440000000000001</v>
      </c>
      <c r="K370" s="5">
        <f t="shared" si="375"/>
        <v>8.4238598298169644E-4</v>
      </c>
      <c r="L370" s="5">
        <f t="shared" si="376"/>
        <v>8.423859829816966E-27</v>
      </c>
      <c r="M370" s="5">
        <f t="shared" si="377"/>
        <v>6.49027661937328E-8</v>
      </c>
      <c r="N370" s="5">
        <f t="shared" si="378"/>
        <v>4.049932610488927E-12</v>
      </c>
      <c r="O370" s="5">
        <f t="shared" si="379"/>
        <v>-11.392552203238736</v>
      </c>
      <c r="P370">
        <v>0</v>
      </c>
      <c r="Q370" s="2">
        <v>15.72</v>
      </c>
      <c r="R370" s="5">
        <f t="shared" si="380"/>
        <v>1.2961607011743215E-3</v>
      </c>
      <c r="S370" s="5">
        <f t="shared" si="381"/>
        <v>1.2961607011743216E-26</v>
      </c>
      <c r="T370" s="5">
        <f t="shared" si="382"/>
        <v>6.4907993368503552E-8</v>
      </c>
      <c r="U370" s="5">
        <f t="shared" si="383"/>
        <v>5.0238786867221758E-12</v>
      </c>
      <c r="V370" s="5">
        <f t="shared" si="384"/>
        <v>-11.298960856198258</v>
      </c>
      <c r="W370">
        <v>0.01</v>
      </c>
      <c r="X370" s="2">
        <v>16.09</v>
      </c>
      <c r="Y370" s="5">
        <f t="shared" si="385"/>
        <v>1.0899319220325139E-3</v>
      </c>
      <c r="Z370" s="5">
        <f t="shared" si="386"/>
        <v>1.089931922032514E-26</v>
      </c>
      <c r="AA370" s="5">
        <f t="shared" si="387"/>
        <v>7.5982389716350514E-8</v>
      </c>
      <c r="AB370" s="5">
        <f t="shared" si="388"/>
        <v>4.9844447653925941E-12</v>
      </c>
      <c r="AC370" s="5">
        <f t="shared" si="389"/>
        <v>-11.302383212228175</v>
      </c>
      <c r="AD370">
        <v>0.01</v>
      </c>
      <c r="AF370" s="4">
        <v>14.53</v>
      </c>
      <c r="AG370" s="5">
        <f t="shared" si="390"/>
        <v>2.4574705220015997E-3</v>
      </c>
      <c r="AH370" s="5">
        <f t="shared" si="391"/>
        <v>2.4574705220016001E-26</v>
      </c>
      <c r="AI370" s="5">
        <f t="shared" si="392"/>
        <v>4.8336550777785569E-8</v>
      </c>
      <c r="AJ370" s="5">
        <f t="shared" si="393"/>
        <v>5.9695640210565184E-12</v>
      </c>
      <c r="AK370" s="5">
        <f t="shared" si="394"/>
        <v>-11.224057385815929</v>
      </c>
      <c r="AL370">
        <v>0.02</v>
      </c>
      <c r="AN370" s="4">
        <v>13.98</v>
      </c>
      <c r="AO370" s="5">
        <f t="shared" si="395"/>
        <v>2.619991948191373E-3</v>
      </c>
      <c r="AP370" s="5">
        <f t="shared" si="396"/>
        <v>2.6199919481913734E-26</v>
      </c>
      <c r="AQ370" s="5">
        <f t="shared" si="397"/>
        <v>2.8455038166701131E-8</v>
      </c>
      <c r="AR370" s="5">
        <f t="shared" si="398"/>
        <v>4.7292273433057284E-12</v>
      </c>
      <c r="AS370" s="5">
        <f t="shared" si="399"/>
        <v>-11.325209808088619</v>
      </c>
      <c r="AT370">
        <v>0.04</v>
      </c>
      <c r="AV370" s="4">
        <v>13.87</v>
      </c>
      <c r="AW370" s="5">
        <f t="shared" si="400"/>
        <v>1.8876890435994449E-3</v>
      </c>
      <c r="AX370" s="5">
        <f t="shared" si="401"/>
        <v>1.8876890435994451E-26</v>
      </c>
      <c r="AY370" s="5">
        <f t="shared" si="402"/>
        <v>1.2149164855751746E-8</v>
      </c>
      <c r="AZ370" s="5">
        <f t="shared" si="403"/>
        <v>2.6230046923568018E-12</v>
      </c>
      <c r="BA370" s="5">
        <f t="shared" si="404"/>
        <v>-11.581200932489004</v>
      </c>
      <c r="BB370">
        <v>0.05</v>
      </c>
      <c r="BD370" s="3">
        <v>13.74</v>
      </c>
      <c r="BE370" s="5">
        <f t="shared" si="405"/>
        <v>8.9650298349780249E-4</v>
      </c>
      <c r="BF370" s="5">
        <f t="shared" si="406"/>
        <v>8.9650298349780254E-27</v>
      </c>
      <c r="BG370" s="5">
        <f t="shared" si="407"/>
        <v>2.0752383877263944E-9</v>
      </c>
      <c r="BH370" s="5">
        <f t="shared" si="408"/>
        <v>7.4708581958150202E-13</v>
      </c>
      <c r="BI370" s="5">
        <f t="shared" si="409"/>
        <v>-12.126629506846047</v>
      </c>
      <c r="BJ370">
        <v>0.01</v>
      </c>
      <c r="BL370" s="3">
        <v>13.71</v>
      </c>
      <c r="BM370" s="5">
        <f t="shared" si="410"/>
        <v>5.8958724172427366E-4</v>
      </c>
      <c r="BN370" s="5">
        <f t="shared" si="411"/>
        <v>5.8958724172427369E-27</v>
      </c>
      <c r="BO370" s="5">
        <f t="shared" si="412"/>
        <v>8.7346258033225717E-10</v>
      </c>
      <c r="BP370" s="5">
        <f t="shared" si="413"/>
        <v>3.9305816114951576E-13</v>
      </c>
      <c r="BQ370" s="5">
        <f t="shared" si="414"/>
        <v>-12.405543181946708</v>
      </c>
      <c r="BR370">
        <v>0.02</v>
      </c>
      <c r="BT370" s="3">
        <v>13.53</v>
      </c>
      <c r="BU370" s="5">
        <f t="shared" si="415"/>
        <v>4.4534629165985924E-4</v>
      </c>
      <c r="BV370" s="5">
        <f t="shared" si="416"/>
        <v>4.4534629165985929E-27</v>
      </c>
      <c r="BW370" s="5">
        <f t="shared" si="417"/>
        <v>3.9715781063602193E-10</v>
      </c>
      <c r="BX370" s="5">
        <f t="shared" si="418"/>
        <v>2.3035153016889271E-13</v>
      </c>
      <c r="BY370" s="5">
        <f t="shared" si="419"/>
        <v>-12.637608898489663</v>
      </c>
      <c r="BZ370">
        <v>0.05</v>
      </c>
      <c r="CB370" s="3">
        <v>13.6</v>
      </c>
      <c r="CC370" s="5">
        <f t="shared" si="420"/>
        <v>2.3284195652406608E-4</v>
      </c>
      <c r="CD370" s="5">
        <f t="shared" si="421"/>
        <v>2.328419565240661E-27</v>
      </c>
      <c r="CE370" s="5">
        <f t="shared" si="422"/>
        <v>1.0914466712065599E-10</v>
      </c>
      <c r="CF370" s="5">
        <f t="shared" si="423"/>
        <v>8.7315733696524792E-14</v>
      </c>
      <c r="CG370" s="5">
        <f t="shared" si="424"/>
        <v>-13.058907492355042</v>
      </c>
      <c r="CH370">
        <v>0.1</v>
      </c>
      <c r="CK370" s="5" t="str">
        <f t="shared" si="425"/>
        <v/>
      </c>
      <c r="CL370" s="5" t="str">
        <f t="shared" si="426"/>
        <v/>
      </c>
      <c r="CM370" s="5" t="str">
        <f t="shared" si="427"/>
        <v/>
      </c>
      <c r="CN370" s="5" t="str">
        <f t="shared" si="428"/>
        <v/>
      </c>
      <c r="CO370" s="5" t="str">
        <f t="shared" si="429"/>
        <v/>
      </c>
      <c r="CR370" s="4">
        <v>13.59</v>
      </c>
      <c r="CS370" s="5">
        <f t="shared" si="430"/>
        <v>1.1342708685649029E-3</v>
      </c>
      <c r="CT370" s="5">
        <f t="shared" si="431"/>
        <v>1.134270868564903E-26</v>
      </c>
      <c r="CU370" s="5">
        <f t="shared" si="432"/>
        <v>2.9436095204971528E-9</v>
      </c>
      <c r="CV370" s="5">
        <f t="shared" si="433"/>
        <v>1.0008272369690319E-12</v>
      </c>
      <c r="CW370" s="5">
        <f t="shared" si="434"/>
        <v>-11.999640884065641</v>
      </c>
      <c r="CX370">
        <v>0.03</v>
      </c>
      <c r="CZ370" s="4">
        <v>13.61</v>
      </c>
      <c r="DA370" s="5">
        <f t="shared" si="435"/>
        <v>6.1801338286404932E-4</v>
      </c>
      <c r="DB370" s="5">
        <f t="shared" si="436"/>
        <v>6.1801338286404938E-27</v>
      </c>
      <c r="DC370" s="5">
        <f t="shared" si="437"/>
        <v>8.7620044829496618E-10</v>
      </c>
      <c r="DD370" s="5">
        <f t="shared" si="438"/>
        <v>4.0305220621568442E-13</v>
      </c>
      <c r="DE370" s="5">
        <f t="shared" si="439"/>
        <v>-12.39463869727588</v>
      </c>
      <c r="DF370">
        <v>0.03</v>
      </c>
      <c r="DH370" s="4">
        <v>10.36</v>
      </c>
      <c r="DI370" s="5">
        <f t="shared" si="440"/>
        <v>2.2736851970311641E-3</v>
      </c>
      <c r="DJ370" s="5">
        <f t="shared" si="441"/>
        <v>2.2736851970311644E-26</v>
      </c>
      <c r="DK370" s="5">
        <f t="shared" si="442"/>
        <v>4.7368441604815921E-10</v>
      </c>
      <c r="DL370" s="5">
        <f t="shared" si="443"/>
        <v>5.6842129925779115E-13</v>
      </c>
      <c r="DM370" s="5">
        <f t="shared" si="444"/>
        <v>-12.245329657034471</v>
      </c>
      <c r="DN370">
        <v>0.08</v>
      </c>
      <c r="DP370" s="4">
        <v>5.31</v>
      </c>
      <c r="DQ370" s="5">
        <f t="shared" si="445"/>
        <v>6.2861980741212659E-2</v>
      </c>
      <c r="DR370" s="5">
        <f t="shared" si="446"/>
        <v>6.286198074121267E-25</v>
      </c>
      <c r="DS370" s="5">
        <f t="shared" si="447"/>
        <v>3.8964037649511989E-9</v>
      </c>
      <c r="DT370" s="5">
        <f t="shared" si="448"/>
        <v>8.5720882828926378E-12</v>
      </c>
      <c r="DU370" s="5">
        <f t="shared" si="449"/>
        <v>-11.066913364861231</v>
      </c>
      <c r="DV370">
        <v>0.08</v>
      </c>
    </row>
    <row r="371" spans="1:126" hidden="1" x14ac:dyDescent="0.25">
      <c r="A371">
        <v>364</v>
      </c>
      <c r="B371" t="s">
        <v>406</v>
      </c>
      <c r="C371">
        <v>324.20860800000003</v>
      </c>
      <c r="D371">
        <v>57.561571999999998</v>
      </c>
      <c r="E371" s="1" t="s">
        <v>31</v>
      </c>
      <c r="F371" s="13"/>
      <c r="J371" s="2">
        <v>14.96</v>
      </c>
      <c r="K371" s="5">
        <f t="shared" si="375"/>
        <v>3.292388921915297E-3</v>
      </c>
      <c r="L371" s="5">
        <f t="shared" si="376"/>
        <v>3.2923889219152974E-26</v>
      </c>
      <c r="M371" s="5">
        <f t="shared" si="377"/>
        <v>2.5366655278563376E-7</v>
      </c>
      <c r="N371" s="5">
        <f t="shared" si="378"/>
        <v>1.5828792893823545E-11</v>
      </c>
      <c r="O371" s="5">
        <f t="shared" si="379"/>
        <v>-10.800552203238736</v>
      </c>
      <c r="P371">
        <v>0</v>
      </c>
      <c r="Q371" s="2">
        <v>13.94</v>
      </c>
      <c r="R371" s="5">
        <f t="shared" si="380"/>
        <v>6.6781912122618591E-3</v>
      </c>
      <c r="S371" s="5">
        <f t="shared" si="381"/>
        <v>6.6781912122618596E-26</v>
      </c>
      <c r="T371" s="5">
        <f t="shared" si="382"/>
        <v>3.3442457445775786E-7</v>
      </c>
      <c r="U371" s="5">
        <f t="shared" si="383"/>
        <v>2.5884462063030461E-11</v>
      </c>
      <c r="V371" s="5">
        <f t="shared" si="384"/>
        <v>-10.586960856198257</v>
      </c>
      <c r="W371">
        <v>0</v>
      </c>
      <c r="X371" s="2">
        <v>14.48</v>
      </c>
      <c r="Y371" s="5">
        <f t="shared" si="385"/>
        <v>4.8017480914246957E-3</v>
      </c>
      <c r="Z371" s="5">
        <f t="shared" si="386"/>
        <v>4.8017480914246965E-26</v>
      </c>
      <c r="AA371" s="5">
        <f t="shared" si="387"/>
        <v>3.3474411330388549E-7</v>
      </c>
      <c r="AB371" s="5">
        <f t="shared" si="388"/>
        <v>2.195921383273489E-11</v>
      </c>
      <c r="AC371" s="5">
        <f t="shared" si="389"/>
        <v>-10.658383212228175</v>
      </c>
      <c r="AD371">
        <v>0</v>
      </c>
      <c r="AF371" s="4">
        <v>12.1</v>
      </c>
      <c r="AG371" s="5">
        <f t="shared" si="390"/>
        <v>2.3040309945690084E-2</v>
      </c>
      <c r="AH371" s="5">
        <f t="shared" si="391"/>
        <v>2.3040309945690084E-25</v>
      </c>
      <c r="AI371" s="5">
        <f t="shared" si="392"/>
        <v>4.5318513555095309E-7</v>
      </c>
      <c r="AJ371" s="5">
        <f t="shared" si="393"/>
        <v>5.5968364240542714E-11</v>
      </c>
      <c r="AK371" s="5">
        <f t="shared" si="394"/>
        <v>-10.252057385815929</v>
      </c>
      <c r="AL371">
        <v>0.02</v>
      </c>
      <c r="AN371" s="4">
        <v>11.34</v>
      </c>
      <c r="AO371" s="5">
        <f t="shared" si="395"/>
        <v>2.9805743289002037E-2</v>
      </c>
      <c r="AP371" s="5">
        <f t="shared" si="396"/>
        <v>2.9805743289002038E-25</v>
      </c>
      <c r="AQ371" s="5">
        <f t="shared" si="397"/>
        <v>3.2371227837586439E-7</v>
      </c>
      <c r="AR371" s="5">
        <f t="shared" si="398"/>
        <v>5.3800980666068662E-11</v>
      </c>
      <c r="AS371" s="5">
        <f t="shared" si="399"/>
        <v>-10.269209808088618</v>
      </c>
      <c r="AT371">
        <v>0.03</v>
      </c>
      <c r="AV371" s="4">
        <v>11.09</v>
      </c>
      <c r="AW371" s="5">
        <f t="shared" si="400"/>
        <v>2.4430393101771024E-2</v>
      </c>
      <c r="AX371" s="5">
        <f t="shared" si="401"/>
        <v>2.4430393101771027E-25</v>
      </c>
      <c r="AY371" s="5">
        <f t="shared" si="402"/>
        <v>1.5723398633404228E-7</v>
      </c>
      <c r="AZ371" s="5">
        <f t="shared" si="403"/>
        <v>3.3946817649519731E-11</v>
      </c>
      <c r="BA371" s="5">
        <f t="shared" si="404"/>
        <v>-10.469200932489004</v>
      </c>
      <c r="BB371">
        <v>0.02</v>
      </c>
      <c r="BD371" s="3">
        <v>10.99</v>
      </c>
      <c r="BE371" s="5">
        <f t="shared" si="405"/>
        <v>1.1286303876746706E-2</v>
      </c>
      <c r="BF371" s="5">
        <f t="shared" si="406"/>
        <v>1.1286303876746706E-25</v>
      </c>
      <c r="BG371" s="5">
        <f t="shared" si="407"/>
        <v>2.6125703418395147E-8</v>
      </c>
      <c r="BH371" s="5">
        <f t="shared" si="408"/>
        <v>9.4052532306222533E-12</v>
      </c>
      <c r="BI371" s="5">
        <f t="shared" si="409"/>
        <v>-11.026629506846048</v>
      </c>
      <c r="BJ371">
        <v>0</v>
      </c>
      <c r="BL371" s="3">
        <v>11.02</v>
      </c>
      <c r="BM371" s="5">
        <f t="shared" si="410"/>
        <v>7.0234108973894699E-3</v>
      </c>
      <c r="BN371" s="5">
        <f t="shared" si="411"/>
        <v>7.0234108973894707E-26</v>
      </c>
      <c r="BO371" s="5">
        <f t="shared" si="412"/>
        <v>1.0405053181317732E-8</v>
      </c>
      <c r="BP371" s="5">
        <f t="shared" si="413"/>
        <v>4.6822739315929795E-12</v>
      </c>
      <c r="BQ371" s="5">
        <f t="shared" si="414"/>
        <v>-11.329543181946708</v>
      </c>
      <c r="BR371">
        <v>0</v>
      </c>
      <c r="BT371" s="3">
        <v>10.96</v>
      </c>
      <c r="BU371" s="5">
        <f t="shared" si="415"/>
        <v>4.7500462728868468E-3</v>
      </c>
      <c r="BV371" s="5">
        <f t="shared" si="416"/>
        <v>4.7500462728868473E-26</v>
      </c>
      <c r="BW371" s="5">
        <f t="shared" si="417"/>
        <v>4.2360698034068192E-9</v>
      </c>
      <c r="BX371" s="5">
        <f t="shared" si="418"/>
        <v>2.4569204859759551E-12</v>
      </c>
      <c r="BY371" s="5">
        <f t="shared" si="419"/>
        <v>-11.609608898489665</v>
      </c>
      <c r="BZ371">
        <v>0.04</v>
      </c>
      <c r="CB371" s="3">
        <v>10.62</v>
      </c>
      <c r="CC371" s="5">
        <f t="shared" si="420"/>
        <v>3.6229408194713001E-3</v>
      </c>
      <c r="CD371" s="5">
        <f t="shared" si="421"/>
        <v>3.6229408194713004E-26</v>
      </c>
      <c r="CE371" s="5">
        <f t="shared" si="422"/>
        <v>1.6982535091271722E-9</v>
      </c>
      <c r="CF371" s="5">
        <f t="shared" si="423"/>
        <v>1.3586028073017378E-12</v>
      </c>
      <c r="CG371" s="5">
        <f t="shared" si="424"/>
        <v>-11.866907492355041</v>
      </c>
      <c r="CH371">
        <v>0.15</v>
      </c>
      <c r="CK371" s="5" t="str">
        <f t="shared" si="425"/>
        <v/>
      </c>
      <c r="CL371" s="5" t="str">
        <f t="shared" si="426"/>
        <v/>
      </c>
      <c r="CM371" s="5" t="str">
        <f t="shared" si="427"/>
        <v/>
      </c>
      <c r="CN371" s="5" t="str">
        <f t="shared" si="428"/>
        <v/>
      </c>
      <c r="CO371" s="5" t="str">
        <f t="shared" si="429"/>
        <v/>
      </c>
      <c r="CR371" s="4">
        <v>10.9</v>
      </c>
      <c r="CS371" s="5">
        <f t="shared" si="430"/>
        <v>1.3511911071162086E-2</v>
      </c>
      <c r="CT371" s="5">
        <f t="shared" si="431"/>
        <v>1.3511911071162087E-25</v>
      </c>
      <c r="CU371" s="5">
        <f t="shared" si="432"/>
        <v>3.5065513160455236E-8</v>
      </c>
      <c r="CV371" s="5">
        <f t="shared" si="433"/>
        <v>1.1922274474554781E-11</v>
      </c>
      <c r="CW371" s="5">
        <f t="shared" si="434"/>
        <v>-10.923640884065641</v>
      </c>
      <c r="CX371">
        <v>0.02</v>
      </c>
      <c r="CZ371" s="4">
        <v>10.94</v>
      </c>
      <c r="DA371" s="5">
        <f t="shared" si="435"/>
        <v>7.2276627490163656E-3</v>
      </c>
      <c r="DB371" s="5">
        <f t="shared" si="436"/>
        <v>7.2276627490163663E-26</v>
      </c>
      <c r="DC371" s="5">
        <f t="shared" si="437"/>
        <v>1.0247158906923017E-8</v>
      </c>
      <c r="DD371" s="5">
        <f t="shared" si="438"/>
        <v>4.7136930971845874E-12</v>
      </c>
      <c r="DE371" s="5">
        <f t="shared" si="439"/>
        <v>-11.326638697275881</v>
      </c>
      <c r="DF371">
        <v>0.02</v>
      </c>
      <c r="DH371" s="4">
        <v>8.06</v>
      </c>
      <c r="DI371" s="5">
        <f t="shared" si="440"/>
        <v>1.8911689737829588E-2</v>
      </c>
      <c r="DJ371" s="5">
        <f t="shared" si="441"/>
        <v>1.891168973782959E-25</v>
      </c>
      <c r="DK371" s="5">
        <f t="shared" si="442"/>
        <v>3.9399353620478311E-9</v>
      </c>
      <c r="DL371" s="5">
        <f t="shared" si="443"/>
        <v>4.727922434457398E-12</v>
      </c>
      <c r="DM371" s="5">
        <f t="shared" si="444"/>
        <v>-11.325329657034471</v>
      </c>
      <c r="DN371">
        <v>0.02</v>
      </c>
      <c r="DP371" s="4">
        <v>5.34</v>
      </c>
      <c r="DQ371" s="5">
        <f t="shared" si="445"/>
        <v>6.114881724713557E-2</v>
      </c>
      <c r="DR371" s="5">
        <f t="shared" si="446"/>
        <v>6.1148817247135581E-25</v>
      </c>
      <c r="DS371" s="5">
        <f t="shared" si="447"/>
        <v>3.7902159450703871E-9</v>
      </c>
      <c r="DT371" s="5">
        <f t="shared" si="448"/>
        <v>8.3384750791548521E-12</v>
      </c>
      <c r="DU371" s="5">
        <f t="shared" si="449"/>
        <v>-11.078913364861231</v>
      </c>
      <c r="DV371">
        <v>0.04</v>
      </c>
    </row>
    <row r="372" spans="1:126" hidden="1" x14ac:dyDescent="0.25">
      <c r="A372">
        <v>365</v>
      </c>
      <c r="B372" t="s">
        <v>407</v>
      </c>
      <c r="C372">
        <v>324.21030100000002</v>
      </c>
      <c r="D372">
        <v>57.544640000000001</v>
      </c>
      <c r="E372" s="1" t="s">
        <v>91</v>
      </c>
      <c r="F372" s="13"/>
      <c r="J372" s="2">
        <v>22.44</v>
      </c>
      <c r="K372" s="5">
        <f t="shared" si="375"/>
        <v>3.35359900198769E-6</v>
      </c>
      <c r="L372" s="5">
        <f t="shared" si="376"/>
        <v>3.3535990019876903E-29</v>
      </c>
      <c r="M372" s="5">
        <f t="shared" si="377"/>
        <v>2.5838256610482083E-10</v>
      </c>
      <c r="N372" s="5">
        <f t="shared" si="378"/>
        <v>1.612307212494082E-14</v>
      </c>
      <c r="O372" s="5">
        <f t="shared" si="379"/>
        <v>-13.792552203238738</v>
      </c>
      <c r="P372">
        <v>0.28000000000000003</v>
      </c>
      <c r="Q372" s="2">
        <v>20.37</v>
      </c>
      <c r="R372" s="5">
        <f t="shared" si="380"/>
        <v>1.7891998362976754E-5</v>
      </c>
      <c r="S372" s="5">
        <f t="shared" si="381"/>
        <v>1.7891998362976756E-28</v>
      </c>
      <c r="T372" s="5">
        <f t="shared" si="382"/>
        <v>8.9597972692830706E-10</v>
      </c>
      <c r="U372" s="5">
        <f t="shared" si="383"/>
        <v>6.9348830864250977E-14</v>
      </c>
      <c r="V372" s="5">
        <f t="shared" si="384"/>
        <v>-13.158960856198258</v>
      </c>
      <c r="W372">
        <v>0.14000000000000001</v>
      </c>
      <c r="Y372" s="5" t="str">
        <f t="shared" si="385"/>
        <v/>
      </c>
      <c r="Z372" s="5" t="str">
        <f t="shared" si="386"/>
        <v/>
      </c>
      <c r="AA372" s="5" t="str">
        <f t="shared" si="387"/>
        <v/>
      </c>
      <c r="AB372" s="5" t="str">
        <f t="shared" si="388"/>
        <v/>
      </c>
      <c r="AC372" s="5" t="str">
        <f t="shared" si="389"/>
        <v/>
      </c>
      <c r="AF372" s="4">
        <v>17.260000000000002</v>
      </c>
      <c r="AG372" s="5">
        <f t="shared" si="390"/>
        <v>1.988329321703246E-4</v>
      </c>
      <c r="AH372" s="5">
        <f t="shared" si="391"/>
        <v>1.9883293217032463E-27</v>
      </c>
      <c r="AI372" s="5">
        <f t="shared" si="392"/>
        <v>3.9108905014733808E-9</v>
      </c>
      <c r="AJ372" s="5">
        <f t="shared" si="393"/>
        <v>4.829949769319626E-13</v>
      </c>
      <c r="AK372" s="5">
        <f t="shared" si="394"/>
        <v>-12.316057385815929</v>
      </c>
      <c r="AL372">
        <v>0.24</v>
      </c>
      <c r="AN372" s="4">
        <v>16.02</v>
      </c>
      <c r="AO372" s="5">
        <f t="shared" si="395"/>
        <v>4.0022107729141988E-4</v>
      </c>
      <c r="AP372" s="5">
        <f t="shared" si="396"/>
        <v>4.0022107729141989E-27</v>
      </c>
      <c r="AQ372" s="5">
        <f t="shared" si="397"/>
        <v>4.3466950489321714E-9</v>
      </c>
      <c r="AR372" s="5">
        <f t="shared" si="398"/>
        <v>7.2242071713252685E-13</v>
      </c>
      <c r="AS372" s="5">
        <f t="shared" si="399"/>
        <v>-12.141209808088618</v>
      </c>
      <c r="AT372">
        <v>0.22</v>
      </c>
      <c r="AV372" s="4">
        <v>15.31</v>
      </c>
      <c r="AW372" s="5">
        <f t="shared" si="400"/>
        <v>5.0110698344193615E-4</v>
      </c>
      <c r="AX372" s="5">
        <f t="shared" si="401"/>
        <v>5.011069834419362E-27</v>
      </c>
      <c r="AY372" s="5">
        <f t="shared" si="402"/>
        <v>3.2251240599436264E-9</v>
      </c>
      <c r="AZ372" s="5">
        <f t="shared" si="403"/>
        <v>6.9630428454182888E-13</v>
      </c>
      <c r="BA372" s="5">
        <f t="shared" si="404"/>
        <v>-12.157200932489006</v>
      </c>
      <c r="BB372">
        <v>0.17</v>
      </c>
      <c r="BD372" s="3">
        <v>14.38</v>
      </c>
      <c r="BE372" s="5">
        <f t="shared" si="405"/>
        <v>4.9722360639136191E-4</v>
      </c>
      <c r="BF372" s="5">
        <f t="shared" si="406"/>
        <v>4.9722360639136199E-27</v>
      </c>
      <c r="BG372" s="5">
        <f t="shared" si="407"/>
        <v>1.1509805703503748E-9</v>
      </c>
      <c r="BH372" s="5">
        <f t="shared" si="408"/>
        <v>4.1435300532613494E-13</v>
      </c>
      <c r="BI372" s="5">
        <f t="shared" si="409"/>
        <v>-12.382629506846047</v>
      </c>
      <c r="BJ372">
        <v>0.2</v>
      </c>
      <c r="BL372" s="3">
        <v>14.55</v>
      </c>
      <c r="BM372" s="5">
        <f t="shared" si="410"/>
        <v>2.7198695634398626E-4</v>
      </c>
      <c r="BN372" s="5">
        <f t="shared" si="411"/>
        <v>2.7198695634398629E-27</v>
      </c>
      <c r="BO372" s="5">
        <f t="shared" si="412"/>
        <v>4.0294363902812775E-10</v>
      </c>
      <c r="BP372" s="5">
        <f t="shared" si="413"/>
        <v>1.813246375626575E-13</v>
      </c>
      <c r="BQ372" s="5">
        <f t="shared" si="414"/>
        <v>-12.741543181946708</v>
      </c>
      <c r="BR372">
        <v>0.16</v>
      </c>
      <c r="BU372" s="5" t="str">
        <f t="shared" si="415"/>
        <v/>
      </c>
      <c r="BV372" s="5" t="str">
        <f t="shared" si="416"/>
        <v/>
      </c>
      <c r="BW372" s="5" t="str">
        <f t="shared" si="417"/>
        <v/>
      </c>
      <c r="BX372" s="5" t="str">
        <f t="shared" si="418"/>
        <v/>
      </c>
      <c r="BY372" s="5" t="str">
        <f t="shared" si="419"/>
        <v/>
      </c>
      <c r="CC372" s="5" t="str">
        <f t="shared" si="420"/>
        <v/>
      </c>
      <c r="CD372" s="5" t="str">
        <f t="shared" si="421"/>
        <v/>
      </c>
      <c r="CE372" s="5" t="str">
        <f t="shared" si="422"/>
        <v/>
      </c>
      <c r="CF372" s="5" t="str">
        <f t="shared" si="423"/>
        <v/>
      </c>
      <c r="CG372" s="5" t="str">
        <f t="shared" si="424"/>
        <v/>
      </c>
      <c r="CK372" s="5" t="str">
        <f t="shared" si="425"/>
        <v/>
      </c>
      <c r="CL372" s="5" t="str">
        <f t="shared" si="426"/>
        <v/>
      </c>
      <c r="CM372" s="5" t="str">
        <f t="shared" si="427"/>
        <v/>
      </c>
      <c r="CN372" s="5" t="str">
        <f t="shared" si="428"/>
        <v/>
      </c>
      <c r="CO372" s="5" t="str">
        <f t="shared" si="429"/>
        <v/>
      </c>
      <c r="CS372" s="5" t="str">
        <f t="shared" si="430"/>
        <v/>
      </c>
      <c r="CT372" s="5" t="str">
        <f t="shared" si="431"/>
        <v/>
      </c>
      <c r="CU372" s="5" t="str">
        <f t="shared" si="432"/>
        <v/>
      </c>
      <c r="CV372" s="5" t="str">
        <f t="shared" si="433"/>
        <v/>
      </c>
      <c r="CW372" s="5" t="str">
        <f t="shared" si="434"/>
        <v/>
      </c>
      <c r="DA372" s="5" t="str">
        <f t="shared" si="435"/>
        <v/>
      </c>
      <c r="DB372" s="5" t="str">
        <f t="shared" si="436"/>
        <v/>
      </c>
      <c r="DC372" s="5" t="str">
        <f t="shared" si="437"/>
        <v/>
      </c>
      <c r="DD372" s="5" t="str">
        <f t="shared" si="438"/>
        <v/>
      </c>
      <c r="DE372" s="5" t="str">
        <f t="shared" si="439"/>
        <v/>
      </c>
      <c r="DI372" s="5" t="str">
        <f t="shared" si="440"/>
        <v/>
      </c>
      <c r="DJ372" s="5" t="str">
        <f t="shared" si="441"/>
        <v/>
      </c>
      <c r="DK372" s="5" t="str">
        <f t="shared" si="442"/>
        <v/>
      </c>
      <c r="DL372" s="5" t="str">
        <f t="shared" si="443"/>
        <v/>
      </c>
      <c r="DM372" s="5" t="str">
        <f t="shared" si="444"/>
        <v/>
      </c>
      <c r="DQ372" s="5" t="str">
        <f t="shared" si="445"/>
        <v/>
      </c>
      <c r="DR372" s="5" t="str">
        <f t="shared" si="446"/>
        <v/>
      </c>
      <c r="DS372" s="5" t="str">
        <f t="shared" si="447"/>
        <v/>
      </c>
      <c r="DT372" s="5" t="str">
        <f t="shared" si="448"/>
        <v/>
      </c>
      <c r="DU372" s="5" t="str">
        <f t="shared" si="449"/>
        <v/>
      </c>
    </row>
    <row r="373" spans="1:126" hidden="1" x14ac:dyDescent="0.25">
      <c r="A373">
        <v>366</v>
      </c>
      <c r="B373" t="s">
        <v>408</v>
      </c>
      <c r="C373">
        <v>324.21051299999999</v>
      </c>
      <c r="D373">
        <v>57.497132999999998</v>
      </c>
      <c r="E373" s="1" t="s">
        <v>168</v>
      </c>
      <c r="F373" s="13"/>
      <c r="J373" s="2">
        <v>18.989999999999998</v>
      </c>
      <c r="K373" s="5">
        <f t="shared" si="375"/>
        <v>8.0447236831590171E-5</v>
      </c>
      <c r="L373" s="5">
        <f t="shared" si="376"/>
        <v>8.044723683159018E-28</v>
      </c>
      <c r="M373" s="5">
        <f t="shared" si="377"/>
        <v>6.1981660527297666E-9</v>
      </c>
      <c r="N373" s="5">
        <f t="shared" si="378"/>
        <v>3.8676556169033744E-13</v>
      </c>
      <c r="O373" s="5">
        <f t="shared" si="379"/>
        <v>-12.412552203238736</v>
      </c>
      <c r="P373">
        <v>0.01</v>
      </c>
      <c r="Q373" s="2">
        <v>17.260000000000002</v>
      </c>
      <c r="R373" s="5">
        <f t="shared" si="380"/>
        <v>3.1380427067809636E-4</v>
      </c>
      <c r="S373" s="5">
        <f t="shared" si="381"/>
        <v>3.138042706780964E-27</v>
      </c>
      <c r="T373" s="5">
        <f t="shared" si="382"/>
        <v>1.5714413731050635E-8</v>
      </c>
      <c r="U373" s="5">
        <f t="shared" si="383"/>
        <v>1.2162956227833194E-12</v>
      </c>
      <c r="V373" s="5">
        <f t="shared" si="384"/>
        <v>-11.914960856198258</v>
      </c>
      <c r="W373">
        <v>0.01</v>
      </c>
      <c r="X373" s="2">
        <v>18.23</v>
      </c>
      <c r="Y373" s="5">
        <f t="shared" si="385"/>
        <v>1.5184460719268442E-4</v>
      </c>
      <c r="Z373" s="5">
        <f t="shared" si="386"/>
        <v>1.5184460719268444E-27</v>
      </c>
      <c r="AA373" s="5">
        <f t="shared" si="387"/>
        <v>1.0585538313737479E-8</v>
      </c>
      <c r="AB373" s="5">
        <f t="shared" si="388"/>
        <v>6.944113133811787E-13</v>
      </c>
      <c r="AC373" s="5">
        <f t="shared" si="389"/>
        <v>-12.158383212228175</v>
      </c>
      <c r="AD373">
        <v>0.03</v>
      </c>
      <c r="AG373" s="5" t="str">
        <f t="shared" si="390"/>
        <v/>
      </c>
      <c r="AH373" s="5" t="str">
        <f t="shared" si="391"/>
        <v/>
      </c>
      <c r="AI373" s="5" t="str">
        <f t="shared" si="392"/>
        <v/>
      </c>
      <c r="AJ373" s="5" t="str">
        <f t="shared" si="393"/>
        <v/>
      </c>
      <c r="AK373" s="5" t="str">
        <f t="shared" si="394"/>
        <v/>
      </c>
      <c r="AO373" s="5" t="str">
        <f t="shared" si="395"/>
        <v/>
      </c>
      <c r="AP373" s="5" t="str">
        <f t="shared" si="396"/>
        <v/>
      </c>
      <c r="AQ373" s="5" t="str">
        <f t="shared" si="397"/>
        <v/>
      </c>
      <c r="AR373" s="5" t="str">
        <f t="shared" si="398"/>
        <v/>
      </c>
      <c r="AS373" s="5" t="str">
        <f t="shared" si="399"/>
        <v/>
      </c>
      <c r="AW373" s="5" t="str">
        <f t="shared" si="400"/>
        <v/>
      </c>
      <c r="AX373" s="5" t="str">
        <f t="shared" si="401"/>
        <v/>
      </c>
      <c r="AY373" s="5" t="str">
        <f t="shared" si="402"/>
        <v/>
      </c>
      <c r="AZ373" s="5" t="str">
        <f t="shared" si="403"/>
        <v/>
      </c>
      <c r="BA373" s="5" t="str">
        <f t="shared" si="404"/>
        <v/>
      </c>
      <c r="BD373" s="3">
        <v>14.26</v>
      </c>
      <c r="BE373" s="5">
        <f t="shared" si="405"/>
        <v>5.553307719074217E-4</v>
      </c>
      <c r="BF373" s="5">
        <f t="shared" si="406"/>
        <v>5.5533077190742177E-27</v>
      </c>
      <c r="BG373" s="5">
        <f t="shared" si="407"/>
        <v>1.2854878979338466E-9</v>
      </c>
      <c r="BH373" s="5">
        <f t="shared" si="408"/>
        <v>4.6277564325618477E-13</v>
      </c>
      <c r="BI373" s="5">
        <f t="shared" si="409"/>
        <v>-12.334629506846047</v>
      </c>
      <c r="BJ373">
        <v>7.0000000000000007E-2</v>
      </c>
      <c r="BL373" s="3">
        <v>14.14</v>
      </c>
      <c r="BM373" s="5">
        <f t="shared" si="410"/>
        <v>3.967784505234956E-4</v>
      </c>
      <c r="BN373" s="5">
        <f t="shared" si="411"/>
        <v>3.9677845052349563E-27</v>
      </c>
      <c r="BO373" s="5">
        <f t="shared" si="412"/>
        <v>5.8781992670147487E-10</v>
      </c>
      <c r="BP373" s="5">
        <f t="shared" si="413"/>
        <v>2.6451896701566371E-13</v>
      </c>
      <c r="BQ373" s="5">
        <f t="shared" si="414"/>
        <v>-12.577543181946709</v>
      </c>
      <c r="BR373">
        <v>0.09</v>
      </c>
      <c r="BT373" s="3">
        <v>13.63</v>
      </c>
      <c r="BU373" s="5">
        <f t="shared" si="415"/>
        <v>4.0616064526075019E-4</v>
      </c>
      <c r="BV373" s="5">
        <f t="shared" si="416"/>
        <v>4.0616064526075026E-27</v>
      </c>
      <c r="BW373" s="5">
        <f t="shared" si="417"/>
        <v>3.6221222823491397E-10</v>
      </c>
      <c r="BX373" s="5">
        <f t="shared" si="418"/>
        <v>2.100830923762501E-13</v>
      </c>
      <c r="BY373" s="5">
        <f t="shared" si="419"/>
        <v>-12.677608898489664</v>
      </c>
      <c r="BZ373">
        <v>0.67</v>
      </c>
      <c r="CC373" s="5" t="str">
        <f t="shared" si="420"/>
        <v/>
      </c>
      <c r="CD373" s="5" t="str">
        <f t="shared" si="421"/>
        <v/>
      </c>
      <c r="CE373" s="5" t="str">
        <f t="shared" si="422"/>
        <v/>
      </c>
      <c r="CF373" s="5" t="str">
        <f t="shared" si="423"/>
        <v/>
      </c>
      <c r="CG373" s="5" t="str">
        <f t="shared" si="424"/>
        <v/>
      </c>
      <c r="CK373" s="5" t="str">
        <f t="shared" si="425"/>
        <v/>
      </c>
      <c r="CL373" s="5" t="str">
        <f t="shared" si="426"/>
        <v/>
      </c>
      <c r="CM373" s="5" t="str">
        <f t="shared" si="427"/>
        <v/>
      </c>
      <c r="CN373" s="5" t="str">
        <f t="shared" si="428"/>
        <v/>
      </c>
      <c r="CO373" s="5" t="str">
        <f t="shared" si="429"/>
        <v/>
      </c>
      <c r="CS373" s="5" t="str">
        <f t="shared" si="430"/>
        <v/>
      </c>
      <c r="CT373" s="5" t="str">
        <f t="shared" si="431"/>
        <v/>
      </c>
      <c r="CU373" s="5" t="str">
        <f t="shared" si="432"/>
        <v/>
      </c>
      <c r="CV373" s="5" t="str">
        <f t="shared" si="433"/>
        <v/>
      </c>
      <c r="CW373" s="5" t="str">
        <f t="shared" si="434"/>
        <v/>
      </c>
      <c r="DA373" s="5" t="str">
        <f t="shared" si="435"/>
        <v/>
      </c>
      <c r="DB373" s="5" t="str">
        <f t="shared" si="436"/>
        <v/>
      </c>
      <c r="DC373" s="5" t="str">
        <f t="shared" si="437"/>
        <v/>
      </c>
      <c r="DD373" s="5" t="str">
        <f t="shared" si="438"/>
        <v/>
      </c>
      <c r="DE373" s="5" t="str">
        <f t="shared" si="439"/>
        <v/>
      </c>
      <c r="DI373" s="5" t="str">
        <f t="shared" si="440"/>
        <v/>
      </c>
      <c r="DJ373" s="5" t="str">
        <f t="shared" si="441"/>
        <v/>
      </c>
      <c r="DK373" s="5" t="str">
        <f t="shared" si="442"/>
        <v/>
      </c>
      <c r="DL373" s="5" t="str">
        <f t="shared" si="443"/>
        <v/>
      </c>
      <c r="DM373" s="5" t="str">
        <f t="shared" si="444"/>
        <v/>
      </c>
      <c r="DQ373" s="5" t="str">
        <f t="shared" si="445"/>
        <v/>
      </c>
      <c r="DR373" s="5" t="str">
        <f t="shared" si="446"/>
        <v/>
      </c>
      <c r="DS373" s="5" t="str">
        <f t="shared" si="447"/>
        <v/>
      </c>
      <c r="DT373" s="5" t="str">
        <f t="shared" si="448"/>
        <v/>
      </c>
      <c r="DU373" s="5" t="str">
        <f t="shared" si="449"/>
        <v/>
      </c>
    </row>
    <row r="374" spans="1:126" hidden="1" x14ac:dyDescent="0.25">
      <c r="A374">
        <v>367</v>
      </c>
      <c r="B374" t="s">
        <v>409</v>
      </c>
      <c r="C374">
        <v>324.210621</v>
      </c>
      <c r="D374">
        <v>57.424104999999997</v>
      </c>
      <c r="E374" s="1" t="s">
        <v>120</v>
      </c>
      <c r="F374" s="13"/>
      <c r="J374" s="2">
        <v>16.98</v>
      </c>
      <c r="K374" s="5">
        <f t="shared" si="375"/>
        <v>5.1228440083774863E-4</v>
      </c>
      <c r="L374" s="5">
        <f t="shared" si="376"/>
        <v>5.1228440083774871E-27</v>
      </c>
      <c r="M374" s="5">
        <f t="shared" si="377"/>
        <v>3.9469643802218073E-8</v>
      </c>
      <c r="N374" s="5">
        <f t="shared" si="378"/>
        <v>2.4629057732584076E-12</v>
      </c>
      <c r="O374" s="5">
        <f t="shared" si="379"/>
        <v>-11.608552203238736</v>
      </c>
      <c r="P374">
        <v>0</v>
      </c>
      <c r="Q374" s="2">
        <v>16.36</v>
      </c>
      <c r="R374" s="5">
        <f t="shared" si="380"/>
        <v>7.1888405299683482E-4</v>
      </c>
      <c r="S374" s="5">
        <f t="shared" si="381"/>
        <v>7.1888405299683483E-27</v>
      </c>
      <c r="T374" s="5">
        <f t="shared" si="382"/>
        <v>3.599964209867369E-8</v>
      </c>
      <c r="U374" s="5">
        <f t="shared" si="383"/>
        <v>2.786372298437344E-12</v>
      </c>
      <c r="V374" s="5">
        <f t="shared" si="384"/>
        <v>-11.554960856198257</v>
      </c>
      <c r="W374">
        <v>0.01</v>
      </c>
      <c r="X374" s="2">
        <v>16.71</v>
      </c>
      <c r="Y374" s="5">
        <f t="shared" si="385"/>
        <v>6.1574284278440689E-4</v>
      </c>
      <c r="Z374" s="5">
        <f t="shared" si="386"/>
        <v>6.1574284278440697E-27</v>
      </c>
      <c r="AA374" s="5">
        <f t="shared" si="387"/>
        <v>4.2925261385364471E-8</v>
      </c>
      <c r="AB374" s="5">
        <f t="shared" si="388"/>
        <v>2.8158971468799096E-12</v>
      </c>
      <c r="AC374" s="5">
        <f t="shared" si="389"/>
        <v>-11.550383212228175</v>
      </c>
      <c r="AD374">
        <v>0.01</v>
      </c>
      <c r="AG374" s="5" t="str">
        <f t="shared" si="390"/>
        <v/>
      </c>
      <c r="AH374" s="5" t="str">
        <f t="shared" si="391"/>
        <v/>
      </c>
      <c r="AI374" s="5" t="str">
        <f t="shared" si="392"/>
        <v/>
      </c>
      <c r="AJ374" s="5" t="str">
        <f t="shared" si="393"/>
        <v/>
      </c>
      <c r="AK374" s="5" t="str">
        <f t="shared" si="394"/>
        <v/>
      </c>
      <c r="AO374" s="5" t="str">
        <f t="shared" si="395"/>
        <v/>
      </c>
      <c r="AP374" s="5" t="str">
        <f t="shared" si="396"/>
        <v/>
      </c>
      <c r="AQ374" s="5" t="str">
        <f t="shared" si="397"/>
        <v/>
      </c>
      <c r="AR374" s="5" t="str">
        <f t="shared" si="398"/>
        <v/>
      </c>
      <c r="AS374" s="5" t="str">
        <f t="shared" si="399"/>
        <v/>
      </c>
      <c r="AW374" s="5" t="str">
        <f t="shared" si="400"/>
        <v/>
      </c>
      <c r="AX374" s="5" t="str">
        <f t="shared" si="401"/>
        <v/>
      </c>
      <c r="AY374" s="5" t="str">
        <f t="shared" si="402"/>
        <v/>
      </c>
      <c r="AZ374" s="5" t="str">
        <f t="shared" si="403"/>
        <v/>
      </c>
      <c r="BA374" s="5" t="str">
        <f t="shared" si="404"/>
        <v/>
      </c>
      <c r="BD374" s="3">
        <v>13.71</v>
      </c>
      <c r="BE374" s="5">
        <f t="shared" si="405"/>
        <v>9.2161967835474947E-4</v>
      </c>
      <c r="BF374" s="5">
        <f t="shared" si="406"/>
        <v>9.2161967835474952E-27</v>
      </c>
      <c r="BG374" s="5">
        <f t="shared" si="407"/>
        <v>2.1333788850804386E-9</v>
      </c>
      <c r="BH374" s="5">
        <f t="shared" si="408"/>
        <v>7.6801639862895796E-13</v>
      </c>
      <c r="BI374" s="5">
        <f t="shared" si="409"/>
        <v>-12.114629506846047</v>
      </c>
      <c r="BJ374">
        <v>0.01</v>
      </c>
      <c r="BL374" s="3">
        <v>13.83</v>
      </c>
      <c r="BM374" s="5">
        <f t="shared" si="410"/>
        <v>5.278956424574861E-4</v>
      </c>
      <c r="BN374" s="5">
        <f t="shared" si="411"/>
        <v>5.2789564245748613E-27</v>
      </c>
      <c r="BO374" s="5">
        <f t="shared" si="412"/>
        <v>7.820676184555348E-10</v>
      </c>
      <c r="BP374" s="5">
        <f t="shared" si="413"/>
        <v>3.5193042830499069E-13</v>
      </c>
      <c r="BQ374" s="5">
        <f t="shared" si="414"/>
        <v>-12.453543181946708</v>
      </c>
      <c r="BR374">
        <v>0.01</v>
      </c>
      <c r="BT374" s="3">
        <v>14.14</v>
      </c>
      <c r="BU374" s="5">
        <f t="shared" si="415"/>
        <v>2.5392054429717307E-4</v>
      </c>
      <c r="BV374" s="5">
        <f t="shared" si="416"/>
        <v>2.5392054429717311E-27</v>
      </c>
      <c r="BW374" s="5">
        <f t="shared" si="417"/>
        <v>2.2644519408190229E-10</v>
      </c>
      <c r="BX374" s="5">
        <f t="shared" si="418"/>
        <v>1.3133821256750332E-13</v>
      </c>
      <c r="BY374" s="5">
        <f t="shared" si="419"/>
        <v>-12.881608898489663</v>
      </c>
      <c r="BZ374">
        <v>0.04</v>
      </c>
      <c r="CB374" s="3">
        <v>13.81</v>
      </c>
      <c r="CC374" s="5">
        <f t="shared" si="420"/>
        <v>1.9189393114568286E-4</v>
      </c>
      <c r="CD374" s="5">
        <f t="shared" si="421"/>
        <v>1.9189393114568289E-27</v>
      </c>
      <c r="CE374" s="5">
        <f t="shared" si="422"/>
        <v>8.9950280224538853E-11</v>
      </c>
      <c r="CF374" s="5">
        <f t="shared" si="423"/>
        <v>7.1960224179631088E-14</v>
      </c>
      <c r="CG374" s="5">
        <f t="shared" si="424"/>
        <v>-13.142907492355043</v>
      </c>
      <c r="CH374">
        <v>0.05</v>
      </c>
      <c r="CK374" s="5" t="str">
        <f t="shared" si="425"/>
        <v/>
      </c>
      <c r="CL374" s="5" t="str">
        <f t="shared" si="426"/>
        <v/>
      </c>
      <c r="CM374" s="5" t="str">
        <f t="shared" si="427"/>
        <v/>
      </c>
      <c r="CN374" s="5" t="str">
        <f t="shared" si="428"/>
        <v/>
      </c>
      <c r="CO374" s="5" t="str">
        <f t="shared" si="429"/>
        <v/>
      </c>
      <c r="CS374" s="5" t="str">
        <f t="shared" si="430"/>
        <v/>
      </c>
      <c r="CT374" s="5" t="str">
        <f t="shared" si="431"/>
        <v/>
      </c>
      <c r="CU374" s="5" t="str">
        <f t="shared" si="432"/>
        <v/>
      </c>
      <c r="CV374" s="5" t="str">
        <f t="shared" si="433"/>
        <v/>
      </c>
      <c r="CW374" s="5" t="str">
        <f t="shared" si="434"/>
        <v/>
      </c>
      <c r="DA374" s="5" t="str">
        <f t="shared" si="435"/>
        <v/>
      </c>
      <c r="DB374" s="5" t="str">
        <f t="shared" si="436"/>
        <v/>
      </c>
      <c r="DC374" s="5" t="str">
        <f t="shared" si="437"/>
        <v/>
      </c>
      <c r="DD374" s="5" t="str">
        <f t="shared" si="438"/>
        <v/>
      </c>
      <c r="DE374" s="5" t="str">
        <f t="shared" si="439"/>
        <v/>
      </c>
      <c r="DI374" s="5" t="str">
        <f t="shared" si="440"/>
        <v/>
      </c>
      <c r="DJ374" s="5" t="str">
        <f t="shared" si="441"/>
        <v/>
      </c>
      <c r="DK374" s="5" t="str">
        <f t="shared" si="442"/>
        <v/>
      </c>
      <c r="DL374" s="5" t="str">
        <f t="shared" si="443"/>
        <v/>
      </c>
      <c r="DM374" s="5" t="str">
        <f t="shared" si="444"/>
        <v/>
      </c>
      <c r="DQ374" s="5" t="str">
        <f t="shared" si="445"/>
        <v/>
      </c>
      <c r="DR374" s="5" t="str">
        <f t="shared" si="446"/>
        <v/>
      </c>
      <c r="DS374" s="5" t="str">
        <f t="shared" si="447"/>
        <v/>
      </c>
      <c r="DT374" s="5" t="str">
        <f t="shared" si="448"/>
        <v/>
      </c>
      <c r="DU374" s="5" t="str">
        <f t="shared" si="449"/>
        <v/>
      </c>
    </row>
    <row r="375" spans="1:126" hidden="1" x14ac:dyDescent="0.25">
      <c r="A375">
        <v>368</v>
      </c>
      <c r="B375" t="s">
        <v>410</v>
      </c>
      <c r="C375">
        <v>324.21135700000002</v>
      </c>
      <c r="D375">
        <v>57.519644</v>
      </c>
      <c r="E375" s="1" t="s">
        <v>168</v>
      </c>
      <c r="F375" s="13"/>
      <c r="J375" s="2">
        <v>12.91</v>
      </c>
      <c r="K375" s="5">
        <f t="shared" si="375"/>
        <v>2.1752597890022318E-2</v>
      </c>
      <c r="L375" s="5">
        <f t="shared" si="376"/>
        <v>2.1752597890022323E-25</v>
      </c>
      <c r="M375" s="5">
        <f t="shared" si="377"/>
        <v>1.6759582940414142E-6</v>
      </c>
      <c r="N375" s="5">
        <f t="shared" si="378"/>
        <v>1.0457979754818424E-10</v>
      </c>
      <c r="O375" s="5">
        <f t="shared" si="379"/>
        <v>-9.9805522032387355</v>
      </c>
      <c r="P375">
        <v>0</v>
      </c>
      <c r="Q375" s="2">
        <v>11.7</v>
      </c>
      <c r="R375" s="5">
        <f t="shared" si="380"/>
        <v>5.2560422763895082E-2</v>
      </c>
      <c r="S375" s="5">
        <f t="shared" si="381"/>
        <v>5.2560422763895085E-25</v>
      </c>
      <c r="T375" s="5">
        <f t="shared" si="382"/>
        <v>2.6320745329755356E-6</v>
      </c>
      <c r="U375" s="5">
        <f t="shared" si="383"/>
        <v>2.0372256885230649E-10</v>
      </c>
      <c r="V375" s="5">
        <f t="shared" si="384"/>
        <v>-9.6909608561982559</v>
      </c>
      <c r="W375">
        <v>0</v>
      </c>
      <c r="X375" s="2">
        <v>12.24</v>
      </c>
      <c r="Y375" s="5">
        <f t="shared" si="385"/>
        <v>3.7791956185322856E-2</v>
      </c>
      <c r="Z375" s="5">
        <f t="shared" si="386"/>
        <v>3.7791956185322862E-25</v>
      </c>
      <c r="AA375" s="5">
        <f t="shared" si="387"/>
        <v>2.6345894500104234E-6</v>
      </c>
      <c r="AB375" s="5">
        <f t="shared" si="388"/>
        <v>1.7282906792068379E-10</v>
      </c>
      <c r="AC375" s="5">
        <f t="shared" si="389"/>
        <v>-9.7623832122281744</v>
      </c>
      <c r="AD375">
        <v>0</v>
      </c>
      <c r="AF375" s="4">
        <v>9.64</v>
      </c>
      <c r="AG375" s="5">
        <f t="shared" si="390"/>
        <v>0.22206919438948106</v>
      </c>
      <c r="AH375" s="5">
        <f t="shared" si="391"/>
        <v>2.2206919438948109E-24</v>
      </c>
      <c r="AI375" s="5">
        <f t="shared" si="392"/>
        <v>4.3679298671897135E-6</v>
      </c>
      <c r="AJ375" s="5">
        <f t="shared" si="393"/>
        <v>5.394393385979297E-10</v>
      </c>
      <c r="AK375" s="5">
        <f t="shared" si="394"/>
        <v>-9.2680573858159292</v>
      </c>
      <c r="AL375">
        <v>0.02</v>
      </c>
      <c r="AN375" s="4">
        <v>8.91</v>
      </c>
      <c r="AO375" s="5">
        <f t="shared" si="395"/>
        <v>0.27944732495954316</v>
      </c>
      <c r="AP375" s="5">
        <f t="shared" si="396"/>
        <v>2.7944732495954319E-24</v>
      </c>
      <c r="AQ375" s="5">
        <f t="shared" si="397"/>
        <v>3.0350033338062444E-6</v>
      </c>
      <c r="AR375" s="5">
        <f t="shared" si="398"/>
        <v>5.044175540785978E-10</v>
      </c>
      <c r="AS375" s="5">
        <f t="shared" si="399"/>
        <v>-9.2972098080886187</v>
      </c>
      <c r="AT375">
        <v>0.04</v>
      </c>
      <c r="AV375" s="4">
        <v>8.59</v>
      </c>
      <c r="AW375" s="5">
        <f t="shared" si="400"/>
        <v>0.24430393101771028</v>
      </c>
      <c r="AX375" s="5">
        <f t="shared" si="401"/>
        <v>2.4430393101771031E-24</v>
      </c>
      <c r="AY375" s="5">
        <f t="shared" si="402"/>
        <v>1.572339863340423E-6</v>
      </c>
      <c r="AZ375" s="5">
        <f t="shared" si="403"/>
        <v>3.3946817649519731E-10</v>
      </c>
      <c r="BA375" s="5">
        <f t="shared" si="404"/>
        <v>-9.4692009324890041</v>
      </c>
      <c r="BB375">
        <v>0.02</v>
      </c>
      <c r="BD375" s="3">
        <v>8.42</v>
      </c>
      <c r="BE375" s="5">
        <f t="shared" si="405"/>
        <v>0.12037927937964073</v>
      </c>
      <c r="BF375" s="5">
        <f t="shared" si="406"/>
        <v>1.2037927937964075E-24</v>
      </c>
      <c r="BG375" s="5">
        <f t="shared" si="407"/>
        <v>2.786557393047239E-7</v>
      </c>
      <c r="BH375" s="5">
        <f t="shared" si="408"/>
        <v>1.0031606614970061E-10</v>
      </c>
      <c r="BI375" s="5">
        <f t="shared" si="409"/>
        <v>-9.9986295068460471</v>
      </c>
      <c r="BJ375">
        <v>0</v>
      </c>
      <c r="BL375" s="3">
        <v>8.3699999999999992</v>
      </c>
      <c r="BM375" s="5">
        <f t="shared" si="410"/>
        <v>8.0639546570983822E-2</v>
      </c>
      <c r="BN375" s="5">
        <f t="shared" si="411"/>
        <v>8.0639546570983831E-25</v>
      </c>
      <c r="BO375" s="5">
        <f t="shared" si="412"/>
        <v>1.1946599491997601E-7</v>
      </c>
      <c r="BP375" s="5">
        <f t="shared" si="413"/>
        <v>5.3759697713989208E-11</v>
      </c>
      <c r="BQ375" s="5">
        <f t="shared" si="414"/>
        <v>-10.269543181946707</v>
      </c>
      <c r="BR375">
        <v>0</v>
      </c>
      <c r="BT375" s="3">
        <v>8.2899999999999991</v>
      </c>
      <c r="BU375" s="5">
        <f t="shared" si="415"/>
        <v>5.5551762234573851E-2</v>
      </c>
      <c r="BV375" s="5">
        <f t="shared" si="416"/>
        <v>5.5551762234573857E-25</v>
      </c>
      <c r="BW375" s="5">
        <f t="shared" si="417"/>
        <v>4.9540810554019494E-8</v>
      </c>
      <c r="BX375" s="5">
        <f t="shared" si="418"/>
        <v>2.8733670121331307E-11</v>
      </c>
      <c r="BY375" s="5">
        <f t="shared" si="419"/>
        <v>-10.541608898489663</v>
      </c>
      <c r="BZ375">
        <v>0.01</v>
      </c>
      <c r="CB375" s="3">
        <v>8.3000000000000007</v>
      </c>
      <c r="CC375" s="5">
        <f t="shared" si="420"/>
        <v>3.0694547820650758E-2</v>
      </c>
      <c r="CD375" s="5">
        <f t="shared" si="421"/>
        <v>3.0694547820650763E-25</v>
      </c>
      <c r="CE375" s="5">
        <f t="shared" si="422"/>
        <v>1.4388069290930046E-8</v>
      </c>
      <c r="CF375" s="5">
        <f t="shared" si="423"/>
        <v>1.1510455432744037E-11</v>
      </c>
      <c r="CG375" s="5">
        <f t="shared" si="424"/>
        <v>-10.938907492355042</v>
      </c>
      <c r="CH375">
        <v>0.04</v>
      </c>
      <c r="CK375" s="5" t="str">
        <f t="shared" si="425"/>
        <v/>
      </c>
      <c r="CL375" s="5" t="str">
        <f t="shared" si="426"/>
        <v/>
      </c>
      <c r="CM375" s="5" t="str">
        <f t="shared" si="427"/>
        <v/>
      </c>
      <c r="CN375" s="5" t="str">
        <f t="shared" si="428"/>
        <v/>
      </c>
      <c r="CO375" s="5" t="str">
        <f t="shared" si="429"/>
        <v/>
      </c>
      <c r="CR375" s="4">
        <v>8.4</v>
      </c>
      <c r="CS375" s="5">
        <f t="shared" si="430"/>
        <v>0.13511911071162078</v>
      </c>
      <c r="CT375" s="5">
        <f t="shared" si="431"/>
        <v>1.3511911071162078E-24</v>
      </c>
      <c r="CU375" s="5">
        <f t="shared" si="432"/>
        <v>3.5065513160455215E-7</v>
      </c>
      <c r="CV375" s="5">
        <f t="shared" si="433"/>
        <v>1.1922274474554774E-10</v>
      </c>
      <c r="CW375" s="5">
        <f t="shared" si="434"/>
        <v>-9.9236408840656409</v>
      </c>
      <c r="CX375">
        <v>0.02</v>
      </c>
      <c r="CZ375" s="4">
        <v>8.33</v>
      </c>
      <c r="DA375" s="5">
        <f t="shared" si="435"/>
        <v>7.9983035006309072E-2</v>
      </c>
      <c r="DB375" s="5">
        <f t="shared" si="436"/>
        <v>7.9983035006309078E-25</v>
      </c>
      <c r="DC375" s="5">
        <f t="shared" si="437"/>
        <v>1.1339749764599588E-7</v>
      </c>
      <c r="DD375" s="5">
        <f t="shared" si="438"/>
        <v>5.2162848917158101E-11</v>
      </c>
      <c r="DE375" s="5">
        <f t="shared" si="439"/>
        <v>-10.282638697275882</v>
      </c>
      <c r="DF375">
        <v>0.02</v>
      </c>
      <c r="DG375" t="s">
        <v>32</v>
      </c>
      <c r="DH375" s="4">
        <v>9.35</v>
      </c>
      <c r="DI375" s="5">
        <f t="shared" si="440"/>
        <v>5.7640844397329844E-3</v>
      </c>
      <c r="DJ375" s="5">
        <f t="shared" si="441"/>
        <v>5.7640844397329855E-26</v>
      </c>
      <c r="DK375" s="5">
        <f t="shared" si="442"/>
        <v>1.2008509249443718E-9</v>
      </c>
      <c r="DL375" s="5">
        <f t="shared" si="443"/>
        <v>1.4410211099332463E-12</v>
      </c>
      <c r="DM375" s="5">
        <f t="shared" si="444"/>
        <v>-11.841329657034469</v>
      </c>
      <c r="DO375" t="s">
        <v>32</v>
      </c>
      <c r="DP375" s="4">
        <v>8.2200000000000006</v>
      </c>
      <c r="DQ375" s="5">
        <f t="shared" si="445"/>
        <v>4.309114768959516E-3</v>
      </c>
      <c r="DR375" s="5">
        <f t="shared" si="446"/>
        <v>4.3091147689595166E-26</v>
      </c>
      <c r="DS375" s="5">
        <f t="shared" si="447"/>
        <v>2.6709389063798653E-10</v>
      </c>
      <c r="DT375" s="5">
        <f t="shared" si="448"/>
        <v>5.8760655940357044E-13</v>
      </c>
      <c r="DU375" s="5">
        <f t="shared" si="449"/>
        <v>-12.23091336486123</v>
      </c>
    </row>
    <row r="376" spans="1:126" hidden="1" x14ac:dyDescent="0.25">
      <c r="A376">
        <v>369</v>
      </c>
      <c r="B376" t="s">
        <v>411</v>
      </c>
      <c r="C376">
        <v>324.21139799999997</v>
      </c>
      <c r="D376">
        <v>57.466897000000003</v>
      </c>
      <c r="E376" s="1" t="s">
        <v>31</v>
      </c>
      <c r="F376" s="13"/>
      <c r="J376" s="2">
        <v>21.54</v>
      </c>
      <c r="K376" s="5">
        <f t="shared" si="375"/>
        <v>7.6826514740079139E-6</v>
      </c>
      <c r="L376" s="5">
        <f t="shared" si="376"/>
        <v>7.682651474007915E-29</v>
      </c>
      <c r="M376" s="5">
        <f t="shared" si="377"/>
        <v>5.9192026272866709E-10</v>
      </c>
      <c r="N376" s="5">
        <f t="shared" si="378"/>
        <v>3.6935824394268824E-14</v>
      </c>
      <c r="O376" s="5">
        <f t="shared" si="379"/>
        <v>-13.432552203238735</v>
      </c>
      <c r="P376">
        <v>0.12</v>
      </c>
      <c r="Q376" s="2">
        <v>19.600000000000001</v>
      </c>
      <c r="R376" s="5">
        <f t="shared" si="380"/>
        <v>3.6362928312655176E-5</v>
      </c>
      <c r="S376" s="5">
        <f t="shared" si="381"/>
        <v>3.6362928312655177E-28</v>
      </c>
      <c r="T376" s="5">
        <f t="shared" si="382"/>
        <v>1.8209506796794648E-9</v>
      </c>
      <c r="U376" s="5">
        <f t="shared" si="383"/>
        <v>1.4094158260719059E-13</v>
      </c>
      <c r="V376" s="5">
        <f t="shared" si="384"/>
        <v>-12.850960856198258</v>
      </c>
      <c r="W376">
        <v>7.0000000000000007E-2</v>
      </c>
      <c r="X376" s="2">
        <v>20.57</v>
      </c>
      <c r="Y376" s="5">
        <f t="shared" si="385"/>
        <v>1.759540924691527E-5</v>
      </c>
      <c r="Z376" s="5">
        <f t="shared" si="386"/>
        <v>1.7595409246915273E-28</v>
      </c>
      <c r="AA376" s="5">
        <f t="shared" si="387"/>
        <v>1.2266282100671522E-9</v>
      </c>
      <c r="AB376" s="5">
        <f t="shared" si="388"/>
        <v>8.0466810580405197E-14</v>
      </c>
      <c r="AC376" s="5">
        <f t="shared" si="389"/>
        <v>-13.094383212228175</v>
      </c>
      <c r="AD376">
        <v>0.2</v>
      </c>
      <c r="AF376" s="4">
        <v>17.45</v>
      </c>
      <c r="AG376" s="5">
        <f t="shared" si="390"/>
        <v>1.6691229055931325E-4</v>
      </c>
      <c r="AH376" s="5">
        <f t="shared" si="391"/>
        <v>1.6691229055931327E-27</v>
      </c>
      <c r="AI376" s="5">
        <f t="shared" si="392"/>
        <v>3.2830360876456893E-9</v>
      </c>
      <c r="AJ376" s="5">
        <f t="shared" si="393"/>
        <v>4.0545495682424271E-13</v>
      </c>
      <c r="AK376" s="5">
        <f t="shared" si="394"/>
        <v>-12.39205738581593</v>
      </c>
      <c r="AL376">
        <v>0.13</v>
      </c>
      <c r="AN376" s="4">
        <v>16.59</v>
      </c>
      <c r="AO376" s="5">
        <f t="shared" si="395"/>
        <v>2.367554345139806E-4</v>
      </c>
      <c r="AP376" s="5">
        <f t="shared" si="396"/>
        <v>2.3675543451398063E-27</v>
      </c>
      <c r="AQ376" s="5">
        <f t="shared" si="397"/>
        <v>2.5713380264087528E-9</v>
      </c>
      <c r="AR376" s="5">
        <f t="shared" si="398"/>
        <v>4.273563799891347E-13</v>
      </c>
      <c r="AS376" s="5">
        <f t="shared" si="399"/>
        <v>-12.369209808088618</v>
      </c>
      <c r="AT376">
        <v>0.16</v>
      </c>
      <c r="AV376" s="4">
        <v>16.3</v>
      </c>
      <c r="AW376" s="5">
        <f t="shared" si="400"/>
        <v>2.0134018119920209E-4</v>
      </c>
      <c r="AX376" s="5">
        <f t="shared" si="401"/>
        <v>2.0134018119920211E-27</v>
      </c>
      <c r="AY376" s="5">
        <f t="shared" si="402"/>
        <v>1.2958252111331765E-9</v>
      </c>
      <c r="AZ376" s="5">
        <f t="shared" si="403"/>
        <v>2.7976866308365278E-13</v>
      </c>
      <c r="BA376" s="5">
        <f t="shared" si="404"/>
        <v>-12.553200932489005</v>
      </c>
      <c r="BB376">
        <v>0.18</v>
      </c>
      <c r="BD376" s="3">
        <v>16.13</v>
      </c>
      <c r="BE376" s="5">
        <f t="shared" si="405"/>
        <v>9.9209152394560518E-5</v>
      </c>
      <c r="BF376" s="5">
        <f t="shared" si="406"/>
        <v>9.920915239456052E-28</v>
      </c>
      <c r="BG376" s="5">
        <f t="shared" si="407"/>
        <v>2.296508157281493E-10</v>
      </c>
      <c r="BH376" s="5">
        <f t="shared" si="408"/>
        <v>8.2674293662133752E-14</v>
      </c>
      <c r="BI376" s="5">
        <f t="shared" si="409"/>
        <v>-13.082629506846049</v>
      </c>
      <c r="BJ376">
        <v>0.08</v>
      </c>
      <c r="BL376" s="3">
        <v>16.100000000000001</v>
      </c>
      <c r="BM376" s="5">
        <f t="shared" si="410"/>
        <v>6.5245126442187046E-5</v>
      </c>
      <c r="BN376" s="5">
        <f t="shared" si="411"/>
        <v>6.5245126442187057E-28</v>
      </c>
      <c r="BO376" s="5">
        <f t="shared" si="412"/>
        <v>9.6659446581017836E-11</v>
      </c>
      <c r="BP376" s="5">
        <f t="shared" si="413"/>
        <v>4.3496750961458032E-14</v>
      </c>
      <c r="BQ376" s="5">
        <f t="shared" si="414"/>
        <v>-13.361543181946708</v>
      </c>
      <c r="BR376">
        <v>0.1</v>
      </c>
      <c r="BU376" s="5" t="str">
        <f t="shared" si="415"/>
        <v/>
      </c>
      <c r="BV376" s="5" t="str">
        <f t="shared" si="416"/>
        <v/>
      </c>
      <c r="BW376" s="5" t="str">
        <f t="shared" si="417"/>
        <v/>
      </c>
      <c r="BX376" s="5" t="str">
        <f t="shared" si="418"/>
        <v/>
      </c>
      <c r="BY376" s="5" t="str">
        <f t="shared" si="419"/>
        <v/>
      </c>
      <c r="CC376" s="5" t="str">
        <f t="shared" si="420"/>
        <v/>
      </c>
      <c r="CD376" s="5" t="str">
        <f t="shared" si="421"/>
        <v/>
      </c>
      <c r="CE376" s="5" t="str">
        <f t="shared" si="422"/>
        <v/>
      </c>
      <c r="CF376" s="5" t="str">
        <f t="shared" si="423"/>
        <v/>
      </c>
      <c r="CG376" s="5" t="str">
        <f t="shared" si="424"/>
        <v/>
      </c>
      <c r="CK376" s="5" t="str">
        <f t="shared" si="425"/>
        <v/>
      </c>
      <c r="CL376" s="5" t="str">
        <f t="shared" si="426"/>
        <v/>
      </c>
      <c r="CM376" s="5" t="str">
        <f t="shared" si="427"/>
        <v/>
      </c>
      <c r="CN376" s="5" t="str">
        <f t="shared" si="428"/>
        <v/>
      </c>
      <c r="CO376" s="5" t="str">
        <f t="shared" si="429"/>
        <v/>
      </c>
      <c r="CS376" s="5" t="str">
        <f t="shared" si="430"/>
        <v/>
      </c>
      <c r="CT376" s="5" t="str">
        <f t="shared" si="431"/>
        <v/>
      </c>
      <c r="CU376" s="5" t="str">
        <f t="shared" si="432"/>
        <v/>
      </c>
      <c r="CV376" s="5" t="str">
        <f t="shared" si="433"/>
        <v/>
      </c>
      <c r="CW376" s="5" t="str">
        <f t="shared" si="434"/>
        <v/>
      </c>
      <c r="DA376" s="5" t="str">
        <f t="shared" si="435"/>
        <v/>
      </c>
      <c r="DB376" s="5" t="str">
        <f t="shared" si="436"/>
        <v/>
      </c>
      <c r="DC376" s="5" t="str">
        <f t="shared" si="437"/>
        <v/>
      </c>
      <c r="DD376" s="5" t="str">
        <f t="shared" si="438"/>
        <v/>
      </c>
      <c r="DE376" s="5" t="str">
        <f t="shared" si="439"/>
        <v/>
      </c>
      <c r="DI376" s="5" t="str">
        <f t="shared" si="440"/>
        <v/>
      </c>
      <c r="DJ376" s="5" t="str">
        <f t="shared" si="441"/>
        <v/>
      </c>
      <c r="DK376" s="5" t="str">
        <f t="shared" si="442"/>
        <v/>
      </c>
      <c r="DL376" s="5" t="str">
        <f t="shared" si="443"/>
        <v/>
      </c>
      <c r="DM376" s="5" t="str">
        <f t="shared" si="444"/>
        <v/>
      </c>
      <c r="DQ376" s="5" t="str">
        <f t="shared" si="445"/>
        <v/>
      </c>
      <c r="DR376" s="5" t="str">
        <f t="shared" si="446"/>
        <v/>
      </c>
      <c r="DS376" s="5" t="str">
        <f t="shared" si="447"/>
        <v/>
      </c>
      <c r="DT376" s="5" t="str">
        <f t="shared" si="448"/>
        <v/>
      </c>
      <c r="DU376" s="5" t="str">
        <f t="shared" si="449"/>
        <v/>
      </c>
    </row>
    <row r="377" spans="1:126" hidden="1" x14ac:dyDescent="0.25">
      <c r="A377">
        <v>370</v>
      </c>
      <c r="B377" t="s">
        <v>412</v>
      </c>
      <c r="C377">
        <v>324.211433</v>
      </c>
      <c r="D377">
        <v>57.599344000000002</v>
      </c>
      <c r="E377" s="1" t="s">
        <v>168</v>
      </c>
      <c r="F377" s="13"/>
      <c r="K377" s="5" t="str">
        <f t="shared" si="375"/>
        <v/>
      </c>
      <c r="L377" s="5" t="str">
        <f t="shared" si="376"/>
        <v/>
      </c>
      <c r="M377" s="5" t="str">
        <f t="shared" si="377"/>
        <v/>
      </c>
      <c r="N377" s="5" t="str">
        <f t="shared" si="378"/>
        <v/>
      </c>
      <c r="O377" s="5" t="str">
        <f t="shared" si="379"/>
        <v/>
      </c>
      <c r="R377" s="5" t="str">
        <f t="shared" si="380"/>
        <v/>
      </c>
      <c r="S377" s="5" t="str">
        <f t="shared" si="381"/>
        <v/>
      </c>
      <c r="T377" s="5" t="str">
        <f t="shared" si="382"/>
        <v/>
      </c>
      <c r="U377" s="5" t="str">
        <f t="shared" si="383"/>
        <v/>
      </c>
      <c r="V377" s="5" t="str">
        <f t="shared" si="384"/>
        <v/>
      </c>
      <c r="Y377" s="5" t="str">
        <f t="shared" si="385"/>
        <v/>
      </c>
      <c r="Z377" s="5" t="str">
        <f t="shared" si="386"/>
        <v/>
      </c>
      <c r="AA377" s="5" t="str">
        <f t="shared" si="387"/>
        <v/>
      </c>
      <c r="AB377" s="5" t="str">
        <f t="shared" si="388"/>
        <v/>
      </c>
      <c r="AC377" s="5" t="str">
        <f t="shared" si="389"/>
        <v/>
      </c>
      <c r="AG377" s="5" t="str">
        <f t="shared" si="390"/>
        <v/>
      </c>
      <c r="AH377" s="5" t="str">
        <f t="shared" si="391"/>
        <v/>
      </c>
      <c r="AI377" s="5" t="str">
        <f t="shared" si="392"/>
        <v/>
      </c>
      <c r="AJ377" s="5" t="str">
        <f t="shared" si="393"/>
        <v/>
      </c>
      <c r="AK377" s="5" t="str">
        <f t="shared" si="394"/>
        <v/>
      </c>
      <c r="AO377" s="5" t="str">
        <f t="shared" si="395"/>
        <v/>
      </c>
      <c r="AP377" s="5" t="str">
        <f t="shared" si="396"/>
        <v/>
      </c>
      <c r="AQ377" s="5" t="str">
        <f t="shared" si="397"/>
        <v/>
      </c>
      <c r="AR377" s="5" t="str">
        <f t="shared" si="398"/>
        <v/>
      </c>
      <c r="AS377" s="5" t="str">
        <f t="shared" si="399"/>
        <v/>
      </c>
      <c r="AW377" s="5" t="str">
        <f t="shared" si="400"/>
        <v/>
      </c>
      <c r="AX377" s="5" t="str">
        <f t="shared" si="401"/>
        <v/>
      </c>
      <c r="AY377" s="5" t="str">
        <f t="shared" si="402"/>
        <v/>
      </c>
      <c r="AZ377" s="5" t="str">
        <f t="shared" si="403"/>
        <v/>
      </c>
      <c r="BA377" s="5" t="str">
        <f t="shared" si="404"/>
        <v/>
      </c>
      <c r="BD377" s="3">
        <v>16.399999999999999</v>
      </c>
      <c r="BE377" s="5">
        <f t="shared" si="405"/>
        <v>7.7366284276768999E-5</v>
      </c>
      <c r="BF377" s="5">
        <f t="shared" si="406"/>
        <v>7.7366284276769004E-28</v>
      </c>
      <c r="BG377" s="5">
        <f t="shared" si="407"/>
        <v>1.7908862101103932E-10</v>
      </c>
      <c r="BH377" s="5">
        <f t="shared" si="408"/>
        <v>6.4471903563974161E-14</v>
      </c>
      <c r="BI377" s="5">
        <f t="shared" si="409"/>
        <v>-13.190629506846047</v>
      </c>
      <c r="BJ377">
        <v>0.03</v>
      </c>
      <c r="BL377" s="3">
        <v>16.14</v>
      </c>
      <c r="BM377" s="5">
        <f t="shared" si="410"/>
        <v>6.2885146514995616E-5</v>
      </c>
      <c r="BN377" s="5">
        <f t="shared" si="411"/>
        <v>6.2885146514995624E-28</v>
      </c>
      <c r="BO377" s="5">
        <f t="shared" si="412"/>
        <v>9.3163180022215711E-11</v>
      </c>
      <c r="BP377" s="5">
        <f t="shared" si="413"/>
        <v>4.1923431009997077E-14</v>
      </c>
      <c r="BQ377" s="5">
        <f t="shared" si="414"/>
        <v>-13.377543181946709</v>
      </c>
      <c r="BR377">
        <v>0.05</v>
      </c>
      <c r="BU377" s="5" t="str">
        <f t="shared" si="415"/>
        <v/>
      </c>
      <c r="BV377" s="5" t="str">
        <f t="shared" si="416"/>
        <v/>
      </c>
      <c r="BW377" s="5" t="str">
        <f t="shared" si="417"/>
        <v/>
      </c>
      <c r="BX377" s="5" t="str">
        <f t="shared" si="418"/>
        <v/>
      </c>
      <c r="BY377" s="5" t="str">
        <f t="shared" si="419"/>
        <v/>
      </c>
      <c r="CC377" s="5" t="str">
        <f t="shared" si="420"/>
        <v/>
      </c>
      <c r="CD377" s="5" t="str">
        <f t="shared" si="421"/>
        <v/>
      </c>
      <c r="CE377" s="5" t="str">
        <f t="shared" si="422"/>
        <v/>
      </c>
      <c r="CF377" s="5" t="str">
        <f t="shared" si="423"/>
        <v/>
      </c>
      <c r="CG377" s="5" t="str">
        <f t="shared" si="424"/>
        <v/>
      </c>
      <c r="CK377" s="5" t="str">
        <f t="shared" si="425"/>
        <v/>
      </c>
      <c r="CL377" s="5" t="str">
        <f t="shared" si="426"/>
        <v/>
      </c>
      <c r="CM377" s="5" t="str">
        <f t="shared" si="427"/>
        <v/>
      </c>
      <c r="CN377" s="5" t="str">
        <f t="shared" si="428"/>
        <v/>
      </c>
      <c r="CO377" s="5" t="str">
        <f t="shared" si="429"/>
        <v/>
      </c>
      <c r="CS377" s="5" t="str">
        <f t="shared" si="430"/>
        <v/>
      </c>
      <c r="CT377" s="5" t="str">
        <f t="shared" si="431"/>
        <v/>
      </c>
      <c r="CU377" s="5" t="str">
        <f t="shared" si="432"/>
        <v/>
      </c>
      <c r="CV377" s="5" t="str">
        <f t="shared" si="433"/>
        <v/>
      </c>
      <c r="CW377" s="5" t="str">
        <f t="shared" si="434"/>
        <v/>
      </c>
      <c r="DA377" s="5" t="str">
        <f t="shared" si="435"/>
        <v/>
      </c>
      <c r="DB377" s="5" t="str">
        <f t="shared" si="436"/>
        <v/>
      </c>
      <c r="DC377" s="5" t="str">
        <f t="shared" si="437"/>
        <v/>
      </c>
      <c r="DD377" s="5" t="str">
        <f t="shared" si="438"/>
        <v/>
      </c>
      <c r="DE377" s="5" t="str">
        <f t="shared" si="439"/>
        <v/>
      </c>
      <c r="DI377" s="5" t="str">
        <f t="shared" si="440"/>
        <v/>
      </c>
      <c r="DJ377" s="5" t="str">
        <f t="shared" si="441"/>
        <v/>
      </c>
      <c r="DK377" s="5" t="str">
        <f t="shared" si="442"/>
        <v/>
      </c>
      <c r="DL377" s="5" t="str">
        <f t="shared" si="443"/>
        <v/>
      </c>
      <c r="DM377" s="5" t="str">
        <f t="shared" si="444"/>
        <v/>
      </c>
      <c r="DQ377" s="5" t="str">
        <f t="shared" si="445"/>
        <v/>
      </c>
      <c r="DR377" s="5" t="str">
        <f t="shared" si="446"/>
        <v/>
      </c>
      <c r="DS377" s="5" t="str">
        <f t="shared" si="447"/>
        <v/>
      </c>
      <c r="DT377" s="5" t="str">
        <f t="shared" si="448"/>
        <v/>
      </c>
      <c r="DU377" s="5" t="str">
        <f t="shared" si="449"/>
        <v/>
      </c>
    </row>
    <row r="378" spans="1:126" hidden="1" x14ac:dyDescent="0.25">
      <c r="A378">
        <v>371</v>
      </c>
      <c r="B378" t="s">
        <v>413</v>
      </c>
      <c r="C378">
        <v>324.211478</v>
      </c>
      <c r="D378">
        <v>57.536126000000003</v>
      </c>
      <c r="E378" s="1" t="s">
        <v>31</v>
      </c>
      <c r="F378" s="13"/>
      <c r="J378" s="2">
        <v>22.08</v>
      </c>
      <c r="K378" s="5">
        <f t="shared" si="375"/>
        <v>4.672089263969753E-6</v>
      </c>
      <c r="L378" s="5">
        <f t="shared" si="376"/>
        <v>4.6720892639697533E-29</v>
      </c>
      <c r="M378" s="5">
        <f t="shared" si="377"/>
        <v>3.5996742973139747E-10</v>
      </c>
      <c r="N378" s="5">
        <f t="shared" si="378"/>
        <v>2.2461967615239201E-14</v>
      </c>
      <c r="O378" s="5">
        <f t="shared" si="379"/>
        <v>-13.648552203238735</v>
      </c>
      <c r="P378">
        <v>0.2</v>
      </c>
      <c r="Q378" s="2">
        <v>19.649999999999999</v>
      </c>
      <c r="R378" s="5">
        <f t="shared" si="380"/>
        <v>3.4726326944614793E-5</v>
      </c>
      <c r="S378" s="5">
        <f t="shared" si="381"/>
        <v>3.4726326944614795E-28</v>
      </c>
      <c r="T378" s="5">
        <f t="shared" si="382"/>
        <v>1.7389943986045903E-9</v>
      </c>
      <c r="U378" s="5">
        <f t="shared" si="383"/>
        <v>1.345981664519953E-13</v>
      </c>
      <c r="V378" s="5">
        <f t="shared" si="384"/>
        <v>-12.870960856198256</v>
      </c>
      <c r="W378">
        <v>0.08</v>
      </c>
      <c r="Y378" s="5" t="str">
        <f t="shared" si="385"/>
        <v/>
      </c>
      <c r="Z378" s="5" t="str">
        <f t="shared" si="386"/>
        <v/>
      </c>
      <c r="AA378" s="5" t="str">
        <f t="shared" si="387"/>
        <v/>
      </c>
      <c r="AB378" s="5" t="str">
        <f t="shared" si="388"/>
        <v/>
      </c>
      <c r="AC378" s="5" t="str">
        <f t="shared" si="389"/>
        <v/>
      </c>
      <c r="AF378" s="4">
        <v>16.190000000000001</v>
      </c>
      <c r="AG378" s="5">
        <f t="shared" si="390"/>
        <v>5.327068938016247E-4</v>
      </c>
      <c r="AH378" s="5">
        <f t="shared" si="391"/>
        <v>5.3270689380162474E-27</v>
      </c>
      <c r="AI378" s="5">
        <f t="shared" si="392"/>
        <v>1.04779339533831E-8</v>
      </c>
      <c r="AJ378" s="5">
        <f t="shared" si="393"/>
        <v>1.294024843242813E-12</v>
      </c>
      <c r="AK378" s="5">
        <f t="shared" si="394"/>
        <v>-11.88805738581593</v>
      </c>
      <c r="AL378">
        <v>0.11</v>
      </c>
      <c r="AN378" s="4">
        <v>15.09</v>
      </c>
      <c r="AO378" s="5">
        <f t="shared" si="395"/>
        <v>9.4254036147524748E-4</v>
      </c>
      <c r="AP378" s="5">
        <f t="shared" si="396"/>
        <v>9.4254036147524755E-27</v>
      </c>
      <c r="AQ378" s="5">
        <f t="shared" si="397"/>
        <v>1.0236681062302036E-8</v>
      </c>
      <c r="AR378" s="5">
        <f t="shared" si="398"/>
        <v>1.7013363925545984E-12</v>
      </c>
      <c r="AS378" s="5">
        <f t="shared" si="399"/>
        <v>-11.769209808088618</v>
      </c>
      <c r="AT378">
        <v>0.11</v>
      </c>
      <c r="AV378" s="4">
        <v>14.49</v>
      </c>
      <c r="AW378" s="5">
        <f t="shared" si="400"/>
        <v>1.0664253376773973E-3</v>
      </c>
      <c r="AX378" s="5">
        <f t="shared" si="401"/>
        <v>1.0664253376773974E-26</v>
      </c>
      <c r="AY378" s="5">
        <f t="shared" si="402"/>
        <v>6.8635124401043246E-9</v>
      </c>
      <c r="AZ378" s="5">
        <f t="shared" si="403"/>
        <v>1.4818323358185237E-12</v>
      </c>
      <c r="BA378" s="5">
        <f t="shared" si="404"/>
        <v>-11.829200932489005</v>
      </c>
      <c r="BB378">
        <v>0.09</v>
      </c>
      <c r="BD378" s="3">
        <v>14.17</v>
      </c>
      <c r="BE378" s="5">
        <f t="shared" si="405"/>
        <v>6.0332558018326616E-4</v>
      </c>
      <c r="BF378" s="5">
        <f t="shared" si="406"/>
        <v>6.0332558018326623E-27</v>
      </c>
      <c r="BG378" s="5">
        <f t="shared" si="407"/>
        <v>1.3965869911649679E-9</v>
      </c>
      <c r="BH378" s="5">
        <f t="shared" si="408"/>
        <v>5.0277131681938846E-13</v>
      </c>
      <c r="BI378" s="5">
        <f t="shared" si="409"/>
        <v>-12.298629506846048</v>
      </c>
      <c r="BJ378">
        <v>0.06</v>
      </c>
      <c r="BL378" s="3">
        <v>14.09</v>
      </c>
      <c r="BM378" s="5">
        <f t="shared" si="410"/>
        <v>4.1547804279455354E-4</v>
      </c>
      <c r="BN378" s="5">
        <f t="shared" si="411"/>
        <v>4.1547804279455362E-27</v>
      </c>
      <c r="BO378" s="5">
        <f t="shared" si="412"/>
        <v>6.1552302636230142E-10</v>
      </c>
      <c r="BP378" s="5">
        <f t="shared" si="413"/>
        <v>2.7698536186303565E-13</v>
      </c>
      <c r="BQ378" s="5">
        <f t="shared" si="414"/>
        <v>-12.557543181946709</v>
      </c>
      <c r="BR378">
        <v>0.05</v>
      </c>
      <c r="BU378" s="5" t="str">
        <f t="shared" si="415"/>
        <v/>
      </c>
      <c r="BV378" s="5" t="str">
        <f t="shared" si="416"/>
        <v/>
      </c>
      <c r="BW378" s="5" t="str">
        <f t="shared" si="417"/>
        <v/>
      </c>
      <c r="BX378" s="5" t="str">
        <f t="shared" si="418"/>
        <v/>
      </c>
      <c r="BY378" s="5" t="str">
        <f t="shared" si="419"/>
        <v/>
      </c>
      <c r="CC378" s="5" t="str">
        <f t="shared" si="420"/>
        <v/>
      </c>
      <c r="CD378" s="5" t="str">
        <f t="shared" si="421"/>
        <v/>
      </c>
      <c r="CE378" s="5" t="str">
        <f t="shared" si="422"/>
        <v/>
      </c>
      <c r="CF378" s="5" t="str">
        <f t="shared" si="423"/>
        <v/>
      </c>
      <c r="CG378" s="5" t="str">
        <f t="shared" si="424"/>
        <v/>
      </c>
      <c r="CK378" s="5" t="str">
        <f t="shared" si="425"/>
        <v/>
      </c>
      <c r="CL378" s="5" t="str">
        <f t="shared" si="426"/>
        <v/>
      </c>
      <c r="CM378" s="5" t="str">
        <f t="shared" si="427"/>
        <v/>
      </c>
      <c r="CN378" s="5" t="str">
        <f t="shared" si="428"/>
        <v/>
      </c>
      <c r="CO378" s="5" t="str">
        <f t="shared" si="429"/>
        <v/>
      </c>
      <c r="CS378" s="5" t="str">
        <f t="shared" si="430"/>
        <v/>
      </c>
      <c r="CT378" s="5" t="str">
        <f t="shared" si="431"/>
        <v/>
      </c>
      <c r="CU378" s="5" t="str">
        <f t="shared" si="432"/>
        <v/>
      </c>
      <c r="CV378" s="5" t="str">
        <f t="shared" si="433"/>
        <v/>
      </c>
      <c r="CW378" s="5" t="str">
        <f t="shared" si="434"/>
        <v/>
      </c>
      <c r="DA378" s="5" t="str">
        <f t="shared" si="435"/>
        <v/>
      </c>
      <c r="DB378" s="5" t="str">
        <f t="shared" si="436"/>
        <v/>
      </c>
      <c r="DC378" s="5" t="str">
        <f t="shared" si="437"/>
        <v/>
      </c>
      <c r="DD378" s="5" t="str">
        <f t="shared" si="438"/>
        <v/>
      </c>
      <c r="DE378" s="5" t="str">
        <f t="shared" si="439"/>
        <v/>
      </c>
      <c r="DI378" s="5" t="str">
        <f t="shared" si="440"/>
        <v/>
      </c>
      <c r="DJ378" s="5" t="str">
        <f t="shared" si="441"/>
        <v/>
      </c>
      <c r="DK378" s="5" t="str">
        <f t="shared" si="442"/>
        <v/>
      </c>
      <c r="DL378" s="5" t="str">
        <f t="shared" si="443"/>
        <v/>
      </c>
      <c r="DM378" s="5" t="str">
        <f t="shared" si="444"/>
        <v/>
      </c>
      <c r="DQ378" s="5" t="str">
        <f t="shared" si="445"/>
        <v/>
      </c>
      <c r="DR378" s="5" t="str">
        <f t="shared" si="446"/>
        <v/>
      </c>
      <c r="DS378" s="5" t="str">
        <f t="shared" si="447"/>
        <v/>
      </c>
      <c r="DT378" s="5" t="str">
        <f t="shared" si="448"/>
        <v/>
      </c>
      <c r="DU378" s="5" t="str">
        <f t="shared" si="449"/>
        <v/>
      </c>
    </row>
    <row r="379" spans="1:126" hidden="1" x14ac:dyDescent="0.25">
      <c r="A379">
        <v>372</v>
      </c>
      <c r="B379" t="s">
        <v>414</v>
      </c>
      <c r="C379">
        <v>324.21221500000001</v>
      </c>
      <c r="D379">
        <v>57.568313000000003</v>
      </c>
      <c r="E379" s="1" t="s">
        <v>31</v>
      </c>
      <c r="F379" s="13"/>
      <c r="J379" s="2">
        <v>19.989999999999998</v>
      </c>
      <c r="K379" s="5">
        <f t="shared" si="375"/>
        <v>3.2026621833871465E-5</v>
      </c>
      <c r="L379" s="5">
        <f t="shared" si="376"/>
        <v>3.202662183387147E-28</v>
      </c>
      <c r="M379" s="5">
        <f t="shared" si="377"/>
        <v>2.467534349872987E-9</v>
      </c>
      <c r="N379" s="5">
        <f t="shared" si="378"/>
        <v>1.5397414343207438E-13</v>
      </c>
      <c r="O379" s="5">
        <f t="shared" si="379"/>
        <v>-12.812552203238736</v>
      </c>
      <c r="P379">
        <v>0.03</v>
      </c>
      <c r="Q379" s="2">
        <v>19.190000000000001</v>
      </c>
      <c r="R379" s="5">
        <f t="shared" si="380"/>
        <v>5.3046758367871654E-5</v>
      </c>
      <c r="S379" s="5">
        <f t="shared" si="381"/>
        <v>5.3046758367871657E-28</v>
      </c>
      <c r="T379" s="5">
        <f t="shared" si="382"/>
        <v>2.6564288187744949E-9</v>
      </c>
      <c r="U379" s="5">
        <f t="shared" si="383"/>
        <v>2.0560759057314593E-13</v>
      </c>
      <c r="V379" s="5">
        <f t="shared" si="384"/>
        <v>-12.686960856198258</v>
      </c>
      <c r="W379">
        <v>0.05</v>
      </c>
      <c r="X379" s="2">
        <v>19.899999999999999</v>
      </c>
      <c r="Y379" s="5">
        <f t="shared" si="385"/>
        <v>3.261364746608294E-5</v>
      </c>
      <c r="Z379" s="5">
        <f t="shared" si="386"/>
        <v>3.2613647466082942E-28</v>
      </c>
      <c r="AA379" s="5">
        <f t="shared" si="387"/>
        <v>2.2735941775321797E-9</v>
      </c>
      <c r="AB379" s="5">
        <f t="shared" si="388"/>
        <v>1.4914777804611101E-13</v>
      </c>
      <c r="AC379" s="5">
        <f t="shared" si="389"/>
        <v>-12.826383212228174</v>
      </c>
      <c r="AD379">
        <v>0.11</v>
      </c>
      <c r="AF379" s="4">
        <v>17.53</v>
      </c>
      <c r="AG379" s="5">
        <f t="shared" si="390"/>
        <v>1.5505590747004794E-4</v>
      </c>
      <c r="AH379" s="5">
        <f t="shared" si="391"/>
        <v>1.5505590747004797E-27</v>
      </c>
      <c r="AI379" s="5">
        <f t="shared" si="392"/>
        <v>3.0498301720083517E-9</v>
      </c>
      <c r="AJ379" s="5">
        <f t="shared" si="393"/>
        <v>3.766540262430315E-13</v>
      </c>
      <c r="AK379" s="5">
        <f t="shared" si="394"/>
        <v>-12.42405738581593</v>
      </c>
      <c r="AL379">
        <v>0.14000000000000001</v>
      </c>
      <c r="AM379" t="s">
        <v>36</v>
      </c>
      <c r="AN379" s="4">
        <v>16.52</v>
      </c>
      <c r="AO379" s="5">
        <f t="shared" si="395"/>
        <v>2.5252242813279607E-4</v>
      </c>
      <c r="AP379" s="5">
        <f t="shared" si="396"/>
        <v>2.5252242813279611E-27</v>
      </c>
      <c r="AQ379" s="5">
        <f t="shared" si="397"/>
        <v>2.7425791653394428E-9</v>
      </c>
      <c r="AR379" s="5">
        <f t="shared" si="398"/>
        <v>4.5581665727941543E-13</v>
      </c>
      <c r="AS379" s="5">
        <f t="shared" si="399"/>
        <v>-12.341209808088617</v>
      </c>
      <c r="AU379" t="s">
        <v>36</v>
      </c>
      <c r="AV379" s="4">
        <v>16.84</v>
      </c>
      <c r="AW379" s="5">
        <f t="shared" si="400"/>
        <v>1.2244201135103421E-4</v>
      </c>
      <c r="AX379" s="5">
        <f t="shared" si="401"/>
        <v>1.2244201135103422E-27</v>
      </c>
      <c r="AY379" s="5">
        <f t="shared" si="402"/>
        <v>7.8803666642947018E-10</v>
      </c>
      <c r="AZ379" s="5">
        <f t="shared" si="403"/>
        <v>1.7013711628212259E-13</v>
      </c>
      <c r="BA379" s="5">
        <f t="shared" si="404"/>
        <v>-12.769200932489005</v>
      </c>
      <c r="BD379" s="3">
        <v>16.54</v>
      </c>
      <c r="BE379" s="5">
        <f t="shared" si="405"/>
        <v>6.8006705922819141E-5</v>
      </c>
      <c r="BF379" s="5">
        <f t="shared" si="406"/>
        <v>6.8006705922819148E-28</v>
      </c>
      <c r="BG379" s="5">
        <f t="shared" si="407"/>
        <v>1.5742293037689614E-10</v>
      </c>
      <c r="BH379" s="5">
        <f t="shared" si="408"/>
        <v>5.6672254935682616E-14</v>
      </c>
      <c r="BI379" s="5">
        <f t="shared" si="409"/>
        <v>-13.246629506846048</v>
      </c>
      <c r="BJ379">
        <v>0.03</v>
      </c>
      <c r="BL379" s="3">
        <v>16.46</v>
      </c>
      <c r="BM379" s="5">
        <f t="shared" si="410"/>
        <v>4.6832579293480049E-5</v>
      </c>
      <c r="BN379" s="5">
        <f t="shared" si="411"/>
        <v>4.6832579293480054E-28</v>
      </c>
      <c r="BO379" s="5">
        <f t="shared" si="412"/>
        <v>6.9381598953303764E-11</v>
      </c>
      <c r="BP379" s="5">
        <f t="shared" si="413"/>
        <v>3.1221719528986695E-14</v>
      </c>
      <c r="BQ379" s="5">
        <f t="shared" si="414"/>
        <v>-13.505543181946708</v>
      </c>
      <c r="BR379">
        <v>0.05</v>
      </c>
      <c r="BU379" s="5" t="str">
        <f t="shared" si="415"/>
        <v/>
      </c>
      <c r="BV379" s="5" t="str">
        <f t="shared" si="416"/>
        <v/>
      </c>
      <c r="BW379" s="5" t="str">
        <f t="shared" si="417"/>
        <v/>
      </c>
      <c r="BX379" s="5" t="str">
        <f t="shared" si="418"/>
        <v/>
      </c>
      <c r="BY379" s="5" t="str">
        <f t="shared" si="419"/>
        <v/>
      </c>
      <c r="CC379" s="5" t="str">
        <f t="shared" si="420"/>
        <v/>
      </c>
      <c r="CD379" s="5" t="str">
        <f t="shared" si="421"/>
        <v/>
      </c>
      <c r="CE379" s="5" t="str">
        <f t="shared" si="422"/>
        <v/>
      </c>
      <c r="CF379" s="5" t="str">
        <f t="shared" si="423"/>
        <v/>
      </c>
      <c r="CG379" s="5" t="str">
        <f t="shared" si="424"/>
        <v/>
      </c>
      <c r="CK379" s="5" t="str">
        <f t="shared" si="425"/>
        <v/>
      </c>
      <c r="CL379" s="5" t="str">
        <f t="shared" si="426"/>
        <v/>
      </c>
      <c r="CM379" s="5" t="str">
        <f t="shared" si="427"/>
        <v/>
      </c>
      <c r="CN379" s="5" t="str">
        <f t="shared" si="428"/>
        <v/>
      </c>
      <c r="CO379" s="5" t="str">
        <f t="shared" si="429"/>
        <v/>
      </c>
      <c r="CS379" s="5" t="str">
        <f t="shared" si="430"/>
        <v/>
      </c>
      <c r="CT379" s="5" t="str">
        <f t="shared" si="431"/>
        <v/>
      </c>
      <c r="CU379" s="5" t="str">
        <f t="shared" si="432"/>
        <v/>
      </c>
      <c r="CV379" s="5" t="str">
        <f t="shared" si="433"/>
        <v/>
      </c>
      <c r="CW379" s="5" t="str">
        <f t="shared" si="434"/>
        <v/>
      </c>
      <c r="DA379" s="5" t="str">
        <f t="shared" si="435"/>
        <v/>
      </c>
      <c r="DB379" s="5" t="str">
        <f t="shared" si="436"/>
        <v/>
      </c>
      <c r="DC379" s="5" t="str">
        <f t="shared" si="437"/>
        <v/>
      </c>
      <c r="DD379" s="5" t="str">
        <f t="shared" si="438"/>
        <v/>
      </c>
      <c r="DE379" s="5" t="str">
        <f t="shared" si="439"/>
        <v/>
      </c>
      <c r="DI379" s="5" t="str">
        <f t="shared" si="440"/>
        <v/>
      </c>
      <c r="DJ379" s="5" t="str">
        <f t="shared" si="441"/>
        <v/>
      </c>
      <c r="DK379" s="5" t="str">
        <f t="shared" si="442"/>
        <v/>
      </c>
      <c r="DL379" s="5" t="str">
        <f t="shared" si="443"/>
        <v/>
      </c>
      <c r="DM379" s="5" t="str">
        <f t="shared" si="444"/>
        <v/>
      </c>
      <c r="DQ379" s="5" t="str">
        <f t="shared" si="445"/>
        <v/>
      </c>
      <c r="DR379" s="5" t="str">
        <f t="shared" si="446"/>
        <v/>
      </c>
      <c r="DS379" s="5" t="str">
        <f t="shared" si="447"/>
        <v/>
      </c>
      <c r="DT379" s="5" t="str">
        <f t="shared" si="448"/>
        <v/>
      </c>
      <c r="DU379" s="5" t="str">
        <f t="shared" si="449"/>
        <v/>
      </c>
    </row>
    <row r="380" spans="1:126" hidden="1" x14ac:dyDescent="0.25">
      <c r="A380">
        <v>373</v>
      </c>
      <c r="B380" t="s">
        <v>415</v>
      </c>
      <c r="C380">
        <v>324.21243299999998</v>
      </c>
      <c r="D380">
        <v>57.464334000000001</v>
      </c>
      <c r="E380" s="1" t="s">
        <v>31</v>
      </c>
      <c r="F380" s="13"/>
      <c r="J380" s="2">
        <v>16.600000000000001</v>
      </c>
      <c r="K380" s="5">
        <f t="shared" si="375"/>
        <v>7.2696103225279574E-4</v>
      </c>
      <c r="L380" s="5">
        <f t="shared" si="376"/>
        <v>7.2696103225279588E-27</v>
      </c>
      <c r="M380" s="5">
        <f t="shared" si="377"/>
        <v>5.6009694915926708E-8</v>
      </c>
      <c r="N380" s="5">
        <f t="shared" si="378"/>
        <v>3.4950049627538265E-12</v>
      </c>
      <c r="O380" s="5">
        <f t="shared" si="379"/>
        <v>-11.456552203238736</v>
      </c>
      <c r="P380">
        <v>0</v>
      </c>
      <c r="Q380" s="2">
        <v>15.96</v>
      </c>
      <c r="R380" s="5">
        <f t="shared" si="380"/>
        <v>1.0391036007566465E-3</v>
      </c>
      <c r="S380" s="5">
        <f t="shared" si="381"/>
        <v>1.0391036007566466E-26</v>
      </c>
      <c r="T380" s="5">
        <f t="shared" si="382"/>
        <v>5.2035314422042262E-8</v>
      </c>
      <c r="U380" s="5">
        <f t="shared" si="383"/>
        <v>4.0275333362660713E-12</v>
      </c>
      <c r="V380" s="5">
        <f t="shared" si="384"/>
        <v>-11.394960856198258</v>
      </c>
      <c r="W380">
        <v>0.01</v>
      </c>
      <c r="X380" s="2">
        <v>16.37</v>
      </c>
      <c r="Y380" s="5">
        <f t="shared" si="385"/>
        <v>8.4216923523056585E-4</v>
      </c>
      <c r="Z380" s="5">
        <f t="shared" si="386"/>
        <v>8.4216923523056591E-27</v>
      </c>
      <c r="AA380" s="5">
        <f t="shared" si="387"/>
        <v>5.8710117342999357E-8</v>
      </c>
      <c r="AB380" s="5">
        <f t="shared" si="388"/>
        <v>3.8513836977007584E-12</v>
      </c>
      <c r="AC380" s="5">
        <f t="shared" si="389"/>
        <v>-11.414383212228175</v>
      </c>
      <c r="AD380">
        <v>0.01</v>
      </c>
      <c r="AF380" s="4">
        <v>14.78</v>
      </c>
      <c r="AG380" s="5">
        <f t="shared" si="390"/>
        <v>1.9520382216284844E-3</v>
      </c>
      <c r="AH380" s="5">
        <f t="shared" si="391"/>
        <v>1.9520382216284845E-26</v>
      </c>
      <c r="AI380" s="5">
        <f t="shared" si="392"/>
        <v>3.8395087051978903E-8</v>
      </c>
      <c r="AJ380" s="5">
        <f t="shared" si="393"/>
        <v>4.7417932509193951E-12</v>
      </c>
      <c r="AK380" s="5">
        <f t="shared" si="394"/>
        <v>-11.32405738581593</v>
      </c>
      <c r="AL380">
        <v>0.04</v>
      </c>
      <c r="AN380" s="4">
        <v>14.6</v>
      </c>
      <c r="AO380" s="5">
        <f t="shared" si="395"/>
        <v>1.4801303252438283E-3</v>
      </c>
      <c r="AP380" s="5">
        <f t="shared" si="396"/>
        <v>1.4801303252438284E-26</v>
      </c>
      <c r="AQ380" s="5">
        <f t="shared" si="397"/>
        <v>1.6075303180064779E-8</v>
      </c>
      <c r="AR380" s="5">
        <f t="shared" si="398"/>
        <v>2.6717153885267662E-12</v>
      </c>
      <c r="AS380" s="5">
        <f t="shared" si="399"/>
        <v>-11.573209808088619</v>
      </c>
      <c r="AT380">
        <v>0.08</v>
      </c>
      <c r="AV380" s="4">
        <v>14.18</v>
      </c>
      <c r="AW380" s="5">
        <f t="shared" si="400"/>
        <v>1.4188303019566735E-3</v>
      </c>
      <c r="AX380" s="5">
        <f t="shared" si="401"/>
        <v>1.4188303019566735E-26</v>
      </c>
      <c r="AY380" s="5">
        <f t="shared" si="402"/>
        <v>9.1315904487844031E-9</v>
      </c>
      <c r="AZ380" s="5">
        <f t="shared" si="403"/>
        <v>1.9715103778925526E-12</v>
      </c>
      <c r="BA380" s="5">
        <f t="shared" si="404"/>
        <v>-11.705200932489005</v>
      </c>
      <c r="BB380">
        <v>7.0000000000000007E-2</v>
      </c>
      <c r="BD380" s="3">
        <v>14.08</v>
      </c>
      <c r="BE380" s="5">
        <f t="shared" si="405"/>
        <v>6.5546836969473303E-4</v>
      </c>
      <c r="BF380" s="5">
        <f t="shared" si="406"/>
        <v>6.5546836969473313E-27</v>
      </c>
      <c r="BG380" s="5">
        <f t="shared" si="407"/>
        <v>1.5172878928118819E-9</v>
      </c>
      <c r="BH380" s="5">
        <f t="shared" si="408"/>
        <v>5.4622364141227758E-13</v>
      </c>
      <c r="BI380" s="5">
        <f t="shared" si="409"/>
        <v>-12.262629506846046</v>
      </c>
      <c r="BJ380">
        <v>0.01</v>
      </c>
      <c r="BL380" s="3">
        <v>14.08</v>
      </c>
      <c r="BM380" s="5">
        <f t="shared" si="410"/>
        <v>4.1932241379189579E-4</v>
      </c>
      <c r="BN380" s="5">
        <f t="shared" si="411"/>
        <v>4.1932241379189586E-27</v>
      </c>
      <c r="BO380" s="5">
        <f t="shared" si="412"/>
        <v>6.2121839080280858E-10</v>
      </c>
      <c r="BP380" s="5">
        <f t="shared" si="413"/>
        <v>2.7954827586126387E-13</v>
      </c>
      <c r="BQ380" s="5">
        <f t="shared" si="414"/>
        <v>-12.553543181946708</v>
      </c>
      <c r="BR380">
        <v>0.02</v>
      </c>
      <c r="BT380" s="3">
        <v>14.07</v>
      </c>
      <c r="BU380" s="5">
        <f t="shared" si="415"/>
        <v>2.7083066764804065E-4</v>
      </c>
      <c r="BV380" s="5">
        <f t="shared" si="416"/>
        <v>2.7083066764804069E-27</v>
      </c>
      <c r="BW380" s="5">
        <f t="shared" si="417"/>
        <v>2.415255656789899E-10</v>
      </c>
      <c r="BX380" s="5">
        <f t="shared" si="418"/>
        <v>1.4008482809381415E-13</v>
      </c>
      <c r="BY380" s="5">
        <f t="shared" si="419"/>
        <v>-12.853608898489664</v>
      </c>
      <c r="BZ380">
        <v>0.08</v>
      </c>
      <c r="CB380" s="3">
        <v>14.26</v>
      </c>
      <c r="CC380" s="5">
        <f t="shared" si="420"/>
        <v>1.2678306302037364E-4</v>
      </c>
      <c r="CD380" s="5">
        <f t="shared" si="421"/>
        <v>1.2678306302037366E-27</v>
      </c>
      <c r="CE380" s="5">
        <f t="shared" si="422"/>
        <v>5.9429560790800149E-11</v>
      </c>
      <c r="CF380" s="5">
        <f t="shared" si="423"/>
        <v>4.7543648632640121E-14</v>
      </c>
      <c r="CG380" s="5">
        <f t="shared" si="424"/>
        <v>-13.322907492355043</v>
      </c>
      <c r="CH380">
        <v>0.16</v>
      </c>
      <c r="CK380" s="5" t="str">
        <f t="shared" si="425"/>
        <v/>
      </c>
      <c r="CL380" s="5" t="str">
        <f t="shared" si="426"/>
        <v/>
      </c>
      <c r="CM380" s="5" t="str">
        <f t="shared" si="427"/>
        <v/>
      </c>
      <c r="CN380" s="5" t="str">
        <f t="shared" si="428"/>
        <v/>
      </c>
      <c r="CO380" s="5" t="str">
        <f t="shared" si="429"/>
        <v/>
      </c>
      <c r="CS380" s="5" t="str">
        <f t="shared" si="430"/>
        <v/>
      </c>
      <c r="CT380" s="5" t="str">
        <f t="shared" si="431"/>
        <v/>
      </c>
      <c r="CU380" s="5" t="str">
        <f t="shared" si="432"/>
        <v/>
      </c>
      <c r="CV380" s="5" t="str">
        <f t="shared" si="433"/>
        <v/>
      </c>
      <c r="CW380" s="5" t="str">
        <f t="shared" si="434"/>
        <v/>
      </c>
      <c r="DA380" s="5" t="str">
        <f t="shared" si="435"/>
        <v/>
      </c>
      <c r="DB380" s="5" t="str">
        <f t="shared" si="436"/>
        <v/>
      </c>
      <c r="DC380" s="5" t="str">
        <f t="shared" si="437"/>
        <v/>
      </c>
      <c r="DD380" s="5" t="str">
        <f t="shared" si="438"/>
        <v/>
      </c>
      <c r="DE380" s="5" t="str">
        <f t="shared" si="439"/>
        <v/>
      </c>
      <c r="DI380" s="5" t="str">
        <f t="shared" si="440"/>
        <v/>
      </c>
      <c r="DJ380" s="5" t="str">
        <f t="shared" si="441"/>
        <v/>
      </c>
      <c r="DK380" s="5" t="str">
        <f t="shared" si="442"/>
        <v/>
      </c>
      <c r="DL380" s="5" t="str">
        <f t="shared" si="443"/>
        <v/>
      </c>
      <c r="DM380" s="5" t="str">
        <f t="shared" si="444"/>
        <v/>
      </c>
      <c r="DQ380" s="5" t="str">
        <f t="shared" si="445"/>
        <v/>
      </c>
      <c r="DR380" s="5" t="str">
        <f t="shared" si="446"/>
        <v/>
      </c>
      <c r="DS380" s="5" t="str">
        <f t="shared" si="447"/>
        <v/>
      </c>
      <c r="DT380" s="5" t="str">
        <f t="shared" si="448"/>
        <v/>
      </c>
      <c r="DU380" s="5" t="str">
        <f t="shared" si="449"/>
        <v/>
      </c>
    </row>
    <row r="381" spans="1:126" hidden="1" x14ac:dyDescent="0.25">
      <c r="A381">
        <v>374</v>
      </c>
      <c r="B381" t="s">
        <v>416</v>
      </c>
      <c r="C381">
        <v>324.21291200000002</v>
      </c>
      <c r="D381">
        <v>57.546225999999997</v>
      </c>
      <c r="E381" s="1" t="s">
        <v>91</v>
      </c>
      <c r="F381" s="13"/>
      <c r="J381" s="2">
        <v>21.29</v>
      </c>
      <c r="K381" s="5">
        <f t="shared" si="375"/>
        <v>9.6718851705864694E-6</v>
      </c>
      <c r="L381" s="5">
        <f t="shared" si="376"/>
        <v>9.6718851705864708E-29</v>
      </c>
      <c r="M381" s="5">
        <f t="shared" si="377"/>
        <v>7.4518346050499812E-10</v>
      </c>
      <c r="N381" s="5">
        <f t="shared" si="378"/>
        <v>4.6499447935511879E-14</v>
      </c>
      <c r="O381" s="5">
        <f t="shared" si="379"/>
        <v>-13.332552203238736</v>
      </c>
      <c r="P381">
        <v>0.1</v>
      </c>
      <c r="Q381" s="2">
        <v>19.600000000000001</v>
      </c>
      <c r="R381" s="5">
        <f t="shared" si="380"/>
        <v>3.6362928312655176E-5</v>
      </c>
      <c r="S381" s="5">
        <f t="shared" si="381"/>
        <v>3.6362928312655177E-28</v>
      </c>
      <c r="T381" s="5">
        <f t="shared" si="382"/>
        <v>1.8209506796794648E-9</v>
      </c>
      <c r="U381" s="5">
        <f t="shared" si="383"/>
        <v>1.4094158260719059E-13</v>
      </c>
      <c r="V381" s="5">
        <f t="shared" si="384"/>
        <v>-12.850960856198258</v>
      </c>
      <c r="W381">
        <v>7.0000000000000007E-2</v>
      </c>
      <c r="X381" s="2">
        <v>21.62</v>
      </c>
      <c r="Y381" s="5">
        <f t="shared" si="385"/>
        <v>6.6895880195979393E-6</v>
      </c>
      <c r="Z381" s="5">
        <f t="shared" si="386"/>
        <v>6.6895880195979404E-29</v>
      </c>
      <c r="AA381" s="5">
        <f t="shared" si="387"/>
        <v>4.663510386952014E-10</v>
      </c>
      <c r="AB381" s="5">
        <f t="shared" si="388"/>
        <v>3.0592628138405216E-14</v>
      </c>
      <c r="AC381" s="5">
        <f t="shared" si="389"/>
        <v>-13.514383212228175</v>
      </c>
      <c r="AD381">
        <v>0.52</v>
      </c>
      <c r="AG381" s="5" t="str">
        <f t="shared" si="390"/>
        <v/>
      </c>
      <c r="AH381" s="5" t="str">
        <f t="shared" si="391"/>
        <v/>
      </c>
      <c r="AI381" s="5" t="str">
        <f t="shared" si="392"/>
        <v/>
      </c>
      <c r="AJ381" s="5" t="str">
        <f t="shared" si="393"/>
        <v/>
      </c>
      <c r="AK381" s="5" t="str">
        <f t="shared" si="394"/>
        <v/>
      </c>
      <c r="AO381" s="5" t="str">
        <f t="shared" si="395"/>
        <v/>
      </c>
      <c r="AP381" s="5" t="str">
        <f t="shared" si="396"/>
        <v/>
      </c>
      <c r="AQ381" s="5" t="str">
        <f t="shared" si="397"/>
        <v/>
      </c>
      <c r="AR381" s="5" t="str">
        <f t="shared" si="398"/>
        <v/>
      </c>
      <c r="AS381" s="5" t="str">
        <f t="shared" si="399"/>
        <v/>
      </c>
      <c r="AW381" s="5" t="str">
        <f t="shared" si="400"/>
        <v/>
      </c>
      <c r="AX381" s="5" t="str">
        <f t="shared" si="401"/>
        <v/>
      </c>
      <c r="AY381" s="5" t="str">
        <f t="shared" si="402"/>
        <v/>
      </c>
      <c r="AZ381" s="5" t="str">
        <f t="shared" si="403"/>
        <v/>
      </c>
      <c r="BA381" s="5" t="str">
        <f t="shared" si="404"/>
        <v/>
      </c>
      <c r="BD381" s="3">
        <v>14.53</v>
      </c>
      <c r="BE381" s="5">
        <f t="shared" si="405"/>
        <v>4.3306365723353151E-4</v>
      </c>
      <c r="BF381" s="5">
        <f t="shared" si="406"/>
        <v>4.3306365723353156E-27</v>
      </c>
      <c r="BG381" s="5">
        <f t="shared" si="407"/>
        <v>1.0024621695220635E-9</v>
      </c>
      <c r="BH381" s="5">
        <f t="shared" si="408"/>
        <v>3.6088638102794292E-13</v>
      </c>
      <c r="BI381" s="5">
        <f t="shared" si="409"/>
        <v>-12.442629506846046</v>
      </c>
      <c r="BJ381">
        <v>0.3</v>
      </c>
      <c r="BL381" s="3">
        <v>14.54</v>
      </c>
      <c r="BM381" s="5">
        <f t="shared" si="410"/>
        <v>2.7450362066538155E-4</v>
      </c>
      <c r="BN381" s="5">
        <f t="shared" si="411"/>
        <v>2.7450362066538159E-27</v>
      </c>
      <c r="BO381" s="5">
        <f t="shared" si="412"/>
        <v>4.0667203061538003E-10</v>
      </c>
      <c r="BP381" s="5">
        <f t="shared" si="413"/>
        <v>1.8300241377692103E-13</v>
      </c>
      <c r="BQ381" s="5">
        <f t="shared" si="414"/>
        <v>-12.737543181946707</v>
      </c>
      <c r="BR381">
        <v>0.23</v>
      </c>
      <c r="BU381" s="5" t="str">
        <f t="shared" si="415"/>
        <v/>
      </c>
      <c r="BV381" s="5" t="str">
        <f t="shared" si="416"/>
        <v/>
      </c>
      <c r="BW381" s="5" t="str">
        <f t="shared" si="417"/>
        <v/>
      </c>
      <c r="BX381" s="5" t="str">
        <f t="shared" si="418"/>
        <v/>
      </c>
      <c r="BY381" s="5" t="str">
        <f t="shared" si="419"/>
        <v/>
      </c>
      <c r="CC381" s="5" t="str">
        <f t="shared" si="420"/>
        <v/>
      </c>
      <c r="CD381" s="5" t="str">
        <f t="shared" si="421"/>
        <v/>
      </c>
      <c r="CE381" s="5" t="str">
        <f t="shared" si="422"/>
        <v/>
      </c>
      <c r="CF381" s="5" t="str">
        <f t="shared" si="423"/>
        <v/>
      </c>
      <c r="CG381" s="5" t="str">
        <f t="shared" si="424"/>
        <v/>
      </c>
      <c r="CK381" s="5" t="str">
        <f t="shared" si="425"/>
        <v/>
      </c>
      <c r="CL381" s="5" t="str">
        <f t="shared" si="426"/>
        <v/>
      </c>
      <c r="CM381" s="5" t="str">
        <f t="shared" si="427"/>
        <v/>
      </c>
      <c r="CN381" s="5" t="str">
        <f t="shared" si="428"/>
        <v/>
      </c>
      <c r="CO381" s="5" t="str">
        <f t="shared" si="429"/>
        <v/>
      </c>
      <c r="CS381" s="5" t="str">
        <f t="shared" si="430"/>
        <v/>
      </c>
      <c r="CT381" s="5" t="str">
        <f t="shared" si="431"/>
        <v/>
      </c>
      <c r="CU381" s="5" t="str">
        <f t="shared" si="432"/>
        <v/>
      </c>
      <c r="CV381" s="5" t="str">
        <f t="shared" si="433"/>
        <v/>
      </c>
      <c r="CW381" s="5" t="str">
        <f t="shared" si="434"/>
        <v/>
      </c>
      <c r="DA381" s="5" t="str">
        <f t="shared" si="435"/>
        <v/>
      </c>
      <c r="DB381" s="5" t="str">
        <f t="shared" si="436"/>
        <v/>
      </c>
      <c r="DC381" s="5" t="str">
        <f t="shared" si="437"/>
        <v/>
      </c>
      <c r="DD381" s="5" t="str">
        <f t="shared" si="438"/>
        <v/>
      </c>
      <c r="DE381" s="5" t="str">
        <f t="shared" si="439"/>
        <v/>
      </c>
      <c r="DI381" s="5" t="str">
        <f t="shared" si="440"/>
        <v/>
      </c>
      <c r="DJ381" s="5" t="str">
        <f t="shared" si="441"/>
        <v/>
      </c>
      <c r="DK381" s="5" t="str">
        <f t="shared" si="442"/>
        <v/>
      </c>
      <c r="DL381" s="5" t="str">
        <f t="shared" si="443"/>
        <v/>
      </c>
      <c r="DM381" s="5" t="str">
        <f t="shared" si="444"/>
        <v/>
      </c>
      <c r="DQ381" s="5" t="str">
        <f t="shared" si="445"/>
        <v/>
      </c>
      <c r="DR381" s="5" t="str">
        <f t="shared" si="446"/>
        <v/>
      </c>
      <c r="DS381" s="5" t="str">
        <f t="shared" si="447"/>
        <v/>
      </c>
      <c r="DT381" s="5" t="str">
        <f t="shared" si="448"/>
        <v/>
      </c>
      <c r="DU381" s="5" t="str">
        <f t="shared" si="449"/>
        <v/>
      </c>
    </row>
    <row r="382" spans="1:126" hidden="1" x14ac:dyDescent="0.25">
      <c r="A382">
        <v>375</v>
      </c>
      <c r="B382" t="s">
        <v>417</v>
      </c>
      <c r="C382">
        <v>324.21329600000001</v>
      </c>
      <c r="D382">
        <v>57.556705000000001</v>
      </c>
      <c r="E382" s="1" t="s">
        <v>91</v>
      </c>
      <c r="F382" s="13"/>
      <c r="J382" s="2">
        <v>18.920000000000002</v>
      </c>
      <c r="K382" s="5">
        <f t="shared" si="375"/>
        <v>8.5804710768265567E-5</v>
      </c>
      <c r="L382" s="5">
        <f t="shared" si="376"/>
        <v>8.5804710768265585E-28</v>
      </c>
      <c r="M382" s="5">
        <f t="shared" si="377"/>
        <v>6.6109398705825932E-9</v>
      </c>
      <c r="N382" s="5">
        <f t="shared" si="378"/>
        <v>4.1252264792435379E-13</v>
      </c>
      <c r="O382" s="5">
        <f t="shared" si="379"/>
        <v>-12.384552203238737</v>
      </c>
      <c r="P382">
        <v>0.01</v>
      </c>
      <c r="Q382" s="2">
        <v>18.02</v>
      </c>
      <c r="R382" s="5">
        <f t="shared" si="380"/>
        <v>1.5583279125706576E-4</v>
      </c>
      <c r="S382" s="5">
        <f t="shared" si="381"/>
        <v>1.5583279125706577E-27</v>
      </c>
      <c r="T382" s="5">
        <f t="shared" si="382"/>
        <v>7.8036571949334839E-9</v>
      </c>
      <c r="U382" s="5">
        <f t="shared" si="383"/>
        <v>6.0400306688785176E-13</v>
      </c>
      <c r="V382" s="5">
        <f t="shared" si="384"/>
        <v>-12.218960856198256</v>
      </c>
      <c r="W382">
        <v>0.02</v>
      </c>
      <c r="X382" s="2">
        <v>18.510000000000002</v>
      </c>
      <c r="Y382" s="5">
        <f t="shared" si="385"/>
        <v>1.1732737992927044E-4</v>
      </c>
      <c r="Z382" s="5">
        <f t="shared" si="386"/>
        <v>1.1732737992927046E-27</v>
      </c>
      <c r="AA382" s="5">
        <f t="shared" si="387"/>
        <v>8.1792399378116471E-9</v>
      </c>
      <c r="AB382" s="5">
        <f t="shared" si="388"/>
        <v>5.3655813992044409E-13</v>
      </c>
      <c r="AC382" s="5">
        <f t="shared" si="389"/>
        <v>-12.270383212228175</v>
      </c>
      <c r="AD382">
        <v>0.03</v>
      </c>
      <c r="AF382" s="4">
        <v>16.260000000000002</v>
      </c>
      <c r="AG382" s="5">
        <f t="shared" si="390"/>
        <v>4.994457444559029E-4</v>
      </c>
      <c r="AH382" s="5">
        <f t="shared" si="391"/>
        <v>4.9944574445590299E-27</v>
      </c>
      <c r="AI382" s="5">
        <f t="shared" si="392"/>
        <v>9.8237127857706805E-9</v>
      </c>
      <c r="AJ382" s="5">
        <f t="shared" si="393"/>
        <v>1.2132285290426793E-12</v>
      </c>
      <c r="AK382" s="5">
        <f t="shared" si="394"/>
        <v>-11.916057385815929</v>
      </c>
      <c r="AL382">
        <v>0.12</v>
      </c>
      <c r="AN382" s="4">
        <v>15.5</v>
      </c>
      <c r="AO382" s="5">
        <f t="shared" si="395"/>
        <v>6.4610032074771716E-4</v>
      </c>
      <c r="AP382" s="5">
        <f t="shared" si="396"/>
        <v>6.4610032074771722E-27</v>
      </c>
      <c r="AQ382" s="5">
        <f t="shared" si="397"/>
        <v>7.0171243461589628E-9</v>
      </c>
      <c r="AR382" s="5">
        <f t="shared" si="398"/>
        <v>1.1662460663316197E-12</v>
      </c>
      <c r="AS382" s="5">
        <f t="shared" si="399"/>
        <v>-11.933209808088618</v>
      </c>
      <c r="AT382">
        <v>0.15</v>
      </c>
      <c r="AV382" s="4">
        <v>15.23</v>
      </c>
      <c r="AW382" s="5">
        <f t="shared" si="400"/>
        <v>5.3942423598222653E-4</v>
      </c>
      <c r="AX382" s="5">
        <f t="shared" si="401"/>
        <v>5.394242359822266E-27</v>
      </c>
      <c r="AY382" s="5">
        <f t="shared" si="402"/>
        <v>3.4717338601699407E-9</v>
      </c>
      <c r="AZ382" s="5">
        <f t="shared" si="403"/>
        <v>7.495473404106902E-13</v>
      </c>
      <c r="BA382" s="5">
        <f t="shared" si="404"/>
        <v>-12.125200932489005</v>
      </c>
      <c r="BB382">
        <v>0.16</v>
      </c>
      <c r="BD382" s="3">
        <v>14.85</v>
      </c>
      <c r="BE382" s="5">
        <f t="shared" si="405"/>
        <v>3.2251635227847431E-4</v>
      </c>
      <c r="BF382" s="5">
        <f t="shared" si="406"/>
        <v>3.2251635227847434E-27</v>
      </c>
      <c r="BG382" s="5">
        <f t="shared" si="407"/>
        <v>7.4656563027424606E-10</v>
      </c>
      <c r="BH382" s="5">
        <f t="shared" si="408"/>
        <v>2.687636268987286E-13</v>
      </c>
      <c r="BI382" s="5">
        <f t="shared" si="409"/>
        <v>-12.570629506846046</v>
      </c>
      <c r="BJ382">
        <v>0.15</v>
      </c>
      <c r="BL382" s="3">
        <v>14.78</v>
      </c>
      <c r="BM382" s="5">
        <f t="shared" si="410"/>
        <v>2.2006353100792887E-4</v>
      </c>
      <c r="BN382" s="5">
        <f t="shared" si="411"/>
        <v>2.2006353100792888E-27</v>
      </c>
      <c r="BO382" s="5">
        <f t="shared" si="412"/>
        <v>3.2602004593767237E-10</v>
      </c>
      <c r="BP382" s="5">
        <f t="shared" si="413"/>
        <v>1.4670902067195259E-13</v>
      </c>
      <c r="BQ382" s="5">
        <f t="shared" si="414"/>
        <v>-12.833543181946709</v>
      </c>
      <c r="BR382">
        <v>0.1</v>
      </c>
      <c r="BU382" s="5" t="str">
        <f t="shared" si="415"/>
        <v/>
      </c>
      <c r="BV382" s="5" t="str">
        <f t="shared" si="416"/>
        <v/>
      </c>
      <c r="BW382" s="5" t="str">
        <f t="shared" si="417"/>
        <v/>
      </c>
      <c r="BX382" s="5" t="str">
        <f t="shared" si="418"/>
        <v/>
      </c>
      <c r="BY382" s="5" t="str">
        <f t="shared" si="419"/>
        <v/>
      </c>
      <c r="CC382" s="5" t="str">
        <f t="shared" si="420"/>
        <v/>
      </c>
      <c r="CD382" s="5" t="str">
        <f t="shared" si="421"/>
        <v/>
      </c>
      <c r="CE382" s="5" t="str">
        <f t="shared" si="422"/>
        <v/>
      </c>
      <c r="CF382" s="5" t="str">
        <f t="shared" si="423"/>
        <v/>
      </c>
      <c r="CG382" s="5" t="str">
        <f t="shared" si="424"/>
        <v/>
      </c>
      <c r="CK382" s="5" t="str">
        <f t="shared" si="425"/>
        <v/>
      </c>
      <c r="CL382" s="5" t="str">
        <f t="shared" si="426"/>
        <v/>
      </c>
      <c r="CM382" s="5" t="str">
        <f t="shared" si="427"/>
        <v/>
      </c>
      <c r="CN382" s="5" t="str">
        <f t="shared" si="428"/>
        <v/>
      </c>
      <c r="CO382" s="5" t="str">
        <f t="shared" si="429"/>
        <v/>
      </c>
      <c r="CS382" s="5" t="str">
        <f t="shared" si="430"/>
        <v/>
      </c>
      <c r="CT382" s="5" t="str">
        <f t="shared" si="431"/>
        <v/>
      </c>
      <c r="CU382" s="5" t="str">
        <f t="shared" si="432"/>
        <v/>
      </c>
      <c r="CV382" s="5" t="str">
        <f t="shared" si="433"/>
        <v/>
      </c>
      <c r="CW382" s="5" t="str">
        <f t="shared" si="434"/>
        <v/>
      </c>
      <c r="DA382" s="5" t="str">
        <f t="shared" si="435"/>
        <v/>
      </c>
      <c r="DB382" s="5" t="str">
        <f t="shared" si="436"/>
        <v/>
      </c>
      <c r="DC382" s="5" t="str">
        <f t="shared" si="437"/>
        <v/>
      </c>
      <c r="DD382" s="5" t="str">
        <f t="shared" si="438"/>
        <v/>
      </c>
      <c r="DE382" s="5" t="str">
        <f t="shared" si="439"/>
        <v/>
      </c>
      <c r="DI382" s="5" t="str">
        <f t="shared" si="440"/>
        <v/>
      </c>
      <c r="DJ382" s="5" t="str">
        <f t="shared" si="441"/>
        <v/>
      </c>
      <c r="DK382" s="5" t="str">
        <f t="shared" si="442"/>
        <v/>
      </c>
      <c r="DL382" s="5" t="str">
        <f t="shared" si="443"/>
        <v/>
      </c>
      <c r="DM382" s="5" t="str">
        <f t="shared" si="444"/>
        <v/>
      </c>
      <c r="DQ382" s="5" t="str">
        <f t="shared" si="445"/>
        <v/>
      </c>
      <c r="DR382" s="5" t="str">
        <f t="shared" si="446"/>
        <v/>
      </c>
      <c r="DS382" s="5" t="str">
        <f t="shared" si="447"/>
        <v/>
      </c>
      <c r="DT382" s="5" t="str">
        <f t="shared" si="448"/>
        <v/>
      </c>
      <c r="DU382" s="5" t="str">
        <f t="shared" si="449"/>
        <v/>
      </c>
    </row>
    <row r="383" spans="1:126" ht="105" hidden="1" x14ac:dyDescent="0.25">
      <c r="A383">
        <v>376</v>
      </c>
      <c r="B383" t="s">
        <v>418</v>
      </c>
      <c r="C383">
        <v>324.21329800000001</v>
      </c>
      <c r="D383">
        <v>57.526820999999998</v>
      </c>
      <c r="E383" s="1" t="s">
        <v>31</v>
      </c>
      <c r="F383" s="13"/>
      <c r="G383" s="13" t="s">
        <v>888</v>
      </c>
      <c r="H383" s="13" t="s">
        <v>873</v>
      </c>
      <c r="I383" s="13" t="s">
        <v>875</v>
      </c>
      <c r="J383" s="2">
        <v>19.11</v>
      </c>
      <c r="K383" s="5">
        <f t="shared" si="375"/>
        <v>7.2029621344829264E-5</v>
      </c>
      <c r="L383" s="5">
        <f t="shared" si="376"/>
        <v>7.2029621344829269E-28</v>
      </c>
      <c r="M383" s="5">
        <f t="shared" si="377"/>
        <v>5.5496194946398295E-9</v>
      </c>
      <c r="N383" s="5">
        <f t="shared" si="378"/>
        <v>3.4629625646552534E-13</v>
      </c>
      <c r="O383" s="5">
        <f t="shared" si="379"/>
        <v>-12.460552203238736</v>
      </c>
      <c r="P383">
        <v>0.02</v>
      </c>
      <c r="Q383" s="2">
        <v>18.2</v>
      </c>
      <c r="R383" s="5">
        <f t="shared" si="380"/>
        <v>1.320258127750351E-4</v>
      </c>
      <c r="S383" s="5">
        <f t="shared" si="381"/>
        <v>1.3202581277503511E-27</v>
      </c>
      <c r="T383" s="5">
        <f t="shared" si="382"/>
        <v>6.6114723061031524E-9</v>
      </c>
      <c r="U383" s="5">
        <f t="shared" si="383"/>
        <v>5.1172795649238403E-13</v>
      </c>
      <c r="V383" s="5">
        <f t="shared" si="384"/>
        <v>-12.290960856198257</v>
      </c>
      <c r="W383">
        <v>0.02</v>
      </c>
      <c r="X383" s="2">
        <v>18.45</v>
      </c>
      <c r="Y383" s="5">
        <f t="shared" si="385"/>
        <v>1.2399362941941649E-4</v>
      </c>
      <c r="Z383" s="5">
        <f t="shared" si="386"/>
        <v>1.239936294194165E-27</v>
      </c>
      <c r="AA383" s="5">
        <f t="shared" si="387"/>
        <v>8.6439639783390047E-9</v>
      </c>
      <c r="AB383" s="5">
        <f t="shared" si="388"/>
        <v>5.6704403697903877E-13</v>
      </c>
      <c r="AC383" s="5">
        <f t="shared" si="389"/>
        <v>-12.246383212228174</v>
      </c>
      <c r="AD383">
        <v>0.03</v>
      </c>
      <c r="AF383" s="4">
        <v>16.39</v>
      </c>
      <c r="AG383" s="5">
        <f t="shared" si="390"/>
        <v>4.4308629488082969E-4</v>
      </c>
      <c r="AH383" s="5">
        <f t="shared" si="391"/>
        <v>4.4308629488082972E-27</v>
      </c>
      <c r="AI383" s="5">
        <f t="shared" si="392"/>
        <v>8.715165858430651E-9</v>
      </c>
      <c r="AJ383" s="5">
        <f t="shared" si="393"/>
        <v>1.0763229835161856E-12</v>
      </c>
      <c r="AK383" s="5">
        <f t="shared" si="394"/>
        <v>-11.96805738581593</v>
      </c>
      <c r="AL383">
        <v>0.11</v>
      </c>
      <c r="AN383" s="4">
        <v>15.64</v>
      </c>
      <c r="AO383" s="5">
        <f t="shared" si="395"/>
        <v>5.6793673006889987E-4</v>
      </c>
      <c r="AP383" s="5">
        <f t="shared" si="396"/>
        <v>5.6793673006889995E-27</v>
      </c>
      <c r="AQ383" s="5">
        <f t="shared" si="397"/>
        <v>6.1682103036759247E-9</v>
      </c>
      <c r="AR383" s="5">
        <f t="shared" si="398"/>
        <v>1.0251565524709386E-12</v>
      </c>
      <c r="AS383" s="5">
        <f t="shared" si="399"/>
        <v>-11.989209808088619</v>
      </c>
      <c r="AT383">
        <v>0.14000000000000001</v>
      </c>
      <c r="AV383" s="4">
        <v>15.31</v>
      </c>
      <c r="AW383" s="5">
        <f t="shared" si="400"/>
        <v>5.0110698344193615E-4</v>
      </c>
      <c r="AX383" s="5">
        <f t="shared" si="401"/>
        <v>5.011069834419362E-27</v>
      </c>
      <c r="AY383" s="5">
        <f t="shared" si="402"/>
        <v>3.2251240599436264E-9</v>
      </c>
      <c r="AZ383" s="5">
        <f t="shared" si="403"/>
        <v>6.9630428454182888E-13</v>
      </c>
      <c r="BA383" s="5">
        <f t="shared" si="404"/>
        <v>-12.157200932489006</v>
      </c>
      <c r="BB383">
        <v>0.16</v>
      </c>
      <c r="BD383" s="3">
        <v>15.01</v>
      </c>
      <c r="BE383" s="5">
        <f t="shared" si="405"/>
        <v>2.7832469332037825E-4</v>
      </c>
      <c r="BF383" s="5">
        <f t="shared" si="406"/>
        <v>2.7832469332037829E-27</v>
      </c>
      <c r="BG383" s="5">
        <f t="shared" si="407"/>
        <v>6.4427012342680146E-10</v>
      </c>
      <c r="BH383" s="5">
        <f t="shared" si="408"/>
        <v>2.3193724443364856E-13</v>
      </c>
      <c r="BI383" s="5">
        <f t="shared" si="409"/>
        <v>-12.634629506846046</v>
      </c>
      <c r="BJ383">
        <v>7.0000000000000007E-2</v>
      </c>
      <c r="BL383" s="3">
        <v>15.1</v>
      </c>
      <c r="BM383" s="5">
        <f t="shared" si="410"/>
        <v>1.6388834783225684E-4</v>
      </c>
      <c r="BN383" s="5">
        <f t="shared" si="411"/>
        <v>1.6388834783225684E-27</v>
      </c>
      <c r="BO383" s="5">
        <f t="shared" si="412"/>
        <v>2.4279755234408414E-10</v>
      </c>
      <c r="BP383" s="5">
        <f t="shared" si="413"/>
        <v>1.0925889855483787E-13</v>
      </c>
      <c r="BQ383" s="5">
        <f t="shared" si="414"/>
        <v>-12.961543181946707</v>
      </c>
      <c r="BR383">
        <v>0.08</v>
      </c>
      <c r="BU383" s="5" t="str">
        <f t="shared" si="415"/>
        <v/>
      </c>
      <c r="BV383" s="5" t="str">
        <f t="shared" si="416"/>
        <v/>
      </c>
      <c r="BW383" s="5" t="str">
        <f t="shared" si="417"/>
        <v/>
      </c>
      <c r="BX383" s="5" t="str">
        <f t="shared" si="418"/>
        <v/>
      </c>
      <c r="BY383" s="5" t="str">
        <f t="shared" si="419"/>
        <v/>
      </c>
      <c r="CC383" s="5" t="str">
        <f t="shared" si="420"/>
        <v/>
      </c>
      <c r="CD383" s="5" t="str">
        <f t="shared" si="421"/>
        <v/>
      </c>
      <c r="CE383" s="5" t="str">
        <f t="shared" si="422"/>
        <v/>
      </c>
      <c r="CF383" s="5" t="str">
        <f t="shared" si="423"/>
        <v/>
      </c>
      <c r="CG383" s="5" t="str">
        <f t="shared" si="424"/>
        <v/>
      </c>
      <c r="CK383" s="5" t="str">
        <f t="shared" si="425"/>
        <v/>
      </c>
      <c r="CL383" s="5" t="str">
        <f t="shared" si="426"/>
        <v/>
      </c>
      <c r="CM383" s="5" t="str">
        <f t="shared" si="427"/>
        <v/>
      </c>
      <c r="CN383" s="5" t="str">
        <f t="shared" si="428"/>
        <v/>
      </c>
      <c r="CO383" s="5" t="str">
        <f t="shared" si="429"/>
        <v/>
      </c>
      <c r="CS383" s="5" t="str">
        <f t="shared" si="430"/>
        <v/>
      </c>
      <c r="CT383" s="5" t="str">
        <f t="shared" si="431"/>
        <v/>
      </c>
      <c r="CU383" s="5" t="str">
        <f t="shared" si="432"/>
        <v/>
      </c>
      <c r="CV383" s="5" t="str">
        <f t="shared" si="433"/>
        <v/>
      </c>
      <c r="CW383" s="5" t="str">
        <f t="shared" si="434"/>
        <v/>
      </c>
      <c r="DA383" s="5" t="str">
        <f t="shared" si="435"/>
        <v/>
      </c>
      <c r="DB383" s="5" t="str">
        <f t="shared" si="436"/>
        <v/>
      </c>
      <c r="DC383" s="5" t="str">
        <f t="shared" si="437"/>
        <v/>
      </c>
      <c r="DD383" s="5" t="str">
        <f t="shared" si="438"/>
        <v/>
      </c>
      <c r="DE383" s="5" t="str">
        <f t="shared" si="439"/>
        <v/>
      </c>
      <c r="DI383" s="5" t="str">
        <f t="shared" si="440"/>
        <v/>
      </c>
      <c r="DJ383" s="5" t="str">
        <f t="shared" si="441"/>
        <v/>
      </c>
      <c r="DK383" s="5" t="str">
        <f t="shared" si="442"/>
        <v/>
      </c>
      <c r="DL383" s="5" t="str">
        <f t="shared" si="443"/>
        <v/>
      </c>
      <c r="DM383" s="5" t="str">
        <f t="shared" si="444"/>
        <v/>
      </c>
      <c r="DQ383" s="5" t="str">
        <f t="shared" si="445"/>
        <v/>
      </c>
      <c r="DR383" s="5" t="str">
        <f t="shared" si="446"/>
        <v/>
      </c>
      <c r="DS383" s="5" t="str">
        <f t="shared" si="447"/>
        <v/>
      </c>
      <c r="DT383" s="5" t="str">
        <f t="shared" si="448"/>
        <v/>
      </c>
      <c r="DU383" s="5" t="str">
        <f t="shared" si="449"/>
        <v/>
      </c>
    </row>
    <row r="384" spans="1:126" ht="75" hidden="1" x14ac:dyDescent="0.25">
      <c r="A384">
        <v>377</v>
      </c>
      <c r="B384" t="s">
        <v>419</v>
      </c>
      <c r="C384">
        <v>324.21338300000002</v>
      </c>
      <c r="D384">
        <v>57.434142999999999</v>
      </c>
      <c r="E384" s="1" t="s">
        <v>120</v>
      </c>
      <c r="F384" s="13"/>
      <c r="G384" s="13" t="s">
        <v>912</v>
      </c>
      <c r="H384" s="13" t="s">
        <v>874</v>
      </c>
      <c r="I384" s="13" t="s">
        <v>874</v>
      </c>
      <c r="J384" s="2">
        <v>17.79</v>
      </c>
      <c r="K384" s="5">
        <f t="shared" si="375"/>
        <v>2.4294677127114893E-4</v>
      </c>
      <c r="L384" s="5">
        <f t="shared" si="376"/>
        <v>2.4294677127114896E-27</v>
      </c>
      <c r="M384" s="5">
        <f t="shared" si="377"/>
        <v>1.8718162234278614E-8</v>
      </c>
      <c r="N384" s="5">
        <f t="shared" si="378"/>
        <v>1.1680133234189855E-12</v>
      </c>
      <c r="O384" s="5">
        <f t="shared" si="379"/>
        <v>-11.932552203238735</v>
      </c>
      <c r="P384">
        <v>0.01</v>
      </c>
      <c r="Q384" s="2">
        <v>17.18</v>
      </c>
      <c r="R384" s="5">
        <f t="shared" si="380"/>
        <v>3.3779938127345184E-4</v>
      </c>
      <c r="S384" s="5">
        <f t="shared" si="381"/>
        <v>3.3779938127345188E-27</v>
      </c>
      <c r="T384" s="5">
        <f t="shared" si="382"/>
        <v>1.6916019734063045E-8</v>
      </c>
      <c r="U384" s="5">
        <f t="shared" si="383"/>
        <v>1.3092999274164798E-12</v>
      </c>
      <c r="V384" s="5">
        <f t="shared" si="384"/>
        <v>-11.882960856198258</v>
      </c>
      <c r="W384">
        <v>0.01</v>
      </c>
      <c r="X384" s="2">
        <v>17.59</v>
      </c>
      <c r="Y384" s="5">
        <f t="shared" si="385"/>
        <v>2.7377852062226299E-4</v>
      </c>
      <c r="Z384" s="5">
        <f t="shared" si="386"/>
        <v>2.73778520622263E-27</v>
      </c>
      <c r="AA384" s="5">
        <f t="shared" si="387"/>
        <v>1.9085913376217395E-8</v>
      </c>
      <c r="AB384" s="5">
        <f t="shared" si="388"/>
        <v>1.2520359174798612E-12</v>
      </c>
      <c r="AC384" s="5">
        <f t="shared" si="389"/>
        <v>-11.902383212228175</v>
      </c>
      <c r="AD384">
        <v>0.02</v>
      </c>
      <c r="AF384" s="4">
        <v>15.87</v>
      </c>
      <c r="AG384" s="5">
        <f t="shared" si="390"/>
        <v>7.1530015155341141E-4</v>
      </c>
      <c r="AH384" s="5">
        <f t="shared" si="391"/>
        <v>7.1530015155341155E-27</v>
      </c>
      <c r="AI384" s="5">
        <f t="shared" si="392"/>
        <v>1.4069402577719577E-8</v>
      </c>
      <c r="AJ384" s="5">
        <f t="shared" si="393"/>
        <v>1.737571218348368E-12</v>
      </c>
      <c r="AK384" s="5">
        <f t="shared" si="394"/>
        <v>-11.76005738581593</v>
      </c>
      <c r="AL384">
        <v>0.08</v>
      </c>
      <c r="AN384" s="4">
        <v>15.55</v>
      </c>
      <c r="AO384" s="5">
        <f t="shared" si="395"/>
        <v>6.1702101614014059E-4</v>
      </c>
      <c r="AP384" s="5">
        <f t="shared" si="396"/>
        <v>6.1702101614014066E-27</v>
      </c>
      <c r="AQ384" s="5">
        <f t="shared" si="397"/>
        <v>6.7013017257723143E-9</v>
      </c>
      <c r="AR384" s="5">
        <f t="shared" si="398"/>
        <v>1.1137563468233587E-12</v>
      </c>
      <c r="AS384" s="5">
        <f t="shared" si="399"/>
        <v>-11.953209808088619</v>
      </c>
      <c r="AT384">
        <v>0.14000000000000001</v>
      </c>
      <c r="AV384" s="4">
        <v>15.53</v>
      </c>
      <c r="AW384" s="5">
        <f t="shared" si="400"/>
        <v>4.0919512884336805E-4</v>
      </c>
      <c r="AX384" s="5">
        <f t="shared" si="401"/>
        <v>4.091951288433681E-27</v>
      </c>
      <c r="AY384" s="5">
        <f t="shared" si="402"/>
        <v>2.6335794527944239E-9</v>
      </c>
      <c r="AZ384" s="5">
        <f t="shared" si="403"/>
        <v>5.685898038583161E-13</v>
      </c>
      <c r="BA384" s="5">
        <f t="shared" si="404"/>
        <v>-12.245200932489004</v>
      </c>
      <c r="BB384">
        <v>0.19</v>
      </c>
      <c r="BD384" s="3">
        <v>15.1</v>
      </c>
      <c r="BE384" s="5">
        <f t="shared" si="405"/>
        <v>2.5618384477507481E-4</v>
      </c>
      <c r="BF384" s="5">
        <f t="shared" si="406"/>
        <v>2.5618384477507484E-27</v>
      </c>
      <c r="BG384" s="5">
        <f t="shared" si="407"/>
        <v>5.9301815920156201E-10</v>
      </c>
      <c r="BH384" s="5">
        <f t="shared" si="408"/>
        <v>2.1348653731256233E-13</v>
      </c>
      <c r="BI384" s="5">
        <f t="shared" si="409"/>
        <v>-12.670629506846048</v>
      </c>
      <c r="BJ384">
        <v>0.05</v>
      </c>
      <c r="BL384" s="3">
        <v>15.11</v>
      </c>
      <c r="BM384" s="5">
        <f t="shared" si="410"/>
        <v>1.6238581042789756E-4</v>
      </c>
      <c r="BN384" s="5">
        <f t="shared" si="411"/>
        <v>1.6238581042789757E-27</v>
      </c>
      <c r="BO384" s="5">
        <f t="shared" si="412"/>
        <v>2.4057157100429264E-10</v>
      </c>
      <c r="BP384" s="5">
        <f t="shared" si="413"/>
        <v>1.082572069519317E-13</v>
      </c>
      <c r="BQ384" s="5">
        <f t="shared" si="414"/>
        <v>-12.965543181946707</v>
      </c>
      <c r="BR384">
        <v>0.04</v>
      </c>
      <c r="BT384" s="3">
        <v>15.07</v>
      </c>
      <c r="BU384" s="5">
        <f t="shared" si="415"/>
        <v>1.0781963079647589E-4</v>
      </c>
      <c r="BV384" s="5">
        <f t="shared" si="416"/>
        <v>1.078196307964759E-27</v>
      </c>
      <c r="BW384" s="5">
        <f t="shared" si="417"/>
        <v>9.6153059568795381E-11</v>
      </c>
      <c r="BX384" s="5">
        <f t="shared" si="418"/>
        <v>5.5768774549901323E-14</v>
      </c>
      <c r="BY384" s="5">
        <f t="shared" si="419"/>
        <v>-13.253608898489665</v>
      </c>
      <c r="BZ384">
        <v>0.11</v>
      </c>
      <c r="CC384" s="5" t="str">
        <f t="shared" si="420"/>
        <v/>
      </c>
      <c r="CD384" s="5" t="str">
        <f t="shared" si="421"/>
        <v/>
      </c>
      <c r="CE384" s="5" t="str">
        <f t="shared" si="422"/>
        <v/>
      </c>
      <c r="CF384" s="5" t="str">
        <f t="shared" si="423"/>
        <v/>
      </c>
      <c r="CG384" s="5" t="str">
        <f t="shared" si="424"/>
        <v/>
      </c>
      <c r="CK384" s="5" t="str">
        <f t="shared" si="425"/>
        <v/>
      </c>
      <c r="CL384" s="5" t="str">
        <f t="shared" si="426"/>
        <v/>
      </c>
      <c r="CM384" s="5" t="str">
        <f t="shared" si="427"/>
        <v/>
      </c>
      <c r="CN384" s="5" t="str">
        <f t="shared" si="428"/>
        <v/>
      </c>
      <c r="CO384" s="5" t="str">
        <f t="shared" si="429"/>
        <v/>
      </c>
      <c r="CS384" s="5" t="str">
        <f t="shared" si="430"/>
        <v/>
      </c>
      <c r="CT384" s="5" t="str">
        <f t="shared" si="431"/>
        <v/>
      </c>
      <c r="CU384" s="5" t="str">
        <f t="shared" si="432"/>
        <v/>
      </c>
      <c r="CV384" s="5" t="str">
        <f t="shared" si="433"/>
        <v/>
      </c>
      <c r="CW384" s="5" t="str">
        <f t="shared" si="434"/>
        <v/>
      </c>
      <c r="DA384" s="5" t="str">
        <f t="shared" si="435"/>
        <v/>
      </c>
      <c r="DB384" s="5" t="str">
        <f t="shared" si="436"/>
        <v/>
      </c>
      <c r="DC384" s="5" t="str">
        <f t="shared" si="437"/>
        <v/>
      </c>
      <c r="DD384" s="5" t="str">
        <f t="shared" si="438"/>
        <v/>
      </c>
      <c r="DE384" s="5" t="str">
        <f t="shared" si="439"/>
        <v/>
      </c>
      <c r="DI384" s="5" t="str">
        <f t="shared" si="440"/>
        <v/>
      </c>
      <c r="DJ384" s="5" t="str">
        <f t="shared" si="441"/>
        <v/>
      </c>
      <c r="DK384" s="5" t="str">
        <f t="shared" si="442"/>
        <v/>
      </c>
      <c r="DL384" s="5" t="str">
        <f t="shared" si="443"/>
        <v/>
      </c>
      <c r="DM384" s="5" t="str">
        <f t="shared" si="444"/>
        <v/>
      </c>
      <c r="DQ384" s="5" t="str">
        <f t="shared" si="445"/>
        <v/>
      </c>
      <c r="DR384" s="5" t="str">
        <f t="shared" si="446"/>
        <v/>
      </c>
      <c r="DS384" s="5" t="str">
        <f t="shared" si="447"/>
        <v/>
      </c>
      <c r="DT384" s="5" t="str">
        <f t="shared" si="448"/>
        <v/>
      </c>
      <c r="DU384" s="5" t="str">
        <f t="shared" si="449"/>
        <v/>
      </c>
    </row>
    <row r="385" spans="1:125" ht="120" hidden="1" x14ac:dyDescent="0.25">
      <c r="A385">
        <v>378</v>
      </c>
      <c r="B385" t="s">
        <v>420</v>
      </c>
      <c r="C385">
        <v>324.21345700000001</v>
      </c>
      <c r="D385">
        <v>57.534619999999997</v>
      </c>
      <c r="E385" s="1" t="s">
        <v>31</v>
      </c>
      <c r="F385" s="13"/>
      <c r="G385" s="13" t="s">
        <v>876</v>
      </c>
      <c r="H385" s="13" t="s">
        <v>874</v>
      </c>
      <c r="I385" s="13" t="s">
        <v>874</v>
      </c>
      <c r="J385" s="2">
        <v>21.9</v>
      </c>
      <c r="K385" s="5">
        <f t="shared" si="375"/>
        <v>5.5145633698703849E-6</v>
      </c>
      <c r="L385" s="5">
        <f t="shared" si="376"/>
        <v>5.5145633698703854E-29</v>
      </c>
      <c r="M385" s="5">
        <f t="shared" si="377"/>
        <v>4.2487698547448113E-10</v>
      </c>
      <c r="N385" s="5">
        <f t="shared" si="378"/>
        <v>2.6512323893607624E-14</v>
      </c>
      <c r="O385" s="5">
        <f t="shared" si="379"/>
        <v>-13.576552203238737</v>
      </c>
      <c r="P385">
        <v>0.17</v>
      </c>
      <c r="Q385" s="2">
        <v>20.03</v>
      </c>
      <c r="R385" s="5">
        <f t="shared" si="380"/>
        <v>2.4471401908557033E-5</v>
      </c>
      <c r="S385" s="5">
        <f t="shared" si="381"/>
        <v>2.4471401908557034E-28</v>
      </c>
      <c r="T385" s="5">
        <f t="shared" si="382"/>
        <v>1.225457299669342E-9</v>
      </c>
      <c r="U385" s="5">
        <f t="shared" si="383"/>
        <v>9.4850394994407083E-14</v>
      </c>
      <c r="V385" s="5">
        <f t="shared" si="384"/>
        <v>-13.022960856198258</v>
      </c>
      <c r="W385">
        <v>0.11</v>
      </c>
      <c r="Y385" s="5" t="str">
        <f t="shared" si="385"/>
        <v/>
      </c>
      <c r="Z385" s="5" t="str">
        <f t="shared" si="386"/>
        <v/>
      </c>
      <c r="AA385" s="5" t="str">
        <f t="shared" si="387"/>
        <v/>
      </c>
      <c r="AB385" s="5" t="str">
        <f t="shared" si="388"/>
        <v/>
      </c>
      <c r="AC385" s="5" t="str">
        <f t="shared" si="389"/>
        <v/>
      </c>
      <c r="AE385" t="s">
        <v>36</v>
      </c>
      <c r="AF385" s="4">
        <v>16.95</v>
      </c>
      <c r="AG385" s="5">
        <f t="shared" si="390"/>
        <v>2.6453815304554735E-4</v>
      </c>
      <c r="AH385" s="5">
        <f t="shared" si="391"/>
        <v>2.6453815304554737E-27</v>
      </c>
      <c r="AI385" s="5">
        <f t="shared" si="392"/>
        <v>5.203261545913828E-9</v>
      </c>
      <c r="AJ385" s="5">
        <f t="shared" si="393"/>
        <v>6.4260280092035789E-13</v>
      </c>
      <c r="AK385" s="5">
        <f t="shared" si="394"/>
        <v>-12.192057385815929</v>
      </c>
      <c r="AN385" s="4">
        <v>15.51</v>
      </c>
      <c r="AO385" s="5">
        <f t="shared" si="395"/>
        <v>6.4017683740230202E-4</v>
      </c>
      <c r="AP385" s="5">
        <f t="shared" si="396"/>
        <v>6.4017683740230206E-27</v>
      </c>
      <c r="AQ385" s="5">
        <f t="shared" si="397"/>
        <v>6.9527909634590796E-9</v>
      </c>
      <c r="AR385" s="5">
        <f t="shared" si="398"/>
        <v>1.1555538581268991E-12</v>
      </c>
      <c r="AS385" s="5">
        <f t="shared" si="399"/>
        <v>-11.937209808088618</v>
      </c>
      <c r="AT385">
        <v>0.13</v>
      </c>
      <c r="AV385" s="4">
        <v>14.95</v>
      </c>
      <c r="AW385" s="5">
        <f t="shared" si="400"/>
        <v>6.9812060298553497E-4</v>
      </c>
      <c r="AX385" s="5">
        <f t="shared" si="401"/>
        <v>6.9812060298553499E-27</v>
      </c>
      <c r="AY385" s="5">
        <f t="shared" si="402"/>
        <v>4.4931035244530529E-9</v>
      </c>
      <c r="AZ385" s="5">
        <f t="shared" si="403"/>
        <v>9.7006105092941417E-13</v>
      </c>
      <c r="BA385" s="5">
        <f t="shared" si="404"/>
        <v>-12.013200932489005</v>
      </c>
      <c r="BB385">
        <v>0.12</v>
      </c>
      <c r="BD385" s="3">
        <v>14.48</v>
      </c>
      <c r="BE385" s="5">
        <f t="shared" si="405"/>
        <v>4.5347331861255943E-4</v>
      </c>
      <c r="BF385" s="5">
        <f t="shared" si="406"/>
        <v>4.5347331861255951E-27</v>
      </c>
      <c r="BG385" s="5">
        <f t="shared" si="407"/>
        <v>1.0497067560475914E-9</v>
      </c>
      <c r="BH385" s="5">
        <f t="shared" si="408"/>
        <v>3.778944321771329E-13</v>
      </c>
      <c r="BI385" s="5">
        <f t="shared" si="409"/>
        <v>-12.422629506846047</v>
      </c>
      <c r="BJ385">
        <v>0.08</v>
      </c>
      <c r="BL385" s="3">
        <v>14.44</v>
      </c>
      <c r="BM385" s="5">
        <f t="shared" si="410"/>
        <v>3.0098723482195058E-4</v>
      </c>
      <c r="BN385" s="5">
        <f t="shared" si="411"/>
        <v>3.009872348219506E-27</v>
      </c>
      <c r="BO385" s="5">
        <f t="shared" si="412"/>
        <v>4.4590701455103785E-10</v>
      </c>
      <c r="BP385" s="5">
        <f t="shared" si="413"/>
        <v>2.0065815654796705E-13</v>
      </c>
      <c r="BQ385" s="5">
        <f t="shared" si="414"/>
        <v>-12.697543181946708</v>
      </c>
      <c r="BR385">
        <v>0.06</v>
      </c>
      <c r="BU385" s="5" t="str">
        <f t="shared" si="415"/>
        <v/>
      </c>
      <c r="BV385" s="5" t="str">
        <f t="shared" si="416"/>
        <v/>
      </c>
      <c r="BW385" s="5" t="str">
        <f t="shared" si="417"/>
        <v/>
      </c>
      <c r="BX385" s="5" t="str">
        <f t="shared" si="418"/>
        <v/>
      </c>
      <c r="BY385" s="5" t="str">
        <f t="shared" si="419"/>
        <v/>
      </c>
      <c r="CC385" s="5" t="str">
        <f t="shared" si="420"/>
        <v/>
      </c>
      <c r="CD385" s="5" t="str">
        <f t="shared" si="421"/>
        <v/>
      </c>
      <c r="CE385" s="5" t="str">
        <f t="shared" si="422"/>
        <v/>
      </c>
      <c r="CF385" s="5" t="str">
        <f t="shared" si="423"/>
        <v/>
      </c>
      <c r="CG385" s="5" t="str">
        <f t="shared" si="424"/>
        <v/>
      </c>
      <c r="CK385" s="5" t="str">
        <f t="shared" si="425"/>
        <v/>
      </c>
      <c r="CL385" s="5" t="str">
        <f t="shared" si="426"/>
        <v/>
      </c>
      <c r="CM385" s="5" t="str">
        <f t="shared" si="427"/>
        <v/>
      </c>
      <c r="CN385" s="5" t="str">
        <f t="shared" si="428"/>
        <v/>
      </c>
      <c r="CO385" s="5" t="str">
        <f t="shared" si="429"/>
        <v/>
      </c>
      <c r="CS385" s="5" t="str">
        <f t="shared" si="430"/>
        <v/>
      </c>
      <c r="CT385" s="5" t="str">
        <f t="shared" si="431"/>
        <v/>
      </c>
      <c r="CU385" s="5" t="str">
        <f t="shared" si="432"/>
        <v/>
      </c>
      <c r="CV385" s="5" t="str">
        <f t="shared" si="433"/>
        <v/>
      </c>
      <c r="CW385" s="5" t="str">
        <f t="shared" si="434"/>
        <v/>
      </c>
      <c r="DA385" s="5" t="str">
        <f t="shared" si="435"/>
        <v/>
      </c>
      <c r="DB385" s="5" t="str">
        <f t="shared" si="436"/>
        <v/>
      </c>
      <c r="DC385" s="5" t="str">
        <f t="shared" si="437"/>
        <v/>
      </c>
      <c r="DD385" s="5" t="str">
        <f t="shared" si="438"/>
        <v/>
      </c>
      <c r="DE385" s="5" t="str">
        <f t="shared" si="439"/>
        <v/>
      </c>
      <c r="DI385" s="5" t="str">
        <f t="shared" si="440"/>
        <v/>
      </c>
      <c r="DJ385" s="5" t="str">
        <f t="shared" si="441"/>
        <v/>
      </c>
      <c r="DK385" s="5" t="str">
        <f t="shared" si="442"/>
        <v/>
      </c>
      <c r="DL385" s="5" t="str">
        <f t="shared" si="443"/>
        <v/>
      </c>
      <c r="DM385" s="5" t="str">
        <f t="shared" si="444"/>
        <v/>
      </c>
      <c r="DQ385" s="5" t="str">
        <f t="shared" si="445"/>
        <v/>
      </c>
      <c r="DR385" s="5" t="str">
        <f t="shared" si="446"/>
        <v/>
      </c>
      <c r="DS385" s="5" t="str">
        <f t="shared" si="447"/>
        <v/>
      </c>
      <c r="DT385" s="5" t="str">
        <f t="shared" si="448"/>
        <v/>
      </c>
      <c r="DU385" s="5" t="str">
        <f t="shared" si="449"/>
        <v/>
      </c>
    </row>
    <row r="386" spans="1:125" ht="75" hidden="1" x14ac:dyDescent="0.25">
      <c r="A386" s="25">
        <v>379</v>
      </c>
      <c r="B386" s="25" t="s">
        <v>421</v>
      </c>
      <c r="C386" s="25">
        <v>324.21382699999998</v>
      </c>
      <c r="D386" s="25">
        <v>57.614950999999998</v>
      </c>
      <c r="E386" s="26" t="s">
        <v>31</v>
      </c>
      <c r="F386" s="27"/>
      <c r="G386" s="27" t="s">
        <v>877</v>
      </c>
      <c r="H386" s="27" t="s">
        <v>878</v>
      </c>
      <c r="I386" s="27" t="s">
        <v>878</v>
      </c>
      <c r="J386" s="2">
        <v>17.38</v>
      </c>
      <c r="K386" s="5">
        <f t="shared" si="375"/>
        <v>3.544142144182046E-4</v>
      </c>
      <c r="L386" s="5">
        <f t="shared" si="376"/>
        <v>3.5441421441820461E-27</v>
      </c>
      <c r="M386" s="5">
        <f t="shared" si="377"/>
        <v>2.7306321993513058E-8</v>
      </c>
      <c r="N386" s="5">
        <f t="shared" si="378"/>
        <v>1.7039144923952148E-12</v>
      </c>
      <c r="O386" s="5">
        <f t="shared" si="379"/>
        <v>-11.768552203238738</v>
      </c>
      <c r="P386">
        <v>0.01</v>
      </c>
      <c r="Q386" s="2">
        <v>16.61</v>
      </c>
      <c r="R386" s="5">
        <f t="shared" si="380"/>
        <v>5.710299007884122E-4</v>
      </c>
      <c r="S386" s="5">
        <f t="shared" si="381"/>
        <v>5.7102990078841228E-27</v>
      </c>
      <c r="T386" s="5">
        <f t="shared" si="382"/>
        <v>2.8595532158945382E-8</v>
      </c>
      <c r="U386" s="5">
        <f t="shared" si="383"/>
        <v>2.213294189102373E-12</v>
      </c>
      <c r="V386" s="5">
        <f t="shared" si="384"/>
        <v>-11.654960856198258</v>
      </c>
      <c r="W386">
        <v>0.01</v>
      </c>
      <c r="X386" s="2">
        <v>17.03</v>
      </c>
      <c r="Y386" s="5">
        <f t="shared" si="385"/>
        <v>4.5856338272531601E-4</v>
      </c>
      <c r="Z386" s="5">
        <f t="shared" si="386"/>
        <v>4.5856338272531603E-27</v>
      </c>
      <c r="AA386" s="5">
        <f t="shared" si="387"/>
        <v>3.1967814641952982E-8</v>
      </c>
      <c r="AB386" s="5">
        <f t="shared" si="388"/>
        <v>2.0970886405121159E-12</v>
      </c>
      <c r="AC386" s="5">
        <f t="shared" si="389"/>
        <v>-11.678383212228175</v>
      </c>
      <c r="AD386">
        <v>0.01</v>
      </c>
      <c r="AF386" s="4">
        <v>15.32</v>
      </c>
      <c r="AG386" s="5">
        <f t="shared" si="390"/>
        <v>1.1871027664061438E-3</v>
      </c>
      <c r="AH386" s="5">
        <f t="shared" si="391"/>
        <v>1.1871027664061439E-26</v>
      </c>
      <c r="AI386" s="5">
        <f t="shared" si="392"/>
        <v>2.3349396313451663E-8</v>
      </c>
      <c r="AJ386" s="5">
        <f t="shared" si="393"/>
        <v>2.8836504447112806E-12</v>
      </c>
      <c r="AK386" s="5">
        <f t="shared" si="394"/>
        <v>-11.540057385815929</v>
      </c>
      <c r="AL386">
        <v>0.05</v>
      </c>
      <c r="AN386" s="4">
        <v>14.77</v>
      </c>
      <c r="AO386" s="5">
        <f t="shared" si="395"/>
        <v>1.2656101718471777E-3</v>
      </c>
      <c r="AP386" s="5">
        <f t="shared" si="396"/>
        <v>1.2656101718471778E-26</v>
      </c>
      <c r="AQ386" s="5">
        <f t="shared" si="397"/>
        <v>1.374545664880269E-8</v>
      </c>
      <c r="AR386" s="5">
        <f t="shared" si="398"/>
        <v>2.284494895031007E-12</v>
      </c>
      <c r="AS386" s="5">
        <f t="shared" si="399"/>
        <v>-11.641209808088618</v>
      </c>
      <c r="AT386">
        <v>7.0000000000000007E-2</v>
      </c>
      <c r="AV386" s="4">
        <v>14.52</v>
      </c>
      <c r="AW386" s="5">
        <f t="shared" si="400"/>
        <v>1.0373622865911013E-3</v>
      </c>
      <c r="AX386" s="5">
        <f t="shared" si="401"/>
        <v>1.0373622865911015E-26</v>
      </c>
      <c r="AY386" s="5">
        <f t="shared" si="402"/>
        <v>6.6764626714701494E-9</v>
      </c>
      <c r="AZ386" s="5">
        <f t="shared" si="403"/>
        <v>1.4414482907704053E-12</v>
      </c>
      <c r="BA386" s="5">
        <f t="shared" si="404"/>
        <v>-11.841200932489006</v>
      </c>
      <c r="BB386">
        <v>0.08</v>
      </c>
      <c r="BD386" s="3">
        <v>14.46</v>
      </c>
      <c r="BE386" s="5">
        <f t="shared" si="405"/>
        <v>4.6190401705107302E-4</v>
      </c>
      <c r="BF386" s="5">
        <f t="shared" si="406"/>
        <v>4.6190401705107307E-27</v>
      </c>
      <c r="BG386" s="5">
        <f t="shared" si="407"/>
        <v>1.0692222616922987E-9</v>
      </c>
      <c r="BH386" s="5">
        <f t="shared" si="408"/>
        <v>3.8492001420922757E-13</v>
      </c>
      <c r="BI386" s="5">
        <f t="shared" si="409"/>
        <v>-12.414629506846047</v>
      </c>
      <c r="BJ386">
        <v>0.01</v>
      </c>
      <c r="BL386" s="3">
        <v>14.39</v>
      </c>
      <c r="BM386" s="5">
        <f t="shared" si="410"/>
        <v>3.1517232618096365E-4</v>
      </c>
      <c r="BN386" s="5">
        <f t="shared" si="411"/>
        <v>3.151723261809637E-27</v>
      </c>
      <c r="BO386" s="5">
        <f t="shared" si="412"/>
        <v>4.6692196471253875E-10</v>
      </c>
      <c r="BP386" s="5">
        <f t="shared" si="413"/>
        <v>2.1011488412064246E-13</v>
      </c>
      <c r="BQ386" s="5">
        <f t="shared" si="414"/>
        <v>-12.677543181946708</v>
      </c>
      <c r="BR386">
        <v>0.01</v>
      </c>
      <c r="BT386" s="3">
        <v>14.41</v>
      </c>
      <c r="BU386" s="5">
        <f t="shared" si="415"/>
        <v>1.9801488612339058E-4</v>
      </c>
      <c r="BV386" s="5">
        <f t="shared" si="416"/>
        <v>1.9801488612339061E-27</v>
      </c>
      <c r="BW386" s="5">
        <f t="shared" si="417"/>
        <v>1.765887807283507E-10</v>
      </c>
      <c r="BX386" s="5">
        <f t="shared" si="418"/>
        <v>1.0242149282244341E-13</v>
      </c>
      <c r="BY386" s="5">
        <f t="shared" si="419"/>
        <v>-12.989608898489664</v>
      </c>
      <c r="BZ386">
        <v>0.05</v>
      </c>
      <c r="CB386" s="3">
        <v>14.25</v>
      </c>
      <c r="CC386" s="5">
        <f t="shared" si="420"/>
        <v>1.2795617225895393E-4</v>
      </c>
      <c r="CD386" s="5">
        <f t="shared" si="421"/>
        <v>1.2795617225895394E-27</v>
      </c>
      <c r="CE386" s="5">
        <f t="shared" si="422"/>
        <v>5.9979455746384659E-11</v>
      </c>
      <c r="CF386" s="5">
        <f t="shared" si="423"/>
        <v>4.798356459710773E-14</v>
      </c>
      <c r="CG386" s="5">
        <f t="shared" si="424"/>
        <v>-13.318907492355043</v>
      </c>
      <c r="CH386">
        <v>0.1</v>
      </c>
      <c r="CK386" s="5" t="str">
        <f t="shared" si="425"/>
        <v/>
      </c>
      <c r="CL386" s="5" t="str">
        <f t="shared" si="426"/>
        <v/>
      </c>
      <c r="CM386" s="5" t="str">
        <f t="shared" si="427"/>
        <v/>
      </c>
      <c r="CN386" s="5" t="str">
        <f t="shared" si="428"/>
        <v/>
      </c>
      <c r="CO386" s="5" t="str">
        <f t="shared" si="429"/>
        <v/>
      </c>
      <c r="CS386" s="5" t="str">
        <f t="shared" si="430"/>
        <v/>
      </c>
      <c r="CT386" s="5" t="str">
        <f t="shared" si="431"/>
        <v/>
      </c>
      <c r="CU386" s="5" t="str">
        <f t="shared" si="432"/>
        <v/>
      </c>
      <c r="CV386" s="5" t="str">
        <f t="shared" si="433"/>
        <v/>
      </c>
      <c r="CW386" s="5" t="str">
        <f t="shared" si="434"/>
        <v/>
      </c>
      <c r="DA386" s="5" t="str">
        <f t="shared" si="435"/>
        <v/>
      </c>
      <c r="DB386" s="5" t="str">
        <f t="shared" si="436"/>
        <v/>
      </c>
      <c r="DC386" s="5" t="str">
        <f t="shared" si="437"/>
        <v/>
      </c>
      <c r="DD386" s="5" t="str">
        <f t="shared" si="438"/>
        <v/>
      </c>
      <c r="DE386" s="5" t="str">
        <f t="shared" si="439"/>
        <v/>
      </c>
      <c r="DI386" s="5" t="str">
        <f t="shared" si="440"/>
        <v/>
      </c>
      <c r="DJ386" s="5" t="str">
        <f t="shared" si="441"/>
        <v/>
      </c>
      <c r="DK386" s="5" t="str">
        <f t="shared" si="442"/>
        <v/>
      </c>
      <c r="DL386" s="5" t="str">
        <f t="shared" si="443"/>
        <v/>
      </c>
      <c r="DM386" s="5" t="str">
        <f t="shared" si="444"/>
        <v/>
      </c>
      <c r="DQ386" s="5" t="str">
        <f t="shared" si="445"/>
        <v/>
      </c>
      <c r="DR386" s="5" t="str">
        <f t="shared" si="446"/>
        <v/>
      </c>
      <c r="DS386" s="5" t="str">
        <f t="shared" si="447"/>
        <v/>
      </c>
      <c r="DT386" s="5" t="str">
        <f t="shared" si="448"/>
        <v/>
      </c>
      <c r="DU386" s="5" t="str">
        <f t="shared" si="449"/>
        <v/>
      </c>
    </row>
    <row r="387" spans="1:125" ht="90" hidden="1" x14ac:dyDescent="0.25">
      <c r="A387">
        <v>380</v>
      </c>
      <c r="B387" t="s">
        <v>422</v>
      </c>
      <c r="C387">
        <v>324.21488699999998</v>
      </c>
      <c r="D387">
        <v>57.548164999999997</v>
      </c>
      <c r="E387" s="1" t="s">
        <v>31</v>
      </c>
      <c r="F387" s="13"/>
      <c r="G387" s="13" t="s">
        <v>879</v>
      </c>
      <c r="H387" s="13" t="s">
        <v>886</v>
      </c>
      <c r="I387" s="13" t="s">
        <v>887</v>
      </c>
      <c r="J387" s="2">
        <v>20.59</v>
      </c>
      <c r="K387" s="5">
        <f t="shared" si="375"/>
        <v>1.8429397261203726E-5</v>
      </c>
      <c r="L387" s="5">
        <f t="shared" si="376"/>
        <v>1.8429397261203728E-28</v>
      </c>
      <c r="M387" s="5">
        <f t="shared" si="377"/>
        <v>1.4199178116681867E-9</v>
      </c>
      <c r="N387" s="5">
        <f t="shared" si="378"/>
        <v>8.8602871448094845E-14</v>
      </c>
      <c r="O387" s="5">
        <f t="shared" si="379"/>
        <v>-13.052552203238738</v>
      </c>
      <c r="P387">
        <v>0.05</v>
      </c>
      <c r="Q387" s="2">
        <v>19.02</v>
      </c>
      <c r="R387" s="5">
        <f t="shared" si="380"/>
        <v>6.2038151606804237E-5</v>
      </c>
      <c r="S387" s="5">
        <f t="shared" si="381"/>
        <v>6.2038151606804244E-28</v>
      </c>
      <c r="T387" s="5">
        <f t="shared" si="382"/>
        <v>3.1066918858444118E-9</v>
      </c>
      <c r="U387" s="5">
        <f t="shared" si="383"/>
        <v>2.404579519643575E-13</v>
      </c>
      <c r="V387" s="5">
        <f t="shared" si="384"/>
        <v>-12.618960856198257</v>
      </c>
      <c r="W387">
        <v>0.05</v>
      </c>
      <c r="X387" s="2">
        <v>21.04</v>
      </c>
      <c r="Y387" s="5">
        <f t="shared" si="385"/>
        <v>1.1412988309922316E-5</v>
      </c>
      <c r="Z387" s="5">
        <f t="shared" si="386"/>
        <v>1.1412988309922317E-28</v>
      </c>
      <c r="AA387" s="5">
        <f t="shared" si="387"/>
        <v>7.956332942111964E-10</v>
      </c>
      <c r="AB387" s="5">
        <f t="shared" si="388"/>
        <v>5.2193544100254492E-14</v>
      </c>
      <c r="AC387" s="5">
        <f t="shared" si="389"/>
        <v>-13.282383212228176</v>
      </c>
      <c r="AD387">
        <v>0.31</v>
      </c>
      <c r="AF387" s="4">
        <v>16.079999999999998</v>
      </c>
      <c r="AG387" s="5">
        <f t="shared" si="390"/>
        <v>5.8950611856974414E-4</v>
      </c>
      <c r="AH387" s="5">
        <f t="shared" si="391"/>
        <v>5.8950611856974424E-27</v>
      </c>
      <c r="AI387" s="5">
        <f t="shared" si="392"/>
        <v>1.1595130919760902E-8</v>
      </c>
      <c r="AJ387" s="5">
        <f t="shared" si="393"/>
        <v>1.4319986685904717E-12</v>
      </c>
      <c r="AK387" s="5">
        <f t="shared" si="394"/>
        <v>-11.844057385815928</v>
      </c>
      <c r="AL387">
        <v>0.08</v>
      </c>
      <c r="AN387" s="4">
        <v>15.2</v>
      </c>
      <c r="AO387" s="5">
        <f t="shared" si="395"/>
        <v>8.5172610160913313E-4</v>
      </c>
      <c r="AP387" s="5">
        <f t="shared" si="396"/>
        <v>8.5172610160913329E-27</v>
      </c>
      <c r="AQ387" s="5">
        <f t="shared" si="397"/>
        <v>9.250371454612265E-9</v>
      </c>
      <c r="AR387" s="5">
        <f t="shared" si="398"/>
        <v>1.5374117357565585E-12</v>
      </c>
      <c r="AS387" s="5">
        <f t="shared" si="399"/>
        <v>-11.813209808088619</v>
      </c>
      <c r="AT387">
        <v>0.09</v>
      </c>
      <c r="AV387" s="4">
        <v>14.75</v>
      </c>
      <c r="AW387" s="5">
        <f t="shared" si="400"/>
        <v>8.3932557204316938E-4</v>
      </c>
      <c r="AX387" s="5">
        <f t="shared" si="401"/>
        <v>8.3932557204316946E-27</v>
      </c>
      <c r="AY387" s="5">
        <f t="shared" si="402"/>
        <v>5.401898568504042E-9</v>
      </c>
      <c r="AZ387" s="5">
        <f t="shared" si="403"/>
        <v>1.1662699009400227E-12</v>
      </c>
      <c r="BA387" s="5">
        <f t="shared" si="404"/>
        <v>-11.933200932489004</v>
      </c>
      <c r="BB387">
        <v>0.1</v>
      </c>
      <c r="BD387" s="3">
        <v>14.26</v>
      </c>
      <c r="BE387" s="5">
        <f t="shared" si="405"/>
        <v>5.553307719074217E-4</v>
      </c>
      <c r="BF387" s="5">
        <f t="shared" si="406"/>
        <v>5.5533077190742177E-27</v>
      </c>
      <c r="BG387" s="5">
        <f t="shared" si="407"/>
        <v>1.2854878979338466E-9</v>
      </c>
      <c r="BH387" s="5">
        <f t="shared" si="408"/>
        <v>4.6277564325618477E-13</v>
      </c>
      <c r="BI387" s="5">
        <f t="shared" si="409"/>
        <v>-12.334629506846047</v>
      </c>
      <c r="BJ387">
        <v>7.0000000000000007E-2</v>
      </c>
      <c r="BL387" s="3">
        <v>14.2</v>
      </c>
      <c r="BM387" s="5">
        <f t="shared" si="410"/>
        <v>3.7544651471447057E-4</v>
      </c>
      <c r="BN387" s="5">
        <f t="shared" si="411"/>
        <v>3.754465147144706E-27</v>
      </c>
      <c r="BO387" s="5">
        <f t="shared" si="412"/>
        <v>5.5621705883625263E-10</v>
      </c>
      <c r="BP387" s="5">
        <f t="shared" si="413"/>
        <v>2.502976764763137E-13</v>
      </c>
      <c r="BQ387" s="5">
        <f t="shared" si="414"/>
        <v>-12.601543181946708</v>
      </c>
      <c r="BR387">
        <v>0.05</v>
      </c>
      <c r="BU387" s="5" t="str">
        <f t="shared" si="415"/>
        <v/>
      </c>
      <c r="BV387" s="5" t="str">
        <f t="shared" si="416"/>
        <v/>
      </c>
      <c r="BW387" s="5" t="str">
        <f t="shared" si="417"/>
        <v/>
      </c>
      <c r="BX387" s="5" t="str">
        <f t="shared" si="418"/>
        <v/>
      </c>
      <c r="BY387" s="5" t="str">
        <f t="shared" si="419"/>
        <v/>
      </c>
      <c r="CC387" s="5" t="str">
        <f t="shared" si="420"/>
        <v/>
      </c>
      <c r="CD387" s="5" t="str">
        <f t="shared" si="421"/>
        <v/>
      </c>
      <c r="CE387" s="5" t="str">
        <f t="shared" si="422"/>
        <v/>
      </c>
      <c r="CF387" s="5" t="str">
        <f t="shared" si="423"/>
        <v/>
      </c>
      <c r="CG387" s="5" t="str">
        <f t="shared" si="424"/>
        <v/>
      </c>
      <c r="CK387" s="5" t="str">
        <f t="shared" si="425"/>
        <v/>
      </c>
      <c r="CL387" s="5" t="str">
        <f t="shared" si="426"/>
        <v/>
      </c>
      <c r="CM387" s="5" t="str">
        <f t="shared" si="427"/>
        <v/>
      </c>
      <c r="CN387" s="5" t="str">
        <f t="shared" si="428"/>
        <v/>
      </c>
      <c r="CO387" s="5" t="str">
        <f t="shared" si="429"/>
        <v/>
      </c>
      <c r="CS387" s="5" t="str">
        <f t="shared" si="430"/>
        <v/>
      </c>
      <c r="CT387" s="5" t="str">
        <f t="shared" si="431"/>
        <v/>
      </c>
      <c r="CU387" s="5" t="str">
        <f t="shared" si="432"/>
        <v/>
      </c>
      <c r="CV387" s="5" t="str">
        <f t="shared" si="433"/>
        <v/>
      </c>
      <c r="CW387" s="5" t="str">
        <f t="shared" si="434"/>
        <v/>
      </c>
      <c r="DA387" s="5" t="str">
        <f t="shared" si="435"/>
        <v/>
      </c>
      <c r="DB387" s="5" t="str">
        <f t="shared" si="436"/>
        <v/>
      </c>
      <c r="DC387" s="5" t="str">
        <f t="shared" si="437"/>
        <v/>
      </c>
      <c r="DD387" s="5" t="str">
        <f t="shared" si="438"/>
        <v/>
      </c>
      <c r="DE387" s="5" t="str">
        <f t="shared" si="439"/>
        <v/>
      </c>
      <c r="DI387" s="5" t="str">
        <f t="shared" si="440"/>
        <v/>
      </c>
      <c r="DJ387" s="5" t="str">
        <f t="shared" si="441"/>
        <v/>
      </c>
      <c r="DK387" s="5" t="str">
        <f t="shared" si="442"/>
        <v/>
      </c>
      <c r="DL387" s="5" t="str">
        <f t="shared" si="443"/>
        <v/>
      </c>
      <c r="DM387" s="5" t="str">
        <f t="shared" si="444"/>
        <v/>
      </c>
      <c r="DQ387" s="5" t="str">
        <f t="shared" si="445"/>
        <v/>
      </c>
      <c r="DR387" s="5" t="str">
        <f t="shared" si="446"/>
        <v/>
      </c>
      <c r="DS387" s="5" t="str">
        <f t="shared" si="447"/>
        <v/>
      </c>
      <c r="DT387" s="5" t="str">
        <f t="shared" si="448"/>
        <v/>
      </c>
      <c r="DU387" s="5" t="str">
        <f t="shared" si="449"/>
        <v/>
      </c>
    </row>
    <row r="388" spans="1:125" ht="60" hidden="1" x14ac:dyDescent="0.25">
      <c r="A388">
        <v>381</v>
      </c>
      <c r="B388" t="s">
        <v>423</v>
      </c>
      <c r="C388">
        <v>324.215238</v>
      </c>
      <c r="D388">
        <v>57.554876999999998</v>
      </c>
      <c r="E388" s="1" t="s">
        <v>120</v>
      </c>
      <c r="F388" s="13"/>
      <c r="G388" s="13" t="s">
        <v>880</v>
      </c>
      <c r="I388" s="13" t="s">
        <v>875</v>
      </c>
      <c r="J388" s="2">
        <v>19.53</v>
      </c>
      <c r="K388" s="5">
        <f t="shared" si="375"/>
        <v>4.8922780473448297E-5</v>
      </c>
      <c r="L388" s="5">
        <f t="shared" si="376"/>
        <v>4.8922780473448304E-28</v>
      </c>
      <c r="M388" s="5">
        <f t="shared" si="377"/>
        <v>3.7693217204025137E-9</v>
      </c>
      <c r="N388" s="5">
        <f t="shared" si="378"/>
        <v>2.3520567535311685E-13</v>
      </c>
      <c r="O388" s="5">
        <f t="shared" si="379"/>
        <v>-12.628552203238737</v>
      </c>
      <c r="P388">
        <v>0.02</v>
      </c>
      <c r="Q388" s="2">
        <v>18.350000000000001</v>
      </c>
      <c r="R388" s="5">
        <f t="shared" si="380"/>
        <v>1.1498967586141358E-4</v>
      </c>
      <c r="S388" s="5">
        <f t="shared" si="381"/>
        <v>1.149896758614136E-27</v>
      </c>
      <c r="T388" s="5">
        <f t="shared" si="382"/>
        <v>5.758351654618791E-9</v>
      </c>
      <c r="U388" s="5">
        <f t="shared" si="383"/>
        <v>4.4569641806749447E-13</v>
      </c>
      <c r="V388" s="5">
        <f t="shared" si="384"/>
        <v>-12.350960856198258</v>
      </c>
      <c r="W388">
        <v>0.03</v>
      </c>
      <c r="X388" s="2">
        <v>19.48</v>
      </c>
      <c r="Y388" s="5">
        <f t="shared" si="385"/>
        <v>4.8017480914246934E-5</v>
      </c>
      <c r="Z388" s="5">
        <f t="shared" si="386"/>
        <v>4.8017480914246936E-28</v>
      </c>
      <c r="AA388" s="5">
        <f t="shared" si="387"/>
        <v>3.3474411330388527E-9</v>
      </c>
      <c r="AB388" s="5">
        <f t="shared" si="388"/>
        <v>2.1959213832734876E-13</v>
      </c>
      <c r="AC388" s="5">
        <f t="shared" si="389"/>
        <v>-12.658383212228175</v>
      </c>
      <c r="AD388">
        <v>0.08</v>
      </c>
      <c r="AG388" s="5" t="str">
        <f t="shared" si="390"/>
        <v/>
      </c>
      <c r="AH388" s="5" t="str">
        <f t="shared" si="391"/>
        <v/>
      </c>
      <c r="AI388" s="5" t="str">
        <f t="shared" si="392"/>
        <v/>
      </c>
      <c r="AJ388" s="5" t="str">
        <f t="shared" si="393"/>
        <v/>
      </c>
      <c r="AK388" s="5" t="str">
        <f t="shared" si="394"/>
        <v/>
      </c>
      <c r="AO388" s="5" t="str">
        <f t="shared" si="395"/>
        <v/>
      </c>
      <c r="AP388" s="5" t="str">
        <f t="shared" si="396"/>
        <v/>
      </c>
      <c r="AQ388" s="5" t="str">
        <f t="shared" si="397"/>
        <v/>
      </c>
      <c r="AR388" s="5" t="str">
        <f t="shared" si="398"/>
        <v/>
      </c>
      <c r="AS388" s="5" t="str">
        <f t="shared" si="399"/>
        <v/>
      </c>
      <c r="AW388" s="5" t="str">
        <f t="shared" si="400"/>
        <v/>
      </c>
      <c r="AX388" s="5" t="str">
        <f t="shared" si="401"/>
        <v/>
      </c>
      <c r="AY388" s="5" t="str">
        <f t="shared" si="402"/>
        <v/>
      </c>
      <c r="AZ388" s="5" t="str">
        <f t="shared" si="403"/>
        <v/>
      </c>
      <c r="BA388" s="5" t="str">
        <f t="shared" si="404"/>
        <v/>
      </c>
      <c r="BD388" s="3">
        <v>13.74</v>
      </c>
      <c r="BE388" s="5">
        <f t="shared" si="405"/>
        <v>8.9650298349780249E-4</v>
      </c>
      <c r="BF388" s="5">
        <f t="shared" si="406"/>
        <v>8.9650298349780254E-27</v>
      </c>
      <c r="BG388" s="5">
        <f t="shared" si="407"/>
        <v>2.0752383877263944E-9</v>
      </c>
      <c r="BH388" s="5">
        <f t="shared" si="408"/>
        <v>7.4708581958150202E-13</v>
      </c>
      <c r="BI388" s="5">
        <f t="shared" si="409"/>
        <v>-12.126629506846047</v>
      </c>
      <c r="BJ388">
        <v>0.1</v>
      </c>
      <c r="BL388" s="3">
        <v>13.65</v>
      </c>
      <c r="BM388" s="5">
        <f t="shared" si="410"/>
        <v>6.2308612026319861E-4</v>
      </c>
      <c r="BN388" s="5">
        <f t="shared" si="411"/>
        <v>6.2308612026319865E-27</v>
      </c>
      <c r="BO388" s="5">
        <f t="shared" si="412"/>
        <v>9.2309054853807183E-10</v>
      </c>
      <c r="BP388" s="5">
        <f t="shared" si="413"/>
        <v>4.1539074684213238E-13</v>
      </c>
      <c r="BQ388" s="5">
        <f t="shared" si="414"/>
        <v>-12.381543181946707</v>
      </c>
      <c r="BR388">
        <v>7.0000000000000007E-2</v>
      </c>
      <c r="BU388" s="5" t="str">
        <f t="shared" si="415"/>
        <v/>
      </c>
      <c r="BV388" s="5" t="str">
        <f t="shared" si="416"/>
        <v/>
      </c>
      <c r="BW388" s="5" t="str">
        <f t="shared" si="417"/>
        <v/>
      </c>
      <c r="BX388" s="5" t="str">
        <f t="shared" si="418"/>
        <v/>
      </c>
      <c r="BY388" s="5" t="str">
        <f t="shared" si="419"/>
        <v/>
      </c>
      <c r="CC388" s="5" t="str">
        <f t="shared" si="420"/>
        <v/>
      </c>
      <c r="CD388" s="5" t="str">
        <f t="shared" si="421"/>
        <v/>
      </c>
      <c r="CE388" s="5" t="str">
        <f t="shared" si="422"/>
        <v/>
      </c>
      <c r="CF388" s="5" t="str">
        <f t="shared" si="423"/>
        <v/>
      </c>
      <c r="CG388" s="5" t="str">
        <f t="shared" si="424"/>
        <v/>
      </c>
      <c r="CK388" s="5" t="str">
        <f t="shared" si="425"/>
        <v/>
      </c>
      <c r="CL388" s="5" t="str">
        <f t="shared" si="426"/>
        <v/>
      </c>
      <c r="CM388" s="5" t="str">
        <f t="shared" si="427"/>
        <v/>
      </c>
      <c r="CN388" s="5" t="str">
        <f t="shared" si="428"/>
        <v/>
      </c>
      <c r="CO388" s="5" t="str">
        <f t="shared" si="429"/>
        <v/>
      </c>
      <c r="CS388" s="5" t="str">
        <f t="shared" si="430"/>
        <v/>
      </c>
      <c r="CT388" s="5" t="str">
        <f t="shared" si="431"/>
        <v/>
      </c>
      <c r="CU388" s="5" t="str">
        <f t="shared" si="432"/>
        <v/>
      </c>
      <c r="CV388" s="5" t="str">
        <f t="shared" si="433"/>
        <v/>
      </c>
      <c r="CW388" s="5" t="str">
        <f t="shared" si="434"/>
        <v/>
      </c>
      <c r="DA388" s="5" t="str">
        <f t="shared" si="435"/>
        <v/>
      </c>
      <c r="DB388" s="5" t="str">
        <f t="shared" si="436"/>
        <v/>
      </c>
      <c r="DC388" s="5" t="str">
        <f t="shared" si="437"/>
        <v/>
      </c>
      <c r="DD388" s="5" t="str">
        <f t="shared" si="438"/>
        <v/>
      </c>
      <c r="DE388" s="5" t="str">
        <f t="shared" si="439"/>
        <v/>
      </c>
      <c r="DI388" s="5" t="str">
        <f t="shared" si="440"/>
        <v/>
      </c>
      <c r="DJ388" s="5" t="str">
        <f t="shared" si="441"/>
        <v/>
      </c>
      <c r="DK388" s="5" t="str">
        <f t="shared" si="442"/>
        <v/>
      </c>
      <c r="DL388" s="5" t="str">
        <f t="shared" si="443"/>
        <v/>
      </c>
      <c r="DM388" s="5" t="str">
        <f t="shared" si="444"/>
        <v/>
      </c>
      <c r="DQ388" s="5" t="str">
        <f t="shared" si="445"/>
        <v/>
      </c>
      <c r="DR388" s="5" t="str">
        <f t="shared" si="446"/>
        <v/>
      </c>
      <c r="DS388" s="5" t="str">
        <f t="shared" si="447"/>
        <v/>
      </c>
      <c r="DT388" s="5" t="str">
        <f t="shared" si="448"/>
        <v/>
      </c>
      <c r="DU388" s="5" t="str">
        <f t="shared" si="449"/>
        <v/>
      </c>
    </row>
    <row r="389" spans="1:125" ht="75" hidden="1" x14ac:dyDescent="0.25">
      <c r="A389" s="25">
        <v>382</v>
      </c>
      <c r="B389" s="25" t="s">
        <v>424</v>
      </c>
      <c r="C389" s="25">
        <v>324.21618000000001</v>
      </c>
      <c r="D389" s="25">
        <v>57.564214999999997</v>
      </c>
      <c r="E389" s="26" t="s">
        <v>31</v>
      </c>
      <c r="F389" s="27"/>
      <c r="G389" s="27" t="s">
        <v>881</v>
      </c>
      <c r="H389" s="27"/>
      <c r="I389" s="27" t="s">
        <v>887</v>
      </c>
      <c r="J389" s="2">
        <v>17.34</v>
      </c>
      <c r="K389" s="5">
        <f t="shared" si="375"/>
        <v>3.6771481842870545E-4</v>
      </c>
      <c r="L389" s="5">
        <f t="shared" si="376"/>
        <v>3.6771481842870548E-27</v>
      </c>
      <c r="M389" s="5">
        <f t="shared" si="377"/>
        <v>2.8331084999746169E-8</v>
      </c>
      <c r="N389" s="5">
        <f t="shared" si="378"/>
        <v>1.767859703984161E-12</v>
      </c>
      <c r="O389" s="5">
        <f t="shared" si="379"/>
        <v>-11.752552203238738</v>
      </c>
      <c r="P389">
        <v>0.01</v>
      </c>
      <c r="Q389" s="2">
        <v>16.72</v>
      </c>
      <c r="R389" s="5">
        <f t="shared" si="380"/>
        <v>5.1601086932714728E-4</v>
      </c>
      <c r="S389" s="5">
        <f t="shared" si="381"/>
        <v>5.1601086932714733E-27</v>
      </c>
      <c r="T389" s="5">
        <f t="shared" si="382"/>
        <v>2.5840337586240168E-8</v>
      </c>
      <c r="U389" s="5">
        <f t="shared" si="383"/>
        <v>2.0000421291749894E-12</v>
      </c>
      <c r="V389" s="5">
        <f t="shared" si="384"/>
        <v>-11.698960856198257</v>
      </c>
      <c r="W389">
        <v>0.01</v>
      </c>
      <c r="X389" s="2">
        <v>17.13</v>
      </c>
      <c r="Y389" s="5">
        <f t="shared" si="385"/>
        <v>4.1821477557720161E-4</v>
      </c>
      <c r="Z389" s="5">
        <f t="shared" si="386"/>
        <v>4.1821477557720164E-27</v>
      </c>
      <c r="AA389" s="5">
        <f t="shared" si="387"/>
        <v>2.9154993463981742E-8</v>
      </c>
      <c r="AB389" s="5">
        <f t="shared" si="388"/>
        <v>1.9125675712372027E-12</v>
      </c>
      <c r="AC389" s="5">
        <f t="shared" si="389"/>
        <v>-11.718383212228174</v>
      </c>
      <c r="AD389">
        <v>0.01</v>
      </c>
      <c r="AF389" s="4">
        <v>15.59</v>
      </c>
      <c r="AG389" s="5">
        <f t="shared" si="390"/>
        <v>9.2573848152896997E-4</v>
      </c>
      <c r="AH389" s="5">
        <f t="shared" si="391"/>
        <v>9.2573848152897001E-27</v>
      </c>
      <c r="AI389" s="5">
        <f t="shared" si="392"/>
        <v>1.8208562307770391E-8</v>
      </c>
      <c r="AJ389" s="5">
        <f t="shared" si="393"/>
        <v>2.2487574450096435E-12</v>
      </c>
      <c r="AK389" s="5">
        <f t="shared" si="394"/>
        <v>-11.64805738581593</v>
      </c>
      <c r="AL389">
        <v>0.06</v>
      </c>
      <c r="AN389" s="4">
        <v>15.28</v>
      </c>
      <c r="AO389" s="5">
        <f t="shared" si="395"/>
        <v>7.912249191379979E-4</v>
      </c>
      <c r="AP389" s="5">
        <f t="shared" si="396"/>
        <v>7.9122491913799801E-27</v>
      </c>
      <c r="AQ389" s="5">
        <f t="shared" si="397"/>
        <v>8.5932841465634252E-9</v>
      </c>
      <c r="AR389" s="5">
        <f t="shared" si="398"/>
        <v>1.4282038251588412E-12</v>
      </c>
      <c r="AS389" s="5">
        <f t="shared" si="399"/>
        <v>-11.845209808088619</v>
      </c>
      <c r="AT389">
        <v>0.1</v>
      </c>
      <c r="AV389" s="4">
        <v>15.04</v>
      </c>
      <c r="AW389" s="5">
        <f t="shared" si="400"/>
        <v>6.4258481005009999E-4</v>
      </c>
      <c r="AX389" s="5">
        <f t="shared" si="401"/>
        <v>6.4258481005010007E-27</v>
      </c>
      <c r="AY389" s="5">
        <f t="shared" si="402"/>
        <v>4.1356752149254688E-9</v>
      </c>
      <c r="AZ389" s="5">
        <f t="shared" si="403"/>
        <v>8.9289227890240866E-13</v>
      </c>
      <c r="BA389" s="5">
        <f t="shared" si="404"/>
        <v>-12.049200932489006</v>
      </c>
      <c r="BB389">
        <v>0.13</v>
      </c>
      <c r="BD389" s="3">
        <v>14.95</v>
      </c>
      <c r="BE389" s="5">
        <f t="shared" si="405"/>
        <v>2.9413840914749772E-4</v>
      </c>
      <c r="BF389" s="5">
        <f t="shared" si="406"/>
        <v>2.9413840914749777E-27</v>
      </c>
      <c r="BG389" s="5">
        <f t="shared" si="407"/>
        <v>6.8087594710068923E-10</v>
      </c>
      <c r="BH389" s="5">
        <f t="shared" si="408"/>
        <v>2.4511534095624813E-13</v>
      </c>
      <c r="BI389" s="5">
        <f t="shared" si="409"/>
        <v>-12.610629506846047</v>
      </c>
      <c r="BJ389">
        <v>0.02</v>
      </c>
      <c r="BL389" s="3">
        <v>14.98</v>
      </c>
      <c r="BM389" s="5">
        <f t="shared" si="410"/>
        <v>1.8304087243332459E-4</v>
      </c>
      <c r="BN389" s="5">
        <f t="shared" si="411"/>
        <v>1.8304087243332461E-27</v>
      </c>
      <c r="BO389" s="5">
        <f t="shared" si="412"/>
        <v>2.7117166286418453E-10</v>
      </c>
      <c r="BP389" s="5">
        <f t="shared" si="413"/>
        <v>1.2202724828888306E-13</v>
      </c>
      <c r="BQ389" s="5">
        <f t="shared" si="414"/>
        <v>-12.913543181946707</v>
      </c>
      <c r="BR389">
        <v>0.02</v>
      </c>
      <c r="BT389" s="3">
        <v>14.97</v>
      </c>
      <c r="BU389" s="5">
        <f t="shared" si="415"/>
        <v>1.1822187428454425E-4</v>
      </c>
      <c r="BV389" s="5">
        <f t="shared" si="416"/>
        <v>1.1822187428454425E-27</v>
      </c>
      <c r="BW389" s="5">
        <f t="shared" si="417"/>
        <v>1.0542973330964113E-10</v>
      </c>
      <c r="BX389" s="5">
        <f t="shared" si="418"/>
        <v>6.114924531959185E-14</v>
      </c>
      <c r="BY389" s="5">
        <f t="shared" si="419"/>
        <v>-13.213608898489664</v>
      </c>
      <c r="BZ389">
        <v>0.24</v>
      </c>
      <c r="CC389" s="5" t="str">
        <f t="shared" si="420"/>
        <v/>
      </c>
      <c r="CD389" s="5" t="str">
        <f t="shared" si="421"/>
        <v/>
      </c>
      <c r="CE389" s="5" t="str">
        <f t="shared" si="422"/>
        <v/>
      </c>
      <c r="CF389" s="5" t="str">
        <f t="shared" si="423"/>
        <v/>
      </c>
      <c r="CG389" s="5" t="str">
        <f t="shared" si="424"/>
        <v/>
      </c>
      <c r="CK389" s="5" t="str">
        <f t="shared" si="425"/>
        <v/>
      </c>
      <c r="CL389" s="5" t="str">
        <f t="shared" si="426"/>
        <v/>
      </c>
      <c r="CM389" s="5" t="str">
        <f t="shared" si="427"/>
        <v/>
      </c>
      <c r="CN389" s="5" t="str">
        <f t="shared" si="428"/>
        <v/>
      </c>
      <c r="CO389" s="5" t="str">
        <f t="shared" si="429"/>
        <v/>
      </c>
      <c r="CS389" s="5" t="str">
        <f t="shared" si="430"/>
        <v/>
      </c>
      <c r="CT389" s="5" t="str">
        <f t="shared" si="431"/>
        <v/>
      </c>
      <c r="CU389" s="5" t="str">
        <f t="shared" si="432"/>
        <v/>
      </c>
      <c r="CV389" s="5" t="str">
        <f t="shared" si="433"/>
        <v/>
      </c>
      <c r="CW389" s="5" t="str">
        <f t="shared" si="434"/>
        <v/>
      </c>
      <c r="DA389" s="5" t="str">
        <f t="shared" si="435"/>
        <v/>
      </c>
      <c r="DB389" s="5" t="str">
        <f t="shared" si="436"/>
        <v/>
      </c>
      <c r="DC389" s="5" t="str">
        <f t="shared" si="437"/>
        <v/>
      </c>
      <c r="DD389" s="5" t="str">
        <f t="shared" si="438"/>
        <v/>
      </c>
      <c r="DE389" s="5" t="str">
        <f t="shared" si="439"/>
        <v/>
      </c>
      <c r="DI389" s="5" t="str">
        <f t="shared" si="440"/>
        <v/>
      </c>
      <c r="DJ389" s="5" t="str">
        <f t="shared" si="441"/>
        <v/>
      </c>
      <c r="DK389" s="5" t="str">
        <f t="shared" si="442"/>
        <v/>
      </c>
      <c r="DL389" s="5" t="str">
        <f t="shared" si="443"/>
        <v/>
      </c>
      <c r="DM389" s="5" t="str">
        <f t="shared" si="444"/>
        <v/>
      </c>
      <c r="DQ389" s="5" t="str">
        <f t="shared" si="445"/>
        <v/>
      </c>
      <c r="DR389" s="5" t="str">
        <f t="shared" si="446"/>
        <v/>
      </c>
      <c r="DS389" s="5" t="str">
        <f t="shared" si="447"/>
        <v/>
      </c>
      <c r="DT389" s="5" t="str">
        <f t="shared" si="448"/>
        <v/>
      </c>
      <c r="DU389" s="5" t="str">
        <f t="shared" si="449"/>
        <v/>
      </c>
    </row>
    <row r="390" spans="1:125" ht="45" hidden="1" x14ac:dyDescent="0.25">
      <c r="A390">
        <v>383</v>
      </c>
      <c r="B390" t="s">
        <v>425</v>
      </c>
      <c r="C390">
        <v>324.21715499999999</v>
      </c>
      <c r="D390">
        <v>57.476677000000002</v>
      </c>
      <c r="E390" s="1" t="s">
        <v>91</v>
      </c>
      <c r="F390" s="13"/>
      <c r="G390" s="13" t="s">
        <v>882</v>
      </c>
      <c r="I390" s="13" t="s">
        <v>875</v>
      </c>
      <c r="J390" s="2">
        <v>20.09</v>
      </c>
      <c r="K390" s="5">
        <f t="shared" si="375"/>
        <v>2.9208626260443324E-5</v>
      </c>
      <c r="L390" s="5">
        <f t="shared" si="376"/>
        <v>2.9208626260443327E-28</v>
      </c>
      <c r="M390" s="5">
        <f t="shared" si="377"/>
        <v>2.2504180735671945E-9</v>
      </c>
      <c r="N390" s="5">
        <f t="shared" si="378"/>
        <v>1.4042608779059293E-13</v>
      </c>
      <c r="O390" s="5">
        <f t="shared" si="379"/>
        <v>-12.852552203238737</v>
      </c>
      <c r="P390">
        <v>0.04</v>
      </c>
      <c r="Q390" s="2">
        <v>19.46</v>
      </c>
      <c r="R390" s="5">
        <f t="shared" si="380"/>
        <v>4.1367459440917906E-5</v>
      </c>
      <c r="S390" s="5">
        <f t="shared" si="381"/>
        <v>4.1367459440917911E-28</v>
      </c>
      <c r="T390" s="5">
        <f t="shared" si="382"/>
        <v>2.0715631793420816E-9</v>
      </c>
      <c r="U390" s="5">
        <f t="shared" si="383"/>
        <v>1.6033899008107712E-13</v>
      </c>
      <c r="V390" s="5">
        <f t="shared" si="384"/>
        <v>-12.794960856198259</v>
      </c>
      <c r="W390">
        <v>7.0000000000000007E-2</v>
      </c>
      <c r="X390" s="2">
        <v>18.170000000000002</v>
      </c>
      <c r="Y390" s="5">
        <f t="shared" si="385"/>
        <v>1.6047203956089898E-4</v>
      </c>
      <c r="Z390" s="5">
        <f t="shared" si="386"/>
        <v>1.6047203956089899E-27</v>
      </c>
      <c r="AA390" s="5">
        <f t="shared" si="387"/>
        <v>1.1186982234409783E-8</v>
      </c>
      <c r="AB390" s="5">
        <f t="shared" si="388"/>
        <v>7.3386603457728182E-13</v>
      </c>
      <c r="AC390" s="5">
        <f t="shared" si="389"/>
        <v>-12.134383212228176</v>
      </c>
      <c r="AD390">
        <v>0.03</v>
      </c>
      <c r="AF390" s="4">
        <v>16.36</v>
      </c>
      <c r="AG390" s="5">
        <f t="shared" si="390"/>
        <v>4.5549993261396625E-4</v>
      </c>
      <c r="AH390" s="5">
        <f t="shared" si="391"/>
        <v>4.5549993261396629E-27</v>
      </c>
      <c r="AI390" s="5">
        <f t="shared" si="392"/>
        <v>8.9593325433421195E-9</v>
      </c>
      <c r="AJ390" s="5">
        <f t="shared" si="393"/>
        <v>1.1064775691027519E-12</v>
      </c>
      <c r="AK390" s="5">
        <f t="shared" si="394"/>
        <v>-11.956057385815928</v>
      </c>
      <c r="AL390">
        <v>0.11</v>
      </c>
      <c r="AM390" t="s">
        <v>36</v>
      </c>
      <c r="AN390" s="4">
        <v>16.34</v>
      </c>
      <c r="AO390" s="5">
        <f t="shared" si="395"/>
        <v>2.9805743289002028E-4</v>
      </c>
      <c r="AP390" s="5">
        <f t="shared" si="396"/>
        <v>2.9805743289002032E-27</v>
      </c>
      <c r="AQ390" s="5">
        <f t="shared" si="397"/>
        <v>3.2371227837586434E-9</v>
      </c>
      <c r="AR390" s="5">
        <f t="shared" si="398"/>
        <v>5.3800980666068653E-13</v>
      </c>
      <c r="AS390" s="5">
        <f t="shared" si="399"/>
        <v>-12.269209808088618</v>
      </c>
      <c r="AU390" t="s">
        <v>36</v>
      </c>
      <c r="AV390" s="4">
        <v>16</v>
      </c>
      <c r="AW390" s="5">
        <f t="shared" si="400"/>
        <v>2.6541805060801589E-4</v>
      </c>
      <c r="AX390" s="5">
        <f t="shared" si="401"/>
        <v>2.6541805060801591E-27</v>
      </c>
      <c r="AY390" s="5">
        <f t="shared" si="402"/>
        <v>1.7082303165675869E-9</v>
      </c>
      <c r="AZ390" s="5">
        <f t="shared" si="403"/>
        <v>3.68806925346942E-13</v>
      </c>
      <c r="BA390" s="5">
        <f t="shared" si="404"/>
        <v>-12.433200932489006</v>
      </c>
      <c r="BD390" s="3">
        <v>15.26</v>
      </c>
      <c r="BE390" s="5">
        <f t="shared" si="405"/>
        <v>2.210811623253529E-4</v>
      </c>
      <c r="BF390" s="5">
        <f t="shared" si="406"/>
        <v>2.2108116232535291E-27</v>
      </c>
      <c r="BG390" s="5">
        <f t="shared" si="407"/>
        <v>5.1176194982720569E-10</v>
      </c>
      <c r="BH390" s="5">
        <f t="shared" si="408"/>
        <v>1.8423430193779407E-13</v>
      </c>
      <c r="BI390" s="5">
        <f t="shared" si="409"/>
        <v>-12.734629506846048</v>
      </c>
      <c r="BJ390">
        <v>7.0000000000000007E-2</v>
      </c>
      <c r="BL390" s="3">
        <v>15.49</v>
      </c>
      <c r="BM390" s="5">
        <f t="shared" si="410"/>
        <v>1.1443215510715244E-4</v>
      </c>
      <c r="BN390" s="5">
        <f t="shared" si="411"/>
        <v>1.1443215510715245E-27</v>
      </c>
      <c r="BO390" s="5">
        <f t="shared" si="412"/>
        <v>1.6952911867726287E-10</v>
      </c>
      <c r="BP390" s="5">
        <f t="shared" si="413"/>
        <v>7.6288103404768295E-14</v>
      </c>
      <c r="BQ390" s="5">
        <f t="shared" si="414"/>
        <v>-13.117543181946708</v>
      </c>
      <c r="BR390">
        <v>0.15</v>
      </c>
      <c r="BU390" s="5" t="str">
        <f t="shared" si="415"/>
        <v/>
      </c>
      <c r="BV390" s="5" t="str">
        <f t="shared" si="416"/>
        <v/>
      </c>
      <c r="BW390" s="5" t="str">
        <f t="shared" si="417"/>
        <v/>
      </c>
      <c r="BX390" s="5" t="str">
        <f t="shared" si="418"/>
        <v/>
      </c>
      <c r="BY390" s="5" t="str">
        <f t="shared" si="419"/>
        <v/>
      </c>
      <c r="CC390" s="5" t="str">
        <f t="shared" si="420"/>
        <v/>
      </c>
      <c r="CD390" s="5" t="str">
        <f t="shared" si="421"/>
        <v/>
      </c>
      <c r="CE390" s="5" t="str">
        <f t="shared" si="422"/>
        <v/>
      </c>
      <c r="CF390" s="5" t="str">
        <f t="shared" si="423"/>
        <v/>
      </c>
      <c r="CG390" s="5" t="str">
        <f t="shared" si="424"/>
        <v/>
      </c>
      <c r="CK390" s="5" t="str">
        <f t="shared" si="425"/>
        <v/>
      </c>
      <c r="CL390" s="5" t="str">
        <f t="shared" si="426"/>
        <v/>
      </c>
      <c r="CM390" s="5" t="str">
        <f t="shared" si="427"/>
        <v/>
      </c>
      <c r="CN390" s="5" t="str">
        <f t="shared" si="428"/>
        <v/>
      </c>
      <c r="CO390" s="5" t="str">
        <f t="shared" si="429"/>
        <v/>
      </c>
      <c r="CS390" s="5" t="str">
        <f t="shared" si="430"/>
        <v/>
      </c>
      <c r="CT390" s="5" t="str">
        <f t="shared" si="431"/>
        <v/>
      </c>
      <c r="CU390" s="5" t="str">
        <f t="shared" si="432"/>
        <v/>
      </c>
      <c r="CV390" s="5" t="str">
        <f t="shared" si="433"/>
        <v/>
      </c>
      <c r="CW390" s="5" t="str">
        <f t="shared" si="434"/>
        <v/>
      </c>
      <c r="DA390" s="5" t="str">
        <f t="shared" si="435"/>
        <v/>
      </c>
      <c r="DB390" s="5" t="str">
        <f t="shared" si="436"/>
        <v/>
      </c>
      <c r="DC390" s="5" t="str">
        <f t="shared" si="437"/>
        <v/>
      </c>
      <c r="DD390" s="5" t="str">
        <f t="shared" si="438"/>
        <v/>
      </c>
      <c r="DE390" s="5" t="str">
        <f t="shared" si="439"/>
        <v/>
      </c>
      <c r="DI390" s="5" t="str">
        <f t="shared" si="440"/>
        <v/>
      </c>
      <c r="DJ390" s="5" t="str">
        <f t="shared" si="441"/>
        <v/>
      </c>
      <c r="DK390" s="5" t="str">
        <f t="shared" si="442"/>
        <v/>
      </c>
      <c r="DL390" s="5" t="str">
        <f t="shared" si="443"/>
        <v/>
      </c>
      <c r="DM390" s="5" t="str">
        <f t="shared" si="444"/>
        <v/>
      </c>
      <c r="DQ390" s="5" t="str">
        <f t="shared" si="445"/>
        <v/>
      </c>
      <c r="DR390" s="5" t="str">
        <f t="shared" si="446"/>
        <v/>
      </c>
      <c r="DS390" s="5" t="str">
        <f t="shared" si="447"/>
        <v/>
      </c>
      <c r="DT390" s="5" t="str">
        <f t="shared" si="448"/>
        <v/>
      </c>
      <c r="DU390" s="5" t="str">
        <f t="shared" si="449"/>
        <v/>
      </c>
    </row>
    <row r="391" spans="1:125" ht="45" hidden="1" x14ac:dyDescent="0.25">
      <c r="A391" s="25">
        <v>384</v>
      </c>
      <c r="B391" s="25" t="s">
        <v>426</v>
      </c>
      <c r="C391" s="25">
        <v>324.21841799999999</v>
      </c>
      <c r="D391" s="25">
        <v>57.469461000000003</v>
      </c>
      <c r="E391" s="26" t="s">
        <v>31</v>
      </c>
      <c r="F391" s="27"/>
      <c r="G391" s="27" t="s">
        <v>883</v>
      </c>
      <c r="H391" s="27" t="s">
        <v>884</v>
      </c>
      <c r="I391" s="27"/>
      <c r="J391" s="2">
        <v>20.010000000000002</v>
      </c>
      <c r="K391" s="5">
        <f t="shared" si="375"/>
        <v>3.1442070107282049E-5</v>
      </c>
      <c r="L391" s="5">
        <f t="shared" si="376"/>
        <v>3.1442070107282054E-28</v>
      </c>
      <c r="M391" s="5">
        <f t="shared" si="377"/>
        <v>2.4224967723189456E-9</v>
      </c>
      <c r="N391" s="5">
        <f t="shared" si="378"/>
        <v>1.5116379859270219E-13</v>
      </c>
      <c r="O391" s="5">
        <f t="shared" si="379"/>
        <v>-12.820552203238739</v>
      </c>
      <c r="P391">
        <v>0.03</v>
      </c>
      <c r="Q391" s="2">
        <v>19.05</v>
      </c>
      <c r="R391" s="5">
        <f t="shared" si="380"/>
        <v>6.0347439743773211E-5</v>
      </c>
      <c r="S391" s="5">
        <f t="shared" si="381"/>
        <v>6.0347439743773214E-28</v>
      </c>
      <c r="T391" s="5">
        <f t="shared" si="382"/>
        <v>3.0220259070855713E-9</v>
      </c>
      <c r="U391" s="5">
        <f t="shared" si="383"/>
        <v>2.3390480520842324E-13</v>
      </c>
      <c r="V391" s="5">
        <f t="shared" si="384"/>
        <v>-12.630960856198257</v>
      </c>
      <c r="W391">
        <v>0.04</v>
      </c>
      <c r="X391" s="2">
        <v>19.190000000000001</v>
      </c>
      <c r="Y391" s="5">
        <f t="shared" si="385"/>
        <v>6.2719035691615645E-5</v>
      </c>
      <c r="Z391" s="5">
        <f t="shared" si="386"/>
        <v>6.2719035691615655E-28</v>
      </c>
      <c r="AA391" s="5">
        <f t="shared" si="387"/>
        <v>4.3723301577104148E-9</v>
      </c>
      <c r="AB391" s="5">
        <f t="shared" si="388"/>
        <v>2.8682485834580325E-13</v>
      </c>
      <c r="AC391" s="5">
        <f t="shared" si="389"/>
        <v>-12.542383212228176</v>
      </c>
      <c r="AD391">
        <v>0.06</v>
      </c>
      <c r="AF391" s="4">
        <v>17.62</v>
      </c>
      <c r="AG391" s="5">
        <f t="shared" si="390"/>
        <v>1.4272114362860492E-4</v>
      </c>
      <c r="AH391" s="5">
        <f t="shared" si="391"/>
        <v>1.4272114362860493E-27</v>
      </c>
      <c r="AI391" s="5">
        <f t="shared" si="392"/>
        <v>2.8072148757449863E-9</v>
      </c>
      <c r="AJ391" s="5">
        <f t="shared" si="393"/>
        <v>3.4669103715450589E-13</v>
      </c>
      <c r="AK391" s="5">
        <f t="shared" si="394"/>
        <v>-12.460057385815929</v>
      </c>
      <c r="AL391">
        <v>0.15</v>
      </c>
      <c r="AN391" s="4">
        <v>16.78</v>
      </c>
      <c r="AO391" s="5">
        <f t="shared" si="395"/>
        <v>1.9874671386549989E-4</v>
      </c>
      <c r="AP391" s="5">
        <f t="shared" si="396"/>
        <v>1.9874671386549989E-27</v>
      </c>
      <c r="AQ391" s="5">
        <f t="shared" si="397"/>
        <v>2.1585353849859018E-9</v>
      </c>
      <c r="AR391" s="5">
        <f t="shared" si="398"/>
        <v>3.5874858098465688E-13</v>
      </c>
      <c r="AS391" s="5">
        <f t="shared" si="399"/>
        <v>-12.445209808088618</v>
      </c>
      <c r="AT391">
        <v>0.19</v>
      </c>
      <c r="AU391" t="s">
        <v>36</v>
      </c>
      <c r="AV391" s="4">
        <v>15.83</v>
      </c>
      <c r="AW391" s="5">
        <f t="shared" si="400"/>
        <v>3.1040624855175632E-4</v>
      </c>
      <c r="AX391" s="5">
        <f t="shared" si="401"/>
        <v>3.1040624855175637E-27</v>
      </c>
      <c r="AY391" s="5">
        <f t="shared" si="402"/>
        <v>1.9977743149474775E-9</v>
      </c>
      <c r="AZ391" s="5">
        <f t="shared" si="403"/>
        <v>4.3131947459716034E-13</v>
      </c>
      <c r="BA391" s="5">
        <f t="shared" si="404"/>
        <v>-12.365200932489005</v>
      </c>
      <c r="BD391" s="3">
        <v>16.27</v>
      </c>
      <c r="BE391" s="5">
        <f t="shared" si="405"/>
        <v>8.7207078830525326E-5</v>
      </c>
      <c r="BF391" s="5">
        <f t="shared" si="406"/>
        <v>8.7207078830525343E-28</v>
      </c>
      <c r="BG391" s="5">
        <f t="shared" si="407"/>
        <v>2.0186823803362344E-10</v>
      </c>
      <c r="BH391" s="5">
        <f t="shared" si="408"/>
        <v>7.2672565692104446E-14</v>
      </c>
      <c r="BI391" s="5">
        <f t="shared" si="409"/>
        <v>-13.138629506846048</v>
      </c>
      <c r="BJ391">
        <v>0.1</v>
      </c>
      <c r="BL391" s="3">
        <v>16.260000000000002</v>
      </c>
      <c r="BM391" s="5">
        <f t="shared" si="410"/>
        <v>5.6305144465950911E-5</v>
      </c>
      <c r="BN391" s="5">
        <f t="shared" si="411"/>
        <v>5.6305144465950917E-28</v>
      </c>
      <c r="BO391" s="5">
        <f t="shared" si="412"/>
        <v>8.3415028838445772E-11</v>
      </c>
      <c r="BP391" s="5">
        <f t="shared" si="413"/>
        <v>3.7536762977300602E-14</v>
      </c>
      <c r="BQ391" s="5">
        <f t="shared" si="414"/>
        <v>-13.425543181946709</v>
      </c>
      <c r="BR391">
        <v>0.2</v>
      </c>
      <c r="BU391" s="5" t="str">
        <f t="shared" si="415"/>
        <v/>
      </c>
      <c r="BV391" s="5" t="str">
        <f t="shared" si="416"/>
        <v/>
      </c>
      <c r="BW391" s="5" t="str">
        <f t="shared" si="417"/>
        <v/>
      </c>
      <c r="BX391" s="5" t="str">
        <f t="shared" si="418"/>
        <v/>
      </c>
      <c r="BY391" s="5" t="str">
        <f t="shared" si="419"/>
        <v/>
      </c>
      <c r="CC391" s="5" t="str">
        <f t="shared" si="420"/>
        <v/>
      </c>
      <c r="CD391" s="5" t="str">
        <f t="shared" si="421"/>
        <v/>
      </c>
      <c r="CE391" s="5" t="str">
        <f t="shared" si="422"/>
        <v/>
      </c>
      <c r="CF391" s="5" t="str">
        <f t="shared" si="423"/>
        <v/>
      </c>
      <c r="CG391" s="5" t="str">
        <f t="shared" si="424"/>
        <v/>
      </c>
      <c r="CK391" s="5" t="str">
        <f t="shared" si="425"/>
        <v/>
      </c>
      <c r="CL391" s="5" t="str">
        <f t="shared" si="426"/>
        <v/>
      </c>
      <c r="CM391" s="5" t="str">
        <f t="shared" si="427"/>
        <v/>
      </c>
      <c r="CN391" s="5" t="str">
        <f t="shared" si="428"/>
        <v/>
      </c>
      <c r="CO391" s="5" t="str">
        <f t="shared" si="429"/>
        <v/>
      </c>
      <c r="CS391" s="5" t="str">
        <f t="shared" si="430"/>
        <v/>
      </c>
      <c r="CT391" s="5" t="str">
        <f t="shared" si="431"/>
        <v/>
      </c>
      <c r="CU391" s="5" t="str">
        <f t="shared" si="432"/>
        <v/>
      </c>
      <c r="CV391" s="5" t="str">
        <f t="shared" si="433"/>
        <v/>
      </c>
      <c r="CW391" s="5" t="str">
        <f t="shared" si="434"/>
        <v/>
      </c>
      <c r="DA391" s="5" t="str">
        <f t="shared" si="435"/>
        <v/>
      </c>
      <c r="DB391" s="5" t="str">
        <f t="shared" si="436"/>
        <v/>
      </c>
      <c r="DC391" s="5" t="str">
        <f t="shared" si="437"/>
        <v/>
      </c>
      <c r="DD391" s="5" t="str">
        <f t="shared" si="438"/>
        <v/>
      </c>
      <c r="DE391" s="5" t="str">
        <f t="shared" si="439"/>
        <v/>
      </c>
      <c r="DI391" s="5" t="str">
        <f t="shared" si="440"/>
        <v/>
      </c>
      <c r="DJ391" s="5" t="str">
        <f t="shared" si="441"/>
        <v/>
      </c>
      <c r="DK391" s="5" t="str">
        <f t="shared" si="442"/>
        <v/>
      </c>
      <c r="DL391" s="5" t="str">
        <f t="shared" si="443"/>
        <v/>
      </c>
      <c r="DM391" s="5" t="str">
        <f t="shared" si="444"/>
        <v/>
      </c>
      <c r="DQ391" s="5" t="str">
        <f t="shared" si="445"/>
        <v/>
      </c>
      <c r="DR391" s="5" t="str">
        <f t="shared" si="446"/>
        <v/>
      </c>
      <c r="DS391" s="5" t="str">
        <f t="shared" si="447"/>
        <v/>
      </c>
      <c r="DT391" s="5" t="str">
        <f t="shared" si="448"/>
        <v/>
      </c>
      <c r="DU391" s="5" t="str">
        <f t="shared" si="449"/>
        <v/>
      </c>
    </row>
    <row r="392" spans="1:125" ht="120.75" hidden="1" thickBot="1" x14ac:dyDescent="0.3">
      <c r="A392" s="25">
        <v>385</v>
      </c>
      <c r="B392" s="25" t="s">
        <v>427</v>
      </c>
      <c r="C392" s="25">
        <v>324.21866499999999</v>
      </c>
      <c r="D392" s="25">
        <v>57.437677000000001</v>
      </c>
      <c r="E392" s="26" t="s">
        <v>31</v>
      </c>
      <c r="F392" s="27"/>
      <c r="G392" s="28" t="s">
        <v>885</v>
      </c>
      <c r="H392" s="27" t="s">
        <v>887</v>
      </c>
      <c r="I392" s="27" t="s">
        <v>887</v>
      </c>
      <c r="K392" s="5" t="str">
        <f t="shared" si="375"/>
        <v/>
      </c>
      <c r="L392" s="5" t="str">
        <f t="shared" si="376"/>
        <v/>
      </c>
      <c r="M392" s="5" t="str">
        <f t="shared" si="377"/>
        <v/>
      </c>
      <c r="N392" s="5" t="str">
        <f t="shared" si="378"/>
        <v/>
      </c>
      <c r="O392" s="5" t="str">
        <f t="shared" si="379"/>
        <v/>
      </c>
      <c r="Q392" s="2">
        <v>20.7</v>
      </c>
      <c r="R392" s="5">
        <f t="shared" si="380"/>
        <v>1.3202581277503539E-5</v>
      </c>
      <c r="S392" s="5">
        <f t="shared" si="381"/>
        <v>1.3202581277503541E-28</v>
      </c>
      <c r="T392" s="5">
        <f t="shared" si="382"/>
        <v>6.6114723061031681E-10</v>
      </c>
      <c r="U392" s="5">
        <f t="shared" si="383"/>
        <v>5.1172795649238526E-14</v>
      </c>
      <c r="V392" s="5">
        <f t="shared" si="384"/>
        <v>-13.290960856198256</v>
      </c>
      <c r="W392">
        <v>0.18</v>
      </c>
      <c r="Y392" s="5" t="str">
        <f t="shared" si="385"/>
        <v/>
      </c>
      <c r="Z392" s="5" t="str">
        <f t="shared" si="386"/>
        <v/>
      </c>
      <c r="AA392" s="5" t="str">
        <f t="shared" si="387"/>
        <v/>
      </c>
      <c r="AB392" s="5" t="str">
        <f t="shared" si="388"/>
        <v/>
      </c>
      <c r="AC392" s="5" t="str">
        <f t="shared" si="389"/>
        <v/>
      </c>
      <c r="AG392" s="5" t="str">
        <f t="shared" si="390"/>
        <v/>
      </c>
      <c r="AH392" s="5" t="str">
        <f t="shared" si="391"/>
        <v/>
      </c>
      <c r="AI392" s="5" t="str">
        <f t="shared" si="392"/>
        <v/>
      </c>
      <c r="AJ392" s="5" t="str">
        <f t="shared" si="393"/>
        <v/>
      </c>
      <c r="AK392" s="5" t="str">
        <f t="shared" si="394"/>
        <v/>
      </c>
      <c r="AO392" s="5" t="str">
        <f t="shared" si="395"/>
        <v/>
      </c>
      <c r="AP392" s="5" t="str">
        <f t="shared" si="396"/>
        <v/>
      </c>
      <c r="AQ392" s="5" t="str">
        <f t="shared" si="397"/>
        <v/>
      </c>
      <c r="AR392" s="5" t="str">
        <f t="shared" si="398"/>
        <v/>
      </c>
      <c r="AS392" s="5" t="str">
        <f t="shared" si="399"/>
        <v/>
      </c>
      <c r="AW392" s="5" t="str">
        <f t="shared" si="400"/>
        <v/>
      </c>
      <c r="AX392" s="5" t="str">
        <f t="shared" si="401"/>
        <v/>
      </c>
      <c r="AY392" s="5" t="str">
        <f t="shared" si="402"/>
        <v/>
      </c>
      <c r="AZ392" s="5" t="str">
        <f t="shared" si="403"/>
        <v/>
      </c>
      <c r="BA392" s="5" t="str">
        <f t="shared" si="404"/>
        <v/>
      </c>
      <c r="BD392" s="3">
        <v>15.94</v>
      </c>
      <c r="BE392" s="5">
        <f t="shared" si="405"/>
        <v>1.181821099131903E-4</v>
      </c>
      <c r="BF392" s="5">
        <f t="shared" si="406"/>
        <v>1.1818210991319031E-27</v>
      </c>
      <c r="BG392" s="5">
        <f t="shared" si="407"/>
        <v>2.7356969887312567E-10</v>
      </c>
      <c r="BH392" s="5">
        <f t="shared" si="408"/>
        <v>9.8485091594325243E-14</v>
      </c>
      <c r="BI392" s="5">
        <f t="shared" si="409"/>
        <v>-13.006629506846046</v>
      </c>
      <c r="BJ392">
        <v>0.03</v>
      </c>
      <c r="BM392" s="5" t="str">
        <f t="shared" si="410"/>
        <v/>
      </c>
      <c r="BN392" s="5" t="str">
        <f t="shared" si="411"/>
        <v/>
      </c>
      <c r="BO392" s="5" t="str">
        <f t="shared" si="412"/>
        <v/>
      </c>
      <c r="BP392" s="5" t="str">
        <f t="shared" si="413"/>
        <v/>
      </c>
      <c r="BQ392" s="5" t="str">
        <f t="shared" si="414"/>
        <v/>
      </c>
      <c r="BU392" s="5" t="str">
        <f t="shared" si="415"/>
        <v/>
      </c>
      <c r="BV392" s="5" t="str">
        <f t="shared" si="416"/>
        <v/>
      </c>
      <c r="BW392" s="5" t="str">
        <f t="shared" si="417"/>
        <v/>
      </c>
      <c r="BX392" s="5" t="str">
        <f t="shared" si="418"/>
        <v/>
      </c>
      <c r="BY392" s="5" t="str">
        <f t="shared" si="419"/>
        <v/>
      </c>
      <c r="CC392" s="5" t="str">
        <f t="shared" si="420"/>
        <v/>
      </c>
      <c r="CD392" s="5" t="str">
        <f t="shared" si="421"/>
        <v/>
      </c>
      <c r="CE392" s="5" t="str">
        <f t="shared" si="422"/>
        <v/>
      </c>
      <c r="CF392" s="5" t="str">
        <f t="shared" si="423"/>
        <v/>
      </c>
      <c r="CG392" s="5" t="str">
        <f t="shared" si="424"/>
        <v/>
      </c>
      <c r="CK392" s="5" t="str">
        <f t="shared" si="425"/>
        <v/>
      </c>
      <c r="CL392" s="5" t="str">
        <f t="shared" si="426"/>
        <v/>
      </c>
      <c r="CM392" s="5" t="str">
        <f t="shared" si="427"/>
        <v/>
      </c>
      <c r="CN392" s="5" t="str">
        <f t="shared" si="428"/>
        <v/>
      </c>
      <c r="CO392" s="5" t="str">
        <f t="shared" si="429"/>
        <v/>
      </c>
      <c r="CS392" s="5" t="str">
        <f t="shared" si="430"/>
        <v/>
      </c>
      <c r="CT392" s="5" t="str">
        <f t="shared" si="431"/>
        <v/>
      </c>
      <c r="CU392" s="5" t="str">
        <f t="shared" si="432"/>
        <v/>
      </c>
      <c r="CV392" s="5" t="str">
        <f t="shared" si="433"/>
        <v/>
      </c>
      <c r="CW392" s="5" t="str">
        <f t="shared" si="434"/>
        <v/>
      </c>
      <c r="DA392" s="5" t="str">
        <f t="shared" si="435"/>
        <v/>
      </c>
      <c r="DB392" s="5" t="str">
        <f t="shared" si="436"/>
        <v/>
      </c>
      <c r="DC392" s="5" t="str">
        <f t="shared" si="437"/>
        <v/>
      </c>
      <c r="DD392" s="5" t="str">
        <f t="shared" si="438"/>
        <v/>
      </c>
      <c r="DE392" s="5" t="str">
        <f t="shared" si="439"/>
        <v/>
      </c>
      <c r="DI392" s="5" t="str">
        <f t="shared" si="440"/>
        <v/>
      </c>
      <c r="DJ392" s="5" t="str">
        <f t="shared" si="441"/>
        <v/>
      </c>
      <c r="DK392" s="5" t="str">
        <f t="shared" si="442"/>
        <v/>
      </c>
      <c r="DL392" s="5" t="str">
        <f t="shared" si="443"/>
        <v/>
      </c>
      <c r="DM392" s="5" t="str">
        <f t="shared" si="444"/>
        <v/>
      </c>
      <c r="DQ392" s="5" t="str">
        <f t="shared" si="445"/>
        <v/>
      </c>
      <c r="DR392" s="5" t="str">
        <f t="shared" si="446"/>
        <v/>
      </c>
      <c r="DS392" s="5" t="str">
        <f t="shared" si="447"/>
        <v/>
      </c>
      <c r="DT392" s="5" t="str">
        <f t="shared" si="448"/>
        <v/>
      </c>
      <c r="DU392" s="5" t="str">
        <f t="shared" si="449"/>
        <v/>
      </c>
    </row>
    <row r="393" spans="1:125" ht="60" hidden="1" x14ac:dyDescent="0.25">
      <c r="A393">
        <v>386</v>
      </c>
      <c r="B393" t="s">
        <v>428</v>
      </c>
      <c r="C393">
        <v>324.21923900000002</v>
      </c>
      <c r="D393">
        <v>57.530652000000003</v>
      </c>
      <c r="E393" s="1" t="s">
        <v>235</v>
      </c>
      <c r="F393" s="13"/>
      <c r="G393" s="13" t="s">
        <v>889</v>
      </c>
      <c r="H393" s="13" t="s">
        <v>874</v>
      </c>
      <c r="I393" s="13" t="s">
        <v>874</v>
      </c>
      <c r="J393" s="2">
        <v>20.23</v>
      </c>
      <c r="K393" s="5">
        <f t="shared" ref="K393:K456" si="450">IF(J393&lt;&gt;"", 3173.3/10^(J393/2.5), "")</f>
        <v>2.567504016862755E-5</v>
      </c>
      <c r="L393" s="5">
        <f t="shared" ref="L393:L456" si="451">IF(J393&lt;&gt;"", K393*10^-23, "")</f>
        <v>2.5675040168627554E-28</v>
      </c>
      <c r="M393" s="5">
        <f t="shared" ref="M393:M456" si="452">IF(J393&lt;&gt;"", L393*(3*10^10)/(0.624*10^(-4))^2, "")</f>
        <v>1.9781681589487453E-9</v>
      </c>
      <c r="N393" s="5">
        <f t="shared" ref="N393:N456" si="453">IF(J393&lt;&gt;"", M393*(0.624*10^(-4)), "")</f>
        <v>1.2343769311840172E-13</v>
      </c>
      <c r="O393" s="5">
        <f t="shared" ref="O393:O456" si="454">IF(J393&lt;&gt;"", LOG(N393), "")</f>
        <v>-12.908552203238736</v>
      </c>
      <c r="P393">
        <v>0.04</v>
      </c>
      <c r="Q393" s="2">
        <v>18.21</v>
      </c>
      <c r="R393" s="5">
        <f t="shared" ref="R393:R456" si="455">IF(Q393&lt;&gt;"", 2515.7/10^(Q393/2.5), "")</f>
        <v>1.3081539284793604E-4</v>
      </c>
      <c r="S393" s="5">
        <f t="shared" ref="S393:S456" si="456">IF(Q393&lt;&gt;"", R393*10^-23, "")</f>
        <v>1.3081539284793606E-27</v>
      </c>
      <c r="T393" s="5">
        <f t="shared" ref="T393:T456" si="457">IF(Q393&lt;&gt;"", S393*(3*10^10)/(0.774*10^(-4))^2, "")</f>
        <v>6.5508579636608386E-9</v>
      </c>
      <c r="U393" s="5">
        <f t="shared" ref="U393:U456" si="458">IF(Q393&lt;&gt;"", T393*(0.774*10^(-4)), "")</f>
        <v>5.0703640638734901E-13</v>
      </c>
      <c r="V393" s="5">
        <f t="shared" ref="V393:V456" si="459">IF(Q393&lt;&gt;"", LOG(U393), "")</f>
        <v>-12.294960856198259</v>
      </c>
      <c r="W393">
        <v>0.02</v>
      </c>
      <c r="X393" s="2">
        <v>19.440000000000001</v>
      </c>
      <c r="Y393" s="5">
        <f t="shared" ref="Y393:Y456" si="460">IF(X393&lt;&gt;"", 2974.4/10^(X393/2.5), "")</f>
        <v>4.9819500904530126E-5</v>
      </c>
      <c r="Z393" s="5">
        <f t="shared" ref="Z393:Z456" si="461">IF(X393&lt;&gt;"", Y393*10^-23, "")</f>
        <v>4.9819500904530133E-28</v>
      </c>
      <c r="AA393" s="5">
        <f t="shared" ref="AA393:AA456" si="462">IF(X393&lt;&gt;"", Z393*(3*10^10)/(0.656*10^(-4))^2, "")</f>
        <v>3.4730652958058436E-9</v>
      </c>
      <c r="AB393" s="5">
        <f t="shared" ref="AB393:AB456" si="463">IF(X393&lt;&gt;"",  AA393*(0.656*10^(-4)), "")</f>
        <v>2.2783308340486337E-13</v>
      </c>
      <c r="AC393" s="5">
        <f t="shared" ref="AC393:AC456" si="464">IF(X393&lt;&gt;"", LOG(AB393), "")</f>
        <v>-12.642383212228177</v>
      </c>
      <c r="AD393">
        <v>7.0000000000000007E-2</v>
      </c>
      <c r="AF393" s="4">
        <v>14.91</v>
      </c>
      <c r="AG393" s="5">
        <f t="shared" ref="AG393:AG456" si="465">IF(AF393&lt;&gt;"", 1594/10^(AF393/2.5), "")</f>
        <v>1.7317624440455976E-3</v>
      </c>
      <c r="AH393" s="5">
        <f t="shared" ref="AH393:AH456" si="466">IF(AF393&lt;&gt;"", AG393*10^-23, "")</f>
        <v>1.7317624440455979E-26</v>
      </c>
      <c r="AI393" s="5">
        <f t="shared" ref="AI393:AI456" si="467">IF(AF393&lt;&gt;"", AH393*(3*10^10)/(1.235*10^(-4))^2, "")</f>
        <v>3.4062432310883918E-8</v>
      </c>
      <c r="AJ393" s="5">
        <f t="shared" ref="AJ393:AJ456" si="468">IF(AF393&lt;&gt;"", AI393*(1.235*10^(-4)), "")</f>
        <v>4.2067103903941642E-12</v>
      </c>
      <c r="AK393" s="5">
        <f t="shared" ref="AK393:AK456" si="469">IF(AF393&lt;&gt;"", LOG(AJ393), "")</f>
        <v>-11.37605738581593</v>
      </c>
      <c r="AL393">
        <v>0.05</v>
      </c>
      <c r="AN393" s="4">
        <v>13.73</v>
      </c>
      <c r="AO393" s="5">
        <f t="shared" ref="AO393:AO456" si="470">IF(AN393&lt;&gt;"", 1024/10^(AN393/2.5), "")</f>
        <v>3.2983744422742356E-3</v>
      </c>
      <c r="AP393" s="5">
        <f t="shared" ref="AP393:AP456" si="471">IF(AN393&lt;&gt;"", AO393*10^-23, "")</f>
        <v>3.2983744422742362E-26</v>
      </c>
      <c r="AQ393" s="5">
        <f t="shared" ref="AQ393:AQ456" si="472">IF(AN393&lt;&gt;"", AP393*(3*10^10)/(1.662*10^(-4))^2, "")</f>
        <v>3.5822770641633065E-8</v>
      </c>
      <c r="AR393" s="5">
        <f t="shared" ref="AR393:AR456" si="473">IF(AN393&lt;&gt;"", AQ393*(1.662*10^(-4)), "")</f>
        <v>5.9537444806394155E-12</v>
      </c>
      <c r="AS393" s="5">
        <f t="shared" ref="AS393:AS456" si="474">IF(AN393&lt;&gt;"", LOG(AR393), "")</f>
        <v>-11.225209808088618</v>
      </c>
      <c r="AT393">
        <v>0.04</v>
      </c>
      <c r="AV393" s="4">
        <v>13.19</v>
      </c>
      <c r="AW393" s="5">
        <f t="shared" ref="AW393:AW456" si="475">IF(AV393&lt;&gt;"", 666.7/10^(AV393/2.5), "")</f>
        <v>3.531266180425683E-3</v>
      </c>
      <c r="AX393" s="5">
        <f t="shared" ref="AX393:AX456" si="476">IF(AV393&lt;&gt;"", AW393*10^-23, "")</f>
        <v>3.5312661804256834E-26</v>
      </c>
      <c r="AY393" s="5">
        <f t="shared" ref="AY393:AY456" si="477">IF(AV393&lt;&gt;"", AX393*(3*10^10)/(2.159*10^(-4))^2, "")</f>
        <v>2.2727225716014653E-8</v>
      </c>
      <c r="AZ393" s="5">
        <f t="shared" ref="AZ393:AZ456" si="478">IF(AV393&lt;&gt;"", AY393*(2.159*10^(-4)), "")</f>
        <v>4.9068080320875636E-12</v>
      </c>
      <c r="BA393" s="5">
        <f t="shared" ref="BA393:BA456" si="479">IF(AV393&lt;&gt;"", LOG(AZ393), "")</f>
        <v>-11.309200932489004</v>
      </c>
      <c r="BB393">
        <v>0.04</v>
      </c>
      <c r="BD393" s="3">
        <v>12.76</v>
      </c>
      <c r="BE393" s="5">
        <f t="shared" ref="BE393:BE456" si="480">IF(BD393&lt;&gt;"", 280.9/10^(BD393/2.5), "")</f>
        <v>2.2108116232535274E-3</v>
      </c>
      <c r="BF393" s="5">
        <f t="shared" ref="BF393:BF456" si="481">IF(BD393&lt;&gt;"", BE393*10^-23, "")</f>
        <v>2.2108116232535275E-26</v>
      </c>
      <c r="BG393" s="5">
        <f t="shared" ref="BG393:BG456" si="482">IF(BD393&lt;&gt;"", BF393*(3*10^10)/(3.6*10^(-4))^2, "")</f>
        <v>5.1176194982720538E-9</v>
      </c>
      <c r="BH393" s="5">
        <f t="shared" ref="BH393:BH456" si="483">IF(BD393&lt;&gt;"", BG393*(3.6*10^(-4)), "")</f>
        <v>1.8423430193779395E-12</v>
      </c>
      <c r="BI393" s="5">
        <f t="shared" ref="BI393:BI456" si="484">IF(BD393&lt;&gt;"", LOG(BH393), "")</f>
        <v>-11.734629506846048</v>
      </c>
      <c r="BJ393">
        <v>0.02</v>
      </c>
      <c r="BL393" s="3">
        <v>12.71</v>
      </c>
      <c r="BM393" s="5">
        <f t="shared" ref="BM393:BM456" si="485">IF(BL393&lt;&gt;"", 179.7/10^(BL393/2.5), "")</f>
        <v>1.4809761926783617E-3</v>
      </c>
      <c r="BN393" s="5">
        <f t="shared" ref="BN393:BN456" si="486">IF(BL393&lt;&gt;"", BM393*10^-23, "")</f>
        <v>1.480976192678362E-26</v>
      </c>
      <c r="BO393" s="5">
        <f t="shared" ref="BO393:BO456" si="487">IF(BL393&lt;&gt;"", BN393*(3*10^10)/(4.5*10^(-4))^2, "")</f>
        <v>2.1940388039679428E-9</v>
      </c>
      <c r="BP393" s="5">
        <f t="shared" ref="BP393:BP456" si="488">IF(BL393&lt;&gt;"", BO393*(4.5*10^(-4)), "")</f>
        <v>9.8731746178557427E-13</v>
      </c>
      <c r="BQ393" s="5">
        <f t="shared" ref="BQ393:BQ456" si="489">IF(BL393&lt;&gt;"", LOG(BP393), "")</f>
        <v>-12.005543181946708</v>
      </c>
      <c r="BR393">
        <v>0.02</v>
      </c>
      <c r="BT393" s="3">
        <v>12.28</v>
      </c>
      <c r="BU393" s="5">
        <f t="shared" ref="BU393:BU456" si="490">IF(BT393&lt;&gt;"", 115/10^(BT393/2.5), "")</f>
        <v>1.4083086291548051E-3</v>
      </c>
      <c r="BV393" s="5">
        <f t="shared" ref="BV393:BV456" si="491">IF(BT393&lt;&gt;"", BU393*10^-23, "")</f>
        <v>1.4083086291548053E-26</v>
      </c>
      <c r="BW393" s="5">
        <f t="shared" ref="BW393:BW456" si="492">IF(BT393&lt;&gt;"", BV393*(3*10^10)/(5.8*10^(-4))^2, "")</f>
        <v>1.2559232721356764E-9</v>
      </c>
      <c r="BX393" s="5">
        <f t="shared" ref="BX393:BX456" si="493">IF(BT393&lt;&gt;"", BW393*(5.8*10^(-4)), "")</f>
        <v>7.2843549783869227E-13</v>
      </c>
      <c r="BY393" s="5">
        <f t="shared" ref="BY393:BY456" si="494">IF(BT393&lt;&gt;"", LOG(BX393), "")</f>
        <v>-12.137608898489663</v>
      </c>
      <c r="BZ393">
        <v>0.18</v>
      </c>
      <c r="CC393" s="5" t="str">
        <f t="shared" ref="CC393:CC456" si="495">IF(CB393&lt;&gt;"", 64.13/10^(CB393/2.5), "")</f>
        <v/>
      </c>
      <c r="CD393" s="5" t="str">
        <f t="shared" ref="CD393:CD456" si="496">IF(CB393&lt;&gt;"", CC393*10^-23, "")</f>
        <v/>
      </c>
      <c r="CE393" s="5" t="str">
        <f t="shared" ref="CE393:CE456" si="497">IF(CB393&lt;&gt;"", CD393*(3*10^10)/(8*10^(-4))^2, "")</f>
        <v/>
      </c>
      <c r="CF393" s="5" t="str">
        <f t="shared" ref="CF393:CF456" si="498">IF(CB393&lt;&gt;"", CE393*(8*10^(-4)), "")</f>
        <v/>
      </c>
      <c r="CG393" s="5" t="str">
        <f t="shared" ref="CG393:CG456" si="499">IF(CB393&lt;&gt;"", LOG(CF393), "")</f>
        <v/>
      </c>
      <c r="CK393" s="5" t="str">
        <f t="shared" ref="CK393:CK456" si="500">IF(CJ393&lt;&gt;"", 7.14/10^(CJ393/2.5), "")</f>
        <v/>
      </c>
      <c r="CL393" s="5" t="str">
        <f t="shared" ref="CL393:CL456" si="501">IF(CJ393&lt;&gt;"", CK393*10^-23, "")</f>
        <v/>
      </c>
      <c r="CM393" s="5" t="str">
        <f t="shared" ref="CM393:CM456" si="502">IF(CJ393&lt;&gt;"", CL393*(3*10^10)/(24*10^(-4))^2, "")</f>
        <v/>
      </c>
      <c r="CN393" s="5" t="str">
        <f t="shared" ref="CN393:CN456" si="503">IF(CJ393&lt;&gt;"", CM393*(24*10^(-4)), "")</f>
        <v/>
      </c>
      <c r="CO393" s="5" t="str">
        <f t="shared" ref="CO393:CO456" si="504">IF(CJ393&lt;&gt;"", LOG(CN393), "")</f>
        <v/>
      </c>
      <c r="CR393" s="4">
        <v>13.34</v>
      </c>
      <c r="CS393" s="5">
        <f t="shared" ref="CS393:CS456" si="505">IF(CR393&lt;&gt;"", 309.54/10^(CR393/2.5), "")</f>
        <v>1.4279624202941966E-3</v>
      </c>
      <c r="CT393" s="5">
        <f t="shared" ref="CT393:CT456" si="506">IF(CR393&lt;&gt;"", CS393*10^-23, "")</f>
        <v>1.4279624202941968E-26</v>
      </c>
      <c r="CU393" s="5">
        <f t="shared" ref="CU393:CU456" si="507">IF(CR393&lt;&gt;"", CT393*(3*10^10)/(3.4*10^(-4))^2, "")</f>
        <v>3.7057848277531055E-9</v>
      </c>
      <c r="CV393" s="5">
        <f t="shared" ref="CV393:CV456" si="508">IF(CR393&lt;&gt;"", CU393*(3.4*10^(-4)), "")</f>
        <v>1.2599668414360561E-12</v>
      </c>
      <c r="CW393" s="5">
        <f t="shared" ref="CW393:CW456" si="509">IF(CR393&lt;&gt;"", LOG(CV393), "")</f>
        <v>-11.899640884065642</v>
      </c>
      <c r="CX393">
        <v>0.08</v>
      </c>
      <c r="CZ393" s="4">
        <v>14.03</v>
      </c>
      <c r="DA393" s="5">
        <f t="shared" ref="DA393:DA456" si="510">IF(CZ393&lt;&gt;"", 171.79/10^(CZ393/2.5), "")</f>
        <v>4.1975693464729697E-4</v>
      </c>
      <c r="DB393" s="5">
        <f t="shared" ref="DB393:DB456" si="511">IF(CZ393&lt;&gt;"", DA393*10^-23, "")</f>
        <v>4.1975693464729702E-27</v>
      </c>
      <c r="DC393" s="5">
        <f t="shared" ref="DC393:DC456" si="512">IF(CZ393&lt;&gt;"", DB393*(3*10^10)/(4.6*10^(-4))^2, "")</f>
        <v>5.9511852738274634E-10</v>
      </c>
      <c r="DD393" s="5">
        <f t="shared" ref="DD393:DD456" si="513">IF(CZ393&lt;&gt;"", DC393*(4.6*10^(-4)), "")</f>
        <v>2.737545225960633E-13</v>
      </c>
      <c r="DE393" s="5">
        <f t="shared" ref="DE393:DE456" si="514">IF(CZ393&lt;&gt;"", LOG(DD393), "")</f>
        <v>-12.562638697275881</v>
      </c>
      <c r="DF393">
        <v>0.2</v>
      </c>
      <c r="DG393" t="s">
        <v>32</v>
      </c>
      <c r="DH393" s="4">
        <v>9.2799999999999994</v>
      </c>
      <c r="DI393" s="5">
        <f t="shared" ref="DI393:DI456" si="515">IF(DH393&lt;&gt;"", 31.676/10^(DH393/2.5), "")</f>
        <v>6.1479501058628854E-3</v>
      </c>
      <c r="DJ393" s="5">
        <f t="shared" ref="DJ393:DJ456" si="516">IF(DH393&lt;&gt;"", DI393*10^-23, "")</f>
        <v>6.147950105862886E-26</v>
      </c>
      <c r="DK393" s="5">
        <f t="shared" ref="DK393:DK456" si="517">IF(DH393&lt;&gt;"", DJ393*(3*10^10)/(12*10^(-4))^2, "")</f>
        <v>1.2808229387214344E-9</v>
      </c>
      <c r="DL393" s="5">
        <f t="shared" ref="DL393:DL456" si="518">IF(DH393&lt;&gt;"", DK393*(12*10^(-4)), "")</f>
        <v>1.5369875264657213E-12</v>
      </c>
      <c r="DM393" s="5">
        <f t="shared" ref="DM393:DM456" si="519">IF(DH393&lt;&gt;"", LOG(DL393), "")</f>
        <v>-11.813329657034471</v>
      </c>
      <c r="DO393" t="s">
        <v>32</v>
      </c>
      <c r="DP393" s="4">
        <v>6.39</v>
      </c>
      <c r="DQ393" s="5">
        <f t="shared" ref="DQ393:DQ456" si="520">IF(DP393&lt;&gt;"", 8.3635/10^(DP393/2.5), "")</f>
        <v>2.3248131914904803E-2</v>
      </c>
      <c r="DR393" s="5">
        <f t="shared" ref="DR393:DR456" si="521">IF(DP393&lt;&gt;"", DQ393*10^-23, "")</f>
        <v>2.3248131914904807E-25</v>
      </c>
      <c r="DS393" s="5">
        <f t="shared" ref="DS393:DS456" si="522">IF(DP393&lt;&gt;"", DR393*(3*10^10)/(22*10^(-4))^2, "")</f>
        <v>1.4409999120808763E-9</v>
      </c>
      <c r="DT393" s="5">
        <f t="shared" ref="DT393:DT456" si="523">IF(DP393&lt;&gt;"", DS393*(22*10^(-4)), "")</f>
        <v>3.1701998065779283E-12</v>
      </c>
      <c r="DU393" s="5">
        <f t="shared" ref="DU393:DU456" si="524">IF(DP393&lt;&gt;"", LOG(DT393), "")</f>
        <v>-11.498913364861231</v>
      </c>
    </row>
    <row r="394" spans="1:125" ht="45" hidden="1" x14ac:dyDescent="0.25">
      <c r="A394">
        <v>387</v>
      </c>
      <c r="B394" t="s">
        <v>429</v>
      </c>
      <c r="C394">
        <v>324.22004600000002</v>
      </c>
      <c r="D394">
        <v>57.495519999999999</v>
      </c>
      <c r="E394" s="1" t="s">
        <v>86</v>
      </c>
      <c r="F394" s="13"/>
      <c r="G394" s="13" t="s">
        <v>890</v>
      </c>
      <c r="H394" s="13" t="s">
        <v>874</v>
      </c>
      <c r="I394" s="13" t="s">
        <v>874</v>
      </c>
      <c r="J394" s="2">
        <v>21.75</v>
      </c>
      <c r="K394" s="5">
        <f t="shared" si="450"/>
        <v>6.331565904090755E-6</v>
      </c>
      <c r="L394" s="5">
        <f t="shared" si="451"/>
        <v>6.3315659040907557E-29</v>
      </c>
      <c r="M394" s="5">
        <f t="shared" si="452"/>
        <v>4.8782404956320555E-10</v>
      </c>
      <c r="N394" s="5">
        <f t="shared" si="453"/>
        <v>3.0440220692744028E-14</v>
      </c>
      <c r="O394" s="5">
        <f t="shared" si="454"/>
        <v>-13.516552203238735</v>
      </c>
      <c r="P394">
        <v>0.15</v>
      </c>
      <c r="Q394" s="2">
        <v>19.649999999999999</v>
      </c>
      <c r="R394" s="5">
        <f t="shared" si="455"/>
        <v>3.4726326944614793E-5</v>
      </c>
      <c r="S394" s="5">
        <f t="shared" si="456"/>
        <v>3.4726326944614795E-28</v>
      </c>
      <c r="T394" s="5">
        <f t="shared" si="457"/>
        <v>1.7389943986045903E-9</v>
      </c>
      <c r="U394" s="5">
        <f t="shared" si="458"/>
        <v>1.345981664519953E-13</v>
      </c>
      <c r="V394" s="5">
        <f t="shared" si="459"/>
        <v>-12.870960856198256</v>
      </c>
      <c r="W394">
        <v>0.08</v>
      </c>
      <c r="Y394" s="5" t="str">
        <f t="shared" si="460"/>
        <v/>
      </c>
      <c r="Z394" s="5" t="str">
        <f t="shared" si="461"/>
        <v/>
      </c>
      <c r="AA394" s="5" t="str">
        <f t="shared" si="462"/>
        <v/>
      </c>
      <c r="AB394" s="5" t="str">
        <f t="shared" si="463"/>
        <v/>
      </c>
      <c r="AC394" s="5" t="str">
        <f t="shared" si="464"/>
        <v/>
      </c>
      <c r="AF394" s="4">
        <v>15.67</v>
      </c>
      <c r="AG394" s="5">
        <f t="shared" si="465"/>
        <v>8.5997993228911264E-4</v>
      </c>
      <c r="AH394" s="5">
        <f t="shared" si="466"/>
        <v>8.5997993228911268E-27</v>
      </c>
      <c r="AI394" s="5">
        <f t="shared" si="467"/>
        <v>1.6915142335506811E-8</v>
      </c>
      <c r="AJ394" s="5">
        <f t="shared" si="468"/>
        <v>2.0890200784350916E-12</v>
      </c>
      <c r="AK394" s="5">
        <f t="shared" si="469"/>
        <v>-11.680057385815928</v>
      </c>
      <c r="AL394">
        <v>7.0000000000000007E-2</v>
      </c>
      <c r="AN394" s="4">
        <v>13.96</v>
      </c>
      <c r="AO394" s="5">
        <f t="shared" si="470"/>
        <v>2.6687012351988616E-3</v>
      </c>
      <c r="AP394" s="5">
        <f t="shared" si="471"/>
        <v>2.6687012351988618E-26</v>
      </c>
      <c r="AQ394" s="5">
        <f t="shared" si="472"/>
        <v>2.8984056823352988E-8</v>
      </c>
      <c r="AR394" s="5">
        <f t="shared" si="473"/>
        <v>4.8171502440412668E-12</v>
      </c>
      <c r="AS394" s="5">
        <f t="shared" si="474"/>
        <v>-11.317209808088618</v>
      </c>
      <c r="AT394">
        <v>0.04</v>
      </c>
      <c r="AV394" s="4">
        <v>13.29</v>
      </c>
      <c r="AW394" s="5">
        <f t="shared" si="475"/>
        <v>3.2205530331991601E-3</v>
      </c>
      <c r="AX394" s="5">
        <f t="shared" si="476"/>
        <v>3.2205530331991603E-26</v>
      </c>
      <c r="AY394" s="5">
        <f t="shared" si="477"/>
        <v>2.0727476201493713E-8</v>
      </c>
      <c r="AZ394" s="5">
        <f t="shared" si="478"/>
        <v>4.4750621119024922E-12</v>
      </c>
      <c r="BA394" s="5">
        <f t="shared" si="479"/>
        <v>-11.349200932489005</v>
      </c>
      <c r="BB394">
        <v>0.03</v>
      </c>
      <c r="BD394" s="3">
        <v>12.51</v>
      </c>
      <c r="BE394" s="5">
        <f t="shared" si="480"/>
        <v>2.7832469332037856E-3</v>
      </c>
      <c r="BF394" s="5">
        <f t="shared" si="481"/>
        <v>2.7832469332037858E-26</v>
      </c>
      <c r="BG394" s="5">
        <f t="shared" si="482"/>
        <v>6.4427012342680216E-9</v>
      </c>
      <c r="BH394" s="5">
        <f t="shared" si="483"/>
        <v>2.3193724443364881E-12</v>
      </c>
      <c r="BI394" s="5">
        <f t="shared" si="484"/>
        <v>-11.634629506846046</v>
      </c>
      <c r="BJ394">
        <v>0.01</v>
      </c>
      <c r="BL394" s="3">
        <v>12.19</v>
      </c>
      <c r="BM394" s="5">
        <f t="shared" si="485"/>
        <v>2.3908265891066289E-3</v>
      </c>
      <c r="BN394" s="5">
        <f t="shared" si="486"/>
        <v>2.3908265891066292E-26</v>
      </c>
      <c r="BO394" s="5">
        <f t="shared" si="487"/>
        <v>3.5419653171950051E-9</v>
      </c>
      <c r="BP394" s="5">
        <f t="shared" si="488"/>
        <v>1.5938843927377524E-12</v>
      </c>
      <c r="BQ394" s="5">
        <f t="shared" si="489"/>
        <v>-11.797543181946708</v>
      </c>
      <c r="BR394">
        <v>0.01</v>
      </c>
      <c r="BT394" s="3">
        <v>11.75</v>
      </c>
      <c r="BU394" s="5">
        <f t="shared" si="490"/>
        <v>2.2945516622142085E-3</v>
      </c>
      <c r="BV394" s="5">
        <f t="shared" si="491"/>
        <v>2.2945516622142087E-26</v>
      </c>
      <c r="BW394" s="5">
        <f t="shared" si="492"/>
        <v>2.0462708045905543E-9</v>
      </c>
      <c r="BX394" s="5">
        <f t="shared" si="493"/>
        <v>1.1868370666625214E-12</v>
      </c>
      <c r="BY394" s="5">
        <f t="shared" si="494"/>
        <v>-11.925608898489664</v>
      </c>
      <c r="BZ394">
        <v>0.04</v>
      </c>
      <c r="CB394" s="3">
        <v>11.22</v>
      </c>
      <c r="CC394" s="5">
        <f t="shared" si="495"/>
        <v>2.0847848381327864E-3</v>
      </c>
      <c r="CD394" s="5">
        <f t="shared" si="496"/>
        <v>2.0847848381327865E-26</v>
      </c>
      <c r="CE394" s="5">
        <f t="shared" si="497"/>
        <v>9.7724289287474367E-10</v>
      </c>
      <c r="CF394" s="5">
        <f t="shared" si="498"/>
        <v>7.8179431429979497E-13</v>
      </c>
      <c r="CG394" s="5">
        <f t="shared" si="499"/>
        <v>-12.106907492355043</v>
      </c>
      <c r="CH394">
        <v>0.12</v>
      </c>
      <c r="CK394" s="5" t="str">
        <f t="shared" si="500"/>
        <v/>
      </c>
      <c r="CL394" s="5" t="str">
        <f t="shared" si="501"/>
        <v/>
      </c>
      <c r="CM394" s="5" t="str">
        <f t="shared" si="502"/>
        <v/>
      </c>
      <c r="CN394" s="5" t="str">
        <f t="shared" si="503"/>
        <v/>
      </c>
      <c r="CO394" s="5" t="str">
        <f t="shared" si="504"/>
        <v/>
      </c>
      <c r="CR394" s="4">
        <v>12.35</v>
      </c>
      <c r="CS394" s="5">
        <f t="shared" si="505"/>
        <v>3.5539947199814486E-3</v>
      </c>
      <c r="CT394" s="5">
        <f t="shared" si="506"/>
        <v>3.5539947199814487E-26</v>
      </c>
      <c r="CU394" s="5">
        <f t="shared" si="507"/>
        <v>9.2231696885331711E-9</v>
      </c>
      <c r="CV394" s="5">
        <f t="shared" si="508"/>
        <v>3.1358776941012786E-12</v>
      </c>
      <c r="CW394" s="5">
        <f t="shared" si="509"/>
        <v>-11.503640884065641</v>
      </c>
      <c r="CX394">
        <v>0.06</v>
      </c>
      <c r="CZ394" s="4">
        <v>11.95</v>
      </c>
      <c r="DA394" s="5">
        <f t="shared" si="510"/>
        <v>2.851004348286989E-3</v>
      </c>
      <c r="DB394" s="5">
        <f t="shared" si="511"/>
        <v>2.8510043482869894E-26</v>
      </c>
      <c r="DC394" s="5">
        <f t="shared" si="512"/>
        <v>4.0420666563615173E-9</v>
      </c>
      <c r="DD394" s="5">
        <f t="shared" si="513"/>
        <v>1.8593506619262979E-12</v>
      </c>
      <c r="DE394" s="5">
        <f t="shared" si="514"/>
        <v>-11.73063869727588</v>
      </c>
      <c r="DF394">
        <v>0.05</v>
      </c>
      <c r="DH394" s="4">
        <v>8.33</v>
      </c>
      <c r="DI394" s="5">
        <f t="shared" si="515"/>
        <v>1.4747905098433238E-2</v>
      </c>
      <c r="DJ394" s="5">
        <f t="shared" si="516"/>
        <v>1.4747905098433238E-25</v>
      </c>
      <c r="DK394" s="5">
        <f t="shared" si="517"/>
        <v>3.0724802288402577E-9</v>
      </c>
      <c r="DL394" s="5">
        <f t="shared" si="518"/>
        <v>3.6869762746083098E-12</v>
      </c>
      <c r="DM394" s="5">
        <f t="shared" si="519"/>
        <v>-11.43332965703447</v>
      </c>
      <c r="DN394">
        <v>0.2</v>
      </c>
      <c r="DO394" t="s">
        <v>32</v>
      </c>
      <c r="DP394" s="4">
        <v>6.18</v>
      </c>
      <c r="DQ394" s="5">
        <f t="shared" si="520"/>
        <v>2.8209024059684475E-2</v>
      </c>
      <c r="DR394" s="5">
        <f t="shared" si="521"/>
        <v>2.8209024059684477E-25</v>
      </c>
      <c r="DS394" s="5">
        <f t="shared" si="522"/>
        <v>1.7484932268399469E-9</v>
      </c>
      <c r="DT394" s="5">
        <f t="shared" si="523"/>
        <v>3.8466850990478837E-12</v>
      </c>
      <c r="DU394" s="5">
        <f t="shared" si="524"/>
        <v>-11.414913364861231</v>
      </c>
    </row>
    <row r="395" spans="1:125" ht="60" hidden="1" x14ac:dyDescent="0.25">
      <c r="A395">
        <v>388</v>
      </c>
      <c r="B395" t="s">
        <v>430</v>
      </c>
      <c r="C395">
        <v>324.22013399999997</v>
      </c>
      <c r="D395">
        <v>57.562089999999998</v>
      </c>
      <c r="E395" s="1" t="s">
        <v>31</v>
      </c>
      <c r="F395" s="13"/>
      <c r="G395" s="13" t="s">
        <v>891</v>
      </c>
      <c r="I395" s="13" t="s">
        <v>875</v>
      </c>
      <c r="J395" s="2">
        <v>20.71</v>
      </c>
      <c r="K395" s="5">
        <f t="shared" si="450"/>
        <v>1.6501032957998035E-5</v>
      </c>
      <c r="L395" s="5">
        <f t="shared" si="451"/>
        <v>1.6501032957998037E-28</v>
      </c>
      <c r="M395" s="5">
        <f t="shared" si="452"/>
        <v>1.2713443785439811E-9</v>
      </c>
      <c r="N395" s="5">
        <f t="shared" si="453"/>
        <v>7.9331889221144415E-14</v>
      </c>
      <c r="O395" s="5">
        <f t="shared" si="454"/>
        <v>-13.100552203238736</v>
      </c>
      <c r="P395">
        <v>0.06</v>
      </c>
      <c r="Q395" s="2">
        <v>19.64</v>
      </c>
      <c r="R395" s="5">
        <f t="shared" si="455"/>
        <v>3.5047645691694982E-5</v>
      </c>
      <c r="S395" s="5">
        <f t="shared" si="456"/>
        <v>3.5047645691694984E-28</v>
      </c>
      <c r="T395" s="5">
        <f t="shared" si="457"/>
        <v>1.7550851156628695E-9</v>
      </c>
      <c r="U395" s="5">
        <f t="shared" si="458"/>
        <v>1.3584358795230612E-13</v>
      </c>
      <c r="V395" s="5">
        <f t="shared" si="459"/>
        <v>-12.866960856198256</v>
      </c>
      <c r="W395">
        <v>0.08</v>
      </c>
      <c r="X395" s="2">
        <v>19.68</v>
      </c>
      <c r="Y395" s="5">
        <f t="shared" si="460"/>
        <v>3.9939201004084591E-5</v>
      </c>
      <c r="Z395" s="5">
        <f t="shared" si="461"/>
        <v>3.9939201004084596E-28</v>
      </c>
      <c r="AA395" s="5">
        <f t="shared" si="462"/>
        <v>2.7842802603605963E-9</v>
      </c>
      <c r="AB395" s="5">
        <f t="shared" si="463"/>
        <v>1.8264878507965513E-13</v>
      </c>
      <c r="AC395" s="5">
        <f t="shared" si="464"/>
        <v>-12.738383212228175</v>
      </c>
      <c r="AD395">
        <v>0.09</v>
      </c>
      <c r="AF395" s="4">
        <v>17.5</v>
      </c>
      <c r="AG395" s="5">
        <f t="shared" si="465"/>
        <v>1.594E-4</v>
      </c>
      <c r="AH395" s="5">
        <f t="shared" si="466"/>
        <v>1.5940000000000001E-27</v>
      </c>
      <c r="AI395" s="5">
        <f t="shared" si="467"/>
        <v>3.1352751233424575E-9</v>
      </c>
      <c r="AJ395" s="5">
        <f t="shared" si="468"/>
        <v>3.8720647773279356E-13</v>
      </c>
      <c r="AK395" s="5">
        <f t="shared" si="469"/>
        <v>-12.412057385815929</v>
      </c>
      <c r="AL395">
        <v>0.13</v>
      </c>
      <c r="AM395" t="s">
        <v>36</v>
      </c>
      <c r="AN395" s="4">
        <v>16.489999999999998</v>
      </c>
      <c r="AO395" s="5">
        <f t="shared" si="470"/>
        <v>2.5959717176298581E-4</v>
      </c>
      <c r="AP395" s="5">
        <f t="shared" si="471"/>
        <v>2.5959717176298584E-27</v>
      </c>
      <c r="AQ395" s="5">
        <f t="shared" si="472"/>
        <v>2.8194160808710515E-9</v>
      </c>
      <c r="AR395" s="5">
        <f t="shared" si="473"/>
        <v>4.6858695264076874E-13</v>
      </c>
      <c r="AS395" s="5">
        <f t="shared" si="474"/>
        <v>-12.329209808088617</v>
      </c>
      <c r="AU395" t="s">
        <v>36</v>
      </c>
      <c r="AV395" s="4">
        <v>16.670000000000002</v>
      </c>
      <c r="AW395" s="5">
        <f t="shared" si="475"/>
        <v>1.431958577102821E-4</v>
      </c>
      <c r="AX395" s="5">
        <f t="shared" si="476"/>
        <v>1.4319585771028211E-27</v>
      </c>
      <c r="AY395" s="5">
        <f t="shared" si="477"/>
        <v>9.2160840149059104E-10</v>
      </c>
      <c r="AZ395" s="5">
        <f t="shared" si="478"/>
        <v>1.989752538818186E-13</v>
      </c>
      <c r="BA395" s="5">
        <f t="shared" si="479"/>
        <v>-12.701200932489007</v>
      </c>
      <c r="BD395" s="3">
        <v>16.22</v>
      </c>
      <c r="BE395" s="5">
        <f t="shared" si="480"/>
        <v>9.1317021835568449E-5</v>
      </c>
      <c r="BF395" s="5">
        <f t="shared" si="481"/>
        <v>9.1317021835568451E-28</v>
      </c>
      <c r="BG395" s="5">
        <f t="shared" si="482"/>
        <v>2.1138199498974176E-10</v>
      </c>
      <c r="BH395" s="5">
        <f t="shared" si="483"/>
        <v>7.6097518196307043E-14</v>
      </c>
      <c r="BI395" s="5">
        <f t="shared" si="484"/>
        <v>-13.118629506846046</v>
      </c>
      <c r="BJ395">
        <v>0.05</v>
      </c>
      <c r="BL395" s="3">
        <v>16.04</v>
      </c>
      <c r="BM395" s="5">
        <f t="shared" si="485"/>
        <v>6.895219201496251E-5</v>
      </c>
      <c r="BN395" s="5">
        <f t="shared" si="486"/>
        <v>6.895219201496252E-28</v>
      </c>
      <c r="BO395" s="5">
        <f t="shared" si="487"/>
        <v>1.0215139557772222E-10</v>
      </c>
      <c r="BP395" s="5">
        <f t="shared" si="488"/>
        <v>4.5968128009975009E-14</v>
      </c>
      <c r="BQ395" s="5">
        <f t="shared" si="489"/>
        <v>-13.337543181946707</v>
      </c>
      <c r="BR395">
        <v>0.08</v>
      </c>
      <c r="BU395" s="5" t="str">
        <f t="shared" si="490"/>
        <v/>
      </c>
      <c r="BV395" s="5" t="str">
        <f t="shared" si="491"/>
        <v/>
      </c>
      <c r="BW395" s="5" t="str">
        <f t="shared" si="492"/>
        <v/>
      </c>
      <c r="BX395" s="5" t="str">
        <f t="shared" si="493"/>
        <v/>
      </c>
      <c r="BY395" s="5" t="str">
        <f t="shared" si="494"/>
        <v/>
      </c>
      <c r="CC395" s="5" t="str">
        <f t="shared" si="495"/>
        <v/>
      </c>
      <c r="CD395" s="5" t="str">
        <f t="shared" si="496"/>
        <v/>
      </c>
      <c r="CE395" s="5" t="str">
        <f t="shared" si="497"/>
        <v/>
      </c>
      <c r="CF395" s="5" t="str">
        <f t="shared" si="498"/>
        <v/>
      </c>
      <c r="CG395" s="5" t="str">
        <f t="shared" si="499"/>
        <v/>
      </c>
      <c r="CK395" s="5" t="str">
        <f t="shared" si="500"/>
        <v/>
      </c>
      <c r="CL395" s="5" t="str">
        <f t="shared" si="501"/>
        <v/>
      </c>
      <c r="CM395" s="5" t="str">
        <f t="shared" si="502"/>
        <v/>
      </c>
      <c r="CN395" s="5" t="str">
        <f t="shared" si="503"/>
        <v/>
      </c>
      <c r="CO395" s="5" t="str">
        <f t="shared" si="504"/>
        <v/>
      </c>
      <c r="CS395" s="5" t="str">
        <f t="shared" si="505"/>
        <v/>
      </c>
      <c r="CT395" s="5" t="str">
        <f t="shared" si="506"/>
        <v/>
      </c>
      <c r="CU395" s="5" t="str">
        <f t="shared" si="507"/>
        <v/>
      </c>
      <c r="CV395" s="5" t="str">
        <f t="shared" si="508"/>
        <v/>
      </c>
      <c r="CW395" s="5" t="str">
        <f t="shared" si="509"/>
        <v/>
      </c>
      <c r="DA395" s="5" t="str">
        <f t="shared" si="510"/>
        <v/>
      </c>
      <c r="DB395" s="5" t="str">
        <f t="shared" si="511"/>
        <v/>
      </c>
      <c r="DC395" s="5" t="str">
        <f t="shared" si="512"/>
        <v/>
      </c>
      <c r="DD395" s="5" t="str">
        <f t="shared" si="513"/>
        <v/>
      </c>
      <c r="DE395" s="5" t="str">
        <f t="shared" si="514"/>
        <v/>
      </c>
      <c r="DI395" s="5" t="str">
        <f t="shared" si="515"/>
        <v/>
      </c>
      <c r="DJ395" s="5" t="str">
        <f t="shared" si="516"/>
        <v/>
      </c>
      <c r="DK395" s="5" t="str">
        <f t="shared" si="517"/>
        <v/>
      </c>
      <c r="DL395" s="5" t="str">
        <f t="shared" si="518"/>
        <v/>
      </c>
      <c r="DM395" s="5" t="str">
        <f t="shared" si="519"/>
        <v/>
      </c>
      <c r="DQ395" s="5" t="str">
        <f t="shared" si="520"/>
        <v/>
      </c>
      <c r="DR395" s="5" t="str">
        <f t="shared" si="521"/>
        <v/>
      </c>
      <c r="DS395" s="5" t="str">
        <f t="shared" si="522"/>
        <v/>
      </c>
      <c r="DT395" s="5" t="str">
        <f t="shared" si="523"/>
        <v/>
      </c>
      <c r="DU395" s="5" t="str">
        <f t="shared" si="524"/>
        <v/>
      </c>
    </row>
    <row r="396" spans="1:125" ht="60" hidden="1" x14ac:dyDescent="0.25">
      <c r="A396">
        <v>389</v>
      </c>
      <c r="B396" t="s">
        <v>431</v>
      </c>
      <c r="C396">
        <v>324.221159</v>
      </c>
      <c r="D396">
        <v>57.421790999999999</v>
      </c>
      <c r="E396" s="1" t="s">
        <v>168</v>
      </c>
      <c r="F396" s="13"/>
      <c r="G396" s="13" t="s">
        <v>892</v>
      </c>
      <c r="H396" s="13" t="s">
        <v>874</v>
      </c>
      <c r="I396" s="13" t="s">
        <v>874</v>
      </c>
      <c r="J396" s="2">
        <v>16.22</v>
      </c>
      <c r="K396" s="5">
        <f t="shared" si="450"/>
        <v>1.0315995207931983E-3</v>
      </c>
      <c r="L396" s="5">
        <f t="shared" si="451"/>
        <v>1.0315995207931984E-26</v>
      </c>
      <c r="M396" s="5">
        <f t="shared" si="452"/>
        <v>7.9480978857957232E-8</v>
      </c>
      <c r="N396" s="5">
        <f t="shared" si="453"/>
        <v>4.9596130807365309E-12</v>
      </c>
      <c r="O396" s="5">
        <f t="shared" si="454"/>
        <v>-11.304552203238737</v>
      </c>
      <c r="P396">
        <v>0</v>
      </c>
      <c r="Q396" s="2">
        <v>15.46</v>
      </c>
      <c r="R396" s="5">
        <f t="shared" si="455"/>
        <v>1.6468682231010395E-3</v>
      </c>
      <c r="S396" s="5">
        <f t="shared" si="456"/>
        <v>1.6468682231010397E-26</v>
      </c>
      <c r="T396" s="5">
        <f t="shared" si="457"/>
        <v>8.2470415595068379E-8</v>
      </c>
      <c r="U396" s="5">
        <f t="shared" si="458"/>
        <v>6.3832101670582938E-12</v>
      </c>
      <c r="V396" s="5">
        <f t="shared" si="459"/>
        <v>-11.194960856198257</v>
      </c>
      <c r="W396">
        <v>0</v>
      </c>
      <c r="X396" s="2">
        <v>15.82</v>
      </c>
      <c r="Y396" s="5">
        <f t="shared" si="460"/>
        <v>1.3976530366353497E-3</v>
      </c>
      <c r="Z396" s="5">
        <f t="shared" si="461"/>
        <v>1.3976530366353498E-26</v>
      </c>
      <c r="AA396" s="5">
        <f t="shared" si="462"/>
        <v>9.7434542076564557E-8</v>
      </c>
      <c r="AB396" s="5">
        <f t="shared" si="463"/>
        <v>6.3917059602226358E-12</v>
      </c>
      <c r="AC396" s="5">
        <f t="shared" si="464"/>
        <v>-11.194383212228175</v>
      </c>
      <c r="AD396">
        <v>0.01</v>
      </c>
      <c r="AF396" s="4">
        <v>14.11</v>
      </c>
      <c r="AG396" s="5">
        <f t="shared" si="465"/>
        <v>3.6181645739028043E-3</v>
      </c>
      <c r="AH396" s="5">
        <f t="shared" si="466"/>
        <v>3.6181645739028047E-26</v>
      </c>
      <c r="AI396" s="5">
        <f t="shared" si="467"/>
        <v>7.1166508034607417E-8</v>
      </c>
      <c r="AJ396" s="5">
        <f t="shared" si="468"/>
        <v>8.789063742274017E-12</v>
      </c>
      <c r="AK396" s="5">
        <f t="shared" si="469"/>
        <v>-11.056057385815929</v>
      </c>
      <c r="AL396">
        <v>0.03</v>
      </c>
      <c r="AN396" s="4">
        <v>13.5</v>
      </c>
      <c r="AO396" s="5">
        <f t="shared" si="470"/>
        <v>4.0766174264678049E-3</v>
      </c>
      <c r="AP396" s="5">
        <f t="shared" si="471"/>
        <v>4.0766174264678052E-26</v>
      </c>
      <c r="AQ396" s="5">
        <f t="shared" si="472"/>
        <v>4.4275061433397689E-8</v>
      </c>
      <c r="AR396" s="5">
        <f t="shared" si="473"/>
        <v>7.3585152102306959E-12</v>
      </c>
      <c r="AS396" s="5">
        <f t="shared" si="474"/>
        <v>-11.133209808088619</v>
      </c>
      <c r="AT396">
        <v>0.05</v>
      </c>
      <c r="AV396" s="4">
        <v>13.35</v>
      </c>
      <c r="AW396" s="5">
        <f t="shared" si="475"/>
        <v>3.0474069601623705E-3</v>
      </c>
      <c r="AX396" s="5">
        <f t="shared" si="476"/>
        <v>3.0474069601623708E-26</v>
      </c>
      <c r="AY396" s="5">
        <f t="shared" si="477"/>
        <v>1.961310824317846E-8</v>
      </c>
      <c r="AZ396" s="5">
        <f t="shared" si="478"/>
        <v>4.2344700697022295E-12</v>
      </c>
      <c r="BA396" s="5">
        <f t="shared" si="479"/>
        <v>-11.373200932489004</v>
      </c>
      <c r="BB396">
        <v>0.04</v>
      </c>
      <c r="BD396" s="3">
        <v>13.14</v>
      </c>
      <c r="BE396" s="5">
        <f t="shared" si="480"/>
        <v>1.557943627698768E-3</v>
      </c>
      <c r="BF396" s="5">
        <f t="shared" si="481"/>
        <v>1.5579436276987682E-26</v>
      </c>
      <c r="BG396" s="5">
        <f t="shared" si="482"/>
        <v>3.6063509900434445E-9</v>
      </c>
      <c r="BH396" s="5">
        <f t="shared" si="483"/>
        <v>1.2982863564156401E-12</v>
      </c>
      <c r="BI396" s="5">
        <f t="shared" si="484"/>
        <v>-11.886629506846047</v>
      </c>
      <c r="BJ396">
        <v>0.01</v>
      </c>
      <c r="BL396" s="3">
        <v>13.1</v>
      </c>
      <c r="BM396" s="5">
        <f t="shared" si="485"/>
        <v>1.0340655673948694E-3</v>
      </c>
      <c r="BN396" s="5">
        <f t="shared" si="486"/>
        <v>1.0340655673948694E-26</v>
      </c>
      <c r="BO396" s="5">
        <f t="shared" si="487"/>
        <v>1.5319489887331395E-9</v>
      </c>
      <c r="BP396" s="5">
        <f t="shared" si="488"/>
        <v>6.8937704492991281E-13</v>
      </c>
      <c r="BQ396" s="5">
        <f t="shared" si="489"/>
        <v>-12.161543181946708</v>
      </c>
      <c r="BR396">
        <v>0.01</v>
      </c>
      <c r="BT396" s="3">
        <v>13.08</v>
      </c>
      <c r="BU396" s="5">
        <f t="shared" si="490"/>
        <v>6.7405888919113235E-4</v>
      </c>
      <c r="BV396" s="5">
        <f t="shared" si="491"/>
        <v>6.7405888919113244E-27</v>
      </c>
      <c r="BW396" s="5">
        <f t="shared" si="492"/>
        <v>6.0112267169244864E-10</v>
      </c>
      <c r="BX396" s="5">
        <f t="shared" si="493"/>
        <v>3.4865114958162023E-13</v>
      </c>
      <c r="BY396" s="5">
        <f t="shared" si="494"/>
        <v>-12.457608898489664</v>
      </c>
      <c r="BZ396">
        <v>0.03</v>
      </c>
      <c r="CB396" s="3">
        <v>13.01</v>
      </c>
      <c r="CC396" s="5">
        <f t="shared" si="495"/>
        <v>4.0092324787704682E-4</v>
      </c>
      <c r="CD396" s="5">
        <f t="shared" si="496"/>
        <v>4.0092324787704684E-27</v>
      </c>
      <c r="CE396" s="5">
        <f t="shared" si="497"/>
        <v>1.8793277244236569E-10</v>
      </c>
      <c r="CF396" s="5">
        <f t="shared" si="498"/>
        <v>1.5034621795389255E-13</v>
      </c>
      <c r="CG396" s="5">
        <f t="shared" si="499"/>
        <v>-12.822907492355043</v>
      </c>
      <c r="CH396">
        <v>0.05</v>
      </c>
      <c r="CK396" s="5" t="str">
        <f t="shared" si="500"/>
        <v/>
      </c>
      <c r="CL396" s="5" t="str">
        <f t="shared" si="501"/>
        <v/>
      </c>
      <c r="CM396" s="5" t="str">
        <f t="shared" si="502"/>
        <v/>
      </c>
      <c r="CN396" s="5" t="str">
        <f t="shared" si="503"/>
        <v/>
      </c>
      <c r="CO396" s="5" t="str">
        <f t="shared" si="504"/>
        <v/>
      </c>
      <c r="CS396" s="5" t="str">
        <f t="shared" si="505"/>
        <v/>
      </c>
      <c r="CT396" s="5" t="str">
        <f t="shared" si="506"/>
        <v/>
      </c>
      <c r="CU396" s="5" t="str">
        <f t="shared" si="507"/>
        <v/>
      </c>
      <c r="CV396" s="5" t="str">
        <f t="shared" si="508"/>
        <v/>
      </c>
      <c r="CW396" s="5" t="str">
        <f t="shared" si="509"/>
        <v/>
      </c>
      <c r="DA396" s="5" t="str">
        <f t="shared" si="510"/>
        <v/>
      </c>
      <c r="DB396" s="5" t="str">
        <f t="shared" si="511"/>
        <v/>
      </c>
      <c r="DC396" s="5" t="str">
        <f t="shared" si="512"/>
        <v/>
      </c>
      <c r="DD396" s="5" t="str">
        <f t="shared" si="513"/>
        <v/>
      </c>
      <c r="DE396" s="5" t="str">
        <f t="shared" si="514"/>
        <v/>
      </c>
      <c r="DI396" s="5" t="str">
        <f t="shared" si="515"/>
        <v/>
      </c>
      <c r="DJ396" s="5" t="str">
        <f t="shared" si="516"/>
        <v/>
      </c>
      <c r="DK396" s="5" t="str">
        <f t="shared" si="517"/>
        <v/>
      </c>
      <c r="DL396" s="5" t="str">
        <f t="shared" si="518"/>
        <v/>
      </c>
      <c r="DM396" s="5" t="str">
        <f t="shared" si="519"/>
        <v/>
      </c>
      <c r="DQ396" s="5" t="str">
        <f t="shared" si="520"/>
        <v/>
      </c>
      <c r="DR396" s="5" t="str">
        <f t="shared" si="521"/>
        <v/>
      </c>
      <c r="DS396" s="5" t="str">
        <f t="shared" si="522"/>
        <v/>
      </c>
      <c r="DT396" s="5" t="str">
        <f t="shared" si="523"/>
        <v/>
      </c>
      <c r="DU396" s="5" t="str">
        <f t="shared" si="524"/>
        <v/>
      </c>
    </row>
    <row r="397" spans="1:125" ht="30" hidden="1" x14ac:dyDescent="0.25">
      <c r="A397">
        <v>390</v>
      </c>
      <c r="B397" t="s">
        <v>432</v>
      </c>
      <c r="C397">
        <v>324.22366699999998</v>
      </c>
      <c r="D397">
        <v>57.503523000000001</v>
      </c>
      <c r="E397" s="1" t="s">
        <v>91</v>
      </c>
      <c r="F397" s="13"/>
      <c r="G397" s="13" t="s">
        <v>893</v>
      </c>
      <c r="I397" s="13" t="s">
        <v>875</v>
      </c>
      <c r="K397" s="5" t="str">
        <f t="shared" si="450"/>
        <v/>
      </c>
      <c r="L397" s="5" t="str">
        <f t="shared" si="451"/>
        <v/>
      </c>
      <c r="M397" s="5" t="str">
        <f t="shared" si="452"/>
        <v/>
      </c>
      <c r="N397" s="5" t="str">
        <f t="shared" si="453"/>
        <v/>
      </c>
      <c r="O397" s="5" t="str">
        <f t="shared" si="454"/>
        <v/>
      </c>
      <c r="R397" s="5" t="str">
        <f t="shared" si="455"/>
        <v/>
      </c>
      <c r="S397" s="5" t="str">
        <f t="shared" si="456"/>
        <v/>
      </c>
      <c r="T397" s="5" t="str">
        <f t="shared" si="457"/>
        <v/>
      </c>
      <c r="U397" s="5" t="str">
        <f t="shared" si="458"/>
        <v/>
      </c>
      <c r="V397" s="5" t="str">
        <f t="shared" si="459"/>
        <v/>
      </c>
      <c r="Y397" s="5" t="str">
        <f t="shared" si="460"/>
        <v/>
      </c>
      <c r="Z397" s="5" t="str">
        <f t="shared" si="461"/>
        <v/>
      </c>
      <c r="AA397" s="5" t="str">
        <f t="shared" si="462"/>
        <v/>
      </c>
      <c r="AB397" s="5" t="str">
        <f t="shared" si="463"/>
        <v/>
      </c>
      <c r="AC397" s="5" t="str">
        <f t="shared" si="464"/>
        <v/>
      </c>
      <c r="AG397" s="5" t="str">
        <f t="shared" si="465"/>
        <v/>
      </c>
      <c r="AH397" s="5" t="str">
        <f t="shared" si="466"/>
        <v/>
      </c>
      <c r="AI397" s="5" t="str">
        <f t="shared" si="467"/>
        <v/>
      </c>
      <c r="AJ397" s="5" t="str">
        <f t="shared" si="468"/>
        <v/>
      </c>
      <c r="AK397" s="5" t="str">
        <f t="shared" si="469"/>
        <v/>
      </c>
      <c r="AO397" s="5" t="str">
        <f t="shared" si="470"/>
        <v/>
      </c>
      <c r="AP397" s="5" t="str">
        <f t="shared" si="471"/>
        <v/>
      </c>
      <c r="AQ397" s="5" t="str">
        <f t="shared" si="472"/>
        <v/>
      </c>
      <c r="AR397" s="5" t="str">
        <f t="shared" si="473"/>
        <v/>
      </c>
      <c r="AS397" s="5" t="str">
        <f t="shared" si="474"/>
        <v/>
      </c>
      <c r="AW397" s="5" t="str">
        <f t="shared" si="475"/>
        <v/>
      </c>
      <c r="AX397" s="5" t="str">
        <f t="shared" si="476"/>
        <v/>
      </c>
      <c r="AY397" s="5" t="str">
        <f t="shared" si="477"/>
        <v/>
      </c>
      <c r="AZ397" s="5" t="str">
        <f t="shared" si="478"/>
        <v/>
      </c>
      <c r="BA397" s="5" t="str">
        <f t="shared" si="479"/>
        <v/>
      </c>
      <c r="BD397" s="3">
        <v>15.22</v>
      </c>
      <c r="BE397" s="5">
        <f t="shared" si="480"/>
        <v>2.2937798811462838E-4</v>
      </c>
      <c r="BF397" s="5">
        <f t="shared" si="481"/>
        <v>2.293779881146284E-27</v>
      </c>
      <c r="BG397" s="5">
        <f t="shared" si="482"/>
        <v>5.3096756508015823E-10</v>
      </c>
      <c r="BH397" s="5">
        <f t="shared" si="483"/>
        <v>1.9114832342885698E-13</v>
      </c>
      <c r="BI397" s="5">
        <f t="shared" si="484"/>
        <v>-12.718629506846048</v>
      </c>
      <c r="BJ397">
        <v>0.19</v>
      </c>
      <c r="BL397" s="3">
        <v>15.01</v>
      </c>
      <c r="BM397" s="5">
        <f t="shared" si="485"/>
        <v>1.7805250049723024E-4</v>
      </c>
      <c r="BN397" s="5">
        <f t="shared" si="486"/>
        <v>1.7805250049723026E-27</v>
      </c>
      <c r="BO397" s="5">
        <f t="shared" si="487"/>
        <v>2.6378148221811885E-10</v>
      </c>
      <c r="BP397" s="5">
        <f t="shared" si="488"/>
        <v>1.1870166699815348E-13</v>
      </c>
      <c r="BQ397" s="5">
        <f t="shared" si="489"/>
        <v>-12.925543181946708</v>
      </c>
      <c r="BR397">
        <v>0.18</v>
      </c>
      <c r="BU397" s="5" t="str">
        <f t="shared" si="490"/>
        <v/>
      </c>
      <c r="BV397" s="5" t="str">
        <f t="shared" si="491"/>
        <v/>
      </c>
      <c r="BW397" s="5" t="str">
        <f t="shared" si="492"/>
        <v/>
      </c>
      <c r="BX397" s="5" t="str">
        <f t="shared" si="493"/>
        <v/>
      </c>
      <c r="BY397" s="5" t="str">
        <f t="shared" si="494"/>
        <v/>
      </c>
      <c r="CC397" s="5" t="str">
        <f t="shared" si="495"/>
        <v/>
      </c>
      <c r="CD397" s="5" t="str">
        <f t="shared" si="496"/>
        <v/>
      </c>
      <c r="CE397" s="5" t="str">
        <f t="shared" si="497"/>
        <v/>
      </c>
      <c r="CF397" s="5" t="str">
        <f t="shared" si="498"/>
        <v/>
      </c>
      <c r="CG397" s="5" t="str">
        <f t="shared" si="499"/>
        <v/>
      </c>
      <c r="CK397" s="5" t="str">
        <f t="shared" si="500"/>
        <v/>
      </c>
      <c r="CL397" s="5" t="str">
        <f t="shared" si="501"/>
        <v/>
      </c>
      <c r="CM397" s="5" t="str">
        <f t="shared" si="502"/>
        <v/>
      </c>
      <c r="CN397" s="5" t="str">
        <f t="shared" si="503"/>
        <v/>
      </c>
      <c r="CO397" s="5" t="str">
        <f t="shared" si="504"/>
        <v/>
      </c>
      <c r="CS397" s="5" t="str">
        <f t="shared" si="505"/>
        <v/>
      </c>
      <c r="CT397" s="5" t="str">
        <f t="shared" si="506"/>
        <v/>
      </c>
      <c r="CU397" s="5" t="str">
        <f t="shared" si="507"/>
        <v/>
      </c>
      <c r="CV397" s="5" t="str">
        <f t="shared" si="508"/>
        <v/>
      </c>
      <c r="CW397" s="5" t="str">
        <f t="shared" si="509"/>
        <v/>
      </c>
      <c r="DA397" s="5" t="str">
        <f t="shared" si="510"/>
        <v/>
      </c>
      <c r="DB397" s="5" t="str">
        <f t="shared" si="511"/>
        <v/>
      </c>
      <c r="DC397" s="5" t="str">
        <f t="shared" si="512"/>
        <v/>
      </c>
      <c r="DD397" s="5" t="str">
        <f t="shared" si="513"/>
        <v/>
      </c>
      <c r="DE397" s="5" t="str">
        <f t="shared" si="514"/>
        <v/>
      </c>
      <c r="DI397" s="5" t="str">
        <f t="shared" si="515"/>
        <v/>
      </c>
      <c r="DJ397" s="5" t="str">
        <f t="shared" si="516"/>
        <v/>
      </c>
      <c r="DK397" s="5" t="str">
        <f t="shared" si="517"/>
        <v/>
      </c>
      <c r="DL397" s="5" t="str">
        <f t="shared" si="518"/>
        <v/>
      </c>
      <c r="DM397" s="5" t="str">
        <f t="shared" si="519"/>
        <v/>
      </c>
      <c r="DQ397" s="5" t="str">
        <f t="shared" si="520"/>
        <v/>
      </c>
      <c r="DR397" s="5" t="str">
        <f t="shared" si="521"/>
        <v/>
      </c>
      <c r="DS397" s="5" t="str">
        <f t="shared" si="522"/>
        <v/>
      </c>
      <c r="DT397" s="5" t="str">
        <f t="shared" si="523"/>
        <v/>
      </c>
      <c r="DU397" s="5" t="str">
        <f t="shared" si="524"/>
        <v/>
      </c>
    </row>
    <row r="398" spans="1:125" ht="45" hidden="1" x14ac:dyDescent="0.25">
      <c r="A398">
        <v>391</v>
      </c>
      <c r="B398" t="s">
        <v>433</v>
      </c>
      <c r="C398">
        <v>324.22400499999998</v>
      </c>
      <c r="D398">
        <v>57.479013000000002</v>
      </c>
      <c r="E398" s="1" t="s">
        <v>235</v>
      </c>
      <c r="F398" s="13"/>
      <c r="G398" s="13" t="s">
        <v>894</v>
      </c>
      <c r="H398" s="13" t="s">
        <v>874</v>
      </c>
      <c r="I398" s="13" t="s">
        <v>874</v>
      </c>
      <c r="J398" s="2">
        <v>19.75</v>
      </c>
      <c r="K398" s="5">
        <f t="shared" si="450"/>
        <v>3.9949480092464203E-5</v>
      </c>
      <c r="L398" s="5">
        <f t="shared" si="451"/>
        <v>3.9949480092464208E-28</v>
      </c>
      <c r="M398" s="5">
        <f t="shared" si="452"/>
        <v>3.0779616688597305E-9</v>
      </c>
      <c r="N398" s="5">
        <f t="shared" si="453"/>
        <v>1.9206480813684718E-13</v>
      </c>
      <c r="O398" s="5">
        <f t="shared" si="454"/>
        <v>-12.716552203238738</v>
      </c>
      <c r="P398">
        <v>0.03</v>
      </c>
      <c r="Q398" s="2">
        <v>17.940000000000001</v>
      </c>
      <c r="R398" s="5">
        <f t="shared" si="455"/>
        <v>1.6774857893107038E-4</v>
      </c>
      <c r="S398" s="5">
        <f t="shared" si="456"/>
        <v>1.6774857893107039E-27</v>
      </c>
      <c r="T398" s="5">
        <f t="shared" si="457"/>
        <v>8.4003655094380529E-9</v>
      </c>
      <c r="U398" s="5">
        <f t="shared" si="458"/>
        <v>6.5018829043050542E-13</v>
      </c>
      <c r="V398" s="5">
        <f t="shared" si="459"/>
        <v>-12.186960856198258</v>
      </c>
      <c r="W398">
        <v>0.02</v>
      </c>
      <c r="Y398" s="5" t="str">
        <f t="shared" si="460"/>
        <v/>
      </c>
      <c r="Z398" s="5" t="str">
        <f t="shared" si="461"/>
        <v/>
      </c>
      <c r="AA398" s="5" t="str">
        <f t="shared" si="462"/>
        <v/>
      </c>
      <c r="AB398" s="5" t="str">
        <f t="shared" si="463"/>
        <v/>
      </c>
      <c r="AC398" s="5" t="str">
        <f t="shared" si="464"/>
        <v/>
      </c>
      <c r="AF398" s="4">
        <v>15.31</v>
      </c>
      <c r="AG398" s="5">
        <f t="shared" si="465"/>
        <v>1.1980868930650159E-3</v>
      </c>
      <c r="AH398" s="5">
        <f t="shared" si="466"/>
        <v>1.198086893065016E-26</v>
      </c>
      <c r="AI398" s="5">
        <f t="shared" si="467"/>
        <v>2.3565445617499369E-8</v>
      </c>
      <c r="AJ398" s="5">
        <f t="shared" si="468"/>
        <v>2.9103325337611727E-12</v>
      </c>
      <c r="AK398" s="5">
        <f t="shared" si="469"/>
        <v>-11.53605738581593</v>
      </c>
      <c r="AL398">
        <v>0.05</v>
      </c>
      <c r="AN398" s="4">
        <v>14.29</v>
      </c>
      <c r="AO398" s="5">
        <f t="shared" si="470"/>
        <v>1.9692459304040035E-3</v>
      </c>
      <c r="AP398" s="5">
        <f t="shared" si="471"/>
        <v>1.9692459304040036E-26</v>
      </c>
      <c r="AQ398" s="5">
        <f t="shared" si="472"/>
        <v>2.1387458136254476E-8</v>
      </c>
      <c r="AR398" s="5">
        <f t="shared" si="473"/>
        <v>3.554595542245494E-12</v>
      </c>
      <c r="AS398" s="5">
        <f t="shared" si="474"/>
        <v>-11.449209808088618</v>
      </c>
      <c r="AT398">
        <v>0.05</v>
      </c>
      <c r="AV398" s="4">
        <v>13.85</v>
      </c>
      <c r="AW398" s="5">
        <f t="shared" si="475"/>
        <v>1.922783803134504E-3</v>
      </c>
      <c r="AX398" s="5">
        <f t="shared" si="476"/>
        <v>1.9227838031345041E-26</v>
      </c>
      <c r="AY398" s="5">
        <f t="shared" si="477"/>
        <v>1.2375034694118446E-8</v>
      </c>
      <c r="AZ398" s="5">
        <f t="shared" si="478"/>
        <v>2.6717699904601725E-12</v>
      </c>
      <c r="BA398" s="5">
        <f t="shared" si="479"/>
        <v>-11.573200932489005</v>
      </c>
      <c r="BB398">
        <v>0.05</v>
      </c>
      <c r="BD398" s="3">
        <v>13.53</v>
      </c>
      <c r="BE398" s="5">
        <f t="shared" si="480"/>
        <v>1.0878067245848214E-3</v>
      </c>
      <c r="BF398" s="5">
        <f t="shared" si="481"/>
        <v>1.0878067245848215E-26</v>
      </c>
      <c r="BG398" s="5">
        <f t="shared" si="482"/>
        <v>2.5180711217241234E-9</v>
      </c>
      <c r="BH398" s="5">
        <f t="shared" si="483"/>
        <v>9.0650560382068447E-13</v>
      </c>
      <c r="BI398" s="5">
        <f t="shared" si="484"/>
        <v>-12.042629506846048</v>
      </c>
      <c r="BJ398">
        <v>0.04</v>
      </c>
      <c r="BL398" s="3">
        <v>13.48</v>
      </c>
      <c r="BM398" s="5">
        <f t="shared" si="485"/>
        <v>7.2869883820074466E-4</v>
      </c>
      <c r="BN398" s="5">
        <f t="shared" si="486"/>
        <v>7.2869883820074477E-27</v>
      </c>
      <c r="BO398" s="5">
        <f t="shared" si="487"/>
        <v>1.0795538343714735E-9</v>
      </c>
      <c r="BP398" s="5">
        <f t="shared" si="488"/>
        <v>4.8579922546716314E-13</v>
      </c>
      <c r="BQ398" s="5">
        <f t="shared" si="489"/>
        <v>-12.313543181946708</v>
      </c>
      <c r="BR398">
        <v>0.03</v>
      </c>
      <c r="BT398" s="3">
        <v>12.79</v>
      </c>
      <c r="BU398" s="5">
        <f t="shared" si="490"/>
        <v>8.8043609794794496E-4</v>
      </c>
      <c r="BV398" s="5">
        <f t="shared" si="491"/>
        <v>8.8043609794794508E-27</v>
      </c>
      <c r="BW398" s="5">
        <f t="shared" si="492"/>
        <v>7.8516893396071198E-10</v>
      </c>
      <c r="BX398" s="5">
        <f t="shared" si="493"/>
        <v>4.553979816972129E-13</v>
      </c>
      <c r="BY398" s="5">
        <f t="shared" si="494"/>
        <v>-12.341608898489664</v>
      </c>
      <c r="BZ398">
        <v>0.24</v>
      </c>
      <c r="CC398" s="5" t="str">
        <f t="shared" si="495"/>
        <v/>
      </c>
      <c r="CD398" s="5" t="str">
        <f t="shared" si="496"/>
        <v/>
      </c>
      <c r="CE398" s="5" t="str">
        <f t="shared" si="497"/>
        <v/>
      </c>
      <c r="CF398" s="5" t="str">
        <f t="shared" si="498"/>
        <v/>
      </c>
      <c r="CG398" s="5" t="str">
        <f t="shared" si="499"/>
        <v/>
      </c>
      <c r="CK398" s="5" t="str">
        <f t="shared" si="500"/>
        <v/>
      </c>
      <c r="CL398" s="5" t="str">
        <f t="shared" si="501"/>
        <v/>
      </c>
      <c r="CM398" s="5" t="str">
        <f t="shared" si="502"/>
        <v/>
      </c>
      <c r="CN398" s="5" t="str">
        <f t="shared" si="503"/>
        <v/>
      </c>
      <c r="CO398" s="5" t="str">
        <f t="shared" si="504"/>
        <v/>
      </c>
      <c r="CS398" s="5" t="str">
        <f t="shared" si="505"/>
        <v/>
      </c>
      <c r="CT398" s="5" t="str">
        <f t="shared" si="506"/>
        <v/>
      </c>
      <c r="CU398" s="5" t="str">
        <f t="shared" si="507"/>
        <v/>
      </c>
      <c r="CV398" s="5" t="str">
        <f t="shared" si="508"/>
        <v/>
      </c>
      <c r="CW398" s="5" t="str">
        <f t="shared" si="509"/>
        <v/>
      </c>
      <c r="DA398" s="5" t="str">
        <f t="shared" si="510"/>
        <v/>
      </c>
      <c r="DB398" s="5" t="str">
        <f t="shared" si="511"/>
        <v/>
      </c>
      <c r="DC398" s="5" t="str">
        <f t="shared" si="512"/>
        <v/>
      </c>
      <c r="DD398" s="5" t="str">
        <f t="shared" si="513"/>
        <v/>
      </c>
      <c r="DE398" s="5" t="str">
        <f t="shared" si="514"/>
        <v/>
      </c>
      <c r="DI398" s="5" t="str">
        <f t="shared" si="515"/>
        <v/>
      </c>
      <c r="DJ398" s="5" t="str">
        <f t="shared" si="516"/>
        <v/>
      </c>
      <c r="DK398" s="5" t="str">
        <f t="shared" si="517"/>
        <v/>
      </c>
      <c r="DL398" s="5" t="str">
        <f t="shared" si="518"/>
        <v/>
      </c>
      <c r="DM398" s="5" t="str">
        <f t="shared" si="519"/>
        <v/>
      </c>
      <c r="DQ398" s="5" t="str">
        <f t="shared" si="520"/>
        <v/>
      </c>
      <c r="DR398" s="5" t="str">
        <f t="shared" si="521"/>
        <v/>
      </c>
      <c r="DS398" s="5" t="str">
        <f t="shared" si="522"/>
        <v/>
      </c>
      <c r="DT398" s="5" t="str">
        <f t="shared" si="523"/>
        <v/>
      </c>
      <c r="DU398" s="5" t="str">
        <f t="shared" si="524"/>
        <v/>
      </c>
    </row>
    <row r="399" spans="1:125" ht="30" hidden="1" x14ac:dyDescent="0.25">
      <c r="A399">
        <v>392</v>
      </c>
      <c r="B399" t="s">
        <v>434</v>
      </c>
      <c r="C399">
        <v>324.22481800000003</v>
      </c>
      <c r="D399">
        <v>57.466341999999997</v>
      </c>
      <c r="E399" s="1" t="s">
        <v>168</v>
      </c>
      <c r="F399" s="13"/>
      <c r="G399" s="13" t="s">
        <v>895</v>
      </c>
      <c r="I399" s="13" t="s">
        <v>875</v>
      </c>
      <c r="J399" s="2">
        <v>14.04</v>
      </c>
      <c r="K399" s="5">
        <f t="shared" si="450"/>
        <v>7.6826514740079123E-3</v>
      </c>
      <c r="L399" s="5">
        <f t="shared" si="451"/>
        <v>7.6826514740079137E-26</v>
      </c>
      <c r="M399" s="5">
        <f t="shared" si="452"/>
        <v>5.9192026272866699E-7</v>
      </c>
      <c r="N399" s="5">
        <f t="shared" si="453"/>
        <v>3.6935824394268818E-11</v>
      </c>
      <c r="O399" s="5">
        <f t="shared" si="454"/>
        <v>-10.432552203238735</v>
      </c>
      <c r="P399">
        <v>0</v>
      </c>
      <c r="Q399" s="2">
        <v>13.31</v>
      </c>
      <c r="R399" s="5">
        <f t="shared" si="455"/>
        <v>1.1930505623191975E-2</v>
      </c>
      <c r="S399" s="5">
        <f t="shared" si="456"/>
        <v>1.1930505623191975E-25</v>
      </c>
      <c r="T399" s="5">
        <f t="shared" si="457"/>
        <v>5.9744534699396929E-7</v>
      </c>
      <c r="U399" s="5">
        <f t="shared" si="458"/>
        <v>4.6242269857333231E-11</v>
      </c>
      <c r="V399" s="5">
        <f t="shared" si="459"/>
        <v>-10.334960856198256</v>
      </c>
      <c r="W399">
        <v>0</v>
      </c>
      <c r="X399" s="2">
        <v>13.65</v>
      </c>
      <c r="Y399" s="5">
        <f t="shared" si="460"/>
        <v>1.031334087986009E-2</v>
      </c>
      <c r="Z399" s="5">
        <f t="shared" si="461"/>
        <v>1.0313340879860092E-25</v>
      </c>
      <c r="AA399" s="5">
        <f t="shared" si="462"/>
        <v>7.1897360758988941E-7</v>
      </c>
      <c r="AB399" s="5">
        <f t="shared" si="463"/>
        <v>4.7164668657896751E-11</v>
      </c>
      <c r="AC399" s="5">
        <f t="shared" si="464"/>
        <v>-10.326383212228174</v>
      </c>
      <c r="AD399">
        <v>0</v>
      </c>
      <c r="AF399" s="4">
        <v>12.04</v>
      </c>
      <c r="AG399" s="5">
        <f t="shared" si="465"/>
        <v>2.4349402968314855E-2</v>
      </c>
      <c r="AH399" s="5">
        <f t="shared" si="466"/>
        <v>2.4349402968314858E-25</v>
      </c>
      <c r="AI399" s="5">
        <f t="shared" si="467"/>
        <v>4.7893398616561201E-7</v>
      </c>
      <c r="AJ399" s="5">
        <f t="shared" si="468"/>
        <v>5.9148347291453088E-11</v>
      </c>
      <c r="AK399" s="5">
        <f t="shared" si="469"/>
        <v>-10.228057385815928</v>
      </c>
      <c r="AL399">
        <v>0.03</v>
      </c>
      <c r="AN399" s="4">
        <v>11.48</v>
      </c>
      <c r="AO399" s="5">
        <f t="shared" si="470"/>
        <v>2.6199919481913761E-2</v>
      </c>
      <c r="AP399" s="5">
        <f t="shared" si="471"/>
        <v>2.6199919481913764E-25</v>
      </c>
      <c r="AQ399" s="5">
        <f t="shared" si="472"/>
        <v>2.8455038166701171E-7</v>
      </c>
      <c r="AR399" s="5">
        <f t="shared" si="473"/>
        <v>4.7292273433057349E-11</v>
      </c>
      <c r="AS399" s="5">
        <f t="shared" si="474"/>
        <v>-10.325209808088619</v>
      </c>
      <c r="AT399">
        <v>0.04</v>
      </c>
      <c r="AV399" s="4">
        <v>11.33</v>
      </c>
      <c r="AW399" s="5">
        <f t="shared" si="475"/>
        <v>1.958531022962751E-2</v>
      </c>
      <c r="AX399" s="5">
        <f t="shared" si="476"/>
        <v>1.9585310229627512E-25</v>
      </c>
      <c r="AY399" s="5">
        <f t="shared" si="477"/>
        <v>1.2605103766299982E-7</v>
      </c>
      <c r="AZ399" s="5">
        <f t="shared" si="478"/>
        <v>2.7214419031441659E-11</v>
      </c>
      <c r="BA399" s="5">
        <f t="shared" si="479"/>
        <v>-10.565200932489004</v>
      </c>
      <c r="BB399">
        <v>0.02</v>
      </c>
      <c r="BD399" s="3">
        <v>11.31</v>
      </c>
      <c r="BE399" s="5">
        <f t="shared" si="480"/>
        <v>8.4052713642323983E-3</v>
      </c>
      <c r="BF399" s="5">
        <f t="shared" si="481"/>
        <v>8.4052713642323994E-26</v>
      </c>
      <c r="BG399" s="5">
        <f t="shared" si="482"/>
        <v>1.9456646676463884E-8</v>
      </c>
      <c r="BH399" s="5">
        <f t="shared" si="483"/>
        <v>7.004392803526999E-12</v>
      </c>
      <c r="BI399" s="5">
        <f t="shared" si="484"/>
        <v>-11.154629506846048</v>
      </c>
      <c r="BJ399">
        <v>0.01</v>
      </c>
      <c r="BL399" s="3">
        <v>11.33</v>
      </c>
      <c r="BM399" s="5">
        <f t="shared" si="485"/>
        <v>5.2789564245748662E-3</v>
      </c>
      <c r="BN399" s="5">
        <f t="shared" si="486"/>
        <v>5.2789564245748663E-26</v>
      </c>
      <c r="BO399" s="5">
        <f t="shared" si="487"/>
        <v>7.8206761845553555E-9</v>
      </c>
      <c r="BP399" s="5">
        <f t="shared" si="488"/>
        <v>3.5193042830499103E-12</v>
      </c>
      <c r="BQ399" s="5">
        <f t="shared" si="489"/>
        <v>-11.453543181946708</v>
      </c>
      <c r="BR399">
        <v>0</v>
      </c>
      <c r="BT399" s="3">
        <v>11.29</v>
      </c>
      <c r="BU399" s="5">
        <f t="shared" si="490"/>
        <v>3.5050792380721795E-3</v>
      </c>
      <c r="BV399" s="5">
        <f t="shared" si="491"/>
        <v>3.5050792380721801E-26</v>
      </c>
      <c r="BW399" s="5">
        <f t="shared" si="492"/>
        <v>3.1258138270560463E-9</v>
      </c>
      <c r="BX399" s="5">
        <f t="shared" si="493"/>
        <v>1.8129720196925069E-12</v>
      </c>
      <c r="BY399" s="5">
        <f t="shared" si="494"/>
        <v>-11.741608898489662</v>
      </c>
      <c r="BZ399">
        <v>0.01</v>
      </c>
      <c r="CB399" s="3">
        <v>11.25</v>
      </c>
      <c r="CC399" s="5">
        <f t="shared" si="495"/>
        <v>2.0279686634659786E-3</v>
      </c>
      <c r="CD399" s="5">
        <f t="shared" si="496"/>
        <v>2.0279686634659789E-26</v>
      </c>
      <c r="CE399" s="5">
        <f t="shared" si="497"/>
        <v>9.5061031099967757E-10</v>
      </c>
      <c r="CF399" s="5">
        <f t="shared" si="498"/>
        <v>7.6048824879974207E-13</v>
      </c>
      <c r="CG399" s="5">
        <f t="shared" si="499"/>
        <v>-12.118907492355042</v>
      </c>
      <c r="CH399">
        <v>0.02</v>
      </c>
      <c r="CK399" s="5" t="str">
        <f t="shared" si="500"/>
        <v/>
      </c>
      <c r="CL399" s="5" t="str">
        <f t="shared" si="501"/>
        <v/>
      </c>
      <c r="CM399" s="5" t="str">
        <f t="shared" si="502"/>
        <v/>
      </c>
      <c r="CN399" s="5" t="str">
        <f t="shared" si="503"/>
        <v/>
      </c>
      <c r="CO399" s="5" t="str">
        <f t="shared" si="504"/>
        <v/>
      </c>
      <c r="CS399" s="5" t="str">
        <f t="shared" si="505"/>
        <v/>
      </c>
      <c r="CT399" s="5" t="str">
        <f t="shared" si="506"/>
        <v/>
      </c>
      <c r="CU399" s="5" t="str">
        <f t="shared" si="507"/>
        <v/>
      </c>
      <c r="CV399" s="5" t="str">
        <f t="shared" si="508"/>
        <v/>
      </c>
      <c r="CW399" s="5" t="str">
        <f t="shared" si="509"/>
        <v/>
      </c>
      <c r="DA399" s="5" t="str">
        <f t="shared" si="510"/>
        <v/>
      </c>
      <c r="DB399" s="5" t="str">
        <f t="shared" si="511"/>
        <v/>
      </c>
      <c r="DC399" s="5" t="str">
        <f t="shared" si="512"/>
        <v/>
      </c>
      <c r="DD399" s="5" t="str">
        <f t="shared" si="513"/>
        <v/>
      </c>
      <c r="DE399" s="5" t="str">
        <f t="shared" si="514"/>
        <v/>
      </c>
      <c r="DI399" s="5" t="str">
        <f t="shared" si="515"/>
        <v/>
      </c>
      <c r="DJ399" s="5" t="str">
        <f t="shared" si="516"/>
        <v/>
      </c>
      <c r="DK399" s="5" t="str">
        <f t="shared" si="517"/>
        <v/>
      </c>
      <c r="DL399" s="5" t="str">
        <f t="shared" si="518"/>
        <v/>
      </c>
      <c r="DM399" s="5" t="str">
        <f t="shared" si="519"/>
        <v/>
      </c>
      <c r="DQ399" s="5" t="str">
        <f t="shared" si="520"/>
        <v/>
      </c>
      <c r="DR399" s="5" t="str">
        <f t="shared" si="521"/>
        <v/>
      </c>
      <c r="DS399" s="5" t="str">
        <f t="shared" si="522"/>
        <v/>
      </c>
      <c r="DT399" s="5" t="str">
        <f t="shared" si="523"/>
        <v/>
      </c>
      <c r="DU399" s="5" t="str">
        <f t="shared" si="524"/>
        <v/>
      </c>
    </row>
    <row r="400" spans="1:125" ht="45" hidden="1" x14ac:dyDescent="0.25">
      <c r="A400">
        <v>393</v>
      </c>
      <c r="B400" t="s">
        <v>435</v>
      </c>
      <c r="C400">
        <v>324.225393</v>
      </c>
      <c r="D400">
        <v>57.419733000000001</v>
      </c>
      <c r="E400" s="1" t="s">
        <v>31</v>
      </c>
      <c r="F400" s="13"/>
      <c r="G400" s="13" t="s">
        <v>896</v>
      </c>
      <c r="H400" s="13" t="s">
        <v>874</v>
      </c>
      <c r="I400" s="13" t="s">
        <v>874</v>
      </c>
      <c r="J400" s="2">
        <v>14.2</v>
      </c>
      <c r="K400" s="5">
        <f t="shared" si="450"/>
        <v>6.629963412039119E-3</v>
      </c>
      <c r="L400" s="5">
        <f t="shared" si="451"/>
        <v>6.62996341203912E-26</v>
      </c>
      <c r="M400" s="5">
        <f t="shared" si="452"/>
        <v>5.1081448872342827E-7</v>
      </c>
      <c r="N400" s="5">
        <f t="shared" si="453"/>
        <v>3.1874824096341921E-11</v>
      </c>
      <c r="O400" s="5">
        <f t="shared" si="454"/>
        <v>-10.496552203238737</v>
      </c>
      <c r="P400">
        <v>0</v>
      </c>
      <c r="Q400" s="2">
        <v>13.31</v>
      </c>
      <c r="R400" s="5">
        <f t="shared" si="455"/>
        <v>1.1930505623191975E-2</v>
      </c>
      <c r="S400" s="5">
        <f t="shared" si="456"/>
        <v>1.1930505623191975E-25</v>
      </c>
      <c r="T400" s="5">
        <f t="shared" si="457"/>
        <v>5.9744534699396929E-7</v>
      </c>
      <c r="U400" s="5">
        <f t="shared" si="458"/>
        <v>4.6242269857333231E-11</v>
      </c>
      <c r="V400" s="5">
        <f t="shared" si="459"/>
        <v>-10.334960856198256</v>
      </c>
      <c r="W400">
        <v>0</v>
      </c>
      <c r="X400" s="2">
        <v>13.77</v>
      </c>
      <c r="Y400" s="5">
        <f t="shared" si="460"/>
        <v>9.2342020389289715E-3</v>
      </c>
      <c r="Z400" s="5">
        <f t="shared" si="461"/>
        <v>9.2342020389289723E-26</v>
      </c>
      <c r="AA400" s="5">
        <f t="shared" si="462"/>
        <v>6.4374363559606701E-7</v>
      </c>
      <c r="AB400" s="5">
        <f t="shared" si="463"/>
        <v>4.2229582495101999E-11</v>
      </c>
      <c r="AC400" s="5">
        <f t="shared" si="464"/>
        <v>-10.374383212228175</v>
      </c>
      <c r="AD400">
        <v>0</v>
      </c>
      <c r="AF400" s="4">
        <v>11.63</v>
      </c>
      <c r="AG400" s="5">
        <f t="shared" si="465"/>
        <v>3.5521256279368592E-2</v>
      </c>
      <c r="AH400" s="5">
        <f t="shared" si="466"/>
        <v>3.5521256279368595E-25</v>
      </c>
      <c r="AI400" s="5">
        <f t="shared" si="467"/>
        <v>6.9867572874891087E-7</v>
      </c>
      <c r="AJ400" s="5">
        <f t="shared" si="468"/>
        <v>8.6286452500490503E-11</v>
      </c>
      <c r="AK400" s="5">
        <f t="shared" si="469"/>
        <v>-10.064057385815929</v>
      </c>
      <c r="AL400">
        <v>0.02</v>
      </c>
      <c r="AN400" s="4">
        <v>10.9</v>
      </c>
      <c r="AO400" s="5">
        <f t="shared" si="470"/>
        <v>4.4699221221392957E-2</v>
      </c>
      <c r="AP400" s="5">
        <f t="shared" si="471"/>
        <v>4.4699221221392957E-25</v>
      </c>
      <c r="AQ400" s="5">
        <f t="shared" si="472"/>
        <v>4.8546639494620633E-7</v>
      </c>
      <c r="AR400" s="5">
        <f t="shared" si="473"/>
        <v>8.0684514840059499E-11</v>
      </c>
      <c r="AS400" s="5">
        <f t="shared" si="474"/>
        <v>-10.093209808088618</v>
      </c>
      <c r="AT400">
        <v>0.03</v>
      </c>
      <c r="AV400" s="4">
        <v>10.71</v>
      </c>
      <c r="AW400" s="5">
        <f t="shared" si="475"/>
        <v>3.4668133088889413E-2</v>
      </c>
      <c r="AX400" s="5">
        <f t="shared" si="476"/>
        <v>3.4668133088889419E-25</v>
      </c>
      <c r="AY400" s="5">
        <f t="shared" si="477"/>
        <v>2.2312407097248218E-7</v>
      </c>
      <c r="AZ400" s="5">
        <f t="shared" si="478"/>
        <v>4.81724869229589E-11</v>
      </c>
      <c r="BA400" s="5">
        <f t="shared" si="479"/>
        <v>-10.317200932489005</v>
      </c>
      <c r="BB400">
        <v>0.02</v>
      </c>
      <c r="BD400" s="3">
        <v>10.61</v>
      </c>
      <c r="BE400" s="5">
        <f t="shared" si="480"/>
        <v>1.6015914408366201E-2</v>
      </c>
      <c r="BF400" s="5">
        <f t="shared" si="481"/>
        <v>1.6015914408366203E-25</v>
      </c>
      <c r="BG400" s="5">
        <f t="shared" si="482"/>
        <v>3.7073875945292126E-8</v>
      </c>
      <c r="BH400" s="5">
        <f t="shared" si="483"/>
        <v>1.3346595340305166E-11</v>
      </c>
      <c r="BI400" s="5">
        <f t="shared" si="484"/>
        <v>-10.874629506846047</v>
      </c>
      <c r="BJ400">
        <v>0</v>
      </c>
      <c r="BL400" s="3">
        <v>10.59</v>
      </c>
      <c r="BM400" s="5">
        <f t="shared" si="485"/>
        <v>1.0436336582857966E-2</v>
      </c>
      <c r="BN400" s="5">
        <f t="shared" si="486"/>
        <v>1.0436336582857966E-25</v>
      </c>
      <c r="BO400" s="5">
        <f t="shared" si="487"/>
        <v>1.5461239382011798E-8</v>
      </c>
      <c r="BP400" s="5">
        <f t="shared" si="488"/>
        <v>6.9575577219053097E-12</v>
      </c>
      <c r="BQ400" s="5">
        <f t="shared" si="489"/>
        <v>-11.157543181946709</v>
      </c>
      <c r="BR400">
        <v>0</v>
      </c>
      <c r="BT400" s="3">
        <v>10.53</v>
      </c>
      <c r="BU400" s="5">
        <f t="shared" si="490"/>
        <v>7.0582630593951316E-3</v>
      </c>
      <c r="BV400" s="5">
        <f t="shared" si="491"/>
        <v>7.0582630593951321E-26</v>
      </c>
      <c r="BW400" s="5">
        <f t="shared" si="492"/>
        <v>6.2945271040979182E-9</v>
      </c>
      <c r="BX400" s="5">
        <f t="shared" si="493"/>
        <v>3.6508257203767923E-12</v>
      </c>
      <c r="BY400" s="5">
        <f t="shared" si="494"/>
        <v>-11.437608898489664</v>
      </c>
      <c r="BZ400">
        <v>0</v>
      </c>
      <c r="CB400" s="3">
        <v>10.51</v>
      </c>
      <c r="CC400" s="5">
        <f t="shared" si="495"/>
        <v>4.0092324787704726E-3</v>
      </c>
      <c r="CD400" s="5">
        <f t="shared" si="496"/>
        <v>4.0092324787704732E-26</v>
      </c>
      <c r="CE400" s="5">
        <f t="shared" si="497"/>
        <v>1.8793277244236595E-9</v>
      </c>
      <c r="CF400" s="5">
        <f t="shared" si="498"/>
        <v>1.5034621795389276E-12</v>
      </c>
      <c r="CG400" s="5">
        <f t="shared" si="499"/>
        <v>-11.822907492355043</v>
      </c>
      <c r="CH400">
        <v>0</v>
      </c>
      <c r="CJ400" s="2">
        <v>11.92</v>
      </c>
      <c r="CK400" s="5">
        <f t="shared" si="500"/>
        <v>1.2181428257482288E-4</v>
      </c>
      <c r="CL400" s="5">
        <f t="shared" si="501"/>
        <v>1.218142825748229E-27</v>
      </c>
      <c r="CM400" s="5">
        <f t="shared" si="502"/>
        <v>6.3444938841053582E-12</v>
      </c>
      <c r="CN400" s="5">
        <f t="shared" si="503"/>
        <v>1.5226785321852861E-14</v>
      </c>
      <c r="CO400" s="5">
        <f t="shared" si="504"/>
        <v>-13.81739177521577</v>
      </c>
      <c r="CP400">
        <v>0.78</v>
      </c>
      <c r="CR400" s="4">
        <v>10.55</v>
      </c>
      <c r="CS400" s="5">
        <f t="shared" si="505"/>
        <v>1.8651629427345627E-2</v>
      </c>
      <c r="CT400" s="5">
        <f t="shared" si="506"/>
        <v>1.8651629427345628E-25</v>
      </c>
      <c r="CU400" s="5">
        <f t="shared" si="507"/>
        <v>4.8403882596917713E-8</v>
      </c>
      <c r="CV400" s="5">
        <f t="shared" si="508"/>
        <v>1.6457320082952025E-11</v>
      </c>
      <c r="CW400" s="5">
        <f t="shared" si="509"/>
        <v>-10.783640884065642</v>
      </c>
      <c r="CX400">
        <v>0.02</v>
      </c>
      <c r="CZ400" s="4">
        <v>10.62</v>
      </c>
      <c r="DA400" s="5">
        <f t="shared" si="510"/>
        <v>9.7050522903005566E-3</v>
      </c>
      <c r="DB400" s="5">
        <f t="shared" si="511"/>
        <v>9.7050522903005573E-26</v>
      </c>
      <c r="DC400" s="5">
        <f t="shared" si="512"/>
        <v>1.3759525931428013E-8</v>
      </c>
      <c r="DD400" s="5">
        <f t="shared" si="513"/>
        <v>6.3293819284568849E-12</v>
      </c>
      <c r="DE400" s="5">
        <f t="shared" si="514"/>
        <v>-11.19863869727588</v>
      </c>
      <c r="DF400">
        <v>0.02</v>
      </c>
      <c r="DH400" s="4">
        <v>10.62</v>
      </c>
      <c r="DI400" s="5">
        <f t="shared" si="515"/>
        <v>1.7894943614154514E-3</v>
      </c>
      <c r="DJ400" s="5">
        <f t="shared" si="516"/>
        <v>1.7894943614154515E-26</v>
      </c>
      <c r="DK400" s="5">
        <f t="shared" si="517"/>
        <v>3.7281132529488569E-10</v>
      </c>
      <c r="DL400" s="5">
        <f t="shared" si="518"/>
        <v>4.4737359035386287E-13</v>
      </c>
      <c r="DM400" s="5">
        <f t="shared" si="519"/>
        <v>-12.34932965703447</v>
      </c>
      <c r="DN400">
        <v>7.0000000000000007E-2</v>
      </c>
      <c r="DO400" t="s">
        <v>32</v>
      </c>
      <c r="DP400" s="4">
        <v>9.4</v>
      </c>
      <c r="DQ400" s="5">
        <f t="shared" si="520"/>
        <v>1.4534097231245382E-3</v>
      </c>
      <c r="DR400" s="5">
        <f t="shared" si="521"/>
        <v>1.4534097231245383E-26</v>
      </c>
      <c r="DS400" s="5">
        <f t="shared" si="522"/>
        <v>9.0087379532512695E-11</v>
      </c>
      <c r="DT400" s="5">
        <f t="shared" si="523"/>
        <v>1.9819223497152795E-13</v>
      </c>
      <c r="DU400" s="5">
        <f t="shared" si="524"/>
        <v>-12.702913364861232</v>
      </c>
    </row>
    <row r="401" spans="1:126" ht="60" hidden="1" x14ac:dyDescent="0.25">
      <c r="A401">
        <v>394</v>
      </c>
      <c r="B401" t="s">
        <v>436</v>
      </c>
      <c r="C401">
        <v>324.22612400000003</v>
      </c>
      <c r="D401">
        <v>57.559221000000001</v>
      </c>
      <c r="E401" s="1" t="s">
        <v>31</v>
      </c>
      <c r="F401" s="13"/>
      <c r="G401" s="13" t="s">
        <v>897</v>
      </c>
      <c r="I401" s="13" t="s">
        <v>875</v>
      </c>
      <c r="J401" s="2">
        <v>16.579999999999998</v>
      </c>
      <c r="K401" s="5">
        <f t="shared" si="450"/>
        <v>7.4047624690363046E-4</v>
      </c>
      <c r="L401" s="5">
        <f t="shared" si="451"/>
        <v>7.4047624690363055E-27</v>
      </c>
      <c r="M401" s="5">
        <f t="shared" si="452"/>
        <v>5.7050992888901524E-8</v>
      </c>
      <c r="N401" s="5">
        <f t="shared" si="453"/>
        <v>3.5599819562674549E-12</v>
      </c>
      <c r="O401" s="5">
        <f t="shared" si="454"/>
        <v>-11.448552203238735</v>
      </c>
      <c r="P401">
        <v>0</v>
      </c>
      <c r="Q401" s="2">
        <v>15.8</v>
      </c>
      <c r="R401" s="5">
        <f t="shared" si="455"/>
        <v>1.204089723256059E-3</v>
      </c>
      <c r="S401" s="5">
        <f t="shared" si="456"/>
        <v>1.2040897232560591E-26</v>
      </c>
      <c r="T401" s="5">
        <f t="shared" si="457"/>
        <v>6.0297344072674862E-8</v>
      </c>
      <c r="U401" s="5">
        <f t="shared" si="458"/>
        <v>4.6670144312250354E-12</v>
      </c>
      <c r="V401" s="5">
        <f t="shared" si="459"/>
        <v>-11.330960856198258</v>
      </c>
      <c r="W401">
        <v>0.01</v>
      </c>
      <c r="X401" s="2">
        <v>16.2</v>
      </c>
      <c r="Y401" s="5">
        <f t="shared" si="460"/>
        <v>9.8491640773781873E-4</v>
      </c>
      <c r="Z401" s="5">
        <f t="shared" si="461"/>
        <v>9.8491640773781887E-27</v>
      </c>
      <c r="AA401" s="5">
        <f t="shared" si="462"/>
        <v>6.8661446479343024E-8</v>
      </c>
      <c r="AB401" s="5">
        <f t="shared" si="463"/>
        <v>4.5041908890449029E-12</v>
      </c>
      <c r="AC401" s="5">
        <f t="shared" si="464"/>
        <v>-11.346383212228174</v>
      </c>
      <c r="AD401">
        <v>0.01</v>
      </c>
      <c r="AF401" s="4">
        <v>14.49</v>
      </c>
      <c r="AG401" s="5">
        <f t="shared" si="465"/>
        <v>2.5496954976117763E-3</v>
      </c>
      <c r="AH401" s="5">
        <f t="shared" si="466"/>
        <v>2.5496954976117765E-26</v>
      </c>
      <c r="AI401" s="5">
        <f t="shared" si="467"/>
        <v>5.0150544954582624E-8</v>
      </c>
      <c r="AJ401" s="5">
        <f t="shared" si="468"/>
        <v>6.1935923018909553E-12</v>
      </c>
      <c r="AK401" s="5">
        <f t="shared" si="469"/>
        <v>-11.208057385815929</v>
      </c>
      <c r="AL401">
        <v>0.03</v>
      </c>
      <c r="AN401" s="4">
        <v>14.07</v>
      </c>
      <c r="AO401" s="5">
        <f t="shared" si="470"/>
        <v>2.41157046670951E-3</v>
      </c>
      <c r="AP401" s="5">
        <f t="shared" si="471"/>
        <v>2.4115704667095104E-26</v>
      </c>
      <c r="AQ401" s="5">
        <f t="shared" si="472"/>
        <v>2.6191427694760243E-8</v>
      </c>
      <c r="AR401" s="5">
        <f t="shared" si="473"/>
        <v>4.3530152828691522E-12</v>
      </c>
      <c r="AS401" s="5">
        <f t="shared" si="474"/>
        <v>-11.361209808088619</v>
      </c>
      <c r="AT401">
        <v>0.05</v>
      </c>
      <c r="AV401" s="4">
        <v>13.89</v>
      </c>
      <c r="AW401" s="5">
        <f t="shared" si="475"/>
        <v>1.8532348356151162E-3</v>
      </c>
      <c r="AX401" s="5">
        <f t="shared" si="476"/>
        <v>1.8532348356151165E-26</v>
      </c>
      <c r="AY401" s="5">
        <f t="shared" si="477"/>
        <v>1.192741760654496E-8</v>
      </c>
      <c r="AZ401" s="5">
        <f t="shared" si="478"/>
        <v>2.5751294612530566E-12</v>
      </c>
      <c r="BA401" s="5">
        <f t="shared" si="479"/>
        <v>-11.589200932489005</v>
      </c>
      <c r="BB401">
        <v>0.05</v>
      </c>
      <c r="BD401" s="3">
        <v>13.78</v>
      </c>
      <c r="BE401" s="5">
        <f t="shared" si="480"/>
        <v>8.6407559526066461E-4</v>
      </c>
      <c r="BF401" s="5">
        <f t="shared" si="481"/>
        <v>8.640755952606647E-27</v>
      </c>
      <c r="BG401" s="5">
        <f t="shared" si="482"/>
        <v>2.0001749890293162E-9</v>
      </c>
      <c r="BH401" s="5">
        <f t="shared" si="483"/>
        <v>7.2006299605055385E-13</v>
      </c>
      <c r="BI401" s="5">
        <f t="shared" si="484"/>
        <v>-12.142629506846047</v>
      </c>
      <c r="BJ401">
        <v>0.01</v>
      </c>
      <c r="BL401" s="3">
        <v>13.75</v>
      </c>
      <c r="BM401" s="5">
        <f t="shared" si="485"/>
        <v>5.6826129553225722E-4</v>
      </c>
      <c r="BN401" s="5">
        <f t="shared" si="486"/>
        <v>5.6826129553225726E-27</v>
      </c>
      <c r="BO401" s="5">
        <f t="shared" si="487"/>
        <v>8.4186858597371433E-10</v>
      </c>
      <c r="BP401" s="5">
        <f t="shared" si="488"/>
        <v>3.7884086368817146E-13</v>
      </c>
      <c r="BQ401" s="5">
        <f t="shared" si="489"/>
        <v>-12.421543181946708</v>
      </c>
      <c r="BR401">
        <v>0.01</v>
      </c>
      <c r="BT401" s="3">
        <v>13.76</v>
      </c>
      <c r="BU401" s="5">
        <f t="shared" si="490"/>
        <v>3.6032785829629235E-4</v>
      </c>
      <c r="BV401" s="5">
        <f t="shared" si="491"/>
        <v>3.603278582962924E-27</v>
      </c>
      <c r="BW401" s="5">
        <f t="shared" si="492"/>
        <v>3.2133875591227024E-10</v>
      </c>
      <c r="BX401" s="5">
        <f t="shared" si="493"/>
        <v>1.8637647842911673E-13</v>
      </c>
      <c r="BY401" s="5">
        <f t="shared" si="494"/>
        <v>-12.729608898489664</v>
      </c>
      <c r="BZ401">
        <v>0.11</v>
      </c>
      <c r="CB401" s="3">
        <v>12.79</v>
      </c>
      <c r="CC401" s="5">
        <f t="shared" si="495"/>
        <v>4.909771040121887E-4</v>
      </c>
      <c r="CD401" s="5">
        <f t="shared" si="496"/>
        <v>4.9097710401218872E-27</v>
      </c>
      <c r="CE401" s="5">
        <f t="shared" si="497"/>
        <v>2.3014551750571345E-10</v>
      </c>
      <c r="CF401" s="5">
        <f t="shared" si="498"/>
        <v>1.8411641400457078E-13</v>
      </c>
      <c r="CG401" s="5">
        <f t="shared" si="499"/>
        <v>-12.734907492355042</v>
      </c>
      <c r="CH401">
        <v>0.26</v>
      </c>
      <c r="CK401" s="5" t="str">
        <f t="shared" si="500"/>
        <v/>
      </c>
      <c r="CL401" s="5" t="str">
        <f t="shared" si="501"/>
        <v/>
      </c>
      <c r="CM401" s="5" t="str">
        <f t="shared" si="502"/>
        <v/>
      </c>
      <c r="CN401" s="5" t="str">
        <f t="shared" si="503"/>
        <v/>
      </c>
      <c r="CO401" s="5" t="str">
        <f t="shared" si="504"/>
        <v/>
      </c>
      <c r="CR401" s="4">
        <v>13.42</v>
      </c>
      <c r="CS401" s="5">
        <f t="shared" si="505"/>
        <v>1.3265290900382313E-3</v>
      </c>
      <c r="CT401" s="5">
        <f t="shared" si="506"/>
        <v>1.3265290900382314E-26</v>
      </c>
      <c r="CU401" s="5">
        <f t="shared" si="507"/>
        <v>3.4425495416217073E-9</v>
      </c>
      <c r="CV401" s="5">
        <f t="shared" si="508"/>
        <v>1.1704668441513807E-12</v>
      </c>
      <c r="CW401" s="5">
        <f t="shared" si="509"/>
        <v>-11.931640884065642</v>
      </c>
      <c r="CX401">
        <v>0.02</v>
      </c>
      <c r="CZ401" s="4">
        <v>13.48</v>
      </c>
      <c r="DA401" s="5">
        <f t="shared" si="510"/>
        <v>6.9662311304677751E-4</v>
      </c>
      <c r="DB401" s="5">
        <f t="shared" si="511"/>
        <v>6.9662311304677752E-27</v>
      </c>
      <c r="DC401" s="5">
        <f t="shared" si="512"/>
        <v>9.8765091641792678E-10</v>
      </c>
      <c r="DD401" s="5">
        <f t="shared" si="513"/>
        <v>4.5431942155224628E-13</v>
      </c>
      <c r="DE401" s="5">
        <f t="shared" si="514"/>
        <v>-12.342638697275881</v>
      </c>
      <c r="DF401">
        <v>0.03</v>
      </c>
      <c r="DH401" s="4">
        <v>8.9</v>
      </c>
      <c r="DI401" s="5">
        <f t="shared" si="515"/>
        <v>8.7242948406939629E-3</v>
      </c>
      <c r="DJ401" s="5">
        <f t="shared" si="516"/>
        <v>8.724294840693964E-26</v>
      </c>
      <c r="DK401" s="5">
        <f t="shared" si="517"/>
        <v>1.8175614251445756E-9</v>
      </c>
      <c r="DL401" s="5">
        <f t="shared" si="518"/>
        <v>2.181073710173491E-12</v>
      </c>
      <c r="DM401" s="5">
        <f t="shared" si="519"/>
        <v>-11.661329657034472</v>
      </c>
      <c r="DN401">
        <v>0.03</v>
      </c>
      <c r="DP401" s="4">
        <v>5.6</v>
      </c>
      <c r="DQ401" s="5">
        <f t="shared" si="520"/>
        <v>4.8126919159193121E-2</v>
      </c>
      <c r="DR401" s="5">
        <f t="shared" si="521"/>
        <v>4.812691915919313E-25</v>
      </c>
      <c r="DS401" s="5">
        <f t="shared" si="522"/>
        <v>2.9830735016028796E-9</v>
      </c>
      <c r="DT401" s="5">
        <f t="shared" si="523"/>
        <v>6.5627617035263355E-12</v>
      </c>
      <c r="DU401" s="5">
        <f t="shared" si="524"/>
        <v>-11.18291336486123</v>
      </c>
      <c r="DV401">
        <v>0.05</v>
      </c>
    </row>
    <row r="402" spans="1:126" ht="60" hidden="1" x14ac:dyDescent="0.25">
      <c r="A402">
        <v>395</v>
      </c>
      <c r="B402" t="s">
        <v>437</v>
      </c>
      <c r="C402">
        <v>324.227081</v>
      </c>
      <c r="D402">
        <v>57.501421000000001</v>
      </c>
      <c r="E402" s="1" t="s">
        <v>168</v>
      </c>
      <c r="F402" s="13"/>
      <c r="G402" s="13" t="s">
        <v>898</v>
      </c>
      <c r="H402" s="13" t="s">
        <v>874</v>
      </c>
      <c r="I402" s="13" t="s">
        <v>874</v>
      </c>
      <c r="J402" s="2">
        <v>20.49</v>
      </c>
      <c r="K402" s="5">
        <f t="shared" si="450"/>
        <v>2.0207432264970883E-5</v>
      </c>
      <c r="L402" s="5">
        <f t="shared" si="451"/>
        <v>2.0207432264970887E-28</v>
      </c>
      <c r="M402" s="5">
        <f t="shared" si="452"/>
        <v>1.5569089208095175E-9</v>
      </c>
      <c r="N402" s="5">
        <f t="shared" si="453"/>
        <v>9.7151116658513892E-14</v>
      </c>
      <c r="O402" s="5">
        <f t="shared" si="454"/>
        <v>-13.012552203238736</v>
      </c>
      <c r="P402">
        <v>0.05</v>
      </c>
      <c r="Q402" s="2">
        <v>18.41</v>
      </c>
      <c r="R402" s="5">
        <f t="shared" si="455"/>
        <v>1.0880750447347713E-4</v>
      </c>
      <c r="S402" s="5">
        <f t="shared" si="456"/>
        <v>1.0880750447347715E-27</v>
      </c>
      <c r="T402" s="5">
        <f t="shared" si="457"/>
        <v>5.4487663238125269E-9</v>
      </c>
      <c r="U402" s="5">
        <f t="shared" si="458"/>
        <v>4.2173451346308965E-13</v>
      </c>
      <c r="V402" s="5">
        <f t="shared" si="459"/>
        <v>-12.374960856198257</v>
      </c>
      <c r="W402">
        <v>0.03</v>
      </c>
      <c r="X402" s="2">
        <v>21.11</v>
      </c>
      <c r="Y402" s="5">
        <f t="shared" si="460"/>
        <v>1.0700384224872395E-5</v>
      </c>
      <c r="Z402" s="5">
        <f t="shared" si="461"/>
        <v>1.0700384224872396E-28</v>
      </c>
      <c r="AA402" s="5">
        <f t="shared" si="462"/>
        <v>7.4595554809769987E-10</v>
      </c>
      <c r="AB402" s="5">
        <f t="shared" si="463"/>
        <v>4.8934683955209117E-14</v>
      </c>
      <c r="AC402" s="5">
        <f t="shared" si="464"/>
        <v>-13.310383212228174</v>
      </c>
      <c r="AD402">
        <v>0.33</v>
      </c>
      <c r="AF402" s="4">
        <v>13.95</v>
      </c>
      <c r="AG402" s="5">
        <f t="shared" si="465"/>
        <v>4.1926471790812315E-3</v>
      </c>
      <c r="AH402" s="5">
        <f t="shared" si="466"/>
        <v>4.1926471790812321E-26</v>
      </c>
      <c r="AI402" s="5">
        <f t="shared" si="467"/>
        <v>8.2466138027134968E-8</v>
      </c>
      <c r="AJ402" s="5">
        <f t="shared" si="468"/>
        <v>1.018456804635117E-11</v>
      </c>
      <c r="AK402" s="5">
        <f t="shared" si="469"/>
        <v>-10.992057385815929</v>
      </c>
      <c r="AL402">
        <v>0.03</v>
      </c>
      <c r="AN402" s="4">
        <v>12.05</v>
      </c>
      <c r="AO402" s="5">
        <f t="shared" si="470"/>
        <v>1.549886718398674E-2</v>
      </c>
      <c r="AP402" s="5">
        <f t="shared" si="471"/>
        <v>1.5498867183986742E-25</v>
      </c>
      <c r="AQ402" s="5">
        <f t="shared" si="472"/>
        <v>1.6832908878419221E-7</v>
      </c>
      <c r="AR402" s="5">
        <f t="shared" si="473"/>
        <v>2.7976294555932744E-11</v>
      </c>
      <c r="AS402" s="5">
        <f t="shared" si="474"/>
        <v>-10.553209808088619</v>
      </c>
      <c r="AT402">
        <v>0.03</v>
      </c>
      <c r="AV402" s="4">
        <v>10.93</v>
      </c>
      <c r="AW402" s="5">
        <f t="shared" si="475"/>
        <v>2.8309386328300667E-2</v>
      </c>
      <c r="AX402" s="5">
        <f t="shared" si="476"/>
        <v>2.8309386328300671E-25</v>
      </c>
      <c r="AY402" s="5">
        <f t="shared" si="477"/>
        <v>1.8219918298189282E-7</v>
      </c>
      <c r="AZ402" s="5">
        <f t="shared" si="478"/>
        <v>3.9336803605790658E-11</v>
      </c>
      <c r="BA402" s="5">
        <f t="shared" si="479"/>
        <v>-10.405200932489004</v>
      </c>
      <c r="BB402">
        <v>0.02</v>
      </c>
      <c r="BD402" s="3">
        <v>10.119999999999999</v>
      </c>
      <c r="BE402" s="5">
        <f t="shared" si="480"/>
        <v>2.515079626428807E-2</v>
      </c>
      <c r="BF402" s="5">
        <f t="shared" si="481"/>
        <v>2.5150796264288072E-25</v>
      </c>
      <c r="BG402" s="5">
        <f t="shared" si="482"/>
        <v>5.8219435796963126E-8</v>
      </c>
      <c r="BH402" s="5">
        <f t="shared" si="483"/>
        <v>2.0958996886906727E-11</v>
      </c>
      <c r="BI402" s="5">
        <f t="shared" si="484"/>
        <v>-10.678629506846047</v>
      </c>
      <c r="BJ402">
        <v>0</v>
      </c>
      <c r="BL402" s="3">
        <v>9.91</v>
      </c>
      <c r="BM402" s="5">
        <f t="shared" si="485"/>
        <v>1.9523068456398656E-2</v>
      </c>
      <c r="BN402" s="5">
        <f t="shared" si="486"/>
        <v>1.9523068456398657E-25</v>
      </c>
      <c r="BO402" s="5">
        <f t="shared" si="487"/>
        <v>2.8923064379849855E-8</v>
      </c>
      <c r="BP402" s="5">
        <f t="shared" si="488"/>
        <v>1.3015378970932436E-11</v>
      </c>
      <c r="BQ402" s="5">
        <f t="shared" si="489"/>
        <v>-10.885543181946709</v>
      </c>
      <c r="BR402">
        <v>0</v>
      </c>
      <c r="BT402" s="3">
        <v>9.74</v>
      </c>
      <c r="BU402" s="5">
        <f t="shared" si="490"/>
        <v>1.4611602209898216E-2</v>
      </c>
      <c r="BV402" s="5">
        <f t="shared" si="491"/>
        <v>1.4611602209898217E-25</v>
      </c>
      <c r="BW402" s="5">
        <f t="shared" si="492"/>
        <v>1.3030560829279027E-8</v>
      </c>
      <c r="BX402" s="5">
        <f t="shared" si="493"/>
        <v>7.5577252809818362E-12</v>
      </c>
      <c r="BY402" s="5">
        <f t="shared" si="494"/>
        <v>-11.121608898489663</v>
      </c>
      <c r="BZ402">
        <v>0.01</v>
      </c>
      <c r="CB402" s="3">
        <v>9.89</v>
      </c>
      <c r="CC402" s="5">
        <f t="shared" si="495"/>
        <v>7.0967783266487599E-3</v>
      </c>
      <c r="CD402" s="5">
        <f t="shared" si="496"/>
        <v>7.0967783266487611E-26</v>
      </c>
      <c r="CE402" s="5">
        <f t="shared" si="497"/>
        <v>3.3266148406166069E-9</v>
      </c>
      <c r="CF402" s="5">
        <f t="shared" si="498"/>
        <v>2.6612918724932858E-12</v>
      </c>
      <c r="CG402" s="5">
        <f t="shared" si="499"/>
        <v>-11.574907492355043</v>
      </c>
      <c r="CH402">
        <v>0.09</v>
      </c>
      <c r="CK402" s="5" t="str">
        <f t="shared" si="500"/>
        <v/>
      </c>
      <c r="CL402" s="5" t="str">
        <f t="shared" si="501"/>
        <v/>
      </c>
      <c r="CM402" s="5" t="str">
        <f t="shared" si="502"/>
        <v/>
      </c>
      <c r="CN402" s="5" t="str">
        <f t="shared" si="503"/>
        <v/>
      </c>
      <c r="CO402" s="5" t="str">
        <f t="shared" si="504"/>
        <v/>
      </c>
      <c r="CR402" s="4">
        <v>10.25</v>
      </c>
      <c r="CS402" s="5">
        <f t="shared" si="505"/>
        <v>2.4587636177655414E-2</v>
      </c>
      <c r="CT402" s="5">
        <f t="shared" si="506"/>
        <v>2.4587636177655416E-25</v>
      </c>
      <c r="CU402" s="5">
        <f t="shared" si="507"/>
        <v>6.3808744405680127E-8</v>
      </c>
      <c r="CV402" s="5">
        <f t="shared" si="508"/>
        <v>2.1694973097931244E-11</v>
      </c>
      <c r="CW402" s="5">
        <f t="shared" si="509"/>
        <v>-10.663640884065641</v>
      </c>
      <c r="CX402">
        <v>0.03</v>
      </c>
      <c r="CZ402" s="4">
        <v>9.91</v>
      </c>
      <c r="DA402" s="5">
        <f t="shared" si="510"/>
        <v>1.8663705788117557E-2</v>
      </c>
      <c r="DB402" s="5">
        <f t="shared" si="511"/>
        <v>1.8663705788117558E-25</v>
      </c>
      <c r="DC402" s="5">
        <f t="shared" si="512"/>
        <v>2.6460830512454007E-8</v>
      </c>
      <c r="DD402" s="5">
        <f t="shared" si="513"/>
        <v>1.2171982035728842E-11</v>
      </c>
      <c r="DE402" s="5">
        <f t="shared" si="514"/>
        <v>-10.914638697275882</v>
      </c>
      <c r="DF402">
        <v>0.03</v>
      </c>
      <c r="DG402" t="s">
        <v>32</v>
      </c>
      <c r="DH402" s="4">
        <v>9.1199999999999992</v>
      </c>
      <c r="DI402" s="5">
        <f t="shared" si="515"/>
        <v>7.1241053694454243E-3</v>
      </c>
      <c r="DJ402" s="5">
        <f t="shared" si="516"/>
        <v>7.1241053694454246E-26</v>
      </c>
      <c r="DK402" s="5">
        <f t="shared" si="517"/>
        <v>1.4841886186344634E-9</v>
      </c>
      <c r="DL402" s="5">
        <f t="shared" si="518"/>
        <v>1.7810263423613563E-12</v>
      </c>
      <c r="DM402" s="5">
        <f t="shared" si="519"/>
        <v>-11.749329657034471</v>
      </c>
      <c r="DO402" t="s">
        <v>32</v>
      </c>
      <c r="DP402" s="4">
        <v>5.87</v>
      </c>
      <c r="DQ402" s="5">
        <f t="shared" si="520"/>
        <v>3.7530820687057501E-2</v>
      </c>
      <c r="DR402" s="5">
        <f t="shared" si="521"/>
        <v>3.7530820687057506E-25</v>
      </c>
      <c r="DS402" s="5">
        <f t="shared" si="522"/>
        <v>2.3262905384539773E-9</v>
      </c>
      <c r="DT402" s="5">
        <f t="shared" si="523"/>
        <v>5.1178391845987507E-12</v>
      </c>
      <c r="DU402" s="5">
        <f t="shared" si="524"/>
        <v>-11.290913364861231</v>
      </c>
    </row>
    <row r="403" spans="1:126" ht="60" hidden="1" x14ac:dyDescent="0.25">
      <c r="A403" s="25">
        <v>396</v>
      </c>
      <c r="B403" s="25" t="s">
        <v>438</v>
      </c>
      <c r="C403" s="25">
        <v>324.228813</v>
      </c>
      <c r="D403" s="25">
        <v>57.500073999999998</v>
      </c>
      <c r="E403" s="26" t="s">
        <v>82</v>
      </c>
      <c r="F403" s="27"/>
      <c r="G403" s="27" t="s">
        <v>899</v>
      </c>
      <c r="H403" s="27" t="s">
        <v>887</v>
      </c>
      <c r="I403" s="27" t="s">
        <v>887</v>
      </c>
      <c r="K403" s="5" t="str">
        <f t="shared" si="450"/>
        <v/>
      </c>
      <c r="L403" s="5" t="str">
        <f t="shared" si="451"/>
        <v/>
      </c>
      <c r="M403" s="5" t="str">
        <f t="shared" si="452"/>
        <v/>
      </c>
      <c r="N403" s="5" t="str">
        <f t="shared" si="453"/>
        <v/>
      </c>
      <c r="O403" s="5" t="str">
        <f t="shared" si="454"/>
        <v/>
      </c>
      <c r="R403" s="5" t="str">
        <f t="shared" si="455"/>
        <v/>
      </c>
      <c r="S403" s="5" t="str">
        <f t="shared" si="456"/>
        <v/>
      </c>
      <c r="T403" s="5" t="str">
        <f t="shared" si="457"/>
        <v/>
      </c>
      <c r="U403" s="5" t="str">
        <f t="shared" si="458"/>
        <v/>
      </c>
      <c r="V403" s="5" t="str">
        <f t="shared" si="459"/>
        <v/>
      </c>
      <c r="Y403" s="5" t="str">
        <f t="shared" si="460"/>
        <v/>
      </c>
      <c r="Z403" s="5" t="str">
        <f t="shared" si="461"/>
        <v/>
      </c>
      <c r="AA403" s="5" t="str">
        <f t="shared" si="462"/>
        <v/>
      </c>
      <c r="AB403" s="5" t="str">
        <f t="shared" si="463"/>
        <v/>
      </c>
      <c r="AC403" s="5" t="str">
        <f t="shared" si="464"/>
        <v/>
      </c>
      <c r="AE403" t="s">
        <v>36</v>
      </c>
      <c r="AF403" s="4">
        <v>16.61</v>
      </c>
      <c r="AG403" s="5">
        <f t="shared" si="465"/>
        <v>3.6181645739028065E-4</v>
      </c>
      <c r="AH403" s="5">
        <f t="shared" si="466"/>
        <v>3.6181645739028071E-27</v>
      </c>
      <c r="AI403" s="5">
        <f t="shared" si="467"/>
        <v>7.116650803460748E-9</v>
      </c>
      <c r="AJ403" s="5">
        <f t="shared" si="468"/>
        <v>8.7890637422740257E-13</v>
      </c>
      <c r="AK403" s="5">
        <f t="shared" si="469"/>
        <v>-12.056057385815929</v>
      </c>
      <c r="AN403" s="4">
        <v>15.7</v>
      </c>
      <c r="AO403" s="5">
        <f t="shared" si="470"/>
        <v>5.3740283929576687E-4</v>
      </c>
      <c r="AP403" s="5">
        <f t="shared" si="471"/>
        <v>5.3740283929576693E-27</v>
      </c>
      <c r="AQ403" s="5">
        <f t="shared" si="472"/>
        <v>5.8365898084575466E-9</v>
      </c>
      <c r="AR403" s="5">
        <f t="shared" si="473"/>
        <v>9.7004122616564417E-13</v>
      </c>
      <c r="AS403" s="5">
        <f t="shared" si="474"/>
        <v>-12.013209808088618</v>
      </c>
      <c r="AT403">
        <v>0.15</v>
      </c>
      <c r="AV403" s="4">
        <v>13.84</v>
      </c>
      <c r="AW403" s="5">
        <f t="shared" si="475"/>
        <v>1.9405751026150037E-3</v>
      </c>
      <c r="AX403" s="5">
        <f t="shared" si="476"/>
        <v>1.9405751026150039E-26</v>
      </c>
      <c r="AY403" s="5">
        <f t="shared" si="477"/>
        <v>1.2489539480338157E-8</v>
      </c>
      <c r="AZ403" s="5">
        <f t="shared" si="478"/>
        <v>2.696491573805008E-12</v>
      </c>
      <c r="BA403" s="5">
        <f t="shared" si="479"/>
        <v>-11.569200932489005</v>
      </c>
      <c r="BB403">
        <v>0.06</v>
      </c>
      <c r="BD403" s="3">
        <v>11.96</v>
      </c>
      <c r="BE403" s="5">
        <f t="shared" si="480"/>
        <v>4.6190401705107267E-3</v>
      </c>
      <c r="BF403" s="5">
        <f t="shared" si="481"/>
        <v>4.6190401705107269E-26</v>
      </c>
      <c r="BG403" s="5">
        <f t="shared" si="482"/>
        <v>1.0692222616922976E-8</v>
      </c>
      <c r="BH403" s="5">
        <f t="shared" si="483"/>
        <v>3.8492001420922716E-12</v>
      </c>
      <c r="BI403" s="5">
        <f t="shared" si="484"/>
        <v>-11.414629506846047</v>
      </c>
      <c r="BJ403">
        <v>0.01</v>
      </c>
      <c r="BL403" s="3">
        <v>11.28</v>
      </c>
      <c r="BM403" s="5">
        <f t="shared" si="485"/>
        <v>5.5277459760890565E-3</v>
      </c>
      <c r="BN403" s="5">
        <f t="shared" si="486"/>
        <v>5.5277459760890573E-26</v>
      </c>
      <c r="BO403" s="5">
        <f t="shared" si="487"/>
        <v>8.1892532979097124E-9</v>
      </c>
      <c r="BP403" s="5">
        <f t="shared" si="488"/>
        <v>3.6851639840593708E-12</v>
      </c>
      <c r="BQ403" s="5">
        <f t="shared" si="489"/>
        <v>-11.433543181946707</v>
      </c>
      <c r="BR403">
        <v>0.01</v>
      </c>
      <c r="BT403" s="3">
        <v>10.75</v>
      </c>
      <c r="BU403" s="5">
        <f t="shared" si="490"/>
        <v>5.7636531867136321E-3</v>
      </c>
      <c r="BV403" s="5">
        <f t="shared" si="491"/>
        <v>5.7636531867136327E-26</v>
      </c>
      <c r="BW403" s="5">
        <f t="shared" si="492"/>
        <v>5.1399998692452131E-9</v>
      </c>
      <c r="BX403" s="5">
        <f t="shared" si="493"/>
        <v>2.9811999241622238E-12</v>
      </c>
      <c r="BY403" s="5">
        <f t="shared" si="494"/>
        <v>-11.525608898489663</v>
      </c>
      <c r="BZ403">
        <v>0.04</v>
      </c>
      <c r="CB403" s="3">
        <v>9.91</v>
      </c>
      <c r="CC403" s="5">
        <f t="shared" si="495"/>
        <v>6.9672475242562367E-3</v>
      </c>
      <c r="CD403" s="5">
        <f t="shared" si="496"/>
        <v>6.967247524256237E-26</v>
      </c>
      <c r="CE403" s="5">
        <f t="shared" si="497"/>
        <v>3.2658972769951109E-9</v>
      </c>
      <c r="CF403" s="5">
        <f t="shared" si="498"/>
        <v>2.6127178215960889E-12</v>
      </c>
      <c r="CG403" s="5">
        <f t="shared" si="499"/>
        <v>-11.582907492355043</v>
      </c>
      <c r="CH403">
        <v>0.08</v>
      </c>
      <c r="CJ403" s="2">
        <v>6.37</v>
      </c>
      <c r="CK403" s="5">
        <f t="shared" si="500"/>
        <v>2.0216138850007549E-2</v>
      </c>
      <c r="CL403" s="5">
        <f t="shared" si="501"/>
        <v>2.0216138850007552E-25</v>
      </c>
      <c r="CM403" s="5">
        <f t="shared" si="502"/>
        <v>1.0529238984378931E-9</v>
      </c>
      <c r="CN403" s="5">
        <f t="shared" si="503"/>
        <v>2.5270173562509437E-12</v>
      </c>
      <c r="CO403" s="5">
        <f t="shared" si="504"/>
        <v>-11.597391775215769</v>
      </c>
      <c r="CP403">
        <v>0.16</v>
      </c>
      <c r="CR403" s="4">
        <v>12.32</v>
      </c>
      <c r="CS403" s="5">
        <f t="shared" si="505"/>
        <v>3.6535644955963593E-3</v>
      </c>
      <c r="CT403" s="5">
        <f t="shared" si="506"/>
        <v>3.6535644955963599E-26</v>
      </c>
      <c r="CU403" s="5">
        <f t="shared" si="507"/>
        <v>9.481568760198165E-9</v>
      </c>
      <c r="CV403" s="5">
        <f t="shared" si="508"/>
        <v>3.2237333784673763E-12</v>
      </c>
      <c r="CW403" s="5">
        <f t="shared" si="509"/>
        <v>-11.491640884065641</v>
      </c>
      <c r="CX403">
        <v>0.11</v>
      </c>
      <c r="CZ403" s="4">
        <v>11.31</v>
      </c>
      <c r="DA403" s="5">
        <f t="shared" si="510"/>
        <v>5.1404114192292053E-3</v>
      </c>
      <c r="DB403" s="5">
        <f t="shared" si="511"/>
        <v>5.1404114192292056E-26</v>
      </c>
      <c r="DC403" s="5">
        <f t="shared" si="512"/>
        <v>7.2879178911567196E-9</v>
      </c>
      <c r="DD403" s="5">
        <f t="shared" si="513"/>
        <v>3.3524422299320905E-12</v>
      </c>
      <c r="DE403" s="5">
        <f t="shared" si="514"/>
        <v>-11.47463869727588</v>
      </c>
      <c r="DF403">
        <v>0.08</v>
      </c>
      <c r="DH403" s="4">
        <v>8.74</v>
      </c>
      <c r="DI403" s="5">
        <f t="shared" si="515"/>
        <v>1.0109515309817161E-2</v>
      </c>
      <c r="DJ403" s="5">
        <f t="shared" si="516"/>
        <v>1.0109515309817162E-25</v>
      </c>
      <c r="DK403" s="5">
        <f t="shared" si="517"/>
        <v>2.1061490228785753E-9</v>
      </c>
      <c r="DL403" s="5">
        <f t="shared" si="518"/>
        <v>2.5273788274542907E-12</v>
      </c>
      <c r="DM403" s="5">
        <f t="shared" si="519"/>
        <v>-11.59732965703447</v>
      </c>
      <c r="DN403">
        <v>0.39</v>
      </c>
      <c r="DO403" t="s">
        <v>32</v>
      </c>
      <c r="DP403" s="4">
        <v>5.86</v>
      </c>
      <c r="DQ403" s="5">
        <f t="shared" si="520"/>
        <v>3.7878089095239292E-2</v>
      </c>
      <c r="DR403" s="5">
        <f t="shared" si="521"/>
        <v>3.7878089095239294E-25</v>
      </c>
      <c r="DS403" s="5">
        <f t="shared" si="522"/>
        <v>2.3478154397875592E-9</v>
      </c>
      <c r="DT403" s="5">
        <f t="shared" si="523"/>
        <v>5.1651939675326307E-12</v>
      </c>
      <c r="DU403" s="5">
        <f t="shared" si="524"/>
        <v>-11.286913364861231</v>
      </c>
    </row>
    <row r="404" spans="1:126" ht="30" hidden="1" x14ac:dyDescent="0.25">
      <c r="A404">
        <v>397</v>
      </c>
      <c r="B404" t="s">
        <v>439</v>
      </c>
      <c r="C404">
        <v>324.23003599999998</v>
      </c>
      <c r="D404">
        <v>57.508395</v>
      </c>
      <c r="E404" s="1" t="s">
        <v>82</v>
      </c>
      <c r="F404" s="13"/>
      <c r="G404" s="13" t="s">
        <v>900</v>
      </c>
      <c r="H404" s="13" t="s">
        <v>874</v>
      </c>
      <c r="I404" s="13" t="s">
        <v>874</v>
      </c>
      <c r="J404" s="2">
        <v>20.350000000000001</v>
      </c>
      <c r="K404" s="5">
        <f t="shared" si="450"/>
        <v>2.2988526321059571E-5</v>
      </c>
      <c r="L404" s="5">
        <f t="shared" si="451"/>
        <v>2.2988526321059572E-28</v>
      </c>
      <c r="M404" s="5">
        <f t="shared" si="452"/>
        <v>1.7711820698548118E-9</v>
      </c>
      <c r="N404" s="5">
        <f t="shared" si="453"/>
        <v>1.1052176115894026E-13</v>
      </c>
      <c r="O404" s="5">
        <f t="shared" si="454"/>
        <v>-12.956552203238738</v>
      </c>
      <c r="P404">
        <v>0.04</v>
      </c>
      <c r="Q404" s="2">
        <v>18.34</v>
      </c>
      <c r="R404" s="5">
        <f t="shared" si="455"/>
        <v>1.1605366223215444E-4</v>
      </c>
      <c r="S404" s="5">
        <f t="shared" si="456"/>
        <v>1.1605366223215446E-27</v>
      </c>
      <c r="T404" s="5">
        <f t="shared" si="457"/>
        <v>5.8116330264684824E-9</v>
      </c>
      <c r="U404" s="5">
        <f t="shared" si="458"/>
        <v>4.4982039624866062E-13</v>
      </c>
      <c r="V404" s="5">
        <f t="shared" si="459"/>
        <v>-12.346960856198258</v>
      </c>
      <c r="W404">
        <v>0.03</v>
      </c>
      <c r="X404" s="2">
        <v>19.350000000000001</v>
      </c>
      <c r="Y404" s="5">
        <f t="shared" si="460"/>
        <v>5.4125182338495317E-5</v>
      </c>
      <c r="Z404" s="5">
        <f t="shared" si="461"/>
        <v>5.412518233849532E-28</v>
      </c>
      <c r="AA404" s="5">
        <f t="shared" si="462"/>
        <v>3.7732271298586663E-9</v>
      </c>
      <c r="AB404" s="5">
        <f t="shared" si="463"/>
        <v>2.4752369971872856E-13</v>
      </c>
      <c r="AC404" s="5">
        <f t="shared" si="464"/>
        <v>-12.606383212228176</v>
      </c>
      <c r="AD404">
        <v>7.0000000000000007E-2</v>
      </c>
      <c r="AF404" s="4">
        <v>14.71</v>
      </c>
      <c r="AG404" s="5">
        <f t="shared" si="465"/>
        <v>2.0820363956821518E-3</v>
      </c>
      <c r="AH404" s="5">
        <f t="shared" si="466"/>
        <v>2.0820363956821521E-26</v>
      </c>
      <c r="AI404" s="5">
        <f t="shared" si="467"/>
        <v>4.0952050923938799E-8</v>
      </c>
      <c r="AJ404" s="5">
        <f t="shared" si="468"/>
        <v>5.0575782891064427E-12</v>
      </c>
      <c r="AK404" s="5">
        <f t="shared" si="469"/>
        <v>-11.29605738581593</v>
      </c>
      <c r="AL404">
        <v>0.08</v>
      </c>
      <c r="AN404" s="4">
        <v>12.66</v>
      </c>
      <c r="AO404" s="5">
        <f t="shared" si="470"/>
        <v>8.8369003291337705E-3</v>
      </c>
      <c r="AP404" s="5">
        <f t="shared" si="471"/>
        <v>8.8369003291337711E-26</v>
      </c>
      <c r="AQ404" s="5">
        <f t="shared" si="472"/>
        <v>9.5975232410320433E-8</v>
      </c>
      <c r="AR404" s="5">
        <f t="shared" si="473"/>
        <v>1.5951083626595255E-11</v>
      </c>
      <c r="AS404" s="5">
        <f t="shared" si="474"/>
        <v>-10.797209808088619</v>
      </c>
      <c r="AT404">
        <v>0.06</v>
      </c>
      <c r="AV404" s="4">
        <v>11.38</v>
      </c>
      <c r="AW404" s="5">
        <f t="shared" si="475"/>
        <v>1.8703826064224032E-2</v>
      </c>
      <c r="AX404" s="5">
        <f t="shared" si="476"/>
        <v>1.8703826064224035E-25</v>
      </c>
      <c r="AY404" s="5">
        <f t="shared" si="477"/>
        <v>1.2037780642847345E-7</v>
      </c>
      <c r="AZ404" s="5">
        <f t="shared" si="478"/>
        <v>2.5989568407907415E-11</v>
      </c>
      <c r="BA404" s="5">
        <f t="shared" si="479"/>
        <v>-10.585200932489006</v>
      </c>
      <c r="BB404">
        <v>0.03</v>
      </c>
      <c r="BD404" s="3">
        <v>9.7200000000000006</v>
      </c>
      <c r="BE404" s="5">
        <f t="shared" si="480"/>
        <v>3.6353961186330018E-2</v>
      </c>
      <c r="BF404" s="5">
        <f t="shared" si="481"/>
        <v>3.6353961186330022E-25</v>
      </c>
      <c r="BG404" s="5">
        <f t="shared" si="482"/>
        <v>8.4152687931319477E-8</v>
      </c>
      <c r="BH404" s="5">
        <f t="shared" si="483"/>
        <v>3.0294967655275011E-11</v>
      </c>
      <c r="BI404" s="5">
        <f t="shared" si="484"/>
        <v>-10.518629506846048</v>
      </c>
      <c r="BJ404">
        <v>0</v>
      </c>
      <c r="BL404" s="3">
        <v>9.16</v>
      </c>
      <c r="BM404" s="5">
        <f t="shared" si="485"/>
        <v>3.8953642763609853E-2</v>
      </c>
      <c r="BN404" s="5">
        <f t="shared" si="486"/>
        <v>3.8953642763609856E-25</v>
      </c>
      <c r="BO404" s="5">
        <f t="shared" si="487"/>
        <v>5.7709100390533106E-8</v>
      </c>
      <c r="BP404" s="5">
        <f t="shared" si="488"/>
        <v>2.5969095175739901E-11</v>
      </c>
      <c r="BQ404" s="5">
        <f t="shared" si="489"/>
        <v>-10.585543181946708</v>
      </c>
      <c r="BR404">
        <v>0</v>
      </c>
      <c r="BT404" s="3">
        <v>8.65</v>
      </c>
      <c r="BU404" s="5">
        <f t="shared" si="490"/>
        <v>3.9874737802041114E-2</v>
      </c>
      <c r="BV404" s="5">
        <f t="shared" si="491"/>
        <v>3.987473780204112E-25</v>
      </c>
      <c r="BW404" s="5">
        <f t="shared" si="492"/>
        <v>3.5560111000631199E-8</v>
      </c>
      <c r="BX404" s="5">
        <f t="shared" si="493"/>
        <v>2.0624864380366095E-11</v>
      </c>
      <c r="BY404" s="5">
        <f t="shared" si="494"/>
        <v>-10.685608898489663</v>
      </c>
      <c r="BZ404">
        <v>0.01</v>
      </c>
      <c r="CB404" s="3">
        <v>7.91</v>
      </c>
      <c r="CC404" s="5">
        <f t="shared" si="495"/>
        <v>4.3960359962409143E-2</v>
      </c>
      <c r="CD404" s="5">
        <f t="shared" si="496"/>
        <v>4.3960359962409143E-25</v>
      </c>
      <c r="CE404" s="5">
        <f t="shared" si="497"/>
        <v>2.0606418732379286E-8</v>
      </c>
      <c r="CF404" s="5">
        <f t="shared" si="498"/>
        <v>1.6485134985903429E-11</v>
      </c>
      <c r="CG404" s="5">
        <f t="shared" si="499"/>
        <v>-10.782907492355042</v>
      </c>
      <c r="CH404">
        <v>0.04</v>
      </c>
      <c r="CJ404" s="2">
        <v>4.91</v>
      </c>
      <c r="CK404" s="5">
        <f t="shared" si="500"/>
        <v>7.7570789526258468E-2</v>
      </c>
      <c r="CL404" s="5">
        <f t="shared" si="501"/>
        <v>7.7570789526258479E-25</v>
      </c>
      <c r="CM404" s="5">
        <f t="shared" si="502"/>
        <v>4.040145287825962E-9</v>
      </c>
      <c r="CN404" s="5">
        <f t="shared" si="503"/>
        <v>9.6963486907823096E-12</v>
      </c>
      <c r="CO404" s="5">
        <f t="shared" si="504"/>
        <v>-11.013391775215769</v>
      </c>
      <c r="CP404">
        <v>0.06</v>
      </c>
      <c r="CR404" s="4">
        <v>9.7899999999999991</v>
      </c>
      <c r="CS404" s="5">
        <f t="shared" si="505"/>
        <v>3.755923847729295E-2</v>
      </c>
      <c r="CT404" s="5">
        <f t="shared" si="506"/>
        <v>3.7559238477292955E-25</v>
      </c>
      <c r="CU404" s="5">
        <f t="shared" si="507"/>
        <v>9.7472072172905574E-8</v>
      </c>
      <c r="CV404" s="5">
        <f t="shared" si="508"/>
        <v>3.31405045387879E-11</v>
      </c>
      <c r="CW404" s="5">
        <f t="shared" si="509"/>
        <v>-10.47964088406564</v>
      </c>
      <c r="CX404">
        <v>0.02</v>
      </c>
      <c r="CZ404" s="4">
        <v>9.15</v>
      </c>
      <c r="DA404" s="5">
        <f t="shared" si="510"/>
        <v>3.7583556937829339E-2</v>
      </c>
      <c r="DB404" s="5">
        <f t="shared" si="511"/>
        <v>3.7583556937829342E-25</v>
      </c>
      <c r="DC404" s="5">
        <f t="shared" si="512"/>
        <v>5.3284816074427241E-8</v>
      </c>
      <c r="DD404" s="5">
        <f t="shared" si="513"/>
        <v>2.4511015394236528E-11</v>
      </c>
      <c r="DE404" s="5">
        <f t="shared" si="514"/>
        <v>-10.610638697275881</v>
      </c>
      <c r="DF404">
        <v>0.02</v>
      </c>
      <c r="DH404" s="4">
        <v>6.84</v>
      </c>
      <c r="DI404" s="5">
        <f t="shared" si="515"/>
        <v>5.8174188563902197E-2</v>
      </c>
      <c r="DJ404" s="5">
        <f t="shared" si="516"/>
        <v>5.8174188563902202E-25</v>
      </c>
      <c r="DK404" s="5">
        <f t="shared" si="517"/>
        <v>1.2119622617479624E-8</v>
      </c>
      <c r="DL404" s="5">
        <f t="shared" si="518"/>
        <v>1.454354714097555E-11</v>
      </c>
      <c r="DM404" s="5">
        <f t="shared" si="519"/>
        <v>-10.83732965703447</v>
      </c>
      <c r="DN404">
        <v>0.05</v>
      </c>
      <c r="DP404" s="4">
        <v>4.75</v>
      </c>
      <c r="DQ404" s="5">
        <f t="shared" si="520"/>
        <v>0.10529022681540512</v>
      </c>
      <c r="DR404" s="5">
        <f t="shared" si="521"/>
        <v>1.0529022681540514E-24</v>
      </c>
      <c r="DS404" s="5">
        <f t="shared" si="522"/>
        <v>6.5262537282275912E-9</v>
      </c>
      <c r="DT404" s="5">
        <f t="shared" si="523"/>
        <v>1.4357758202100702E-11</v>
      </c>
      <c r="DU404" s="5">
        <f t="shared" si="524"/>
        <v>-10.84291336486123</v>
      </c>
      <c r="DV404">
        <v>0.09</v>
      </c>
    </row>
    <row r="405" spans="1:126" ht="30" hidden="1" x14ac:dyDescent="0.25">
      <c r="A405">
        <v>398</v>
      </c>
      <c r="B405" t="s">
        <v>440</v>
      </c>
      <c r="C405">
        <v>324.23036999999999</v>
      </c>
      <c r="D405">
        <v>57.431027</v>
      </c>
      <c r="E405" s="1" t="s">
        <v>86</v>
      </c>
      <c r="F405" s="13"/>
      <c r="G405" s="13" t="s">
        <v>901</v>
      </c>
      <c r="H405" s="13" t="s">
        <v>874</v>
      </c>
      <c r="I405" s="13" t="s">
        <v>874</v>
      </c>
      <c r="J405" s="2">
        <v>16.399999999999999</v>
      </c>
      <c r="K405" s="5">
        <f t="shared" si="450"/>
        <v>8.7399939443029927E-4</v>
      </c>
      <c r="L405" s="5">
        <f t="shared" si="451"/>
        <v>8.7399939443029931E-27</v>
      </c>
      <c r="M405" s="5">
        <f t="shared" si="452"/>
        <v>6.733846419119047E-8</v>
      </c>
      <c r="N405" s="5">
        <f t="shared" si="453"/>
        <v>4.2019201655302853E-12</v>
      </c>
      <c r="O405" s="5">
        <f t="shared" si="454"/>
        <v>-11.376552203238736</v>
      </c>
      <c r="P405">
        <v>0</v>
      </c>
      <c r="Q405" s="2">
        <v>15.4</v>
      </c>
      <c r="R405" s="5">
        <f t="shared" si="455"/>
        <v>1.7404391735407656E-3</v>
      </c>
      <c r="S405" s="5">
        <f t="shared" si="456"/>
        <v>1.7404391735407657E-26</v>
      </c>
      <c r="T405" s="5">
        <f t="shared" si="457"/>
        <v>8.7156179192995468E-8</v>
      </c>
      <c r="U405" s="5">
        <f t="shared" si="458"/>
        <v>6.74588826953785E-12</v>
      </c>
      <c r="V405" s="5">
        <f t="shared" si="459"/>
        <v>-11.170960856198258</v>
      </c>
      <c r="W405">
        <v>0</v>
      </c>
      <c r="X405" s="2">
        <v>15.93</v>
      </c>
      <c r="Y405" s="5">
        <f t="shared" si="460"/>
        <v>1.2629884310019119E-3</v>
      </c>
      <c r="Z405" s="5">
        <f t="shared" si="461"/>
        <v>1.2629884310019121E-26</v>
      </c>
      <c r="AA405" s="5">
        <f t="shared" si="462"/>
        <v>8.8046672669861113E-8</v>
      </c>
      <c r="AB405" s="5">
        <f t="shared" si="463"/>
        <v>5.7758617271428895E-12</v>
      </c>
      <c r="AC405" s="5">
        <f t="shared" si="464"/>
        <v>-11.238383212228175</v>
      </c>
      <c r="AD405">
        <v>0.01</v>
      </c>
      <c r="AF405" s="4">
        <v>13.59</v>
      </c>
      <c r="AG405" s="5">
        <f t="shared" si="465"/>
        <v>5.8410149398864606E-3</v>
      </c>
      <c r="AH405" s="5">
        <f t="shared" si="466"/>
        <v>5.8410149398864612E-26</v>
      </c>
      <c r="AI405" s="5">
        <f t="shared" si="467"/>
        <v>1.1488826120512959E-7</v>
      </c>
      <c r="AJ405" s="5">
        <f t="shared" si="468"/>
        <v>1.4188700258833506E-11</v>
      </c>
      <c r="AK405" s="5">
        <f t="shared" si="469"/>
        <v>-10.848057385815929</v>
      </c>
      <c r="AL405">
        <v>0.03</v>
      </c>
      <c r="AM405" t="s">
        <v>36</v>
      </c>
      <c r="AN405" s="4">
        <v>12.75</v>
      </c>
      <c r="AO405" s="5">
        <f t="shared" si="470"/>
        <v>8.1339211235766339E-3</v>
      </c>
      <c r="AP405" s="5">
        <f t="shared" si="471"/>
        <v>8.133921123576635E-26</v>
      </c>
      <c r="AQ405" s="5">
        <f t="shared" si="472"/>
        <v>8.834036157099049E-8</v>
      </c>
      <c r="AR405" s="5">
        <f t="shared" si="473"/>
        <v>1.4682168093098618E-11</v>
      </c>
      <c r="AS405" s="5">
        <f t="shared" si="474"/>
        <v>-10.833209808088618</v>
      </c>
      <c r="AU405" t="s">
        <v>36</v>
      </c>
      <c r="AV405" s="4">
        <v>12.54</v>
      </c>
      <c r="AW405" s="5">
        <f t="shared" si="475"/>
        <v>6.4258481005010065E-3</v>
      </c>
      <c r="AX405" s="5">
        <f t="shared" si="476"/>
        <v>6.4258481005010073E-26</v>
      </c>
      <c r="AY405" s="5">
        <f t="shared" si="477"/>
        <v>4.1356752149254734E-8</v>
      </c>
      <c r="AZ405" s="5">
        <f t="shared" si="478"/>
        <v>8.9289227890240971E-12</v>
      </c>
      <c r="BA405" s="5">
        <f t="shared" si="479"/>
        <v>-11.049200932489004</v>
      </c>
      <c r="BD405" s="3">
        <v>12.37</v>
      </c>
      <c r="BE405" s="5">
        <f t="shared" si="480"/>
        <v>3.1662976543970103E-3</v>
      </c>
      <c r="BF405" s="5">
        <f t="shared" si="481"/>
        <v>3.1662976543970109E-26</v>
      </c>
      <c r="BG405" s="5">
        <f t="shared" si="482"/>
        <v>7.3293927185115983E-9</v>
      </c>
      <c r="BH405" s="5">
        <f t="shared" si="483"/>
        <v>2.6385813786641757E-12</v>
      </c>
      <c r="BI405" s="5">
        <f t="shared" si="484"/>
        <v>-11.578629506846047</v>
      </c>
      <c r="BJ405">
        <v>0</v>
      </c>
      <c r="BL405" s="3">
        <v>12.41</v>
      </c>
      <c r="BM405" s="5">
        <f t="shared" si="485"/>
        <v>1.9523068456398635E-3</v>
      </c>
      <c r="BN405" s="5">
        <f t="shared" si="486"/>
        <v>1.9523068456398637E-26</v>
      </c>
      <c r="BO405" s="5">
        <f t="shared" si="487"/>
        <v>2.8923064379849828E-9</v>
      </c>
      <c r="BP405" s="5">
        <f t="shared" si="488"/>
        <v>1.3015378970932424E-12</v>
      </c>
      <c r="BQ405" s="5">
        <f t="shared" si="489"/>
        <v>-11.885543181946709</v>
      </c>
      <c r="BR405">
        <v>0</v>
      </c>
      <c r="BT405" s="3">
        <v>12.29</v>
      </c>
      <c r="BU405" s="5">
        <f t="shared" si="490"/>
        <v>1.3953971780347239E-3</v>
      </c>
      <c r="BV405" s="5">
        <f t="shared" si="491"/>
        <v>1.3953971780347242E-26</v>
      </c>
      <c r="BW405" s="5">
        <f t="shared" si="492"/>
        <v>1.244408898366282E-9</v>
      </c>
      <c r="BX405" s="5">
        <f t="shared" si="493"/>
        <v>7.2175716105244354E-13</v>
      </c>
      <c r="BY405" s="5">
        <f t="shared" si="494"/>
        <v>-12.141608898489663</v>
      </c>
      <c r="BZ405">
        <v>0.01</v>
      </c>
      <c r="CB405" s="3">
        <v>12.19</v>
      </c>
      <c r="CC405" s="5">
        <f t="shared" si="495"/>
        <v>8.5322041824934945E-4</v>
      </c>
      <c r="CD405" s="5">
        <f t="shared" si="496"/>
        <v>8.5322041824934948E-27</v>
      </c>
      <c r="CE405" s="5">
        <f t="shared" si="497"/>
        <v>3.9994707105438255E-10</v>
      </c>
      <c r="CF405" s="5">
        <f t="shared" si="498"/>
        <v>3.1995765684350607E-13</v>
      </c>
      <c r="CG405" s="5">
        <f t="shared" si="499"/>
        <v>-12.494907492355042</v>
      </c>
      <c r="CH405">
        <v>0.02</v>
      </c>
      <c r="CJ405" s="2">
        <v>9.08</v>
      </c>
      <c r="CK405" s="5">
        <f t="shared" si="500"/>
        <v>1.666089056468635E-3</v>
      </c>
      <c r="CL405" s="5">
        <f t="shared" si="501"/>
        <v>1.6660890564686353E-26</v>
      </c>
      <c r="CM405" s="5">
        <f t="shared" si="502"/>
        <v>8.677547169107475E-11</v>
      </c>
      <c r="CN405" s="5">
        <f t="shared" si="503"/>
        <v>2.0826113205857941E-13</v>
      </c>
      <c r="CO405" s="5">
        <f t="shared" si="504"/>
        <v>-12.681391775215769</v>
      </c>
      <c r="CP405">
        <v>0.1</v>
      </c>
      <c r="CR405" s="4">
        <v>12.3</v>
      </c>
      <c r="CS405" s="5">
        <f t="shared" si="505"/>
        <v>3.7214893309147367E-3</v>
      </c>
      <c r="CT405" s="5">
        <f t="shared" si="506"/>
        <v>3.721489330914737E-26</v>
      </c>
      <c r="CU405" s="5">
        <f t="shared" si="507"/>
        <v>9.6578442843808046E-9</v>
      </c>
      <c r="CV405" s="5">
        <f t="shared" si="508"/>
        <v>3.2836670566894736E-12</v>
      </c>
      <c r="CW405" s="5">
        <f t="shared" si="509"/>
        <v>-11.483640884065641</v>
      </c>
      <c r="CX405">
        <v>0.02</v>
      </c>
      <c r="CZ405" s="4">
        <v>12.43</v>
      </c>
      <c r="DA405" s="5">
        <f t="shared" si="510"/>
        <v>1.8323054766614594E-3</v>
      </c>
      <c r="DB405" s="5">
        <f t="shared" si="511"/>
        <v>1.8323054766614597E-26</v>
      </c>
      <c r="DC405" s="5">
        <f t="shared" si="512"/>
        <v>2.5977865926202173E-9</v>
      </c>
      <c r="DD405" s="5">
        <f t="shared" si="513"/>
        <v>1.1949818326052998E-12</v>
      </c>
      <c r="DE405" s="5">
        <f t="shared" si="514"/>
        <v>-11.922638697275881</v>
      </c>
      <c r="DF405">
        <v>0.03</v>
      </c>
      <c r="DH405" s="4">
        <v>12.34</v>
      </c>
      <c r="DI405" s="5">
        <f t="shared" si="515"/>
        <v>3.6705431533569713E-4</v>
      </c>
      <c r="DJ405" s="5">
        <f t="shared" si="516"/>
        <v>3.6705431533569719E-27</v>
      </c>
      <c r="DK405" s="5">
        <f t="shared" si="517"/>
        <v>7.6469649028270235E-11</v>
      </c>
      <c r="DL405" s="5">
        <f t="shared" si="518"/>
        <v>9.1763578833924292E-14</v>
      </c>
      <c r="DM405" s="5">
        <f t="shared" si="519"/>
        <v>-13.037329657034471</v>
      </c>
      <c r="DN405">
        <v>0.28999999999999998</v>
      </c>
      <c r="DO405" t="s">
        <v>32</v>
      </c>
      <c r="DP405" s="4">
        <v>9.2200000000000006</v>
      </c>
      <c r="DQ405" s="5">
        <f t="shared" si="520"/>
        <v>1.7154894882607603E-3</v>
      </c>
      <c r="DR405" s="5">
        <f t="shared" si="521"/>
        <v>1.7154894882607604E-26</v>
      </c>
      <c r="DS405" s="5">
        <f t="shared" si="522"/>
        <v>1.0633199307401408E-10</v>
      </c>
      <c r="DT405" s="5">
        <f t="shared" si="523"/>
        <v>2.3393038476283099E-13</v>
      </c>
      <c r="DU405" s="5">
        <f t="shared" si="524"/>
        <v>-12.630913364861231</v>
      </c>
    </row>
    <row r="406" spans="1:126" ht="45" hidden="1" x14ac:dyDescent="0.25">
      <c r="A406">
        <v>399</v>
      </c>
      <c r="B406" t="s">
        <v>441</v>
      </c>
      <c r="C406">
        <v>324.230861</v>
      </c>
      <c r="D406">
        <v>57.494619999999998</v>
      </c>
      <c r="E406" s="1" t="s">
        <v>91</v>
      </c>
      <c r="F406" s="13"/>
      <c r="G406" s="13" t="s">
        <v>902</v>
      </c>
      <c r="H406" s="13" t="s">
        <v>903</v>
      </c>
      <c r="I406" s="13" t="s">
        <v>875</v>
      </c>
      <c r="K406" s="5" t="str">
        <f t="shared" si="450"/>
        <v/>
      </c>
      <c r="L406" s="5" t="str">
        <f t="shared" si="451"/>
        <v/>
      </c>
      <c r="M406" s="5" t="str">
        <f t="shared" si="452"/>
        <v/>
      </c>
      <c r="N406" s="5" t="str">
        <f t="shared" si="453"/>
        <v/>
      </c>
      <c r="O406" s="5" t="str">
        <f t="shared" si="454"/>
        <v/>
      </c>
      <c r="R406" s="5" t="str">
        <f t="shared" si="455"/>
        <v/>
      </c>
      <c r="S406" s="5" t="str">
        <f t="shared" si="456"/>
        <v/>
      </c>
      <c r="T406" s="5" t="str">
        <f t="shared" si="457"/>
        <v/>
      </c>
      <c r="U406" s="5" t="str">
        <f t="shared" si="458"/>
        <v/>
      </c>
      <c r="V406" s="5" t="str">
        <f t="shared" si="459"/>
        <v/>
      </c>
      <c r="Y406" s="5" t="str">
        <f t="shared" si="460"/>
        <v/>
      </c>
      <c r="Z406" s="5" t="str">
        <f t="shared" si="461"/>
        <v/>
      </c>
      <c r="AA406" s="5" t="str">
        <f t="shared" si="462"/>
        <v/>
      </c>
      <c r="AB406" s="5" t="str">
        <f t="shared" si="463"/>
        <v/>
      </c>
      <c r="AC406" s="5" t="str">
        <f t="shared" si="464"/>
        <v/>
      </c>
      <c r="AG406" s="5" t="str">
        <f t="shared" si="465"/>
        <v/>
      </c>
      <c r="AH406" s="5" t="str">
        <f t="shared" si="466"/>
        <v/>
      </c>
      <c r="AI406" s="5" t="str">
        <f t="shared" si="467"/>
        <v/>
      </c>
      <c r="AJ406" s="5" t="str">
        <f t="shared" si="468"/>
        <v/>
      </c>
      <c r="AK406" s="5" t="str">
        <f t="shared" si="469"/>
        <v/>
      </c>
      <c r="AO406" s="5" t="str">
        <f t="shared" si="470"/>
        <v/>
      </c>
      <c r="AP406" s="5" t="str">
        <f t="shared" si="471"/>
        <v/>
      </c>
      <c r="AQ406" s="5" t="str">
        <f t="shared" si="472"/>
        <v/>
      </c>
      <c r="AR406" s="5" t="str">
        <f t="shared" si="473"/>
        <v/>
      </c>
      <c r="AS406" s="5" t="str">
        <f t="shared" si="474"/>
        <v/>
      </c>
      <c r="AW406" s="5" t="str">
        <f t="shared" si="475"/>
        <v/>
      </c>
      <c r="AX406" s="5" t="str">
        <f t="shared" si="476"/>
        <v/>
      </c>
      <c r="AY406" s="5" t="str">
        <f t="shared" si="477"/>
        <v/>
      </c>
      <c r="AZ406" s="5" t="str">
        <f t="shared" si="478"/>
        <v/>
      </c>
      <c r="BA406" s="5" t="str">
        <f t="shared" si="479"/>
        <v/>
      </c>
      <c r="BD406" s="3">
        <v>15.36</v>
      </c>
      <c r="BE406" s="5">
        <f t="shared" si="480"/>
        <v>2.016284164181253E-4</v>
      </c>
      <c r="BF406" s="5">
        <f t="shared" si="481"/>
        <v>2.0162841641812533E-27</v>
      </c>
      <c r="BG406" s="5">
        <f t="shared" si="482"/>
        <v>4.6673244541232703E-10</v>
      </c>
      <c r="BH406" s="5">
        <f t="shared" si="483"/>
        <v>1.6802368034843774E-13</v>
      </c>
      <c r="BI406" s="5">
        <f t="shared" si="484"/>
        <v>-12.774629506846047</v>
      </c>
      <c r="BJ406">
        <v>0.08</v>
      </c>
      <c r="BL406" s="3">
        <v>15.34</v>
      </c>
      <c r="BM406" s="5">
        <f t="shared" si="485"/>
        <v>1.3138569330196979E-4</v>
      </c>
      <c r="BN406" s="5">
        <f t="shared" si="486"/>
        <v>1.3138569330196981E-27</v>
      </c>
      <c r="BO406" s="5">
        <f t="shared" si="487"/>
        <v>1.9464547155847375E-10</v>
      </c>
      <c r="BP406" s="5">
        <f t="shared" si="488"/>
        <v>8.7590462201313202E-14</v>
      </c>
      <c r="BQ406" s="5">
        <f t="shared" si="489"/>
        <v>-13.057543181946709</v>
      </c>
      <c r="BR406">
        <v>7.0000000000000007E-2</v>
      </c>
      <c r="BU406" s="5" t="str">
        <f t="shared" si="490"/>
        <v/>
      </c>
      <c r="BV406" s="5" t="str">
        <f t="shared" si="491"/>
        <v/>
      </c>
      <c r="BW406" s="5" t="str">
        <f t="shared" si="492"/>
        <v/>
      </c>
      <c r="BX406" s="5" t="str">
        <f t="shared" si="493"/>
        <v/>
      </c>
      <c r="BY406" s="5" t="str">
        <f t="shared" si="494"/>
        <v/>
      </c>
      <c r="CC406" s="5" t="str">
        <f t="shared" si="495"/>
        <v/>
      </c>
      <c r="CD406" s="5" t="str">
        <f t="shared" si="496"/>
        <v/>
      </c>
      <c r="CE406" s="5" t="str">
        <f t="shared" si="497"/>
        <v/>
      </c>
      <c r="CF406" s="5" t="str">
        <f t="shared" si="498"/>
        <v/>
      </c>
      <c r="CG406" s="5" t="str">
        <f t="shared" si="499"/>
        <v/>
      </c>
      <c r="CK406" s="5" t="str">
        <f t="shared" si="500"/>
        <v/>
      </c>
      <c r="CL406" s="5" t="str">
        <f t="shared" si="501"/>
        <v/>
      </c>
      <c r="CM406" s="5" t="str">
        <f t="shared" si="502"/>
        <v/>
      </c>
      <c r="CN406" s="5" t="str">
        <f t="shared" si="503"/>
        <v/>
      </c>
      <c r="CO406" s="5" t="str">
        <f t="shared" si="504"/>
        <v/>
      </c>
      <c r="CS406" s="5" t="str">
        <f t="shared" si="505"/>
        <v/>
      </c>
      <c r="CT406" s="5" t="str">
        <f t="shared" si="506"/>
        <v/>
      </c>
      <c r="CU406" s="5" t="str">
        <f t="shared" si="507"/>
        <v/>
      </c>
      <c r="CV406" s="5" t="str">
        <f t="shared" si="508"/>
        <v/>
      </c>
      <c r="CW406" s="5" t="str">
        <f t="shared" si="509"/>
        <v/>
      </c>
      <c r="DA406" s="5" t="str">
        <f t="shared" si="510"/>
        <v/>
      </c>
      <c r="DB406" s="5" t="str">
        <f t="shared" si="511"/>
        <v/>
      </c>
      <c r="DC406" s="5" t="str">
        <f t="shared" si="512"/>
        <v/>
      </c>
      <c r="DD406" s="5" t="str">
        <f t="shared" si="513"/>
        <v/>
      </c>
      <c r="DE406" s="5" t="str">
        <f t="shared" si="514"/>
        <v/>
      </c>
      <c r="DI406" s="5" t="str">
        <f t="shared" si="515"/>
        <v/>
      </c>
      <c r="DJ406" s="5" t="str">
        <f t="shared" si="516"/>
        <v/>
      </c>
      <c r="DK406" s="5" t="str">
        <f t="shared" si="517"/>
        <v/>
      </c>
      <c r="DL406" s="5" t="str">
        <f t="shared" si="518"/>
        <v/>
      </c>
      <c r="DM406" s="5" t="str">
        <f t="shared" si="519"/>
        <v/>
      </c>
      <c r="DQ406" s="5" t="str">
        <f t="shared" si="520"/>
        <v/>
      </c>
      <c r="DR406" s="5" t="str">
        <f t="shared" si="521"/>
        <v/>
      </c>
      <c r="DS406" s="5" t="str">
        <f t="shared" si="522"/>
        <v/>
      </c>
      <c r="DT406" s="5" t="str">
        <f t="shared" si="523"/>
        <v/>
      </c>
      <c r="DU406" s="5" t="str">
        <f t="shared" si="524"/>
        <v/>
      </c>
    </row>
    <row r="407" spans="1:126" ht="45" hidden="1" x14ac:dyDescent="0.25">
      <c r="A407">
        <v>400</v>
      </c>
      <c r="B407" t="s">
        <v>442</v>
      </c>
      <c r="C407">
        <v>324.23090300000001</v>
      </c>
      <c r="D407">
        <v>57.563651</v>
      </c>
      <c r="E407" s="1" t="s">
        <v>31</v>
      </c>
      <c r="F407" s="13"/>
      <c r="G407" s="13" t="s">
        <v>904</v>
      </c>
      <c r="H407" s="13" t="s">
        <v>874</v>
      </c>
      <c r="I407" s="13" t="s">
        <v>874</v>
      </c>
      <c r="J407" s="2">
        <v>14.36</v>
      </c>
      <c r="K407" s="5">
        <f t="shared" si="450"/>
        <v>5.7215161970696638E-3</v>
      </c>
      <c r="L407" s="5">
        <f t="shared" si="451"/>
        <v>5.7215161970696643E-26</v>
      </c>
      <c r="M407" s="5">
        <f t="shared" si="452"/>
        <v>4.4082194565687136E-7</v>
      </c>
      <c r="N407" s="5">
        <f t="shared" si="453"/>
        <v>2.7507289408988771E-11</v>
      </c>
      <c r="O407" s="5">
        <f t="shared" si="454"/>
        <v>-10.560552203238737</v>
      </c>
      <c r="P407">
        <v>0</v>
      </c>
      <c r="Q407" s="2">
        <v>13.34</v>
      </c>
      <c r="R407" s="5">
        <f t="shared" si="455"/>
        <v>1.160536622321545E-2</v>
      </c>
      <c r="S407" s="5">
        <f t="shared" si="456"/>
        <v>1.1605366223215452E-25</v>
      </c>
      <c r="T407" s="5">
        <f t="shared" si="457"/>
        <v>5.8116330264684858E-7</v>
      </c>
      <c r="U407" s="5">
        <f t="shared" si="458"/>
        <v>4.4982039624866087E-11</v>
      </c>
      <c r="V407" s="5">
        <f t="shared" si="459"/>
        <v>-10.346960856198256</v>
      </c>
      <c r="W407">
        <v>0</v>
      </c>
      <c r="X407" s="2">
        <v>13.9</v>
      </c>
      <c r="Y407" s="5">
        <f t="shared" si="460"/>
        <v>8.192177855209027E-3</v>
      </c>
      <c r="Z407" s="5">
        <f t="shared" si="461"/>
        <v>8.1921778552090275E-26</v>
      </c>
      <c r="AA407" s="5">
        <f t="shared" si="462"/>
        <v>5.711010365302247E-7</v>
      </c>
      <c r="AB407" s="5">
        <f t="shared" si="463"/>
        <v>3.7464227996382743E-11</v>
      </c>
      <c r="AC407" s="5">
        <f t="shared" si="464"/>
        <v>-10.426383212228176</v>
      </c>
      <c r="AD407">
        <v>0</v>
      </c>
      <c r="AF407" s="4">
        <v>11.53</v>
      </c>
      <c r="AG407" s="5">
        <f t="shared" si="465"/>
        <v>3.8948283009941839E-2</v>
      </c>
      <c r="AH407" s="5">
        <f t="shared" si="466"/>
        <v>3.8948283009941845E-25</v>
      </c>
      <c r="AI407" s="5">
        <f t="shared" si="467"/>
        <v>7.6608270274763066E-7</v>
      </c>
      <c r="AJ407" s="5">
        <f t="shared" si="468"/>
        <v>9.4611213789332401E-11</v>
      </c>
      <c r="AK407" s="5">
        <f t="shared" si="469"/>
        <v>-10.024057385815929</v>
      </c>
      <c r="AL407">
        <v>0.04</v>
      </c>
      <c r="AN407" s="4">
        <v>10.8</v>
      </c>
      <c r="AO407" s="5">
        <f t="shared" si="470"/>
        <v>4.90117214538381E-2</v>
      </c>
      <c r="AP407" s="5">
        <f t="shared" si="471"/>
        <v>4.9011721453838103E-25</v>
      </c>
      <c r="AQ407" s="5">
        <f t="shared" si="472"/>
        <v>5.3230331701875102E-7</v>
      </c>
      <c r="AR407" s="5">
        <f t="shared" si="473"/>
        <v>8.8468811288516421E-11</v>
      </c>
      <c r="AS407" s="5">
        <f t="shared" si="474"/>
        <v>-10.053209808088619</v>
      </c>
      <c r="AT407">
        <v>0.04</v>
      </c>
      <c r="AV407" s="4">
        <v>10.53</v>
      </c>
      <c r="AW407" s="5">
        <f t="shared" si="475"/>
        <v>4.0919512884336824E-2</v>
      </c>
      <c r="AX407" s="5">
        <f t="shared" si="476"/>
        <v>4.0919512884336828E-25</v>
      </c>
      <c r="AY407" s="5">
        <f t="shared" si="477"/>
        <v>2.6335794527944248E-7</v>
      </c>
      <c r="AZ407" s="5">
        <f t="shared" si="478"/>
        <v>5.6858980385831628E-11</v>
      </c>
      <c r="BA407" s="5">
        <f t="shared" si="479"/>
        <v>-10.245200932489004</v>
      </c>
      <c r="BB407">
        <v>0.03</v>
      </c>
      <c r="BD407" s="3">
        <v>10.42</v>
      </c>
      <c r="BE407" s="5">
        <f t="shared" si="480"/>
        <v>1.9078830040216686E-2</v>
      </c>
      <c r="BF407" s="5">
        <f t="shared" si="481"/>
        <v>1.9078830040216688E-25</v>
      </c>
      <c r="BG407" s="5">
        <f t="shared" si="482"/>
        <v>4.4163958426427512E-8</v>
      </c>
      <c r="BH407" s="5">
        <f t="shared" si="483"/>
        <v>1.5899025033513905E-11</v>
      </c>
      <c r="BI407" s="5">
        <f t="shared" si="484"/>
        <v>-10.798629506846048</v>
      </c>
      <c r="BJ407">
        <v>0</v>
      </c>
      <c r="BL407" s="3">
        <v>10.47</v>
      </c>
      <c r="BM407" s="5">
        <f t="shared" si="485"/>
        <v>1.1655960770861808E-2</v>
      </c>
      <c r="BN407" s="5">
        <f t="shared" si="486"/>
        <v>1.165596077086181E-25</v>
      </c>
      <c r="BO407" s="5">
        <f t="shared" si="487"/>
        <v>1.7268090030906381E-8</v>
      </c>
      <c r="BP407" s="5">
        <f t="shared" si="488"/>
        <v>7.7706405139078715E-12</v>
      </c>
      <c r="BQ407" s="5">
        <f t="shared" si="489"/>
        <v>-11.109543181946709</v>
      </c>
      <c r="BR407">
        <v>0</v>
      </c>
      <c r="BT407" s="3">
        <v>10.42</v>
      </c>
      <c r="BU407" s="5">
        <f t="shared" si="490"/>
        <v>7.8108417750976109E-3</v>
      </c>
      <c r="BV407" s="5">
        <f t="shared" si="491"/>
        <v>7.8108417750976116E-26</v>
      </c>
      <c r="BW407" s="5">
        <f t="shared" si="492"/>
        <v>6.9656734022868114E-9</v>
      </c>
      <c r="BX407" s="5">
        <f t="shared" si="493"/>
        <v>4.0400905733263506E-12</v>
      </c>
      <c r="BY407" s="5">
        <f t="shared" si="494"/>
        <v>-11.393608898489664</v>
      </c>
      <c r="BZ407">
        <v>0</v>
      </c>
      <c r="CB407" s="3">
        <v>10.33</v>
      </c>
      <c r="CC407" s="5">
        <f t="shared" si="495"/>
        <v>4.7321798278179197E-3</v>
      </c>
      <c r="CD407" s="5">
        <f t="shared" si="496"/>
        <v>4.7321798278179204E-26</v>
      </c>
      <c r="CE407" s="5">
        <f t="shared" si="497"/>
        <v>2.2182092942896502E-9</v>
      </c>
      <c r="CF407" s="5">
        <f t="shared" si="498"/>
        <v>1.7745674354317202E-12</v>
      </c>
      <c r="CG407" s="5">
        <f t="shared" si="499"/>
        <v>-11.750907492355042</v>
      </c>
      <c r="CH407">
        <v>0.02</v>
      </c>
      <c r="CK407" s="5" t="str">
        <f t="shared" si="500"/>
        <v/>
      </c>
      <c r="CL407" s="5" t="str">
        <f t="shared" si="501"/>
        <v/>
      </c>
      <c r="CM407" s="5" t="str">
        <f t="shared" si="502"/>
        <v/>
      </c>
      <c r="CN407" s="5" t="str">
        <f t="shared" si="503"/>
        <v/>
      </c>
      <c r="CO407" s="5" t="str">
        <f t="shared" si="504"/>
        <v/>
      </c>
      <c r="CS407" s="5" t="str">
        <f t="shared" si="505"/>
        <v/>
      </c>
      <c r="CT407" s="5" t="str">
        <f t="shared" si="506"/>
        <v/>
      </c>
      <c r="CU407" s="5" t="str">
        <f t="shared" si="507"/>
        <v/>
      </c>
      <c r="CV407" s="5" t="str">
        <f t="shared" si="508"/>
        <v/>
      </c>
      <c r="CW407" s="5" t="str">
        <f t="shared" si="509"/>
        <v/>
      </c>
      <c r="DA407" s="5" t="str">
        <f t="shared" si="510"/>
        <v/>
      </c>
      <c r="DB407" s="5" t="str">
        <f t="shared" si="511"/>
        <v/>
      </c>
      <c r="DC407" s="5" t="str">
        <f t="shared" si="512"/>
        <v/>
      </c>
      <c r="DD407" s="5" t="str">
        <f t="shared" si="513"/>
        <v/>
      </c>
      <c r="DE407" s="5" t="str">
        <f t="shared" si="514"/>
        <v/>
      </c>
      <c r="DI407" s="5" t="str">
        <f t="shared" si="515"/>
        <v/>
      </c>
      <c r="DJ407" s="5" t="str">
        <f t="shared" si="516"/>
        <v/>
      </c>
      <c r="DK407" s="5" t="str">
        <f t="shared" si="517"/>
        <v/>
      </c>
      <c r="DL407" s="5" t="str">
        <f t="shared" si="518"/>
        <v/>
      </c>
      <c r="DM407" s="5" t="str">
        <f t="shared" si="519"/>
        <v/>
      </c>
      <c r="DQ407" s="5" t="str">
        <f t="shared" si="520"/>
        <v/>
      </c>
      <c r="DR407" s="5" t="str">
        <f t="shared" si="521"/>
        <v/>
      </c>
      <c r="DS407" s="5" t="str">
        <f t="shared" si="522"/>
        <v/>
      </c>
      <c r="DT407" s="5" t="str">
        <f t="shared" si="523"/>
        <v/>
      </c>
      <c r="DU407" s="5" t="str">
        <f t="shared" si="524"/>
        <v/>
      </c>
    </row>
    <row r="408" spans="1:126" ht="75" hidden="1" x14ac:dyDescent="0.25">
      <c r="A408">
        <v>401</v>
      </c>
      <c r="B408" t="s">
        <v>443</v>
      </c>
      <c r="C408">
        <v>324.23098199999998</v>
      </c>
      <c r="D408">
        <v>57.527521</v>
      </c>
      <c r="E408" s="1" t="s">
        <v>31</v>
      </c>
      <c r="F408" s="13"/>
      <c r="G408" s="13" t="s">
        <v>905</v>
      </c>
      <c r="H408" s="13" t="s">
        <v>874</v>
      </c>
      <c r="I408" s="13" t="s">
        <v>874</v>
      </c>
      <c r="J408" s="2">
        <v>20.81</v>
      </c>
      <c r="K408" s="5">
        <f t="shared" si="450"/>
        <v>1.5049120918263322E-5</v>
      </c>
      <c r="L408" s="5">
        <f t="shared" si="451"/>
        <v>1.5049120918263322E-28</v>
      </c>
      <c r="M408" s="5">
        <f t="shared" si="452"/>
        <v>1.1594798537863138E-9</v>
      </c>
      <c r="N408" s="5">
        <f t="shared" si="453"/>
        <v>7.2351542876265976E-14</v>
      </c>
      <c r="O408" s="5">
        <f t="shared" si="454"/>
        <v>-13.140552203238737</v>
      </c>
      <c r="P408">
        <v>0.06</v>
      </c>
      <c r="Q408" s="2">
        <v>18.690000000000001</v>
      </c>
      <c r="R408" s="5">
        <f t="shared" si="455"/>
        <v>8.4073446219369227E-5</v>
      </c>
      <c r="S408" s="5">
        <f t="shared" si="456"/>
        <v>8.4073446219369242E-28</v>
      </c>
      <c r="T408" s="5">
        <f t="shared" si="457"/>
        <v>4.2101559511332062E-9</v>
      </c>
      <c r="U408" s="5">
        <f t="shared" si="458"/>
        <v>3.2586607061771022E-13</v>
      </c>
      <c r="V408" s="5">
        <f t="shared" si="459"/>
        <v>-12.486960856198259</v>
      </c>
      <c r="W408">
        <v>0.03</v>
      </c>
      <c r="X408" s="2">
        <v>20.02</v>
      </c>
      <c r="Y408" s="5">
        <f t="shared" si="460"/>
        <v>2.9201110817186411E-5</v>
      </c>
      <c r="Z408" s="5">
        <f t="shared" si="461"/>
        <v>2.9201110817186416E-28</v>
      </c>
      <c r="AA408" s="5">
        <f t="shared" si="462"/>
        <v>2.0356961177210186E-9</v>
      </c>
      <c r="AB408" s="5">
        <f t="shared" si="463"/>
        <v>1.3354166532249883E-13</v>
      </c>
      <c r="AC408" s="5">
        <f t="shared" si="464"/>
        <v>-12.874383212228175</v>
      </c>
      <c r="AD408">
        <v>0.12</v>
      </c>
      <c r="AF408" s="4">
        <v>14.2</v>
      </c>
      <c r="AG408" s="5">
        <f t="shared" si="465"/>
        <v>3.3303380325813365E-3</v>
      </c>
      <c r="AH408" s="5">
        <f t="shared" si="466"/>
        <v>3.330338032581337E-26</v>
      </c>
      <c r="AI408" s="5">
        <f t="shared" si="467"/>
        <v>6.5505181843623135E-8</v>
      </c>
      <c r="AJ408" s="5">
        <f t="shared" si="468"/>
        <v>8.0898899576874587E-12</v>
      </c>
      <c r="AK408" s="5">
        <f t="shared" si="469"/>
        <v>-11.092057385815929</v>
      </c>
      <c r="AL408">
        <v>0.03</v>
      </c>
      <c r="AN408" s="4">
        <v>12.46</v>
      </c>
      <c r="AO408" s="5">
        <f t="shared" si="470"/>
        <v>1.0624290977976434E-2</v>
      </c>
      <c r="AP408" s="5">
        <f t="shared" si="471"/>
        <v>1.0624290977976436E-25</v>
      </c>
      <c r="AQ408" s="5">
        <f t="shared" si="472"/>
        <v>1.1538760853106862E-7</v>
      </c>
      <c r="AR408" s="5">
        <f t="shared" si="473"/>
        <v>1.9177420537863604E-11</v>
      </c>
      <c r="AS408" s="5">
        <f t="shared" si="474"/>
        <v>-10.717209808088619</v>
      </c>
      <c r="AT408">
        <v>0.03</v>
      </c>
      <c r="AV408" s="4">
        <v>11.72</v>
      </c>
      <c r="AW408" s="5">
        <f t="shared" si="475"/>
        <v>1.3675098246230023E-2</v>
      </c>
      <c r="AX408" s="5">
        <f t="shared" si="476"/>
        <v>1.3675098246230025E-25</v>
      </c>
      <c r="AY408" s="5">
        <f t="shared" si="477"/>
        <v>8.8012919063858363E-8</v>
      </c>
      <c r="AZ408" s="5">
        <f t="shared" si="478"/>
        <v>1.9001989225887018E-11</v>
      </c>
      <c r="BA408" s="5">
        <f t="shared" si="479"/>
        <v>-10.721200932489005</v>
      </c>
      <c r="BB408">
        <v>0.02</v>
      </c>
      <c r="BD408" s="3">
        <v>11.23</v>
      </c>
      <c r="BE408" s="5">
        <f t="shared" si="480"/>
        <v>9.0479822347151566E-3</v>
      </c>
      <c r="BF408" s="5">
        <f t="shared" si="481"/>
        <v>9.047982234715158E-26</v>
      </c>
      <c r="BG408" s="5">
        <f t="shared" si="482"/>
        <v>2.0944403321099898E-8</v>
      </c>
      <c r="BH408" s="5">
        <f t="shared" si="483"/>
        <v>7.5399851955959645E-12</v>
      </c>
      <c r="BI408" s="5">
        <f t="shared" si="484"/>
        <v>-11.122629506846048</v>
      </c>
      <c r="BJ408">
        <v>0.01</v>
      </c>
      <c r="BL408" s="3">
        <v>11.18</v>
      </c>
      <c r="BM408" s="5">
        <f t="shared" si="485"/>
        <v>6.0610529365998757E-3</v>
      </c>
      <c r="BN408" s="5">
        <f t="shared" si="486"/>
        <v>6.0610529365998759E-26</v>
      </c>
      <c r="BO408" s="5">
        <f t="shared" si="487"/>
        <v>8.9793376838516666E-9</v>
      </c>
      <c r="BP408" s="5">
        <f t="shared" si="488"/>
        <v>4.0407019577332504E-12</v>
      </c>
      <c r="BQ408" s="5">
        <f t="shared" si="489"/>
        <v>-11.393543181946708</v>
      </c>
      <c r="BR408">
        <v>0</v>
      </c>
      <c r="BT408" s="3">
        <v>11.14</v>
      </c>
      <c r="BU408" s="5">
        <f t="shared" si="490"/>
        <v>4.0243694208260987E-3</v>
      </c>
      <c r="BV408" s="5">
        <f t="shared" si="491"/>
        <v>4.0243694208260988E-26</v>
      </c>
      <c r="BW408" s="5">
        <f t="shared" si="492"/>
        <v>3.5889144656594219E-9</v>
      </c>
      <c r="BX408" s="5">
        <f t="shared" si="493"/>
        <v>2.0815703900824645E-12</v>
      </c>
      <c r="BY408" s="5">
        <f t="shared" si="494"/>
        <v>-11.681608898489664</v>
      </c>
      <c r="BZ408">
        <v>0.05</v>
      </c>
      <c r="CB408" s="3">
        <v>11.3</v>
      </c>
      <c r="CC408" s="5">
        <f t="shared" si="495"/>
        <v>1.9366950382938106E-3</v>
      </c>
      <c r="CD408" s="5">
        <f t="shared" si="496"/>
        <v>1.9366950382938107E-26</v>
      </c>
      <c r="CE408" s="5">
        <f t="shared" si="497"/>
        <v>9.0782579920022374E-10</v>
      </c>
      <c r="CF408" s="5">
        <f t="shared" si="498"/>
        <v>7.2626063936017899E-13</v>
      </c>
      <c r="CG408" s="5">
        <f t="shared" si="499"/>
        <v>-12.138907492355042</v>
      </c>
      <c r="CH408">
        <v>0.28000000000000003</v>
      </c>
      <c r="CK408" s="5" t="str">
        <f t="shared" si="500"/>
        <v/>
      </c>
      <c r="CL408" s="5" t="str">
        <f t="shared" si="501"/>
        <v/>
      </c>
      <c r="CM408" s="5" t="str">
        <f t="shared" si="502"/>
        <v/>
      </c>
      <c r="CN408" s="5" t="str">
        <f t="shared" si="503"/>
        <v/>
      </c>
      <c r="CO408" s="5" t="str">
        <f t="shared" si="504"/>
        <v/>
      </c>
      <c r="CR408" s="4">
        <v>11.28</v>
      </c>
      <c r="CS408" s="5">
        <f t="shared" si="505"/>
        <v>9.521750080348397E-3</v>
      </c>
      <c r="CT408" s="5">
        <f t="shared" si="506"/>
        <v>9.5217500803483986E-26</v>
      </c>
      <c r="CU408" s="5">
        <f t="shared" si="507"/>
        <v>2.4710424083949128E-8</v>
      </c>
      <c r="CV408" s="5">
        <f t="shared" si="508"/>
        <v>8.4015441885427045E-12</v>
      </c>
      <c r="CW408" s="5">
        <f t="shared" si="509"/>
        <v>-11.07564088406564</v>
      </c>
      <c r="CX408">
        <v>0.04</v>
      </c>
      <c r="CZ408" s="4">
        <v>11.22</v>
      </c>
      <c r="DA408" s="5">
        <f t="shared" si="510"/>
        <v>5.5846746817843664E-3</v>
      </c>
      <c r="DB408" s="5">
        <f t="shared" si="511"/>
        <v>5.5846746817843665E-26</v>
      </c>
      <c r="DC408" s="5">
        <f t="shared" si="512"/>
        <v>7.9177807397698973E-9</v>
      </c>
      <c r="DD408" s="5">
        <f t="shared" si="513"/>
        <v>3.6421791402941527E-12</v>
      </c>
      <c r="DE408" s="5">
        <f t="shared" si="514"/>
        <v>-11.438638697275882</v>
      </c>
      <c r="DF408">
        <v>0.04</v>
      </c>
      <c r="DG408" t="s">
        <v>32</v>
      </c>
      <c r="DH408" s="4">
        <v>9.25</v>
      </c>
      <c r="DI408" s="5">
        <f t="shared" si="515"/>
        <v>6.3201929088954108E-3</v>
      </c>
      <c r="DJ408" s="5">
        <f t="shared" si="516"/>
        <v>6.3201929088954112E-26</v>
      </c>
      <c r="DK408" s="5">
        <f t="shared" si="517"/>
        <v>1.3167068560198771E-9</v>
      </c>
      <c r="DL408" s="5">
        <f t="shared" si="518"/>
        <v>1.5800482272238528E-12</v>
      </c>
      <c r="DM408" s="5">
        <f t="shared" si="519"/>
        <v>-11.80132965703447</v>
      </c>
      <c r="DO408" t="s">
        <v>32</v>
      </c>
      <c r="DP408" s="4">
        <v>5.5</v>
      </c>
      <c r="DQ408" s="5">
        <f t="shared" si="520"/>
        <v>5.27701175056009E-2</v>
      </c>
      <c r="DR408" s="5">
        <f t="shared" si="521"/>
        <v>5.2770117505600905E-25</v>
      </c>
      <c r="DS408" s="5">
        <f t="shared" si="522"/>
        <v>3.270875052000056E-9</v>
      </c>
      <c r="DT408" s="5">
        <f t="shared" si="523"/>
        <v>7.195925114400124E-12</v>
      </c>
      <c r="DU408" s="5">
        <f t="shared" si="524"/>
        <v>-11.142913364861231</v>
      </c>
    </row>
    <row r="409" spans="1:126" ht="75" hidden="1" x14ac:dyDescent="0.25">
      <c r="A409">
        <v>402</v>
      </c>
      <c r="B409" t="s">
        <v>444</v>
      </c>
      <c r="C409">
        <v>324.23143599999997</v>
      </c>
      <c r="D409">
        <v>57.429690000000001</v>
      </c>
      <c r="E409" s="1" t="s">
        <v>91</v>
      </c>
      <c r="F409" s="13"/>
      <c r="G409" s="13" t="s">
        <v>906</v>
      </c>
      <c r="H409" s="13" t="s">
        <v>911</v>
      </c>
      <c r="I409" s="13" t="s">
        <v>887</v>
      </c>
      <c r="J409" s="2">
        <v>18.559999999999999</v>
      </c>
      <c r="K409" s="5">
        <f t="shared" si="450"/>
        <v>1.1953941653156387E-4</v>
      </c>
      <c r="L409" s="5">
        <f t="shared" si="451"/>
        <v>1.1953941653156389E-27</v>
      </c>
      <c r="M409" s="5">
        <f t="shared" si="452"/>
        <v>9.2100758545645262E-9</v>
      </c>
      <c r="N409" s="5">
        <f t="shared" si="453"/>
        <v>5.7470873332482642E-13</v>
      </c>
      <c r="O409" s="5">
        <f t="shared" si="454"/>
        <v>-12.240552203238735</v>
      </c>
      <c r="P409">
        <v>0.01</v>
      </c>
      <c r="Q409" s="2">
        <v>17.760000000000002</v>
      </c>
      <c r="R409" s="5">
        <f t="shared" si="455"/>
        <v>1.9799710931359547E-4</v>
      </c>
      <c r="S409" s="5">
        <f t="shared" si="456"/>
        <v>1.9799710931359547E-27</v>
      </c>
      <c r="T409" s="5">
        <f t="shared" si="457"/>
        <v>9.9151247578067923E-9</v>
      </c>
      <c r="U409" s="5">
        <f t="shared" si="458"/>
        <v>7.6743065625424583E-13</v>
      </c>
      <c r="V409" s="5">
        <f t="shared" si="459"/>
        <v>-12.114960856198257</v>
      </c>
      <c r="W409">
        <v>0.02</v>
      </c>
      <c r="X409" s="2">
        <v>18.18</v>
      </c>
      <c r="Y409" s="5">
        <f t="shared" si="460"/>
        <v>1.5900082305903479E-4</v>
      </c>
      <c r="Z409" s="5">
        <f t="shared" si="461"/>
        <v>1.590008230590348E-27</v>
      </c>
      <c r="AA409" s="5">
        <f t="shared" si="462"/>
        <v>1.1084419364801092E-8</v>
      </c>
      <c r="AB409" s="5">
        <f t="shared" si="463"/>
        <v>7.2713791033095177E-13</v>
      </c>
      <c r="AC409" s="5">
        <f t="shared" si="464"/>
        <v>-12.138383212228176</v>
      </c>
      <c r="AD409">
        <v>0.03</v>
      </c>
      <c r="AF409" s="4">
        <v>16.29</v>
      </c>
      <c r="AG409" s="5">
        <f t="shared" si="465"/>
        <v>4.8583446134670019E-4</v>
      </c>
      <c r="AH409" s="5">
        <f t="shared" si="466"/>
        <v>4.8583446134670027E-27</v>
      </c>
      <c r="AI409" s="5">
        <f t="shared" si="467"/>
        <v>9.5559893395407267E-9</v>
      </c>
      <c r="AJ409" s="5">
        <f t="shared" si="468"/>
        <v>1.18016468343328E-12</v>
      </c>
      <c r="AK409" s="5">
        <f t="shared" si="469"/>
        <v>-11.928057385815929</v>
      </c>
      <c r="AL409">
        <v>0.13</v>
      </c>
      <c r="AM409" t="s">
        <v>36</v>
      </c>
      <c r="AN409" s="4">
        <v>15.77</v>
      </c>
      <c r="AO409" s="5">
        <f t="shared" si="470"/>
        <v>5.0384848453780549E-4</v>
      </c>
      <c r="AP409" s="5">
        <f t="shared" si="471"/>
        <v>5.0384848453780557E-27</v>
      </c>
      <c r="AQ409" s="5">
        <f t="shared" si="472"/>
        <v>5.4721648544205977E-9</v>
      </c>
      <c r="AR409" s="5">
        <f t="shared" si="473"/>
        <v>9.0947379880470335E-13</v>
      </c>
      <c r="AS409" s="5">
        <f t="shared" si="474"/>
        <v>-12.041209808088619</v>
      </c>
      <c r="AU409" t="s">
        <v>36</v>
      </c>
      <c r="AV409" s="4">
        <v>15.49</v>
      </c>
      <c r="AW409" s="5">
        <f t="shared" si="475"/>
        <v>4.2455157378930742E-4</v>
      </c>
      <c r="AX409" s="5">
        <f t="shared" si="476"/>
        <v>4.2455157378930748E-27</v>
      </c>
      <c r="AY409" s="5">
        <f t="shared" si="477"/>
        <v>2.7324135175886689E-9</v>
      </c>
      <c r="AZ409" s="5">
        <f t="shared" si="478"/>
        <v>5.8992807844739354E-13</v>
      </c>
      <c r="BA409" s="5">
        <f t="shared" si="479"/>
        <v>-12.229200932489004</v>
      </c>
      <c r="BD409" s="3">
        <v>15.19</v>
      </c>
      <c r="BE409" s="5">
        <f t="shared" si="480"/>
        <v>2.358043102132984E-4</v>
      </c>
      <c r="BF409" s="5">
        <f t="shared" si="481"/>
        <v>2.3580431021329844E-27</v>
      </c>
      <c r="BG409" s="5">
        <f t="shared" si="482"/>
        <v>5.4584331067893145E-10</v>
      </c>
      <c r="BH409" s="5">
        <f t="shared" si="483"/>
        <v>1.9650359184441533E-13</v>
      </c>
      <c r="BI409" s="5">
        <f t="shared" si="484"/>
        <v>-12.706629506846047</v>
      </c>
      <c r="BJ409">
        <v>0.05</v>
      </c>
      <c r="BL409" s="3">
        <v>15.27</v>
      </c>
      <c r="BM409" s="5">
        <f t="shared" si="485"/>
        <v>1.4013547086102947E-4</v>
      </c>
      <c r="BN409" s="5">
        <f t="shared" si="486"/>
        <v>1.401354708610295E-27</v>
      </c>
      <c r="BO409" s="5">
        <f t="shared" si="487"/>
        <v>2.0760810497930289E-10</v>
      </c>
      <c r="BP409" s="5">
        <f t="shared" si="488"/>
        <v>9.342364724068631E-14</v>
      </c>
      <c r="BQ409" s="5">
        <f t="shared" si="489"/>
        <v>-13.029543181946709</v>
      </c>
      <c r="BR409">
        <v>0.05</v>
      </c>
      <c r="BU409" s="5" t="str">
        <f t="shared" si="490"/>
        <v/>
      </c>
      <c r="BV409" s="5" t="str">
        <f t="shared" si="491"/>
        <v/>
      </c>
      <c r="BW409" s="5" t="str">
        <f t="shared" si="492"/>
        <v/>
      </c>
      <c r="BX409" s="5" t="str">
        <f t="shared" si="493"/>
        <v/>
      </c>
      <c r="BY409" s="5" t="str">
        <f t="shared" si="494"/>
        <v/>
      </c>
      <c r="CC409" s="5" t="str">
        <f t="shared" si="495"/>
        <v/>
      </c>
      <c r="CD409" s="5" t="str">
        <f t="shared" si="496"/>
        <v/>
      </c>
      <c r="CE409" s="5" t="str">
        <f t="shared" si="497"/>
        <v/>
      </c>
      <c r="CF409" s="5" t="str">
        <f t="shared" si="498"/>
        <v/>
      </c>
      <c r="CG409" s="5" t="str">
        <f t="shared" si="499"/>
        <v/>
      </c>
      <c r="CK409" s="5" t="str">
        <f t="shared" si="500"/>
        <v/>
      </c>
      <c r="CL409" s="5" t="str">
        <f t="shared" si="501"/>
        <v/>
      </c>
      <c r="CM409" s="5" t="str">
        <f t="shared" si="502"/>
        <v/>
      </c>
      <c r="CN409" s="5" t="str">
        <f t="shared" si="503"/>
        <v/>
      </c>
      <c r="CO409" s="5" t="str">
        <f t="shared" si="504"/>
        <v/>
      </c>
      <c r="CS409" s="5" t="str">
        <f t="shared" si="505"/>
        <v/>
      </c>
      <c r="CT409" s="5" t="str">
        <f t="shared" si="506"/>
        <v/>
      </c>
      <c r="CU409" s="5" t="str">
        <f t="shared" si="507"/>
        <v/>
      </c>
      <c r="CV409" s="5" t="str">
        <f t="shared" si="508"/>
        <v/>
      </c>
      <c r="CW409" s="5" t="str">
        <f t="shared" si="509"/>
        <v/>
      </c>
      <c r="DA409" s="5" t="str">
        <f t="shared" si="510"/>
        <v/>
      </c>
      <c r="DB409" s="5" t="str">
        <f t="shared" si="511"/>
        <v/>
      </c>
      <c r="DC409" s="5" t="str">
        <f t="shared" si="512"/>
        <v/>
      </c>
      <c r="DD409" s="5" t="str">
        <f t="shared" si="513"/>
        <v/>
      </c>
      <c r="DE409" s="5" t="str">
        <f t="shared" si="514"/>
        <v/>
      </c>
      <c r="DI409" s="5" t="str">
        <f t="shared" si="515"/>
        <v/>
      </c>
      <c r="DJ409" s="5" t="str">
        <f t="shared" si="516"/>
        <v/>
      </c>
      <c r="DK409" s="5" t="str">
        <f t="shared" si="517"/>
        <v/>
      </c>
      <c r="DL409" s="5" t="str">
        <f t="shared" si="518"/>
        <v/>
      </c>
      <c r="DM409" s="5" t="str">
        <f t="shared" si="519"/>
        <v/>
      </c>
      <c r="DQ409" s="5" t="str">
        <f t="shared" si="520"/>
        <v/>
      </c>
      <c r="DR409" s="5" t="str">
        <f t="shared" si="521"/>
        <v/>
      </c>
      <c r="DS409" s="5" t="str">
        <f t="shared" si="522"/>
        <v/>
      </c>
      <c r="DT409" s="5" t="str">
        <f t="shared" si="523"/>
        <v/>
      </c>
      <c r="DU409" s="5" t="str">
        <f t="shared" si="524"/>
        <v/>
      </c>
    </row>
    <row r="410" spans="1:126" ht="60" hidden="1" x14ac:dyDescent="0.25">
      <c r="A410">
        <v>403</v>
      </c>
      <c r="B410" t="s">
        <v>445</v>
      </c>
      <c r="C410">
        <v>324.23221899999999</v>
      </c>
      <c r="D410">
        <v>57.508215999999997</v>
      </c>
      <c r="E410" s="1" t="s">
        <v>120</v>
      </c>
      <c r="F410" s="13"/>
      <c r="G410" s="13" t="s">
        <v>907</v>
      </c>
      <c r="H410" s="13" t="s">
        <v>908</v>
      </c>
      <c r="I410" s="13" t="s">
        <v>875</v>
      </c>
      <c r="J410" s="2">
        <v>20.309999999999999</v>
      </c>
      <c r="K410" s="5">
        <f t="shared" si="450"/>
        <v>2.3851249295879718E-5</v>
      </c>
      <c r="L410" s="5">
        <f t="shared" si="451"/>
        <v>2.3851249295879721E-28</v>
      </c>
      <c r="M410" s="5">
        <f t="shared" si="452"/>
        <v>1.8376517270617393E-9</v>
      </c>
      <c r="N410" s="5">
        <f t="shared" si="453"/>
        <v>1.1466946776865254E-13</v>
      </c>
      <c r="O410" s="5">
        <f t="shared" si="454"/>
        <v>-12.940552203238736</v>
      </c>
      <c r="P410">
        <v>0.04</v>
      </c>
      <c r="Q410" s="2">
        <v>18.34</v>
      </c>
      <c r="R410" s="5">
        <f t="shared" si="455"/>
        <v>1.1605366223215444E-4</v>
      </c>
      <c r="S410" s="5">
        <f t="shared" si="456"/>
        <v>1.1605366223215446E-27</v>
      </c>
      <c r="T410" s="5">
        <f t="shared" si="457"/>
        <v>5.8116330264684824E-9</v>
      </c>
      <c r="U410" s="5">
        <f t="shared" si="458"/>
        <v>4.4982039624866062E-13</v>
      </c>
      <c r="V410" s="5">
        <f t="shared" si="459"/>
        <v>-12.346960856198258</v>
      </c>
      <c r="W410">
        <v>0.03</v>
      </c>
      <c r="X410" s="2">
        <v>19.72</v>
      </c>
      <c r="Y410" s="5">
        <f t="shared" si="460"/>
        <v>3.8494561108088332E-5</v>
      </c>
      <c r="Z410" s="5">
        <f t="shared" si="461"/>
        <v>3.8494561108088335E-28</v>
      </c>
      <c r="AA410" s="5">
        <f t="shared" si="462"/>
        <v>2.6835701248388463E-9</v>
      </c>
      <c r="AB410" s="5">
        <f t="shared" si="463"/>
        <v>1.7604220018942833E-13</v>
      </c>
      <c r="AC410" s="5">
        <f t="shared" si="464"/>
        <v>-12.754383212228175</v>
      </c>
      <c r="AD410">
        <v>0.09</v>
      </c>
      <c r="AF410" s="4">
        <v>14.68</v>
      </c>
      <c r="AG410" s="5">
        <f t="shared" si="465"/>
        <v>2.140367348053754E-3</v>
      </c>
      <c r="AH410" s="5">
        <f t="shared" si="466"/>
        <v>2.1403673480537543E-26</v>
      </c>
      <c r="AI410" s="5">
        <f t="shared" si="467"/>
        <v>4.2099375791514446E-8</v>
      </c>
      <c r="AJ410" s="5">
        <f t="shared" si="468"/>
        <v>5.1992729102520353E-12</v>
      </c>
      <c r="AK410" s="5">
        <f t="shared" si="469"/>
        <v>-11.284057385815929</v>
      </c>
      <c r="AL410">
        <v>0.04</v>
      </c>
      <c r="AN410" s="4">
        <v>13.2</v>
      </c>
      <c r="AO410" s="5">
        <f t="shared" si="470"/>
        <v>5.3740283929576745E-3</v>
      </c>
      <c r="AP410" s="5">
        <f t="shared" si="471"/>
        <v>5.374028392957675E-26</v>
      </c>
      <c r="AQ410" s="5">
        <f t="shared" si="472"/>
        <v>5.8365898084575534E-8</v>
      </c>
      <c r="AR410" s="5">
        <f t="shared" si="473"/>
        <v>9.700412261656453E-12</v>
      </c>
      <c r="AS410" s="5">
        <f t="shared" si="474"/>
        <v>-11.013209808088618</v>
      </c>
      <c r="AT410">
        <v>0.04</v>
      </c>
      <c r="AV410" s="4">
        <v>12.53</v>
      </c>
      <c r="AW410" s="5">
        <f t="shared" si="475"/>
        <v>6.4853057409210288E-3</v>
      </c>
      <c r="AX410" s="5">
        <f t="shared" si="476"/>
        <v>6.4853057409210299E-26</v>
      </c>
      <c r="AY410" s="5">
        <f t="shared" si="477"/>
        <v>4.1739421465393504E-8</v>
      </c>
      <c r="AZ410" s="5">
        <f t="shared" si="478"/>
        <v>9.0115410943784572E-12</v>
      </c>
      <c r="BA410" s="5">
        <f t="shared" si="479"/>
        <v>-11.045200932489005</v>
      </c>
      <c r="BB410">
        <v>0.03</v>
      </c>
      <c r="BD410" s="3">
        <v>11.65</v>
      </c>
      <c r="BE410" s="5">
        <f t="shared" si="480"/>
        <v>6.1454224016742826E-3</v>
      </c>
      <c r="BF410" s="5">
        <f t="shared" si="481"/>
        <v>6.1454224016742829E-26</v>
      </c>
      <c r="BG410" s="5">
        <f t="shared" si="482"/>
        <v>1.4225514818690467E-8</v>
      </c>
      <c r="BH410" s="5">
        <f t="shared" si="483"/>
        <v>5.1211853347285682E-12</v>
      </c>
      <c r="BI410" s="5">
        <f t="shared" si="484"/>
        <v>-11.290629506846047</v>
      </c>
      <c r="BJ410">
        <v>0.01</v>
      </c>
      <c r="BL410" s="3">
        <v>11.61</v>
      </c>
      <c r="BM410" s="5">
        <f t="shared" si="485"/>
        <v>4.0789471388352231E-3</v>
      </c>
      <c r="BN410" s="5">
        <f t="shared" si="486"/>
        <v>4.0789471388352235E-26</v>
      </c>
      <c r="BO410" s="5">
        <f t="shared" si="487"/>
        <v>6.0428846501262554E-9</v>
      </c>
      <c r="BP410" s="5">
        <f t="shared" si="488"/>
        <v>2.7192980925568152E-12</v>
      </c>
      <c r="BQ410" s="5">
        <f t="shared" si="489"/>
        <v>-11.565543181946708</v>
      </c>
      <c r="BR410">
        <v>0.01</v>
      </c>
      <c r="BU410" s="5" t="str">
        <f t="shared" si="490"/>
        <v/>
      </c>
      <c r="BV410" s="5" t="str">
        <f t="shared" si="491"/>
        <v/>
      </c>
      <c r="BW410" s="5" t="str">
        <f t="shared" si="492"/>
        <v/>
      </c>
      <c r="BX410" s="5" t="str">
        <f t="shared" si="493"/>
        <v/>
      </c>
      <c r="BY410" s="5" t="str">
        <f t="shared" si="494"/>
        <v/>
      </c>
      <c r="CC410" s="5" t="str">
        <f t="shared" si="495"/>
        <v/>
      </c>
      <c r="CD410" s="5" t="str">
        <f t="shared" si="496"/>
        <v/>
      </c>
      <c r="CE410" s="5" t="str">
        <f t="shared" si="497"/>
        <v/>
      </c>
      <c r="CF410" s="5" t="str">
        <f t="shared" si="498"/>
        <v/>
      </c>
      <c r="CG410" s="5" t="str">
        <f t="shared" si="499"/>
        <v/>
      </c>
      <c r="CK410" s="5" t="str">
        <f t="shared" si="500"/>
        <v/>
      </c>
      <c r="CL410" s="5" t="str">
        <f t="shared" si="501"/>
        <v/>
      </c>
      <c r="CM410" s="5" t="str">
        <f t="shared" si="502"/>
        <v/>
      </c>
      <c r="CN410" s="5" t="str">
        <f t="shared" si="503"/>
        <v/>
      </c>
      <c r="CO410" s="5" t="str">
        <f t="shared" si="504"/>
        <v/>
      </c>
      <c r="CS410" s="5" t="str">
        <f t="shared" si="505"/>
        <v/>
      </c>
      <c r="CT410" s="5" t="str">
        <f t="shared" si="506"/>
        <v/>
      </c>
      <c r="CU410" s="5" t="str">
        <f t="shared" si="507"/>
        <v/>
      </c>
      <c r="CV410" s="5" t="str">
        <f t="shared" si="508"/>
        <v/>
      </c>
      <c r="CW410" s="5" t="str">
        <f t="shared" si="509"/>
        <v/>
      </c>
      <c r="DA410" s="5" t="str">
        <f t="shared" si="510"/>
        <v/>
      </c>
      <c r="DB410" s="5" t="str">
        <f t="shared" si="511"/>
        <v/>
      </c>
      <c r="DC410" s="5" t="str">
        <f t="shared" si="512"/>
        <v/>
      </c>
      <c r="DD410" s="5" t="str">
        <f t="shared" si="513"/>
        <v/>
      </c>
      <c r="DE410" s="5" t="str">
        <f t="shared" si="514"/>
        <v/>
      </c>
      <c r="DI410" s="5" t="str">
        <f t="shared" si="515"/>
        <v/>
      </c>
      <c r="DJ410" s="5" t="str">
        <f t="shared" si="516"/>
        <v/>
      </c>
      <c r="DK410" s="5" t="str">
        <f t="shared" si="517"/>
        <v/>
      </c>
      <c r="DL410" s="5" t="str">
        <f t="shared" si="518"/>
        <v/>
      </c>
      <c r="DM410" s="5" t="str">
        <f t="shared" si="519"/>
        <v/>
      </c>
      <c r="DQ410" s="5" t="str">
        <f t="shared" si="520"/>
        <v/>
      </c>
      <c r="DR410" s="5" t="str">
        <f t="shared" si="521"/>
        <v/>
      </c>
      <c r="DS410" s="5" t="str">
        <f t="shared" si="522"/>
        <v/>
      </c>
      <c r="DT410" s="5" t="str">
        <f t="shared" si="523"/>
        <v/>
      </c>
      <c r="DU410" s="5" t="str">
        <f t="shared" si="524"/>
        <v/>
      </c>
    </row>
    <row r="411" spans="1:126" ht="60" hidden="1" x14ac:dyDescent="0.25">
      <c r="A411">
        <v>404</v>
      </c>
      <c r="B411" t="s">
        <v>446</v>
      </c>
      <c r="C411">
        <v>324.23251199999999</v>
      </c>
      <c r="D411">
        <v>57.614801999999997</v>
      </c>
      <c r="E411" s="1" t="s">
        <v>168</v>
      </c>
      <c r="F411" s="13"/>
      <c r="G411" s="13" t="s">
        <v>909</v>
      </c>
      <c r="H411" s="13" t="s">
        <v>874</v>
      </c>
      <c r="I411" s="13" t="s">
        <v>874</v>
      </c>
      <c r="J411" s="2">
        <v>16.920000000000002</v>
      </c>
      <c r="K411" s="5">
        <f t="shared" si="450"/>
        <v>5.4139112450235949E-4</v>
      </c>
      <c r="L411" s="5">
        <f t="shared" si="451"/>
        <v>5.4139112450235955E-27</v>
      </c>
      <c r="M411" s="5">
        <f t="shared" si="452"/>
        <v>4.1712210652610302E-8</v>
      </c>
      <c r="N411" s="5">
        <f t="shared" si="453"/>
        <v>2.6028419447228827E-12</v>
      </c>
      <c r="O411" s="5">
        <f t="shared" si="454"/>
        <v>-11.584552203238738</v>
      </c>
      <c r="P411">
        <v>0</v>
      </c>
      <c r="Q411" s="2">
        <v>15.91</v>
      </c>
      <c r="R411" s="5">
        <f t="shared" si="455"/>
        <v>1.0880750447347706E-3</v>
      </c>
      <c r="S411" s="5">
        <f t="shared" si="456"/>
        <v>1.0880750447347707E-26</v>
      </c>
      <c r="T411" s="5">
        <f t="shared" si="457"/>
        <v>5.4487663238125227E-8</v>
      </c>
      <c r="U411" s="5">
        <f t="shared" si="458"/>
        <v>4.217345134630893E-12</v>
      </c>
      <c r="V411" s="5">
        <f t="shared" si="459"/>
        <v>-11.374960856198257</v>
      </c>
      <c r="W411">
        <v>0.01</v>
      </c>
      <c r="X411" s="2">
        <v>16.41</v>
      </c>
      <c r="Y411" s="5">
        <f t="shared" si="460"/>
        <v>8.1170715171842184E-4</v>
      </c>
      <c r="Z411" s="5">
        <f t="shared" si="461"/>
        <v>8.1170715171842188E-27</v>
      </c>
      <c r="AA411" s="5">
        <f t="shared" si="462"/>
        <v>5.6586515075551775E-8</v>
      </c>
      <c r="AB411" s="5">
        <f t="shared" si="463"/>
        <v>3.7120753889561972E-12</v>
      </c>
      <c r="AC411" s="5">
        <f t="shared" si="464"/>
        <v>-11.430383212228175</v>
      </c>
      <c r="AD411">
        <v>0.01</v>
      </c>
      <c r="AF411" s="4">
        <v>14.36</v>
      </c>
      <c r="AG411" s="5">
        <f t="shared" si="465"/>
        <v>2.8740102789301496E-3</v>
      </c>
      <c r="AH411" s="5">
        <f t="shared" si="466"/>
        <v>2.87401027893015E-26</v>
      </c>
      <c r="AI411" s="5">
        <f t="shared" si="467"/>
        <v>5.6529566698621179E-8</v>
      </c>
      <c r="AJ411" s="5">
        <f t="shared" si="468"/>
        <v>6.9814014872797169E-12</v>
      </c>
      <c r="AK411" s="5">
        <f t="shared" si="469"/>
        <v>-11.156057385815929</v>
      </c>
      <c r="AL411">
        <v>0.03</v>
      </c>
      <c r="AN411" s="4">
        <v>13.5</v>
      </c>
      <c r="AO411" s="5">
        <f t="shared" si="470"/>
        <v>4.0766174264678049E-3</v>
      </c>
      <c r="AP411" s="5">
        <f t="shared" si="471"/>
        <v>4.0766174264678052E-26</v>
      </c>
      <c r="AQ411" s="5">
        <f t="shared" si="472"/>
        <v>4.4275061433397689E-8</v>
      </c>
      <c r="AR411" s="5">
        <f t="shared" si="473"/>
        <v>7.3585152102306959E-12</v>
      </c>
      <c r="AS411" s="5">
        <f t="shared" si="474"/>
        <v>-11.133209808088619</v>
      </c>
      <c r="AT411">
        <v>0.04</v>
      </c>
      <c r="AV411" s="4">
        <v>13.35</v>
      </c>
      <c r="AW411" s="5">
        <f t="shared" si="475"/>
        <v>3.0474069601623705E-3</v>
      </c>
      <c r="AX411" s="5">
        <f t="shared" si="476"/>
        <v>3.0474069601623708E-26</v>
      </c>
      <c r="AY411" s="5">
        <f t="shared" si="477"/>
        <v>1.961310824317846E-8</v>
      </c>
      <c r="AZ411" s="5">
        <f t="shared" si="478"/>
        <v>4.2344700697022295E-12</v>
      </c>
      <c r="BA411" s="5">
        <f t="shared" si="479"/>
        <v>-11.373200932489004</v>
      </c>
      <c r="BB411">
        <v>0.03</v>
      </c>
      <c r="BD411" s="3">
        <v>13.21</v>
      </c>
      <c r="BE411" s="5">
        <f t="shared" si="480"/>
        <v>1.4606687542626433E-3</v>
      </c>
      <c r="BF411" s="5">
        <f t="shared" si="481"/>
        <v>1.4606687542626433E-26</v>
      </c>
      <c r="BG411" s="5">
        <f t="shared" si="482"/>
        <v>3.381177671904266E-9</v>
      </c>
      <c r="BH411" s="5">
        <f t="shared" si="483"/>
        <v>1.2172239618855359E-12</v>
      </c>
      <c r="BI411" s="5">
        <f t="shared" si="484"/>
        <v>-11.914629506846047</v>
      </c>
      <c r="BJ411">
        <v>0</v>
      </c>
      <c r="BL411" s="3">
        <v>13.19</v>
      </c>
      <c r="BM411" s="5">
        <f t="shared" si="485"/>
        <v>9.51805208673309E-4</v>
      </c>
      <c r="BN411" s="5">
        <f t="shared" si="486"/>
        <v>9.5180520867330904E-27</v>
      </c>
      <c r="BO411" s="5">
        <f t="shared" si="487"/>
        <v>1.4100817906271244E-9</v>
      </c>
      <c r="BP411" s="5">
        <f t="shared" si="488"/>
        <v>6.3453680578220605E-13</v>
      </c>
      <c r="BQ411" s="5">
        <f t="shared" si="489"/>
        <v>-12.197543181946708</v>
      </c>
      <c r="BR411">
        <v>0.01</v>
      </c>
      <c r="BT411" s="3">
        <v>13.11</v>
      </c>
      <c r="BU411" s="5">
        <f t="shared" si="490"/>
        <v>6.556889131228592E-4</v>
      </c>
      <c r="BV411" s="5">
        <f t="shared" si="491"/>
        <v>6.5568891312285933E-27</v>
      </c>
      <c r="BW411" s="5">
        <f t="shared" si="492"/>
        <v>5.847404100382217E-10</v>
      </c>
      <c r="BX411" s="5">
        <f t="shared" si="493"/>
        <v>3.3914943782216857E-13</v>
      </c>
      <c r="BY411" s="5">
        <f t="shared" si="494"/>
        <v>-12.469608898489664</v>
      </c>
      <c r="BZ411">
        <v>0.02</v>
      </c>
      <c r="CB411" s="3">
        <v>13.26</v>
      </c>
      <c r="CC411" s="5">
        <f t="shared" si="495"/>
        <v>3.1846465574609991E-4</v>
      </c>
      <c r="CD411" s="5">
        <f t="shared" si="496"/>
        <v>3.1846465574609996E-27</v>
      </c>
      <c r="CE411" s="5">
        <f t="shared" si="497"/>
        <v>1.4928030738098435E-10</v>
      </c>
      <c r="CF411" s="5">
        <f t="shared" si="498"/>
        <v>1.1942424590478748E-13</v>
      </c>
      <c r="CG411" s="5">
        <f t="shared" si="499"/>
        <v>-12.922907492355042</v>
      </c>
      <c r="CH411">
        <v>0.04</v>
      </c>
      <c r="CK411" s="5" t="str">
        <f t="shared" si="500"/>
        <v/>
      </c>
      <c r="CL411" s="5" t="str">
        <f t="shared" si="501"/>
        <v/>
      </c>
      <c r="CM411" s="5" t="str">
        <f t="shared" si="502"/>
        <v/>
      </c>
      <c r="CN411" s="5" t="str">
        <f t="shared" si="503"/>
        <v/>
      </c>
      <c r="CO411" s="5" t="str">
        <f t="shared" si="504"/>
        <v/>
      </c>
      <c r="CR411" s="4">
        <v>13.33</v>
      </c>
      <c r="CS411" s="5">
        <f t="shared" si="505"/>
        <v>1.4411751938909669E-3</v>
      </c>
      <c r="CT411" s="5">
        <f t="shared" si="506"/>
        <v>1.4411751938909669E-26</v>
      </c>
      <c r="CU411" s="5">
        <f t="shared" si="507"/>
        <v>3.740074032589014E-9</v>
      </c>
      <c r="CV411" s="5">
        <f t="shared" si="508"/>
        <v>1.2716251710802649E-12</v>
      </c>
      <c r="CW411" s="5">
        <f t="shared" si="509"/>
        <v>-11.89564088406564</v>
      </c>
      <c r="CX411">
        <v>0.03</v>
      </c>
      <c r="CZ411" s="4">
        <v>13.34</v>
      </c>
      <c r="DA411" s="5">
        <f t="shared" si="510"/>
        <v>7.9249746133727478E-4</v>
      </c>
      <c r="DB411" s="5">
        <f t="shared" si="511"/>
        <v>7.9249746133727487E-27</v>
      </c>
      <c r="DC411" s="5">
        <f t="shared" si="512"/>
        <v>1.1235786313855507E-9</v>
      </c>
      <c r="DD411" s="5">
        <f t="shared" si="513"/>
        <v>5.1684617043735331E-13</v>
      </c>
      <c r="DE411" s="5">
        <f t="shared" si="514"/>
        <v>-12.286638697275881</v>
      </c>
      <c r="DF411">
        <v>0.03</v>
      </c>
      <c r="DG411" t="s">
        <v>32</v>
      </c>
      <c r="DH411" s="4">
        <v>12.68</v>
      </c>
      <c r="DI411" s="5">
        <f t="shared" si="515"/>
        <v>2.683677557031751E-4</v>
      </c>
      <c r="DJ411" s="5">
        <f t="shared" si="516"/>
        <v>2.6836775570317515E-27</v>
      </c>
      <c r="DK411" s="5">
        <f t="shared" si="517"/>
        <v>5.5909949104828147E-11</v>
      </c>
      <c r="DL411" s="5">
        <f t="shared" si="518"/>
        <v>6.7091938925793779E-14</v>
      </c>
      <c r="DM411" s="5">
        <f t="shared" si="519"/>
        <v>-13.17332965703447</v>
      </c>
      <c r="DO411" t="s">
        <v>32</v>
      </c>
      <c r="DP411" s="4">
        <v>9.09</v>
      </c>
      <c r="DQ411" s="5">
        <f t="shared" si="520"/>
        <v>1.9336953872633555E-3</v>
      </c>
      <c r="DR411" s="5">
        <f t="shared" si="521"/>
        <v>1.9336953872633557E-26</v>
      </c>
      <c r="DS411" s="5">
        <f t="shared" si="522"/>
        <v>1.1985715210310054E-10</v>
      </c>
      <c r="DT411" s="5">
        <f t="shared" si="523"/>
        <v>2.6368573462682118E-13</v>
      </c>
      <c r="DU411" s="5">
        <f t="shared" si="524"/>
        <v>-12.578913364861231</v>
      </c>
    </row>
    <row r="412" spans="1:126" ht="60.75" hidden="1" thickBot="1" x14ac:dyDescent="0.3">
      <c r="A412">
        <v>405</v>
      </c>
      <c r="B412" t="s">
        <v>447</v>
      </c>
      <c r="C412">
        <v>324.23292099999998</v>
      </c>
      <c r="D412">
        <v>57.428899999999999</v>
      </c>
      <c r="E412" s="1" t="s">
        <v>120</v>
      </c>
      <c r="F412" s="13"/>
      <c r="G412" s="23" t="s">
        <v>910</v>
      </c>
      <c r="H412" s="13" t="s">
        <v>911</v>
      </c>
      <c r="I412" s="13" t="s">
        <v>887</v>
      </c>
      <c r="J412" s="2">
        <v>19.62</v>
      </c>
      <c r="K412" s="5">
        <f t="shared" si="450"/>
        <v>4.5030952335759881E-5</v>
      </c>
      <c r="L412" s="5">
        <f t="shared" si="451"/>
        <v>4.5030952335759885E-28</v>
      </c>
      <c r="M412" s="5">
        <f t="shared" si="452"/>
        <v>3.4694705633444195E-9</v>
      </c>
      <c r="N412" s="5">
        <f t="shared" si="453"/>
        <v>2.1649496315269178E-13</v>
      </c>
      <c r="O412" s="5">
        <f t="shared" si="454"/>
        <v>-12.664552203238737</v>
      </c>
      <c r="P412">
        <v>0.02</v>
      </c>
      <c r="Q412" s="2">
        <v>18.64</v>
      </c>
      <c r="R412" s="5">
        <f t="shared" si="455"/>
        <v>8.8035705669323465E-5</v>
      </c>
      <c r="S412" s="5">
        <f t="shared" si="456"/>
        <v>8.8035705669323482E-28</v>
      </c>
      <c r="T412" s="5">
        <f t="shared" si="457"/>
        <v>4.4085744881779669E-9</v>
      </c>
      <c r="U412" s="5">
        <f t="shared" si="458"/>
        <v>3.4122366538497467E-13</v>
      </c>
      <c r="V412" s="5">
        <f t="shared" si="459"/>
        <v>-12.466960856198259</v>
      </c>
      <c r="W412">
        <v>0.03</v>
      </c>
      <c r="X412" s="2">
        <v>19.34</v>
      </c>
      <c r="Y412" s="5">
        <f t="shared" si="460"/>
        <v>5.4625996484553137E-5</v>
      </c>
      <c r="Z412" s="5">
        <f t="shared" si="461"/>
        <v>5.4625996484553143E-28</v>
      </c>
      <c r="AA412" s="5">
        <f t="shared" si="462"/>
        <v>3.8081403706327012E-9</v>
      </c>
      <c r="AB412" s="5">
        <f t="shared" si="463"/>
        <v>2.4981400831350525E-13</v>
      </c>
      <c r="AC412" s="5">
        <f t="shared" si="464"/>
        <v>-12.602383212228174</v>
      </c>
      <c r="AD412">
        <v>7.0000000000000007E-2</v>
      </c>
      <c r="AE412" t="s">
        <v>36</v>
      </c>
      <c r="AF412" s="4">
        <v>16.190000000000001</v>
      </c>
      <c r="AG412" s="5">
        <f t="shared" si="465"/>
        <v>5.327068938016247E-4</v>
      </c>
      <c r="AH412" s="5">
        <f t="shared" si="466"/>
        <v>5.3270689380162474E-27</v>
      </c>
      <c r="AI412" s="5">
        <f t="shared" si="467"/>
        <v>1.04779339533831E-8</v>
      </c>
      <c r="AJ412" s="5">
        <f t="shared" si="468"/>
        <v>1.294024843242813E-12</v>
      </c>
      <c r="AK412" s="5">
        <f t="shared" si="469"/>
        <v>-11.88805738581593</v>
      </c>
      <c r="AM412" t="s">
        <v>36</v>
      </c>
      <c r="AN412" s="4">
        <v>15.46</v>
      </c>
      <c r="AO412" s="5">
        <f t="shared" si="470"/>
        <v>6.7034744224488791E-4</v>
      </c>
      <c r="AP412" s="5">
        <f t="shared" si="471"/>
        <v>6.7034744224488804E-27</v>
      </c>
      <c r="AQ412" s="5">
        <f t="shared" si="472"/>
        <v>7.2804659064683068E-9</v>
      </c>
      <c r="AR412" s="5">
        <f t="shared" si="473"/>
        <v>1.2100134336550327E-12</v>
      </c>
      <c r="AS412" s="5">
        <f t="shared" si="474"/>
        <v>-11.917209808088618</v>
      </c>
      <c r="AV412" s="4">
        <v>16</v>
      </c>
      <c r="AW412" s="5">
        <f t="shared" si="475"/>
        <v>2.6541805060801589E-4</v>
      </c>
      <c r="AX412" s="5">
        <f t="shared" si="476"/>
        <v>2.6541805060801591E-27</v>
      </c>
      <c r="AY412" s="5">
        <f t="shared" si="477"/>
        <v>1.7082303165675869E-9</v>
      </c>
      <c r="AZ412" s="5">
        <f t="shared" si="478"/>
        <v>3.68806925346942E-13</v>
      </c>
      <c r="BA412" s="5">
        <f t="shared" si="479"/>
        <v>-12.433200932489006</v>
      </c>
      <c r="BB412">
        <v>0.11</v>
      </c>
      <c r="BD412" s="3">
        <v>15.37</v>
      </c>
      <c r="BE412" s="5">
        <f t="shared" si="480"/>
        <v>1.9977987598522007E-4</v>
      </c>
      <c r="BF412" s="5">
        <f t="shared" si="481"/>
        <v>1.9977987598522008E-27</v>
      </c>
      <c r="BG412" s="5">
        <f t="shared" si="482"/>
        <v>4.6245341663245382E-10</v>
      </c>
      <c r="BH412" s="5">
        <f t="shared" si="483"/>
        <v>1.6648322998768339E-13</v>
      </c>
      <c r="BI412" s="5">
        <f t="shared" si="484"/>
        <v>-12.778629506846046</v>
      </c>
      <c r="BJ412">
        <v>0.02</v>
      </c>
      <c r="BL412" s="3">
        <v>15.23</v>
      </c>
      <c r="BM412" s="5">
        <f t="shared" si="485"/>
        <v>1.4539453308235503E-4</v>
      </c>
      <c r="BN412" s="5">
        <f t="shared" si="486"/>
        <v>1.4539453308235505E-27</v>
      </c>
      <c r="BO412" s="5">
        <f t="shared" si="487"/>
        <v>2.153993082701556E-10</v>
      </c>
      <c r="BP412" s="5">
        <f t="shared" si="488"/>
        <v>9.6929688721570025E-14</v>
      </c>
      <c r="BQ412" s="5">
        <f t="shared" si="489"/>
        <v>-13.013543181946709</v>
      </c>
      <c r="BR412">
        <v>0.02</v>
      </c>
      <c r="BU412" s="5" t="str">
        <f t="shared" si="490"/>
        <v/>
      </c>
      <c r="BV412" s="5" t="str">
        <f t="shared" si="491"/>
        <v/>
      </c>
      <c r="BW412" s="5" t="str">
        <f t="shared" si="492"/>
        <v/>
      </c>
      <c r="BX412" s="5" t="str">
        <f t="shared" si="493"/>
        <v/>
      </c>
      <c r="BY412" s="5" t="str">
        <f t="shared" si="494"/>
        <v/>
      </c>
      <c r="CC412" s="5" t="str">
        <f t="shared" si="495"/>
        <v/>
      </c>
      <c r="CD412" s="5" t="str">
        <f t="shared" si="496"/>
        <v/>
      </c>
      <c r="CE412" s="5" t="str">
        <f t="shared" si="497"/>
        <v/>
      </c>
      <c r="CF412" s="5" t="str">
        <f t="shared" si="498"/>
        <v/>
      </c>
      <c r="CG412" s="5" t="str">
        <f t="shared" si="499"/>
        <v/>
      </c>
      <c r="CK412" s="5" t="str">
        <f t="shared" si="500"/>
        <v/>
      </c>
      <c r="CL412" s="5" t="str">
        <f t="shared" si="501"/>
        <v/>
      </c>
      <c r="CM412" s="5" t="str">
        <f t="shared" si="502"/>
        <v/>
      </c>
      <c r="CN412" s="5" t="str">
        <f t="shared" si="503"/>
        <v/>
      </c>
      <c r="CO412" s="5" t="str">
        <f t="shared" si="504"/>
        <v/>
      </c>
      <c r="CS412" s="5" t="str">
        <f t="shared" si="505"/>
        <v/>
      </c>
      <c r="CT412" s="5" t="str">
        <f t="shared" si="506"/>
        <v/>
      </c>
      <c r="CU412" s="5" t="str">
        <f t="shared" si="507"/>
        <v/>
      </c>
      <c r="CV412" s="5" t="str">
        <f t="shared" si="508"/>
        <v/>
      </c>
      <c r="CW412" s="5" t="str">
        <f t="shared" si="509"/>
        <v/>
      </c>
      <c r="DA412" s="5" t="str">
        <f t="shared" si="510"/>
        <v/>
      </c>
      <c r="DB412" s="5" t="str">
        <f t="shared" si="511"/>
        <v/>
      </c>
      <c r="DC412" s="5" t="str">
        <f t="shared" si="512"/>
        <v/>
      </c>
      <c r="DD412" s="5" t="str">
        <f t="shared" si="513"/>
        <v/>
      </c>
      <c r="DE412" s="5" t="str">
        <f t="shared" si="514"/>
        <v/>
      </c>
      <c r="DI412" s="5" t="str">
        <f t="shared" si="515"/>
        <v/>
      </c>
      <c r="DJ412" s="5" t="str">
        <f t="shared" si="516"/>
        <v/>
      </c>
      <c r="DK412" s="5" t="str">
        <f t="shared" si="517"/>
        <v/>
      </c>
      <c r="DL412" s="5" t="str">
        <f t="shared" si="518"/>
        <v/>
      </c>
      <c r="DM412" s="5" t="str">
        <f t="shared" si="519"/>
        <v/>
      </c>
      <c r="DQ412" s="5" t="str">
        <f t="shared" si="520"/>
        <v/>
      </c>
      <c r="DR412" s="5" t="str">
        <f t="shared" si="521"/>
        <v/>
      </c>
      <c r="DS412" s="5" t="str">
        <f t="shared" si="522"/>
        <v/>
      </c>
      <c r="DT412" s="5" t="str">
        <f t="shared" si="523"/>
        <v/>
      </c>
      <c r="DU412" s="5" t="str">
        <f t="shared" si="524"/>
        <v/>
      </c>
    </row>
    <row r="413" spans="1:126" hidden="1" x14ac:dyDescent="0.25">
      <c r="A413">
        <v>406</v>
      </c>
      <c r="B413" t="s">
        <v>448</v>
      </c>
      <c r="C413">
        <v>324.23299700000001</v>
      </c>
      <c r="D413">
        <v>57.562100000000001</v>
      </c>
      <c r="E413" s="1" t="s">
        <v>31</v>
      </c>
      <c r="F413" s="13"/>
      <c r="J413" s="2">
        <v>14.49</v>
      </c>
      <c r="K413" s="5">
        <f t="shared" si="450"/>
        <v>5.0758774922029177E-3</v>
      </c>
      <c r="L413" s="5">
        <f t="shared" si="451"/>
        <v>5.0758774922029182E-26</v>
      </c>
      <c r="M413" s="5">
        <f t="shared" si="452"/>
        <v>3.9107783932776435E-7</v>
      </c>
      <c r="N413" s="5">
        <f t="shared" si="453"/>
        <v>2.4403257174052495E-11</v>
      </c>
      <c r="O413" s="5">
        <f t="shared" si="454"/>
        <v>-10.612552203238737</v>
      </c>
      <c r="P413">
        <v>0</v>
      </c>
      <c r="Q413" s="2">
        <v>13.79</v>
      </c>
      <c r="R413" s="5">
        <f t="shared" si="455"/>
        <v>7.6675894254071069E-3</v>
      </c>
      <c r="S413" s="5">
        <f t="shared" si="456"/>
        <v>7.6675894254071075E-26</v>
      </c>
      <c r="T413" s="5">
        <f t="shared" si="457"/>
        <v>3.8397078628122839E-7</v>
      </c>
      <c r="U413" s="5">
        <f t="shared" si="458"/>
        <v>2.9719338858167084E-11</v>
      </c>
      <c r="V413" s="5">
        <f t="shared" si="459"/>
        <v>-10.526960856198258</v>
      </c>
      <c r="W413">
        <v>0</v>
      </c>
      <c r="X413" s="2">
        <v>14.18</v>
      </c>
      <c r="Y413" s="5">
        <f t="shared" si="460"/>
        <v>6.3299367783709757E-3</v>
      </c>
      <c r="Z413" s="5">
        <f t="shared" si="461"/>
        <v>6.3299367783709766E-26</v>
      </c>
      <c r="AA413" s="5">
        <f t="shared" si="462"/>
        <v>4.4127868305493674E-7</v>
      </c>
      <c r="AB413" s="5">
        <f t="shared" si="463"/>
        <v>2.8947881608403854E-11</v>
      </c>
      <c r="AC413" s="5">
        <f t="shared" si="464"/>
        <v>-10.538383212228174</v>
      </c>
      <c r="AD413">
        <v>0</v>
      </c>
      <c r="AF413" s="4">
        <v>12.55</v>
      </c>
      <c r="AG413" s="5">
        <f t="shared" si="465"/>
        <v>1.5222581821181662E-2</v>
      </c>
      <c r="AH413" s="5">
        <f t="shared" si="466"/>
        <v>1.5222581821181662E-25</v>
      </c>
      <c r="AI413" s="5">
        <f t="shared" si="467"/>
        <v>2.9941644979294841E-7</v>
      </c>
      <c r="AJ413" s="5">
        <f t="shared" si="468"/>
        <v>3.6977931549429137E-11</v>
      </c>
      <c r="AK413" s="5">
        <f t="shared" si="469"/>
        <v>-10.432057385815929</v>
      </c>
      <c r="AL413">
        <v>0.04</v>
      </c>
      <c r="AN413" s="4">
        <v>12.15</v>
      </c>
      <c r="AO413" s="5">
        <f t="shared" si="470"/>
        <v>1.4135134869533519E-2</v>
      </c>
      <c r="AP413" s="5">
        <f t="shared" si="471"/>
        <v>1.413513486953352E-25</v>
      </c>
      <c r="AQ413" s="5">
        <f t="shared" si="472"/>
        <v>1.535179535500867E-7</v>
      </c>
      <c r="AR413" s="5">
        <f t="shared" si="473"/>
        <v>2.5514683880024409E-11</v>
      </c>
      <c r="AS413" s="5">
        <f t="shared" si="474"/>
        <v>-10.593209808088618</v>
      </c>
      <c r="AT413">
        <v>0.04</v>
      </c>
      <c r="AV413" s="4">
        <v>11.96</v>
      </c>
      <c r="AW413" s="5">
        <f t="shared" si="475"/>
        <v>1.0963026278673913E-2</v>
      </c>
      <c r="AX413" s="5">
        <f t="shared" si="476"/>
        <v>1.0963026278673913E-25</v>
      </c>
      <c r="AY413" s="5">
        <f t="shared" si="477"/>
        <v>7.0558026508210389E-8</v>
      </c>
      <c r="AZ413" s="5">
        <f t="shared" si="478"/>
        <v>1.5233477923122622E-11</v>
      </c>
      <c r="BA413" s="5">
        <f t="shared" si="479"/>
        <v>-10.817200932489007</v>
      </c>
      <c r="BB413">
        <v>0.03</v>
      </c>
      <c r="BD413" s="3">
        <v>11.87</v>
      </c>
      <c r="BE413" s="5">
        <f t="shared" si="480"/>
        <v>5.0182435977594126E-3</v>
      </c>
      <c r="BF413" s="5">
        <f t="shared" si="481"/>
        <v>5.0182435977594131E-26</v>
      </c>
      <c r="BG413" s="5">
        <f t="shared" si="482"/>
        <v>1.1616304624443084E-8</v>
      </c>
      <c r="BH413" s="5">
        <f t="shared" si="483"/>
        <v>4.1818696647995104E-12</v>
      </c>
      <c r="BI413" s="5">
        <f t="shared" si="484"/>
        <v>-11.378629506846046</v>
      </c>
      <c r="BJ413">
        <v>0.01</v>
      </c>
      <c r="BL413" s="3">
        <v>11.83</v>
      </c>
      <c r="BM413" s="5">
        <f t="shared" si="485"/>
        <v>3.3307963272764135E-3</v>
      </c>
      <c r="BN413" s="5">
        <f t="shared" si="486"/>
        <v>3.3307963272764139E-26</v>
      </c>
      <c r="BO413" s="5">
        <f t="shared" si="487"/>
        <v>4.9345130774465379E-9</v>
      </c>
      <c r="BP413" s="5">
        <f t="shared" si="488"/>
        <v>2.2205308848509421E-12</v>
      </c>
      <c r="BQ413" s="5">
        <f t="shared" si="489"/>
        <v>-11.653543181946707</v>
      </c>
      <c r="BR413">
        <v>0.01</v>
      </c>
      <c r="BT413" s="3">
        <v>11.86</v>
      </c>
      <c r="BU413" s="5">
        <f t="shared" si="490"/>
        <v>2.0734704019885037E-3</v>
      </c>
      <c r="BV413" s="5">
        <f t="shared" si="491"/>
        <v>2.0734704019885038E-26</v>
      </c>
      <c r="BW413" s="5">
        <f t="shared" si="492"/>
        <v>1.849111535661567E-9</v>
      </c>
      <c r="BX413" s="5">
        <f t="shared" si="493"/>
        <v>1.0724846906837089E-12</v>
      </c>
      <c r="BY413" s="5">
        <f t="shared" si="494"/>
        <v>-11.969608898489664</v>
      </c>
      <c r="BZ413">
        <v>0.01</v>
      </c>
      <c r="CB413" s="3">
        <v>11.91</v>
      </c>
      <c r="CC413" s="5">
        <f t="shared" si="495"/>
        <v>1.1042343171385244E-3</v>
      </c>
      <c r="CD413" s="5">
        <f t="shared" si="496"/>
        <v>1.1042343171385246E-26</v>
      </c>
      <c r="CE413" s="5">
        <f t="shared" si="497"/>
        <v>5.176098361586833E-10</v>
      </c>
      <c r="CF413" s="5">
        <f t="shared" si="498"/>
        <v>4.1408786892694666E-13</v>
      </c>
      <c r="CG413" s="5">
        <f t="shared" si="499"/>
        <v>-12.382907492355043</v>
      </c>
      <c r="CH413">
        <v>0.04</v>
      </c>
      <c r="CK413" s="5" t="str">
        <f t="shared" si="500"/>
        <v/>
      </c>
      <c r="CL413" s="5" t="str">
        <f t="shared" si="501"/>
        <v/>
      </c>
      <c r="CM413" s="5" t="str">
        <f t="shared" si="502"/>
        <v/>
      </c>
      <c r="CN413" s="5" t="str">
        <f t="shared" si="503"/>
        <v/>
      </c>
      <c r="CO413" s="5" t="str">
        <f t="shared" si="504"/>
        <v/>
      </c>
      <c r="CS413" s="5" t="str">
        <f t="shared" si="505"/>
        <v/>
      </c>
      <c r="CT413" s="5" t="str">
        <f t="shared" si="506"/>
        <v/>
      </c>
      <c r="CU413" s="5" t="str">
        <f t="shared" si="507"/>
        <v/>
      </c>
      <c r="CV413" s="5" t="str">
        <f t="shared" si="508"/>
        <v/>
      </c>
      <c r="CW413" s="5" t="str">
        <f t="shared" si="509"/>
        <v/>
      </c>
      <c r="DA413" s="5" t="str">
        <f t="shared" si="510"/>
        <v/>
      </c>
      <c r="DB413" s="5" t="str">
        <f t="shared" si="511"/>
        <v/>
      </c>
      <c r="DC413" s="5" t="str">
        <f t="shared" si="512"/>
        <v/>
      </c>
      <c r="DD413" s="5" t="str">
        <f t="shared" si="513"/>
        <v/>
      </c>
      <c r="DE413" s="5" t="str">
        <f t="shared" si="514"/>
        <v/>
      </c>
      <c r="DI413" s="5" t="str">
        <f t="shared" si="515"/>
        <v/>
      </c>
      <c r="DJ413" s="5" t="str">
        <f t="shared" si="516"/>
        <v/>
      </c>
      <c r="DK413" s="5" t="str">
        <f t="shared" si="517"/>
        <v/>
      </c>
      <c r="DL413" s="5" t="str">
        <f t="shared" si="518"/>
        <v/>
      </c>
      <c r="DM413" s="5" t="str">
        <f t="shared" si="519"/>
        <v/>
      </c>
      <c r="DQ413" s="5" t="str">
        <f t="shared" si="520"/>
        <v/>
      </c>
      <c r="DR413" s="5" t="str">
        <f t="shared" si="521"/>
        <v/>
      </c>
      <c r="DS413" s="5" t="str">
        <f t="shared" si="522"/>
        <v/>
      </c>
      <c r="DT413" s="5" t="str">
        <f t="shared" si="523"/>
        <v/>
      </c>
      <c r="DU413" s="5" t="str">
        <f t="shared" si="524"/>
        <v/>
      </c>
    </row>
    <row r="414" spans="1:126" hidden="1" x14ac:dyDescent="0.25">
      <c r="A414">
        <v>407</v>
      </c>
      <c r="B414" t="s">
        <v>449</v>
      </c>
      <c r="C414">
        <v>324.23316699999998</v>
      </c>
      <c r="D414">
        <v>57.421534999999999</v>
      </c>
      <c r="E414" s="1" t="s">
        <v>31</v>
      </c>
      <c r="F414" s="13"/>
      <c r="J414" s="2">
        <v>15.28</v>
      </c>
      <c r="K414" s="5">
        <f t="shared" si="450"/>
        <v>2.4519473006841884E-3</v>
      </c>
      <c r="L414" s="5">
        <f t="shared" si="451"/>
        <v>2.4519473006841886E-26</v>
      </c>
      <c r="M414" s="5">
        <f t="shared" si="452"/>
        <v>1.8891359256997262E-7</v>
      </c>
      <c r="N414" s="5">
        <f t="shared" si="453"/>
        <v>1.1788208176366292E-11</v>
      </c>
      <c r="O414" s="5">
        <f t="shared" si="454"/>
        <v>-10.928552203238738</v>
      </c>
      <c r="P414">
        <v>0</v>
      </c>
      <c r="Q414" s="2">
        <v>14.11</v>
      </c>
      <c r="R414" s="5">
        <f t="shared" si="455"/>
        <v>5.7102990078841181E-3</v>
      </c>
      <c r="S414" s="5">
        <f t="shared" si="456"/>
        <v>5.7102990078841186E-26</v>
      </c>
      <c r="T414" s="5">
        <f t="shared" si="457"/>
        <v>2.8595532158945358E-7</v>
      </c>
      <c r="U414" s="5">
        <f t="shared" si="458"/>
        <v>2.2132941891023711E-11</v>
      </c>
      <c r="V414" s="5">
        <f t="shared" si="459"/>
        <v>-10.654960856198258</v>
      </c>
      <c r="W414">
        <v>0</v>
      </c>
      <c r="X414" s="2">
        <v>14.77</v>
      </c>
      <c r="Y414" s="5">
        <f t="shared" si="460"/>
        <v>3.6762020460373492E-3</v>
      </c>
      <c r="Z414" s="5">
        <f t="shared" si="461"/>
        <v>3.6762020460373497E-26</v>
      </c>
      <c r="AA414" s="5">
        <f t="shared" si="462"/>
        <v>2.5627895732897192E-7</v>
      </c>
      <c r="AB414" s="5">
        <f t="shared" si="463"/>
        <v>1.681189960078056E-11</v>
      </c>
      <c r="AC414" s="5">
        <f t="shared" si="464"/>
        <v>-10.774383212228175</v>
      </c>
      <c r="AD414">
        <v>0</v>
      </c>
      <c r="AF414" s="4">
        <v>12.02</v>
      </c>
      <c r="AG414" s="5">
        <f t="shared" si="465"/>
        <v>2.4802092167784871E-2</v>
      </c>
      <c r="AH414" s="5">
        <f t="shared" si="466"/>
        <v>2.4802092167784873E-25</v>
      </c>
      <c r="AI414" s="5">
        <f t="shared" si="467"/>
        <v>4.8783803375472204E-7</v>
      </c>
      <c r="AJ414" s="5">
        <f t="shared" si="468"/>
        <v>6.0247997168708177E-11</v>
      </c>
      <c r="AK414" s="5">
        <f t="shared" si="469"/>
        <v>-10.220057385815929</v>
      </c>
      <c r="AL414">
        <v>0.02</v>
      </c>
      <c r="AN414" s="4">
        <v>11.04</v>
      </c>
      <c r="AO414" s="5">
        <f t="shared" si="470"/>
        <v>3.929162193840937E-2</v>
      </c>
      <c r="AP414" s="5">
        <f t="shared" si="471"/>
        <v>3.9291621938409374E-25</v>
      </c>
      <c r="AQ414" s="5">
        <f t="shared" si="472"/>
        <v>4.2673589232243103E-7</v>
      </c>
      <c r="AR414" s="5">
        <f t="shared" si="473"/>
        <v>7.0923505303988035E-11</v>
      </c>
      <c r="AS414" s="5">
        <f t="shared" si="474"/>
        <v>-10.149209808088617</v>
      </c>
      <c r="AT414">
        <v>0.03</v>
      </c>
      <c r="AV414" s="4">
        <v>10.76</v>
      </c>
      <c r="AW414" s="5">
        <f t="shared" si="475"/>
        <v>3.3107810071093882E-2</v>
      </c>
      <c r="AX414" s="5">
        <f t="shared" si="476"/>
        <v>3.3107810071093884E-25</v>
      </c>
      <c r="AY414" s="5">
        <f t="shared" si="477"/>
        <v>2.1308183354164158E-7</v>
      </c>
      <c r="AZ414" s="5">
        <f t="shared" si="478"/>
        <v>4.6004367861640411E-11</v>
      </c>
      <c r="BA414" s="5">
        <f t="shared" si="479"/>
        <v>-10.337200932489004</v>
      </c>
      <c r="BB414">
        <v>0.02</v>
      </c>
      <c r="BD414" s="3">
        <v>10.58</v>
      </c>
      <c r="BE414" s="5">
        <f t="shared" si="480"/>
        <v>1.6464621041199036E-2</v>
      </c>
      <c r="BF414" s="5">
        <f t="shared" si="481"/>
        <v>1.6464621041199037E-25</v>
      </c>
      <c r="BG414" s="5">
        <f t="shared" si="482"/>
        <v>3.8112548706479245E-8</v>
      </c>
      <c r="BH414" s="5">
        <f t="shared" si="483"/>
        <v>1.3720517534332529E-11</v>
      </c>
      <c r="BI414" s="5">
        <f t="shared" si="484"/>
        <v>-10.862629506846048</v>
      </c>
      <c r="BJ414">
        <v>0</v>
      </c>
      <c r="BL414" s="3">
        <v>10.66</v>
      </c>
      <c r="BM414" s="5">
        <f t="shared" si="485"/>
        <v>9.7847126715782957E-3</v>
      </c>
      <c r="BN414" s="5">
        <f t="shared" si="486"/>
        <v>9.784712671578297E-26</v>
      </c>
      <c r="BO414" s="5">
        <f t="shared" si="487"/>
        <v>1.4495870624560436E-8</v>
      </c>
      <c r="BP414" s="5">
        <f t="shared" si="488"/>
        <v>6.5231417810521968E-12</v>
      </c>
      <c r="BQ414" s="5">
        <f t="shared" si="489"/>
        <v>-11.185543181946707</v>
      </c>
      <c r="BR414">
        <v>0</v>
      </c>
      <c r="BT414" s="3">
        <v>10.53</v>
      </c>
      <c r="BU414" s="5">
        <f t="shared" si="490"/>
        <v>7.0582630593951316E-3</v>
      </c>
      <c r="BV414" s="5">
        <f t="shared" si="491"/>
        <v>7.0582630593951321E-26</v>
      </c>
      <c r="BW414" s="5">
        <f t="shared" si="492"/>
        <v>6.2945271040979182E-9</v>
      </c>
      <c r="BX414" s="5">
        <f t="shared" si="493"/>
        <v>3.6508257203767923E-12</v>
      </c>
      <c r="BY414" s="5">
        <f t="shared" si="494"/>
        <v>-11.437608898489664</v>
      </c>
      <c r="BZ414">
        <v>0</v>
      </c>
      <c r="CB414" s="3">
        <v>10.48</v>
      </c>
      <c r="CC414" s="5">
        <f t="shared" si="495"/>
        <v>4.1215563311540453E-3</v>
      </c>
      <c r="CD414" s="5">
        <f t="shared" si="496"/>
        <v>4.1215563311540457E-26</v>
      </c>
      <c r="CE414" s="5">
        <f t="shared" si="497"/>
        <v>1.931979530228459E-9</v>
      </c>
      <c r="CF414" s="5">
        <f t="shared" si="498"/>
        <v>1.5455836241827672E-12</v>
      </c>
      <c r="CG414" s="5">
        <f t="shared" si="499"/>
        <v>-11.810907492355042</v>
      </c>
      <c r="CH414">
        <v>0.01</v>
      </c>
      <c r="CK414" s="5" t="str">
        <f t="shared" si="500"/>
        <v/>
      </c>
      <c r="CL414" s="5" t="str">
        <f t="shared" si="501"/>
        <v/>
      </c>
      <c r="CM414" s="5" t="str">
        <f t="shared" si="502"/>
        <v/>
      </c>
      <c r="CN414" s="5" t="str">
        <f t="shared" si="503"/>
        <v/>
      </c>
      <c r="CO414" s="5" t="str">
        <f t="shared" si="504"/>
        <v/>
      </c>
      <c r="CR414" s="4">
        <v>10.55</v>
      </c>
      <c r="CS414" s="5">
        <f t="shared" si="505"/>
        <v>1.8651629427345627E-2</v>
      </c>
      <c r="CT414" s="5">
        <f t="shared" si="506"/>
        <v>1.8651629427345628E-25</v>
      </c>
      <c r="CU414" s="5">
        <f t="shared" si="507"/>
        <v>4.8403882596917713E-8</v>
      </c>
      <c r="CV414" s="5">
        <f t="shared" si="508"/>
        <v>1.6457320082952025E-11</v>
      </c>
      <c r="CW414" s="5">
        <f t="shared" si="509"/>
        <v>-10.783640884065642</v>
      </c>
      <c r="CX414">
        <v>0.02</v>
      </c>
      <c r="CZ414" s="4">
        <v>10.66</v>
      </c>
      <c r="DA414" s="5">
        <f t="shared" si="510"/>
        <v>9.3540110731799419E-3</v>
      </c>
      <c r="DB414" s="5">
        <f t="shared" si="511"/>
        <v>9.3540110731799428E-26</v>
      </c>
      <c r="DC414" s="5">
        <f t="shared" si="512"/>
        <v>1.3261830444016934E-8</v>
      </c>
      <c r="DD414" s="5">
        <f t="shared" si="513"/>
        <v>6.1004420042477891E-12</v>
      </c>
      <c r="DE414" s="5">
        <f t="shared" si="514"/>
        <v>-11.21463869727588</v>
      </c>
      <c r="DF414">
        <v>0.02</v>
      </c>
      <c r="DH414" s="4">
        <v>10.59</v>
      </c>
      <c r="DI414" s="5">
        <f t="shared" si="515"/>
        <v>1.8396293689405061E-3</v>
      </c>
      <c r="DJ414" s="5">
        <f t="shared" si="516"/>
        <v>1.8396293689405063E-26</v>
      </c>
      <c r="DK414" s="5">
        <f t="shared" si="517"/>
        <v>3.8325611852927211E-10</v>
      </c>
      <c r="DL414" s="5">
        <f t="shared" si="518"/>
        <v>4.5990734223512654E-13</v>
      </c>
      <c r="DM414" s="5">
        <f t="shared" si="519"/>
        <v>-12.33732965703447</v>
      </c>
      <c r="DN414">
        <v>7.0000000000000007E-2</v>
      </c>
      <c r="DO414" t="s">
        <v>32</v>
      </c>
      <c r="DP414" s="4">
        <v>9.08</v>
      </c>
      <c r="DQ414" s="5">
        <f t="shared" si="520"/>
        <v>1.9515876503887156E-3</v>
      </c>
      <c r="DR414" s="5">
        <f t="shared" si="521"/>
        <v>1.9515876503887159E-26</v>
      </c>
      <c r="DS414" s="5">
        <f t="shared" si="522"/>
        <v>1.2096617667698652E-10</v>
      </c>
      <c r="DT414" s="5">
        <f t="shared" si="523"/>
        <v>2.6612558868937038E-13</v>
      </c>
      <c r="DU414" s="5">
        <f t="shared" si="524"/>
        <v>-12.574913364861231</v>
      </c>
    </row>
    <row r="415" spans="1:126" hidden="1" x14ac:dyDescent="0.25">
      <c r="A415">
        <v>408</v>
      </c>
      <c r="B415" t="s">
        <v>450</v>
      </c>
      <c r="C415">
        <v>324.23427199999998</v>
      </c>
      <c r="D415">
        <v>57.598604000000002</v>
      </c>
      <c r="E415" s="1" t="s">
        <v>91</v>
      </c>
      <c r="F415" s="13"/>
      <c r="J415" s="2">
        <v>18.170000000000002</v>
      </c>
      <c r="K415" s="5">
        <f t="shared" si="450"/>
        <v>1.7120290584272482E-4</v>
      </c>
      <c r="L415" s="5">
        <f t="shared" si="451"/>
        <v>1.7120290584272482E-27</v>
      </c>
      <c r="M415" s="5">
        <f t="shared" si="452"/>
        <v>1.3190559190298696E-8</v>
      </c>
      <c r="N415" s="5">
        <f t="shared" si="453"/>
        <v>8.2309089347463861E-13</v>
      </c>
      <c r="O415" s="5">
        <f t="shared" si="454"/>
        <v>-12.084552203238738</v>
      </c>
      <c r="P415">
        <v>0.01</v>
      </c>
      <c r="Q415" s="2">
        <v>17.43</v>
      </c>
      <c r="R415" s="5">
        <f t="shared" si="455"/>
        <v>2.6832358621789627E-4</v>
      </c>
      <c r="S415" s="5">
        <f t="shared" si="456"/>
        <v>2.6832358621789631E-27</v>
      </c>
      <c r="T415" s="5">
        <f t="shared" si="457"/>
        <v>1.3436872093919449E-8</v>
      </c>
      <c r="U415" s="5">
        <f t="shared" si="458"/>
        <v>1.0400139000693654E-12</v>
      </c>
      <c r="V415" s="5">
        <f t="shared" si="459"/>
        <v>-11.982960856198256</v>
      </c>
      <c r="W415">
        <v>0.01</v>
      </c>
      <c r="X415" s="2">
        <v>17.86</v>
      </c>
      <c r="Y415" s="5">
        <f t="shared" si="460"/>
        <v>2.135007339957534E-4</v>
      </c>
      <c r="Z415" s="5">
        <f t="shared" si="461"/>
        <v>2.1350073399575344E-27</v>
      </c>
      <c r="AA415" s="5">
        <f t="shared" si="462"/>
        <v>1.4883769937612937E-8</v>
      </c>
      <c r="AB415" s="5">
        <f t="shared" si="463"/>
        <v>9.7637530790740887E-13</v>
      </c>
      <c r="AC415" s="5">
        <f t="shared" si="464"/>
        <v>-12.010383212228176</v>
      </c>
      <c r="AD415">
        <v>0.02</v>
      </c>
      <c r="AF415" s="4">
        <v>16.09</v>
      </c>
      <c r="AG415" s="5">
        <f t="shared" si="465"/>
        <v>5.8410149398864541E-4</v>
      </c>
      <c r="AH415" s="5">
        <f t="shared" si="466"/>
        <v>5.8410149398864549E-27</v>
      </c>
      <c r="AI415" s="5">
        <f t="shared" si="467"/>
        <v>1.1488826120512948E-8</v>
      </c>
      <c r="AJ415" s="5">
        <f t="shared" si="468"/>
        <v>1.4188700258833493E-12</v>
      </c>
      <c r="AK415" s="5">
        <f t="shared" si="469"/>
        <v>-11.848057385815929</v>
      </c>
      <c r="AL415">
        <v>0.11</v>
      </c>
      <c r="AN415" s="4">
        <v>15.69</v>
      </c>
      <c r="AO415" s="5">
        <f t="shared" si="470"/>
        <v>5.42375366545057E-4</v>
      </c>
      <c r="AP415" s="5">
        <f t="shared" si="471"/>
        <v>5.4237536654505706E-27</v>
      </c>
      <c r="AQ415" s="5">
        <f t="shared" si="472"/>
        <v>5.890595109031538E-9</v>
      </c>
      <c r="AR415" s="5">
        <f t="shared" si="473"/>
        <v>9.7901690712104162E-13</v>
      </c>
      <c r="AS415" s="5">
        <f t="shared" si="474"/>
        <v>-12.009209808088618</v>
      </c>
      <c r="AT415">
        <v>0.16</v>
      </c>
      <c r="AU415" t="s">
        <v>36</v>
      </c>
      <c r="AV415" s="4">
        <v>15.59</v>
      </c>
      <c r="AW415" s="5">
        <f t="shared" si="475"/>
        <v>3.8719563716145821E-4</v>
      </c>
      <c r="AX415" s="5">
        <f t="shared" si="476"/>
        <v>3.8719563716145824E-27</v>
      </c>
      <c r="AY415" s="5">
        <f t="shared" si="477"/>
        <v>2.4919907456434722E-9</v>
      </c>
      <c r="AZ415" s="5">
        <f t="shared" si="478"/>
        <v>5.380208019844256E-13</v>
      </c>
      <c r="BA415" s="5">
        <f t="shared" si="479"/>
        <v>-12.269200932489005</v>
      </c>
      <c r="BD415" s="3">
        <v>15.37</v>
      </c>
      <c r="BE415" s="5">
        <f t="shared" si="480"/>
        <v>1.9977987598522007E-4</v>
      </c>
      <c r="BF415" s="5">
        <f t="shared" si="481"/>
        <v>1.9977987598522008E-27</v>
      </c>
      <c r="BG415" s="5">
        <f t="shared" si="482"/>
        <v>4.6245341663245382E-10</v>
      </c>
      <c r="BH415" s="5">
        <f t="shared" si="483"/>
        <v>1.6648322998768339E-13</v>
      </c>
      <c r="BI415" s="5">
        <f t="shared" si="484"/>
        <v>-12.778629506846046</v>
      </c>
      <c r="BJ415">
        <v>0.02</v>
      </c>
      <c r="BL415" s="3">
        <v>15.27</v>
      </c>
      <c r="BM415" s="5">
        <f t="shared" si="485"/>
        <v>1.4013547086102947E-4</v>
      </c>
      <c r="BN415" s="5">
        <f t="shared" si="486"/>
        <v>1.401354708610295E-27</v>
      </c>
      <c r="BO415" s="5">
        <f t="shared" si="487"/>
        <v>2.0760810497930289E-10</v>
      </c>
      <c r="BP415" s="5">
        <f t="shared" si="488"/>
        <v>9.342364724068631E-14</v>
      </c>
      <c r="BQ415" s="5">
        <f t="shared" si="489"/>
        <v>-13.029543181946709</v>
      </c>
      <c r="BR415">
        <v>0.04</v>
      </c>
      <c r="BU415" s="5" t="str">
        <f t="shared" si="490"/>
        <v/>
      </c>
      <c r="BV415" s="5" t="str">
        <f t="shared" si="491"/>
        <v/>
      </c>
      <c r="BW415" s="5" t="str">
        <f t="shared" si="492"/>
        <v/>
      </c>
      <c r="BX415" s="5" t="str">
        <f t="shared" si="493"/>
        <v/>
      </c>
      <c r="BY415" s="5" t="str">
        <f t="shared" si="494"/>
        <v/>
      </c>
      <c r="CC415" s="5" t="str">
        <f t="shared" si="495"/>
        <v/>
      </c>
      <c r="CD415" s="5" t="str">
        <f t="shared" si="496"/>
        <v/>
      </c>
      <c r="CE415" s="5" t="str">
        <f t="shared" si="497"/>
        <v/>
      </c>
      <c r="CF415" s="5" t="str">
        <f t="shared" si="498"/>
        <v/>
      </c>
      <c r="CG415" s="5" t="str">
        <f t="shared" si="499"/>
        <v/>
      </c>
      <c r="CK415" s="5" t="str">
        <f t="shared" si="500"/>
        <v/>
      </c>
      <c r="CL415" s="5" t="str">
        <f t="shared" si="501"/>
        <v/>
      </c>
      <c r="CM415" s="5" t="str">
        <f t="shared" si="502"/>
        <v/>
      </c>
      <c r="CN415" s="5" t="str">
        <f t="shared" si="503"/>
        <v/>
      </c>
      <c r="CO415" s="5" t="str">
        <f t="shared" si="504"/>
        <v/>
      </c>
      <c r="CS415" s="5" t="str">
        <f t="shared" si="505"/>
        <v/>
      </c>
      <c r="CT415" s="5" t="str">
        <f t="shared" si="506"/>
        <v/>
      </c>
      <c r="CU415" s="5" t="str">
        <f t="shared" si="507"/>
        <v/>
      </c>
      <c r="CV415" s="5" t="str">
        <f t="shared" si="508"/>
        <v/>
      </c>
      <c r="CW415" s="5" t="str">
        <f t="shared" si="509"/>
        <v/>
      </c>
      <c r="DA415" s="5" t="str">
        <f t="shared" si="510"/>
        <v/>
      </c>
      <c r="DB415" s="5" t="str">
        <f t="shared" si="511"/>
        <v/>
      </c>
      <c r="DC415" s="5" t="str">
        <f t="shared" si="512"/>
        <v/>
      </c>
      <c r="DD415" s="5" t="str">
        <f t="shared" si="513"/>
        <v/>
      </c>
      <c r="DE415" s="5" t="str">
        <f t="shared" si="514"/>
        <v/>
      </c>
      <c r="DI415" s="5" t="str">
        <f t="shared" si="515"/>
        <v/>
      </c>
      <c r="DJ415" s="5" t="str">
        <f t="shared" si="516"/>
        <v/>
      </c>
      <c r="DK415" s="5" t="str">
        <f t="shared" si="517"/>
        <v/>
      </c>
      <c r="DL415" s="5" t="str">
        <f t="shared" si="518"/>
        <v/>
      </c>
      <c r="DM415" s="5" t="str">
        <f t="shared" si="519"/>
        <v/>
      </c>
      <c r="DQ415" s="5" t="str">
        <f t="shared" si="520"/>
        <v/>
      </c>
      <c r="DR415" s="5" t="str">
        <f t="shared" si="521"/>
        <v/>
      </c>
      <c r="DS415" s="5" t="str">
        <f t="shared" si="522"/>
        <v/>
      </c>
      <c r="DT415" s="5" t="str">
        <f t="shared" si="523"/>
        <v/>
      </c>
      <c r="DU415" s="5" t="str">
        <f t="shared" si="524"/>
        <v/>
      </c>
    </row>
    <row r="416" spans="1:126" hidden="1" x14ac:dyDescent="0.25">
      <c r="A416">
        <v>409</v>
      </c>
      <c r="B416" t="s">
        <v>451</v>
      </c>
      <c r="C416">
        <v>324.23445500000003</v>
      </c>
      <c r="D416">
        <v>57.497852000000002</v>
      </c>
      <c r="E416" s="1" t="s">
        <v>31</v>
      </c>
      <c r="F416" s="13"/>
      <c r="K416" s="5" t="str">
        <f t="shared" si="450"/>
        <v/>
      </c>
      <c r="L416" s="5" t="str">
        <f t="shared" si="451"/>
        <v/>
      </c>
      <c r="M416" s="5" t="str">
        <f t="shared" si="452"/>
        <v/>
      </c>
      <c r="N416" s="5" t="str">
        <f t="shared" si="453"/>
        <v/>
      </c>
      <c r="O416" s="5" t="str">
        <f t="shared" si="454"/>
        <v/>
      </c>
      <c r="R416" s="5" t="str">
        <f t="shared" si="455"/>
        <v/>
      </c>
      <c r="S416" s="5" t="str">
        <f t="shared" si="456"/>
        <v/>
      </c>
      <c r="T416" s="5" t="str">
        <f t="shared" si="457"/>
        <v/>
      </c>
      <c r="U416" s="5" t="str">
        <f t="shared" si="458"/>
        <v/>
      </c>
      <c r="V416" s="5" t="str">
        <f t="shared" si="459"/>
        <v/>
      </c>
      <c r="Y416" s="5" t="str">
        <f t="shared" si="460"/>
        <v/>
      </c>
      <c r="Z416" s="5" t="str">
        <f t="shared" si="461"/>
        <v/>
      </c>
      <c r="AA416" s="5" t="str">
        <f t="shared" si="462"/>
        <v/>
      </c>
      <c r="AB416" s="5" t="str">
        <f t="shared" si="463"/>
        <v/>
      </c>
      <c r="AC416" s="5" t="str">
        <f t="shared" si="464"/>
        <v/>
      </c>
      <c r="AE416" t="s">
        <v>36</v>
      </c>
      <c r="AF416" s="4">
        <v>19.22</v>
      </c>
      <c r="AG416" s="5">
        <f t="shared" si="465"/>
        <v>3.2695525130479524E-5</v>
      </c>
      <c r="AH416" s="5">
        <f t="shared" si="466"/>
        <v>3.269552513047953E-28</v>
      </c>
      <c r="AI416" s="5">
        <f t="shared" si="467"/>
        <v>6.4309577532127104E-10</v>
      </c>
      <c r="AJ416" s="5">
        <f t="shared" si="468"/>
        <v>7.9422328252176984E-14</v>
      </c>
      <c r="AK416" s="5">
        <f t="shared" si="469"/>
        <v>-13.100057385815928</v>
      </c>
      <c r="AM416" t="s">
        <v>36</v>
      </c>
      <c r="AN416" s="4">
        <v>16.8</v>
      </c>
      <c r="AO416" s="5">
        <f t="shared" si="470"/>
        <v>1.9511917751943586E-4</v>
      </c>
      <c r="AP416" s="5">
        <f t="shared" si="471"/>
        <v>1.9511917751943588E-27</v>
      </c>
      <c r="AQ416" s="5">
        <f t="shared" si="472"/>
        <v>2.1191376741457589E-9</v>
      </c>
      <c r="AR416" s="5">
        <f t="shared" si="473"/>
        <v>3.5220068144302514E-13</v>
      </c>
      <c r="AS416" s="5">
        <f t="shared" si="474"/>
        <v>-12.453209808088619</v>
      </c>
      <c r="AV416" s="4">
        <v>15.2</v>
      </c>
      <c r="AW416" s="5">
        <f t="shared" si="475"/>
        <v>5.5453690619414945E-4</v>
      </c>
      <c r="AX416" s="5">
        <f t="shared" si="476"/>
        <v>5.5453690619414952E-27</v>
      </c>
      <c r="AY416" s="5">
        <f t="shared" si="477"/>
        <v>3.5689989910122319E-9</v>
      </c>
      <c r="AZ416" s="5">
        <f t="shared" si="478"/>
        <v>7.7054688215954082E-13</v>
      </c>
      <c r="BA416" s="5">
        <f t="shared" si="479"/>
        <v>-12.113200932489006</v>
      </c>
      <c r="BB416">
        <v>0.14000000000000001</v>
      </c>
      <c r="BD416" s="3">
        <v>13.65</v>
      </c>
      <c r="BE416" s="5">
        <f t="shared" si="480"/>
        <v>9.7398381292116028E-4</v>
      </c>
      <c r="BF416" s="5">
        <f t="shared" si="481"/>
        <v>9.7398381292116034E-27</v>
      </c>
      <c r="BG416" s="5">
        <f t="shared" si="482"/>
        <v>2.2545921595397227E-9</v>
      </c>
      <c r="BH416" s="5">
        <f t="shared" si="483"/>
        <v>8.1165317743430025E-13</v>
      </c>
      <c r="BI416" s="5">
        <f t="shared" si="484"/>
        <v>-12.090629506846048</v>
      </c>
      <c r="BJ416">
        <v>0.04</v>
      </c>
      <c r="BL416" s="3">
        <v>13.1</v>
      </c>
      <c r="BM416" s="5">
        <f t="shared" si="485"/>
        <v>1.0340655673948694E-3</v>
      </c>
      <c r="BN416" s="5">
        <f t="shared" si="486"/>
        <v>1.0340655673948694E-26</v>
      </c>
      <c r="BO416" s="5">
        <f t="shared" si="487"/>
        <v>1.5319489887331395E-9</v>
      </c>
      <c r="BP416" s="5">
        <f t="shared" si="488"/>
        <v>6.8937704492991281E-13</v>
      </c>
      <c r="BQ416" s="5">
        <f t="shared" si="489"/>
        <v>-12.161543181946708</v>
      </c>
      <c r="BR416">
        <v>0.03</v>
      </c>
      <c r="BT416" s="3">
        <v>12.39</v>
      </c>
      <c r="BU416" s="5">
        <f t="shared" si="490"/>
        <v>1.2726173515743146E-3</v>
      </c>
      <c r="BV416" s="5">
        <f t="shared" si="491"/>
        <v>1.2726173515743147E-26</v>
      </c>
      <c r="BW416" s="5">
        <f t="shared" si="492"/>
        <v>1.134914403900994E-9</v>
      </c>
      <c r="BX416" s="5">
        <f t="shared" si="493"/>
        <v>6.5825035426257655E-13</v>
      </c>
      <c r="BY416" s="5">
        <f t="shared" si="494"/>
        <v>-12.181608898489664</v>
      </c>
      <c r="BZ416">
        <v>0.19</v>
      </c>
      <c r="CB416" s="3">
        <v>11.34</v>
      </c>
      <c r="CC416" s="5">
        <f t="shared" si="495"/>
        <v>1.8666428878161138E-3</v>
      </c>
      <c r="CD416" s="5">
        <f t="shared" si="496"/>
        <v>1.8666428878161139E-26</v>
      </c>
      <c r="CE416" s="5">
        <f t="shared" si="497"/>
        <v>8.7498885366380331E-10</v>
      </c>
      <c r="CF416" s="5">
        <f t="shared" si="498"/>
        <v>6.9999108293104269E-13</v>
      </c>
      <c r="CG416" s="5">
        <f t="shared" si="499"/>
        <v>-12.154907492355042</v>
      </c>
      <c r="CH416">
        <v>0.41</v>
      </c>
      <c r="CK416" s="5" t="str">
        <f t="shared" si="500"/>
        <v/>
      </c>
      <c r="CL416" s="5" t="str">
        <f t="shared" si="501"/>
        <v/>
      </c>
      <c r="CM416" s="5" t="str">
        <f t="shared" si="502"/>
        <v/>
      </c>
      <c r="CN416" s="5" t="str">
        <f t="shared" si="503"/>
        <v/>
      </c>
      <c r="CO416" s="5" t="str">
        <f t="shared" si="504"/>
        <v/>
      </c>
      <c r="CS416" s="5" t="str">
        <f t="shared" si="505"/>
        <v/>
      </c>
      <c r="CT416" s="5" t="str">
        <f t="shared" si="506"/>
        <v/>
      </c>
      <c r="CU416" s="5" t="str">
        <f t="shared" si="507"/>
        <v/>
      </c>
      <c r="CV416" s="5" t="str">
        <f t="shared" si="508"/>
        <v/>
      </c>
      <c r="CW416" s="5" t="str">
        <f t="shared" si="509"/>
        <v/>
      </c>
      <c r="DA416" s="5" t="str">
        <f t="shared" si="510"/>
        <v/>
      </c>
      <c r="DB416" s="5" t="str">
        <f t="shared" si="511"/>
        <v/>
      </c>
      <c r="DC416" s="5" t="str">
        <f t="shared" si="512"/>
        <v/>
      </c>
      <c r="DD416" s="5" t="str">
        <f t="shared" si="513"/>
        <v/>
      </c>
      <c r="DE416" s="5" t="str">
        <f t="shared" si="514"/>
        <v/>
      </c>
      <c r="DI416" s="5" t="str">
        <f t="shared" si="515"/>
        <v/>
      </c>
      <c r="DJ416" s="5" t="str">
        <f t="shared" si="516"/>
        <v/>
      </c>
      <c r="DK416" s="5" t="str">
        <f t="shared" si="517"/>
        <v/>
      </c>
      <c r="DL416" s="5" t="str">
        <f t="shared" si="518"/>
        <v/>
      </c>
      <c r="DM416" s="5" t="str">
        <f t="shared" si="519"/>
        <v/>
      </c>
      <c r="DQ416" s="5" t="str">
        <f t="shared" si="520"/>
        <v/>
      </c>
      <c r="DR416" s="5" t="str">
        <f t="shared" si="521"/>
        <v/>
      </c>
      <c r="DS416" s="5" t="str">
        <f t="shared" si="522"/>
        <v/>
      </c>
      <c r="DT416" s="5" t="str">
        <f t="shared" si="523"/>
        <v/>
      </c>
      <c r="DU416" s="5" t="str">
        <f t="shared" si="524"/>
        <v/>
      </c>
    </row>
    <row r="417" spans="1:126" hidden="1" x14ac:dyDescent="0.25">
      <c r="A417">
        <v>410</v>
      </c>
      <c r="B417" t="s">
        <v>452</v>
      </c>
      <c r="C417">
        <v>324.23449900000003</v>
      </c>
      <c r="D417">
        <v>57.466664999999999</v>
      </c>
      <c r="E417" s="1" t="s">
        <v>31</v>
      </c>
      <c r="F417" s="13"/>
      <c r="J417" s="2">
        <v>21</v>
      </c>
      <c r="K417" s="5">
        <f t="shared" si="450"/>
        <v>1.263313484317411E-5</v>
      </c>
      <c r="L417" s="5">
        <f t="shared" si="451"/>
        <v>1.2633134843174112E-28</v>
      </c>
      <c r="M417" s="5">
        <f t="shared" si="452"/>
        <v>9.7333694242897191E-10</v>
      </c>
      <c r="N417" s="5">
        <f t="shared" si="453"/>
        <v>6.0736225207567852E-14</v>
      </c>
      <c r="O417" s="5">
        <f t="shared" si="454"/>
        <v>-13.216552203238736</v>
      </c>
      <c r="P417">
        <v>0.08</v>
      </c>
      <c r="Q417" s="2">
        <v>19.920000000000002</v>
      </c>
      <c r="R417" s="5">
        <f t="shared" si="455"/>
        <v>2.7080635379285638E-5</v>
      </c>
      <c r="S417" s="5">
        <f t="shared" si="456"/>
        <v>2.7080635379285642E-28</v>
      </c>
      <c r="T417" s="5">
        <f t="shared" si="457"/>
        <v>1.356120194063139E-9</v>
      </c>
      <c r="U417" s="5">
        <f t="shared" si="458"/>
        <v>1.0496370302048697E-13</v>
      </c>
      <c r="V417" s="5">
        <f t="shared" si="459"/>
        <v>-12.978960856198258</v>
      </c>
      <c r="W417">
        <v>0.1</v>
      </c>
      <c r="X417" s="2">
        <v>19.989999999999998</v>
      </c>
      <c r="Y417" s="5">
        <f t="shared" si="460"/>
        <v>3.0019217843464935E-5</v>
      </c>
      <c r="Z417" s="5">
        <f t="shared" si="461"/>
        <v>3.0019217843464937E-28</v>
      </c>
      <c r="AA417" s="5">
        <f t="shared" si="462"/>
        <v>2.0927287870499979E-9</v>
      </c>
      <c r="AB417" s="5">
        <f t="shared" si="463"/>
        <v>1.3728300843047989E-13</v>
      </c>
      <c r="AC417" s="5">
        <f t="shared" si="464"/>
        <v>-12.862383212228174</v>
      </c>
      <c r="AD417">
        <v>0.12</v>
      </c>
      <c r="AG417" s="5" t="str">
        <f t="shared" si="465"/>
        <v/>
      </c>
      <c r="AH417" s="5" t="str">
        <f t="shared" si="466"/>
        <v/>
      </c>
      <c r="AI417" s="5" t="str">
        <f t="shared" si="467"/>
        <v/>
      </c>
      <c r="AJ417" s="5" t="str">
        <f t="shared" si="468"/>
        <v/>
      </c>
      <c r="AK417" s="5" t="str">
        <f t="shared" si="469"/>
        <v/>
      </c>
      <c r="AO417" s="5" t="str">
        <f t="shared" si="470"/>
        <v/>
      </c>
      <c r="AP417" s="5" t="str">
        <f t="shared" si="471"/>
        <v/>
      </c>
      <c r="AQ417" s="5" t="str">
        <f t="shared" si="472"/>
        <v/>
      </c>
      <c r="AR417" s="5" t="str">
        <f t="shared" si="473"/>
        <v/>
      </c>
      <c r="AS417" s="5" t="str">
        <f t="shared" si="474"/>
        <v/>
      </c>
      <c r="AW417" s="5" t="str">
        <f t="shared" si="475"/>
        <v/>
      </c>
      <c r="AX417" s="5" t="str">
        <f t="shared" si="476"/>
        <v/>
      </c>
      <c r="AY417" s="5" t="str">
        <f t="shared" si="477"/>
        <v/>
      </c>
      <c r="AZ417" s="5" t="str">
        <f t="shared" si="478"/>
        <v/>
      </c>
      <c r="BA417" s="5" t="str">
        <f t="shared" si="479"/>
        <v/>
      </c>
      <c r="BD417" s="3">
        <v>16.68</v>
      </c>
      <c r="BE417" s="5">
        <f t="shared" si="480"/>
        <v>5.9779425801654283E-5</v>
      </c>
      <c r="BF417" s="5">
        <f t="shared" si="481"/>
        <v>5.9779425801654292E-28</v>
      </c>
      <c r="BG417" s="5">
        <f t="shared" si="482"/>
        <v>1.3837830046679231E-10</v>
      </c>
      <c r="BH417" s="5">
        <f t="shared" si="483"/>
        <v>4.9816188168045234E-14</v>
      </c>
      <c r="BI417" s="5">
        <f t="shared" si="484"/>
        <v>-13.302629506846047</v>
      </c>
      <c r="BJ417">
        <v>7.0000000000000007E-2</v>
      </c>
      <c r="BL417" s="3">
        <v>16.649999999999999</v>
      </c>
      <c r="BM417" s="5">
        <f t="shared" si="485"/>
        <v>3.9314076382373445E-5</v>
      </c>
      <c r="BN417" s="5">
        <f t="shared" si="486"/>
        <v>3.9314076382373451E-28</v>
      </c>
      <c r="BO417" s="5">
        <f t="shared" si="487"/>
        <v>5.8243076122034721E-11</v>
      </c>
      <c r="BP417" s="5">
        <f t="shared" si="488"/>
        <v>2.6209384254915627E-14</v>
      </c>
      <c r="BQ417" s="5">
        <f t="shared" si="489"/>
        <v>-13.581543181946708</v>
      </c>
      <c r="BR417">
        <v>0.09</v>
      </c>
      <c r="BU417" s="5" t="str">
        <f t="shared" si="490"/>
        <v/>
      </c>
      <c r="BV417" s="5" t="str">
        <f t="shared" si="491"/>
        <v/>
      </c>
      <c r="BW417" s="5" t="str">
        <f t="shared" si="492"/>
        <v/>
      </c>
      <c r="BX417" s="5" t="str">
        <f t="shared" si="493"/>
        <v/>
      </c>
      <c r="BY417" s="5" t="str">
        <f t="shared" si="494"/>
        <v/>
      </c>
      <c r="CC417" s="5" t="str">
        <f t="shared" si="495"/>
        <v/>
      </c>
      <c r="CD417" s="5" t="str">
        <f t="shared" si="496"/>
        <v/>
      </c>
      <c r="CE417" s="5" t="str">
        <f t="shared" si="497"/>
        <v/>
      </c>
      <c r="CF417" s="5" t="str">
        <f t="shared" si="498"/>
        <v/>
      </c>
      <c r="CG417" s="5" t="str">
        <f t="shared" si="499"/>
        <v/>
      </c>
      <c r="CK417" s="5" t="str">
        <f t="shared" si="500"/>
        <v/>
      </c>
      <c r="CL417" s="5" t="str">
        <f t="shared" si="501"/>
        <v/>
      </c>
      <c r="CM417" s="5" t="str">
        <f t="shared" si="502"/>
        <v/>
      </c>
      <c r="CN417" s="5" t="str">
        <f t="shared" si="503"/>
        <v/>
      </c>
      <c r="CO417" s="5" t="str">
        <f t="shared" si="504"/>
        <v/>
      </c>
      <c r="CS417" s="5" t="str">
        <f t="shared" si="505"/>
        <v/>
      </c>
      <c r="CT417" s="5" t="str">
        <f t="shared" si="506"/>
        <v/>
      </c>
      <c r="CU417" s="5" t="str">
        <f t="shared" si="507"/>
        <v/>
      </c>
      <c r="CV417" s="5" t="str">
        <f t="shared" si="508"/>
        <v/>
      </c>
      <c r="CW417" s="5" t="str">
        <f t="shared" si="509"/>
        <v/>
      </c>
      <c r="DA417" s="5" t="str">
        <f t="shared" si="510"/>
        <v/>
      </c>
      <c r="DB417" s="5" t="str">
        <f t="shared" si="511"/>
        <v/>
      </c>
      <c r="DC417" s="5" t="str">
        <f t="shared" si="512"/>
        <v/>
      </c>
      <c r="DD417" s="5" t="str">
        <f t="shared" si="513"/>
        <v/>
      </c>
      <c r="DE417" s="5" t="str">
        <f t="shared" si="514"/>
        <v/>
      </c>
      <c r="DI417" s="5" t="str">
        <f t="shared" si="515"/>
        <v/>
      </c>
      <c r="DJ417" s="5" t="str">
        <f t="shared" si="516"/>
        <v/>
      </c>
      <c r="DK417" s="5" t="str">
        <f t="shared" si="517"/>
        <v/>
      </c>
      <c r="DL417" s="5" t="str">
        <f t="shared" si="518"/>
        <v/>
      </c>
      <c r="DM417" s="5" t="str">
        <f t="shared" si="519"/>
        <v/>
      </c>
      <c r="DQ417" s="5" t="str">
        <f t="shared" si="520"/>
        <v/>
      </c>
      <c r="DR417" s="5" t="str">
        <f t="shared" si="521"/>
        <v/>
      </c>
      <c r="DS417" s="5" t="str">
        <f t="shared" si="522"/>
        <v/>
      </c>
      <c r="DT417" s="5" t="str">
        <f t="shared" si="523"/>
        <v/>
      </c>
      <c r="DU417" s="5" t="str">
        <f t="shared" si="524"/>
        <v/>
      </c>
    </row>
    <row r="418" spans="1:126" hidden="1" x14ac:dyDescent="0.25">
      <c r="A418">
        <v>411</v>
      </c>
      <c r="B418" t="s">
        <v>453</v>
      </c>
      <c r="C418">
        <v>324.23475400000001</v>
      </c>
      <c r="D418">
        <v>57.562891999999998</v>
      </c>
      <c r="E418" s="1" t="s">
        <v>31</v>
      </c>
      <c r="F418" s="13"/>
      <c r="J418" s="2">
        <v>16.78</v>
      </c>
      <c r="K418" s="5">
        <f t="shared" si="450"/>
        <v>6.1590131553651442E-4</v>
      </c>
      <c r="L418" s="5">
        <f t="shared" si="451"/>
        <v>6.1590131553651446E-27</v>
      </c>
      <c r="M418" s="5">
        <f t="shared" si="452"/>
        <v>4.7452948990424255E-8</v>
      </c>
      <c r="N418" s="5">
        <f t="shared" si="453"/>
        <v>2.9610640170024735E-12</v>
      </c>
      <c r="O418" s="5">
        <f t="shared" si="454"/>
        <v>-11.528552203238737</v>
      </c>
      <c r="P418">
        <v>0</v>
      </c>
      <c r="Q418" s="2">
        <v>15.97</v>
      </c>
      <c r="R418" s="5">
        <f t="shared" si="455"/>
        <v>1.0295770416827866E-3</v>
      </c>
      <c r="S418" s="5">
        <f t="shared" si="456"/>
        <v>1.0295770416827867E-26</v>
      </c>
      <c r="T418" s="5">
        <f t="shared" si="457"/>
        <v>5.1558251791898846E-8</v>
      </c>
      <c r="U418" s="5">
        <f t="shared" si="458"/>
        <v>3.9906086886929715E-12</v>
      </c>
      <c r="V418" s="5">
        <f t="shared" si="459"/>
        <v>-11.398960856198258</v>
      </c>
      <c r="W418">
        <v>0.01</v>
      </c>
      <c r="X418" s="2">
        <v>16.36</v>
      </c>
      <c r="Y418" s="5">
        <f t="shared" si="460"/>
        <v>8.4996173122144363E-4</v>
      </c>
      <c r="Z418" s="5">
        <f t="shared" si="461"/>
        <v>8.4996173122144365E-27</v>
      </c>
      <c r="AA418" s="5">
        <f t="shared" si="462"/>
        <v>5.9253355370322969E-8</v>
      </c>
      <c r="AB418" s="5">
        <f t="shared" si="463"/>
        <v>3.8870201122931869E-12</v>
      </c>
      <c r="AC418" s="5">
        <f t="shared" si="464"/>
        <v>-11.410383212228174</v>
      </c>
      <c r="AD418">
        <v>0.01</v>
      </c>
      <c r="AF418" s="4">
        <v>14.5</v>
      </c>
      <c r="AG418" s="5">
        <f t="shared" si="465"/>
        <v>2.5263197487830113E-3</v>
      </c>
      <c r="AH418" s="5">
        <f t="shared" si="466"/>
        <v>2.5263197487830116E-26</v>
      </c>
      <c r="AI418" s="5">
        <f t="shared" si="467"/>
        <v>4.9690761994781319E-8</v>
      </c>
      <c r="AJ418" s="5">
        <f t="shared" si="468"/>
        <v>6.1368091063554943E-12</v>
      </c>
      <c r="AK418" s="5">
        <f t="shared" si="469"/>
        <v>-11.212057385815928</v>
      </c>
      <c r="AL418">
        <v>0.05</v>
      </c>
      <c r="AN418" s="4">
        <v>13.9</v>
      </c>
      <c r="AO418" s="5">
        <f t="shared" si="470"/>
        <v>2.8203301922182771E-3</v>
      </c>
      <c r="AP418" s="5">
        <f t="shared" si="471"/>
        <v>2.8203301922182772E-26</v>
      </c>
      <c r="AQ418" s="5">
        <f t="shared" si="472"/>
        <v>3.0630858738963077E-8</v>
      </c>
      <c r="AR418" s="5">
        <f t="shared" si="473"/>
        <v>5.0908487224156631E-12</v>
      </c>
      <c r="AS418" s="5">
        <f t="shared" si="474"/>
        <v>-11.293209808088619</v>
      </c>
      <c r="AT418">
        <v>0.06</v>
      </c>
      <c r="AV418" s="4">
        <v>13.79</v>
      </c>
      <c r="AW418" s="5">
        <f t="shared" si="475"/>
        <v>2.0320315895849738E-3</v>
      </c>
      <c r="AX418" s="5">
        <f t="shared" si="476"/>
        <v>2.0320315895849741E-26</v>
      </c>
      <c r="AY418" s="5">
        <f t="shared" si="477"/>
        <v>1.3078153341870877E-8</v>
      </c>
      <c r="AZ418" s="5">
        <f t="shared" si="478"/>
        <v>2.8235733065099225E-12</v>
      </c>
      <c r="BA418" s="5">
        <f t="shared" si="479"/>
        <v>-11.549200932489004</v>
      </c>
      <c r="BB418">
        <v>0.05</v>
      </c>
      <c r="BD418" s="3">
        <v>13.54</v>
      </c>
      <c r="BE418" s="5">
        <f t="shared" si="480"/>
        <v>1.0778336525878104E-3</v>
      </c>
      <c r="BF418" s="5">
        <f t="shared" si="481"/>
        <v>1.0778336525878105E-26</v>
      </c>
      <c r="BG418" s="5">
        <f t="shared" si="482"/>
        <v>2.4949853069162275E-9</v>
      </c>
      <c r="BH418" s="5">
        <f t="shared" si="483"/>
        <v>8.9819471048984199E-13</v>
      </c>
      <c r="BI418" s="5">
        <f t="shared" si="484"/>
        <v>-12.046629506846047</v>
      </c>
      <c r="BJ418">
        <v>0.02</v>
      </c>
      <c r="BL418" s="3">
        <v>13.56</v>
      </c>
      <c r="BM418" s="5">
        <f t="shared" si="485"/>
        <v>6.7693672677408237E-4</v>
      </c>
      <c r="BN418" s="5">
        <f t="shared" si="486"/>
        <v>6.7693672677408251E-27</v>
      </c>
      <c r="BO418" s="5">
        <f t="shared" si="487"/>
        <v>1.0028692248504923E-9</v>
      </c>
      <c r="BP418" s="5">
        <f t="shared" si="488"/>
        <v>4.5129115118272156E-13</v>
      </c>
      <c r="BQ418" s="5">
        <f t="shared" si="489"/>
        <v>-12.345543181946709</v>
      </c>
      <c r="BR418">
        <v>0.02</v>
      </c>
      <c r="BT418" s="3">
        <v>13.33</v>
      </c>
      <c r="BU418" s="5">
        <f t="shared" si="490"/>
        <v>5.354240075514027E-4</v>
      </c>
      <c r="BV418" s="5">
        <f t="shared" si="491"/>
        <v>5.3542400755140278E-27</v>
      </c>
      <c r="BW418" s="5">
        <f t="shared" si="492"/>
        <v>4.7748871065820696E-10</v>
      </c>
      <c r="BX418" s="5">
        <f t="shared" si="493"/>
        <v>2.7694345218176005E-13</v>
      </c>
      <c r="BY418" s="5">
        <f t="shared" si="494"/>
        <v>-12.557608898489663</v>
      </c>
      <c r="BZ418">
        <v>0.04</v>
      </c>
      <c r="CB418" s="3">
        <v>13.2</v>
      </c>
      <c r="CC418" s="5">
        <f t="shared" si="495"/>
        <v>3.3655902425817934E-4</v>
      </c>
      <c r="CD418" s="5">
        <f t="shared" si="496"/>
        <v>3.3655902425817939E-27</v>
      </c>
      <c r="CE418" s="5">
        <f t="shared" si="497"/>
        <v>1.577620426210216E-10</v>
      </c>
      <c r="CF418" s="5">
        <f t="shared" si="498"/>
        <v>1.2620963409681729E-13</v>
      </c>
      <c r="CG418" s="5">
        <f t="shared" si="499"/>
        <v>-12.898907492355042</v>
      </c>
      <c r="CH418">
        <v>0.05</v>
      </c>
      <c r="CK418" s="5" t="str">
        <f t="shared" si="500"/>
        <v/>
      </c>
      <c r="CL418" s="5" t="str">
        <f t="shared" si="501"/>
        <v/>
      </c>
      <c r="CM418" s="5" t="str">
        <f t="shared" si="502"/>
        <v/>
      </c>
      <c r="CN418" s="5" t="str">
        <f t="shared" si="503"/>
        <v/>
      </c>
      <c r="CO418" s="5" t="str">
        <f t="shared" si="504"/>
        <v/>
      </c>
      <c r="CS418" s="5" t="str">
        <f t="shared" si="505"/>
        <v/>
      </c>
      <c r="CT418" s="5" t="str">
        <f t="shared" si="506"/>
        <v/>
      </c>
      <c r="CU418" s="5" t="str">
        <f t="shared" si="507"/>
        <v/>
      </c>
      <c r="CV418" s="5" t="str">
        <f t="shared" si="508"/>
        <v/>
      </c>
      <c r="CW418" s="5" t="str">
        <f t="shared" si="509"/>
        <v/>
      </c>
      <c r="DA418" s="5" t="str">
        <f t="shared" si="510"/>
        <v/>
      </c>
      <c r="DB418" s="5" t="str">
        <f t="shared" si="511"/>
        <v/>
      </c>
      <c r="DC418" s="5" t="str">
        <f t="shared" si="512"/>
        <v/>
      </c>
      <c r="DD418" s="5" t="str">
        <f t="shared" si="513"/>
        <v/>
      </c>
      <c r="DE418" s="5" t="str">
        <f t="shared" si="514"/>
        <v/>
      </c>
      <c r="DI418" s="5" t="str">
        <f t="shared" si="515"/>
        <v/>
      </c>
      <c r="DJ418" s="5" t="str">
        <f t="shared" si="516"/>
        <v/>
      </c>
      <c r="DK418" s="5" t="str">
        <f t="shared" si="517"/>
        <v/>
      </c>
      <c r="DL418" s="5" t="str">
        <f t="shared" si="518"/>
        <v/>
      </c>
      <c r="DM418" s="5" t="str">
        <f t="shared" si="519"/>
        <v/>
      </c>
      <c r="DQ418" s="5" t="str">
        <f t="shared" si="520"/>
        <v/>
      </c>
      <c r="DR418" s="5" t="str">
        <f t="shared" si="521"/>
        <v/>
      </c>
      <c r="DS418" s="5" t="str">
        <f t="shared" si="522"/>
        <v/>
      </c>
      <c r="DT418" s="5" t="str">
        <f t="shared" si="523"/>
        <v/>
      </c>
      <c r="DU418" s="5" t="str">
        <f t="shared" si="524"/>
        <v/>
      </c>
    </row>
    <row r="419" spans="1:126" hidden="1" x14ac:dyDescent="0.25">
      <c r="A419">
        <v>412</v>
      </c>
      <c r="B419" t="s">
        <v>454</v>
      </c>
      <c r="C419">
        <v>324.23544199999998</v>
      </c>
      <c r="D419">
        <v>57.530965999999999</v>
      </c>
      <c r="E419" s="1" t="s">
        <v>157</v>
      </c>
      <c r="F419" s="13"/>
      <c r="K419" s="5" t="str">
        <f t="shared" si="450"/>
        <v/>
      </c>
      <c r="L419" s="5" t="str">
        <f t="shared" si="451"/>
        <v/>
      </c>
      <c r="M419" s="5" t="str">
        <f t="shared" si="452"/>
        <v/>
      </c>
      <c r="N419" s="5" t="str">
        <f t="shared" si="453"/>
        <v/>
      </c>
      <c r="O419" s="5" t="str">
        <f t="shared" si="454"/>
        <v/>
      </c>
      <c r="R419" s="5" t="str">
        <f t="shared" si="455"/>
        <v/>
      </c>
      <c r="S419" s="5" t="str">
        <f t="shared" si="456"/>
        <v/>
      </c>
      <c r="T419" s="5" t="str">
        <f t="shared" si="457"/>
        <v/>
      </c>
      <c r="U419" s="5" t="str">
        <f t="shared" si="458"/>
        <v/>
      </c>
      <c r="V419" s="5" t="str">
        <f t="shared" si="459"/>
        <v/>
      </c>
      <c r="Y419" s="5" t="str">
        <f t="shared" si="460"/>
        <v/>
      </c>
      <c r="Z419" s="5" t="str">
        <f t="shared" si="461"/>
        <v/>
      </c>
      <c r="AA419" s="5" t="str">
        <f t="shared" si="462"/>
        <v/>
      </c>
      <c r="AB419" s="5" t="str">
        <f t="shared" si="463"/>
        <v/>
      </c>
      <c r="AC419" s="5" t="str">
        <f t="shared" si="464"/>
        <v/>
      </c>
      <c r="AE419" t="s">
        <v>36</v>
      </c>
      <c r="AF419" s="4">
        <v>17.670000000000002</v>
      </c>
      <c r="AG419" s="5">
        <f t="shared" si="465"/>
        <v>1.3629763403381822E-4</v>
      </c>
      <c r="AH419" s="5">
        <f t="shared" si="466"/>
        <v>1.3629763403381823E-27</v>
      </c>
      <c r="AI419" s="5">
        <f t="shared" si="467"/>
        <v>2.6808693937055492E-9</v>
      </c>
      <c r="AJ419" s="5">
        <f t="shared" si="468"/>
        <v>3.3108737012263539E-13</v>
      </c>
      <c r="AK419" s="5">
        <f t="shared" si="469"/>
        <v>-12.480057385815929</v>
      </c>
      <c r="AN419" s="4">
        <v>15.18</v>
      </c>
      <c r="AO419" s="5">
        <f t="shared" si="470"/>
        <v>8.6756087207996897E-4</v>
      </c>
      <c r="AP419" s="5">
        <f t="shared" si="471"/>
        <v>8.6756087207996903E-27</v>
      </c>
      <c r="AQ419" s="5">
        <f t="shared" si="472"/>
        <v>9.422348699969689E-9</v>
      </c>
      <c r="AR419" s="5">
        <f t="shared" si="473"/>
        <v>1.5659943539349624E-12</v>
      </c>
      <c r="AS419" s="5">
        <f t="shared" si="474"/>
        <v>-11.805209808088618</v>
      </c>
      <c r="AT419">
        <v>0.1</v>
      </c>
      <c r="AV419" s="4">
        <v>13.51</v>
      </c>
      <c r="AW419" s="5">
        <f t="shared" si="475"/>
        <v>2.629846832935879E-3</v>
      </c>
      <c r="AX419" s="5">
        <f t="shared" si="476"/>
        <v>2.6298468329358794E-26</v>
      </c>
      <c r="AY419" s="5">
        <f t="shared" si="477"/>
        <v>1.6925691668894536E-8</v>
      </c>
      <c r="AZ419" s="5">
        <f t="shared" si="478"/>
        <v>3.6542568313143301E-12</v>
      </c>
      <c r="BA419" s="5">
        <f t="shared" si="479"/>
        <v>-11.437200932489004</v>
      </c>
      <c r="BB419">
        <v>0.04</v>
      </c>
      <c r="BD419" s="3">
        <v>12.37</v>
      </c>
      <c r="BE419" s="5">
        <f t="shared" si="480"/>
        <v>3.1662976543970103E-3</v>
      </c>
      <c r="BF419" s="5">
        <f t="shared" si="481"/>
        <v>3.1662976543970109E-26</v>
      </c>
      <c r="BG419" s="5">
        <f t="shared" si="482"/>
        <v>7.3293927185115983E-9</v>
      </c>
      <c r="BH419" s="5">
        <f t="shared" si="483"/>
        <v>2.6385813786641757E-12</v>
      </c>
      <c r="BI419" s="5">
        <f t="shared" si="484"/>
        <v>-11.578629506846047</v>
      </c>
      <c r="BJ419">
        <v>0.01</v>
      </c>
      <c r="BL419" s="3">
        <v>11.61</v>
      </c>
      <c r="BM419" s="5">
        <f t="shared" si="485"/>
        <v>4.0789471388352231E-3</v>
      </c>
      <c r="BN419" s="5">
        <f t="shared" si="486"/>
        <v>4.0789471388352235E-26</v>
      </c>
      <c r="BO419" s="5">
        <f t="shared" si="487"/>
        <v>6.0428846501262554E-9</v>
      </c>
      <c r="BP419" s="5">
        <f t="shared" si="488"/>
        <v>2.7192980925568152E-12</v>
      </c>
      <c r="BQ419" s="5">
        <f t="shared" si="489"/>
        <v>-11.565543181946708</v>
      </c>
      <c r="BR419">
        <v>0</v>
      </c>
      <c r="BT419" s="3">
        <v>10.84</v>
      </c>
      <c r="BU419" s="5">
        <f t="shared" si="490"/>
        <v>5.3051521074443534E-3</v>
      </c>
      <c r="BV419" s="5">
        <f t="shared" si="491"/>
        <v>5.3051521074443537E-26</v>
      </c>
      <c r="BW419" s="5">
        <f t="shared" si="492"/>
        <v>4.7311106784581034E-9</v>
      </c>
      <c r="BX419" s="5">
        <f t="shared" si="493"/>
        <v>2.7440441935057001E-12</v>
      </c>
      <c r="BY419" s="5">
        <f t="shared" si="494"/>
        <v>-11.561608898489665</v>
      </c>
      <c r="BZ419">
        <v>0.03</v>
      </c>
      <c r="CB419" s="3">
        <v>9.94</v>
      </c>
      <c r="CC419" s="5">
        <f t="shared" si="495"/>
        <v>6.7773706865871921E-3</v>
      </c>
      <c r="CD419" s="5">
        <f t="shared" si="496"/>
        <v>6.7773706865871928E-26</v>
      </c>
      <c r="CE419" s="5">
        <f t="shared" si="497"/>
        <v>3.1768925093377464E-9</v>
      </c>
      <c r="CF419" s="5">
        <f t="shared" si="498"/>
        <v>2.5415140074701971E-12</v>
      </c>
      <c r="CG419" s="5">
        <f t="shared" si="499"/>
        <v>-11.594907492355041</v>
      </c>
      <c r="CH419">
        <v>0.06</v>
      </c>
      <c r="CJ419" s="2">
        <v>7.37</v>
      </c>
      <c r="CK419" s="5">
        <f t="shared" si="500"/>
        <v>8.0481898370931386E-3</v>
      </c>
      <c r="CL419" s="5">
        <f t="shared" si="501"/>
        <v>8.0481898370931396E-26</v>
      </c>
      <c r="CM419" s="5">
        <f t="shared" si="502"/>
        <v>4.1917655401526764E-10</v>
      </c>
      <c r="CN419" s="5">
        <f t="shared" si="503"/>
        <v>1.0060237296366425E-12</v>
      </c>
      <c r="CO419" s="5">
        <f t="shared" si="504"/>
        <v>-11.997391775215769</v>
      </c>
      <c r="CP419">
        <v>0.36</v>
      </c>
      <c r="CR419" s="4">
        <v>12.68</v>
      </c>
      <c r="CS419" s="5">
        <f t="shared" si="505"/>
        <v>2.6225077377308001E-3</v>
      </c>
      <c r="CT419" s="5">
        <f t="shared" si="506"/>
        <v>2.6225077377308005E-26</v>
      </c>
      <c r="CU419" s="5">
        <f t="shared" si="507"/>
        <v>6.8058159283671283E-9</v>
      </c>
      <c r="CV419" s="5">
        <f t="shared" si="508"/>
        <v>2.3139774156448239E-12</v>
      </c>
      <c r="CW419" s="5">
        <f t="shared" si="509"/>
        <v>-11.635640884065641</v>
      </c>
      <c r="CX419">
        <v>0.16</v>
      </c>
      <c r="CZ419" s="4">
        <v>11.51</v>
      </c>
      <c r="DA419" s="5">
        <f t="shared" si="510"/>
        <v>4.275607987077313E-3</v>
      </c>
      <c r="DB419" s="5">
        <f t="shared" si="511"/>
        <v>4.2756079870773135E-26</v>
      </c>
      <c r="DC419" s="5">
        <f t="shared" si="512"/>
        <v>6.0618260686351342E-9</v>
      </c>
      <c r="DD419" s="5">
        <f t="shared" si="513"/>
        <v>2.7884399915721615E-12</v>
      </c>
      <c r="DE419" s="5">
        <f t="shared" si="514"/>
        <v>-11.554638697275882</v>
      </c>
      <c r="DF419">
        <v>7.0000000000000007E-2</v>
      </c>
      <c r="DG419" t="s">
        <v>32</v>
      </c>
      <c r="DH419" s="4">
        <v>7.96</v>
      </c>
      <c r="DI419" s="5">
        <f t="shared" si="515"/>
        <v>2.0736255449754982E-2</v>
      </c>
      <c r="DJ419" s="5">
        <f t="shared" si="516"/>
        <v>2.0736255449754986E-25</v>
      </c>
      <c r="DK419" s="5">
        <f t="shared" si="517"/>
        <v>4.320053218698955E-9</v>
      </c>
      <c r="DL419" s="5">
        <f t="shared" si="518"/>
        <v>5.1840638624387465E-12</v>
      </c>
      <c r="DM419" s="5">
        <f t="shared" si="519"/>
        <v>-11.28532965703447</v>
      </c>
      <c r="DO419" t="s">
        <v>32</v>
      </c>
      <c r="DP419" s="4">
        <v>5.05</v>
      </c>
      <c r="DQ419" s="5">
        <f t="shared" si="520"/>
        <v>7.9870804931902781E-2</v>
      </c>
      <c r="DR419" s="5">
        <f t="shared" si="521"/>
        <v>7.9870804931902791E-25</v>
      </c>
      <c r="DS419" s="5">
        <f t="shared" si="522"/>
        <v>4.9506697271840572E-9</v>
      </c>
      <c r="DT419" s="5">
        <f t="shared" si="523"/>
        <v>1.0891473399804927E-11</v>
      </c>
      <c r="DU419" s="5">
        <f t="shared" si="524"/>
        <v>-10.962913364861231</v>
      </c>
    </row>
    <row r="420" spans="1:126" hidden="1" x14ac:dyDescent="0.25">
      <c r="A420">
        <v>413</v>
      </c>
      <c r="B420" t="s">
        <v>455</v>
      </c>
      <c r="C420">
        <v>324.23547500000001</v>
      </c>
      <c r="D420">
        <v>57.581567</v>
      </c>
      <c r="E420" s="1" t="s">
        <v>31</v>
      </c>
      <c r="F420" s="13"/>
      <c r="J420" s="2">
        <v>20.66</v>
      </c>
      <c r="K420" s="5">
        <f t="shared" si="450"/>
        <v>1.7278702682648518E-5</v>
      </c>
      <c r="L420" s="5">
        <f t="shared" si="451"/>
        <v>1.7278702682648519E-28</v>
      </c>
      <c r="M420" s="5">
        <f t="shared" si="452"/>
        <v>1.3312609931774316E-9</v>
      </c>
      <c r="N420" s="5">
        <f t="shared" si="453"/>
        <v>8.3070685974271733E-14</v>
      </c>
      <c r="O420" s="5">
        <f t="shared" si="454"/>
        <v>-13.080552203238737</v>
      </c>
      <c r="P420">
        <v>0.06</v>
      </c>
      <c r="Q420" s="2">
        <v>19.16</v>
      </c>
      <c r="R420" s="5">
        <f t="shared" si="455"/>
        <v>5.4532932164949023E-5</v>
      </c>
      <c r="S420" s="5">
        <f t="shared" si="456"/>
        <v>5.4532932164949027E-28</v>
      </c>
      <c r="T420" s="5">
        <f t="shared" si="457"/>
        <v>2.7308521205130409E-9</v>
      </c>
      <c r="U420" s="5">
        <f t="shared" si="458"/>
        <v>2.113679541277094E-13</v>
      </c>
      <c r="V420" s="5">
        <f t="shared" si="459"/>
        <v>-12.674960856198258</v>
      </c>
      <c r="W420">
        <v>0.05</v>
      </c>
      <c r="X420" s="2">
        <v>19.73</v>
      </c>
      <c r="Y420" s="5">
        <f t="shared" si="460"/>
        <v>3.8141640850520545E-5</v>
      </c>
      <c r="Z420" s="5">
        <f t="shared" si="461"/>
        <v>3.8141640850520549E-28</v>
      </c>
      <c r="AA420" s="5">
        <f t="shared" si="462"/>
        <v>2.6589670060501936E-9</v>
      </c>
      <c r="AB420" s="5">
        <f t="shared" si="463"/>
        <v>1.7442823559689272E-13</v>
      </c>
      <c r="AC420" s="5">
        <f t="shared" si="464"/>
        <v>-12.758383212228177</v>
      </c>
      <c r="AD420">
        <v>0.1</v>
      </c>
      <c r="AF420" s="4">
        <v>17.010000000000002</v>
      </c>
      <c r="AG420" s="5">
        <f t="shared" si="465"/>
        <v>2.5031583101076783E-4</v>
      </c>
      <c r="AH420" s="5">
        <f t="shared" si="466"/>
        <v>2.5031583101076785E-27</v>
      </c>
      <c r="AI420" s="5">
        <f t="shared" si="467"/>
        <v>4.9235194350492777E-9</v>
      </c>
      <c r="AJ420" s="5">
        <f t="shared" si="468"/>
        <v>6.0805465022858587E-13</v>
      </c>
      <c r="AK420" s="5">
        <f t="shared" si="469"/>
        <v>-12.21605738581593</v>
      </c>
      <c r="AL420">
        <v>0.09</v>
      </c>
      <c r="AM420" t="s">
        <v>36</v>
      </c>
      <c r="AN420" s="4">
        <v>15.43</v>
      </c>
      <c r="AO420" s="5">
        <f t="shared" si="470"/>
        <v>6.8912809603514067E-4</v>
      </c>
      <c r="AP420" s="5">
        <f t="shared" si="471"/>
        <v>6.8912809603514071E-27</v>
      </c>
      <c r="AQ420" s="5">
        <f t="shared" si="472"/>
        <v>7.4844376098035592E-9</v>
      </c>
      <c r="AR420" s="5">
        <f t="shared" si="473"/>
        <v>1.2439135307493515E-12</v>
      </c>
      <c r="AS420" s="5">
        <f t="shared" si="474"/>
        <v>-11.905209808088618</v>
      </c>
      <c r="AU420" t="s">
        <v>36</v>
      </c>
      <c r="AV420" s="4">
        <v>14.81</v>
      </c>
      <c r="AW420" s="5">
        <f t="shared" si="475"/>
        <v>7.9420104675184981E-4</v>
      </c>
      <c r="AX420" s="5">
        <f t="shared" si="476"/>
        <v>7.9420104675184992E-27</v>
      </c>
      <c r="AY420" s="5">
        <f t="shared" si="477"/>
        <v>5.1114771674472104E-9</v>
      </c>
      <c r="AZ420" s="5">
        <f t="shared" si="478"/>
        <v>1.1035679204518527E-12</v>
      </c>
      <c r="BA420" s="5">
        <f t="shared" si="479"/>
        <v>-11.957200932489005</v>
      </c>
      <c r="BD420" s="3">
        <v>14.78</v>
      </c>
      <c r="BE420" s="5">
        <f t="shared" si="480"/>
        <v>3.4399469037355154E-4</v>
      </c>
      <c r="BF420" s="5">
        <f t="shared" si="481"/>
        <v>3.4399469037355155E-27</v>
      </c>
      <c r="BG420" s="5">
        <f t="shared" si="482"/>
        <v>7.9628400549433215E-10</v>
      </c>
      <c r="BH420" s="5">
        <f t="shared" si="483"/>
        <v>2.8666224197795961E-13</v>
      </c>
      <c r="BI420" s="5">
        <f t="shared" si="484"/>
        <v>-12.542629506846048</v>
      </c>
      <c r="BJ420">
        <v>0.02</v>
      </c>
      <c r="BM420" s="5" t="str">
        <f t="shared" si="485"/>
        <v/>
      </c>
      <c r="BN420" s="5" t="str">
        <f t="shared" si="486"/>
        <v/>
      </c>
      <c r="BO420" s="5" t="str">
        <f t="shared" si="487"/>
        <v/>
      </c>
      <c r="BP420" s="5" t="str">
        <f t="shared" si="488"/>
        <v/>
      </c>
      <c r="BQ420" s="5" t="str">
        <f t="shared" si="489"/>
        <v/>
      </c>
      <c r="BU420" s="5" t="str">
        <f t="shared" si="490"/>
        <v/>
      </c>
      <c r="BV420" s="5" t="str">
        <f t="shared" si="491"/>
        <v/>
      </c>
      <c r="BW420" s="5" t="str">
        <f t="shared" si="492"/>
        <v/>
      </c>
      <c r="BX420" s="5" t="str">
        <f t="shared" si="493"/>
        <v/>
      </c>
      <c r="BY420" s="5" t="str">
        <f t="shared" si="494"/>
        <v/>
      </c>
      <c r="CC420" s="5" t="str">
        <f t="shared" si="495"/>
        <v/>
      </c>
      <c r="CD420" s="5" t="str">
        <f t="shared" si="496"/>
        <v/>
      </c>
      <c r="CE420" s="5" t="str">
        <f t="shared" si="497"/>
        <v/>
      </c>
      <c r="CF420" s="5" t="str">
        <f t="shared" si="498"/>
        <v/>
      </c>
      <c r="CG420" s="5" t="str">
        <f t="shared" si="499"/>
        <v/>
      </c>
      <c r="CK420" s="5" t="str">
        <f t="shared" si="500"/>
        <v/>
      </c>
      <c r="CL420" s="5" t="str">
        <f t="shared" si="501"/>
        <v/>
      </c>
      <c r="CM420" s="5" t="str">
        <f t="shared" si="502"/>
        <v/>
      </c>
      <c r="CN420" s="5" t="str">
        <f t="shared" si="503"/>
        <v/>
      </c>
      <c r="CO420" s="5" t="str">
        <f t="shared" si="504"/>
        <v/>
      </c>
      <c r="CS420" s="5" t="str">
        <f t="shared" si="505"/>
        <v/>
      </c>
      <c r="CT420" s="5" t="str">
        <f t="shared" si="506"/>
        <v/>
      </c>
      <c r="CU420" s="5" t="str">
        <f t="shared" si="507"/>
        <v/>
      </c>
      <c r="CV420" s="5" t="str">
        <f t="shared" si="508"/>
        <v/>
      </c>
      <c r="CW420" s="5" t="str">
        <f t="shared" si="509"/>
        <v/>
      </c>
      <c r="DA420" s="5" t="str">
        <f t="shared" si="510"/>
        <v/>
      </c>
      <c r="DB420" s="5" t="str">
        <f t="shared" si="511"/>
        <v/>
      </c>
      <c r="DC420" s="5" t="str">
        <f t="shared" si="512"/>
        <v/>
      </c>
      <c r="DD420" s="5" t="str">
        <f t="shared" si="513"/>
        <v/>
      </c>
      <c r="DE420" s="5" t="str">
        <f t="shared" si="514"/>
        <v/>
      </c>
      <c r="DI420" s="5" t="str">
        <f t="shared" si="515"/>
        <v/>
      </c>
      <c r="DJ420" s="5" t="str">
        <f t="shared" si="516"/>
        <v/>
      </c>
      <c r="DK420" s="5" t="str">
        <f t="shared" si="517"/>
        <v/>
      </c>
      <c r="DL420" s="5" t="str">
        <f t="shared" si="518"/>
        <v/>
      </c>
      <c r="DM420" s="5" t="str">
        <f t="shared" si="519"/>
        <v/>
      </c>
      <c r="DQ420" s="5" t="str">
        <f t="shared" si="520"/>
        <v/>
      </c>
      <c r="DR420" s="5" t="str">
        <f t="shared" si="521"/>
        <v/>
      </c>
      <c r="DS420" s="5" t="str">
        <f t="shared" si="522"/>
        <v/>
      </c>
      <c r="DT420" s="5" t="str">
        <f t="shared" si="523"/>
        <v/>
      </c>
      <c r="DU420" s="5" t="str">
        <f t="shared" si="524"/>
        <v/>
      </c>
    </row>
    <row r="421" spans="1:126" hidden="1" x14ac:dyDescent="0.25">
      <c r="A421">
        <v>414</v>
      </c>
      <c r="B421" t="s">
        <v>456</v>
      </c>
      <c r="C421">
        <v>324.23632800000001</v>
      </c>
      <c r="D421">
        <v>57.421836999999996</v>
      </c>
      <c r="E421" s="1" t="s">
        <v>91</v>
      </c>
      <c r="F421" s="13"/>
      <c r="J421" s="2">
        <v>18.809999999999999</v>
      </c>
      <c r="K421" s="5">
        <f t="shared" si="450"/>
        <v>9.4953533713487817E-5</v>
      </c>
      <c r="L421" s="5">
        <f t="shared" si="451"/>
        <v>9.4953533713487822E-28</v>
      </c>
      <c r="M421" s="5">
        <f t="shared" si="452"/>
        <v>7.3158232952329746E-9</v>
      </c>
      <c r="N421" s="5">
        <f t="shared" si="453"/>
        <v>4.5650737362253763E-13</v>
      </c>
      <c r="O421" s="5">
        <f t="shared" si="454"/>
        <v>-12.340552203238735</v>
      </c>
      <c r="P421">
        <v>0.01</v>
      </c>
      <c r="Q421" s="2">
        <v>18.010000000000002</v>
      </c>
      <c r="R421" s="5">
        <f t="shared" si="455"/>
        <v>1.5727469432157902E-4</v>
      </c>
      <c r="S421" s="5">
        <f t="shared" si="456"/>
        <v>1.5727469432157904E-27</v>
      </c>
      <c r="T421" s="5">
        <f t="shared" si="457"/>
        <v>7.8758635459396971E-9</v>
      </c>
      <c r="U421" s="5">
        <f t="shared" si="458"/>
        <v>6.0959183845573266E-13</v>
      </c>
      <c r="V421" s="5">
        <f t="shared" si="459"/>
        <v>-12.214960856198257</v>
      </c>
      <c r="W421">
        <v>0.02</v>
      </c>
      <c r="X421" s="2">
        <v>18.420000000000002</v>
      </c>
      <c r="Y421" s="5">
        <f t="shared" si="460"/>
        <v>1.2746747190701407E-4</v>
      </c>
      <c r="Z421" s="5">
        <f t="shared" si="461"/>
        <v>1.2746747190701407E-27</v>
      </c>
      <c r="AA421" s="5">
        <f t="shared" si="462"/>
        <v>8.8861358501506284E-9</v>
      </c>
      <c r="AB421" s="5">
        <f t="shared" si="463"/>
        <v>5.8293051176988125E-13</v>
      </c>
      <c r="AC421" s="5">
        <f t="shared" si="464"/>
        <v>-12.234383212228176</v>
      </c>
      <c r="AD421">
        <v>0.03</v>
      </c>
      <c r="AF421" s="4">
        <v>16.27</v>
      </c>
      <c r="AG421" s="5">
        <f t="shared" si="465"/>
        <v>4.9486679834765887E-4</v>
      </c>
      <c r="AH421" s="5">
        <f t="shared" si="466"/>
        <v>4.9486679834765896E-27</v>
      </c>
      <c r="AI421" s="5">
        <f t="shared" si="467"/>
        <v>9.7336484455931201E-9</v>
      </c>
      <c r="AJ421" s="5">
        <f t="shared" si="468"/>
        <v>1.2021055830307505E-12</v>
      </c>
      <c r="AK421" s="5">
        <f t="shared" si="469"/>
        <v>-11.92005738581593</v>
      </c>
      <c r="AL421">
        <v>0.13</v>
      </c>
      <c r="AM421" t="s">
        <v>36</v>
      </c>
      <c r="AN421" s="4">
        <v>15.77</v>
      </c>
      <c r="AO421" s="5">
        <f t="shared" si="470"/>
        <v>5.0384848453780549E-4</v>
      </c>
      <c r="AP421" s="5">
        <f t="shared" si="471"/>
        <v>5.0384848453780557E-27</v>
      </c>
      <c r="AQ421" s="5">
        <f t="shared" si="472"/>
        <v>5.4721648544205977E-9</v>
      </c>
      <c r="AR421" s="5">
        <f t="shared" si="473"/>
        <v>9.0947379880470335E-13</v>
      </c>
      <c r="AS421" s="5">
        <f t="shared" si="474"/>
        <v>-12.041209808088619</v>
      </c>
      <c r="AU421" t="s">
        <v>36</v>
      </c>
      <c r="AV421" s="4">
        <v>12.35</v>
      </c>
      <c r="AW421" s="5">
        <f t="shared" si="475"/>
        <v>7.6547401945197121E-3</v>
      </c>
      <c r="AX421" s="5">
        <f t="shared" si="476"/>
        <v>7.6547401945197131E-26</v>
      </c>
      <c r="AY421" s="5">
        <f t="shared" si="477"/>
        <v>4.9265900475768666E-8</v>
      </c>
      <c r="AZ421" s="5">
        <f t="shared" si="478"/>
        <v>1.0636507912718455E-11</v>
      </c>
      <c r="BA421" s="5">
        <f t="shared" si="479"/>
        <v>-10.973200932489005</v>
      </c>
      <c r="BD421" s="3">
        <v>14.79</v>
      </c>
      <c r="BE421" s="5">
        <f t="shared" si="480"/>
        <v>3.4084092809561232E-4</v>
      </c>
      <c r="BF421" s="5">
        <f t="shared" si="481"/>
        <v>3.4084092809561236E-27</v>
      </c>
      <c r="BG421" s="5">
        <f t="shared" si="482"/>
        <v>7.889836298509544E-10</v>
      </c>
      <c r="BH421" s="5">
        <f t="shared" si="483"/>
        <v>2.8403410674634361E-13</v>
      </c>
      <c r="BI421" s="5">
        <f t="shared" si="484"/>
        <v>-12.546629506846047</v>
      </c>
      <c r="BJ421">
        <v>0.03</v>
      </c>
      <c r="BL421" s="3">
        <v>14.82</v>
      </c>
      <c r="BM421" s="5">
        <f t="shared" si="485"/>
        <v>2.1210361822661568E-4</v>
      </c>
      <c r="BN421" s="5">
        <f t="shared" si="486"/>
        <v>2.1210361822661572E-27</v>
      </c>
      <c r="BO421" s="5">
        <f t="shared" si="487"/>
        <v>3.1422758255794917E-10</v>
      </c>
      <c r="BP421" s="5">
        <f t="shared" si="488"/>
        <v>1.4140241215107714E-13</v>
      </c>
      <c r="BQ421" s="5">
        <f t="shared" si="489"/>
        <v>-12.849543181946707</v>
      </c>
      <c r="BR421">
        <v>0.03</v>
      </c>
      <c r="BU421" s="5" t="str">
        <f t="shared" si="490"/>
        <v/>
      </c>
      <c r="BV421" s="5" t="str">
        <f t="shared" si="491"/>
        <v/>
      </c>
      <c r="BW421" s="5" t="str">
        <f t="shared" si="492"/>
        <v/>
      </c>
      <c r="BX421" s="5" t="str">
        <f t="shared" si="493"/>
        <v/>
      </c>
      <c r="BY421" s="5" t="str">
        <f t="shared" si="494"/>
        <v/>
      </c>
      <c r="CC421" s="5" t="str">
        <f t="shared" si="495"/>
        <v/>
      </c>
      <c r="CD421" s="5" t="str">
        <f t="shared" si="496"/>
        <v/>
      </c>
      <c r="CE421" s="5" t="str">
        <f t="shared" si="497"/>
        <v/>
      </c>
      <c r="CF421" s="5" t="str">
        <f t="shared" si="498"/>
        <v/>
      </c>
      <c r="CG421" s="5" t="str">
        <f t="shared" si="499"/>
        <v/>
      </c>
      <c r="CK421" s="5" t="str">
        <f t="shared" si="500"/>
        <v/>
      </c>
      <c r="CL421" s="5" t="str">
        <f t="shared" si="501"/>
        <v/>
      </c>
      <c r="CM421" s="5" t="str">
        <f t="shared" si="502"/>
        <v/>
      </c>
      <c r="CN421" s="5" t="str">
        <f t="shared" si="503"/>
        <v/>
      </c>
      <c r="CO421" s="5" t="str">
        <f t="shared" si="504"/>
        <v/>
      </c>
      <c r="CS421" s="5" t="str">
        <f t="shared" si="505"/>
        <v/>
      </c>
      <c r="CT421" s="5" t="str">
        <f t="shared" si="506"/>
        <v/>
      </c>
      <c r="CU421" s="5" t="str">
        <f t="shared" si="507"/>
        <v/>
      </c>
      <c r="CV421" s="5" t="str">
        <f t="shared" si="508"/>
        <v/>
      </c>
      <c r="CW421" s="5" t="str">
        <f t="shared" si="509"/>
        <v/>
      </c>
      <c r="DA421" s="5" t="str">
        <f t="shared" si="510"/>
        <v/>
      </c>
      <c r="DB421" s="5" t="str">
        <f t="shared" si="511"/>
        <v/>
      </c>
      <c r="DC421" s="5" t="str">
        <f t="shared" si="512"/>
        <v/>
      </c>
      <c r="DD421" s="5" t="str">
        <f t="shared" si="513"/>
        <v/>
      </c>
      <c r="DE421" s="5" t="str">
        <f t="shared" si="514"/>
        <v/>
      </c>
      <c r="DI421" s="5" t="str">
        <f t="shared" si="515"/>
        <v/>
      </c>
      <c r="DJ421" s="5" t="str">
        <f t="shared" si="516"/>
        <v/>
      </c>
      <c r="DK421" s="5" t="str">
        <f t="shared" si="517"/>
        <v/>
      </c>
      <c r="DL421" s="5" t="str">
        <f t="shared" si="518"/>
        <v/>
      </c>
      <c r="DM421" s="5" t="str">
        <f t="shared" si="519"/>
        <v/>
      </c>
      <c r="DQ421" s="5" t="str">
        <f t="shared" si="520"/>
        <v/>
      </c>
      <c r="DR421" s="5" t="str">
        <f t="shared" si="521"/>
        <v/>
      </c>
      <c r="DS421" s="5" t="str">
        <f t="shared" si="522"/>
        <v/>
      </c>
      <c r="DT421" s="5" t="str">
        <f t="shared" si="523"/>
        <v/>
      </c>
      <c r="DU421" s="5" t="str">
        <f t="shared" si="524"/>
        <v/>
      </c>
    </row>
    <row r="422" spans="1:126" hidden="1" x14ac:dyDescent="0.25">
      <c r="A422">
        <v>415</v>
      </c>
      <c r="B422" t="s">
        <v>457</v>
      </c>
      <c r="C422">
        <v>324.23650700000002</v>
      </c>
      <c r="D422">
        <v>57.474328</v>
      </c>
      <c r="E422" s="1" t="s">
        <v>31</v>
      </c>
      <c r="F422" s="13"/>
      <c r="J422" s="2">
        <v>18.989999999999998</v>
      </c>
      <c r="K422" s="5">
        <f t="shared" si="450"/>
        <v>8.0447236831590171E-5</v>
      </c>
      <c r="L422" s="5">
        <f t="shared" si="451"/>
        <v>8.044723683159018E-28</v>
      </c>
      <c r="M422" s="5">
        <f t="shared" si="452"/>
        <v>6.1981660527297666E-9</v>
      </c>
      <c r="N422" s="5">
        <f t="shared" si="453"/>
        <v>3.8676556169033744E-13</v>
      </c>
      <c r="O422" s="5">
        <f t="shared" si="454"/>
        <v>-12.412552203238736</v>
      </c>
      <c r="P422">
        <v>0.01</v>
      </c>
      <c r="Q422" s="2">
        <v>18.2</v>
      </c>
      <c r="R422" s="5">
        <f t="shared" si="455"/>
        <v>1.320258127750351E-4</v>
      </c>
      <c r="S422" s="5">
        <f t="shared" si="456"/>
        <v>1.3202581277503511E-27</v>
      </c>
      <c r="T422" s="5">
        <f t="shared" si="457"/>
        <v>6.6114723061031524E-9</v>
      </c>
      <c r="U422" s="5">
        <f t="shared" si="458"/>
        <v>5.1172795649238403E-13</v>
      </c>
      <c r="V422" s="5">
        <f t="shared" si="459"/>
        <v>-12.290960856198257</v>
      </c>
      <c r="W422">
        <v>0.02</v>
      </c>
      <c r="X422" s="2">
        <v>18.05</v>
      </c>
      <c r="Y422" s="5">
        <f t="shared" si="460"/>
        <v>1.792253232819566E-4</v>
      </c>
      <c r="Z422" s="5">
        <f t="shared" si="461"/>
        <v>1.7922532328195662E-27</v>
      </c>
      <c r="AA422" s="5">
        <f t="shared" si="462"/>
        <v>1.2494329311186369E-8</v>
      </c>
      <c r="AB422" s="5">
        <f t="shared" si="463"/>
        <v>8.1962800281382587E-13</v>
      </c>
      <c r="AC422" s="5">
        <f t="shared" si="464"/>
        <v>-12.086383212228176</v>
      </c>
      <c r="AD422">
        <v>0.02</v>
      </c>
      <c r="AF422" s="4">
        <v>16.86</v>
      </c>
      <c r="AG422" s="5">
        <f t="shared" si="465"/>
        <v>2.8740102789301511E-4</v>
      </c>
      <c r="AH422" s="5">
        <f t="shared" si="466"/>
        <v>2.8740102789301515E-27</v>
      </c>
      <c r="AI422" s="5">
        <f t="shared" si="467"/>
        <v>5.6529566698621199E-9</v>
      </c>
      <c r="AJ422" s="5">
        <f t="shared" si="468"/>
        <v>6.9814014872797189E-13</v>
      </c>
      <c r="AK422" s="5">
        <f t="shared" si="469"/>
        <v>-12.156057385815929</v>
      </c>
      <c r="AL422">
        <v>7.0000000000000007E-2</v>
      </c>
      <c r="AN422" s="4">
        <v>16.34</v>
      </c>
      <c r="AO422" s="5">
        <f t="shared" si="470"/>
        <v>2.9805743289002028E-4</v>
      </c>
      <c r="AP422" s="5">
        <f t="shared" si="471"/>
        <v>2.9805743289002032E-27</v>
      </c>
      <c r="AQ422" s="5">
        <f t="shared" si="472"/>
        <v>3.2371227837586434E-9</v>
      </c>
      <c r="AR422" s="5">
        <f t="shared" si="473"/>
        <v>5.3800980666068653E-13</v>
      </c>
      <c r="AS422" s="5">
        <f t="shared" si="474"/>
        <v>-12.269209808088618</v>
      </c>
      <c r="AT422">
        <v>0.12</v>
      </c>
      <c r="AV422" s="4">
        <v>15.88</v>
      </c>
      <c r="AW422" s="5">
        <f t="shared" si="475"/>
        <v>2.9643566602165396E-4</v>
      </c>
      <c r="AX422" s="5">
        <f t="shared" si="476"/>
        <v>2.9643566602165397E-27</v>
      </c>
      <c r="AY422" s="5">
        <f t="shared" si="477"/>
        <v>1.907859659318891E-9</v>
      </c>
      <c r="AZ422" s="5">
        <f t="shared" si="478"/>
        <v>4.1190690044694853E-13</v>
      </c>
      <c r="BA422" s="5">
        <f t="shared" si="479"/>
        <v>-12.385200932489006</v>
      </c>
      <c r="BB422">
        <v>0.1</v>
      </c>
      <c r="BD422" s="3">
        <v>15.94</v>
      </c>
      <c r="BE422" s="5">
        <f t="shared" si="480"/>
        <v>1.181821099131903E-4</v>
      </c>
      <c r="BF422" s="5">
        <f t="shared" si="481"/>
        <v>1.1818210991319031E-27</v>
      </c>
      <c r="BG422" s="5">
        <f t="shared" si="482"/>
        <v>2.7356969887312567E-10</v>
      </c>
      <c r="BH422" s="5">
        <f t="shared" si="483"/>
        <v>9.8485091594325243E-14</v>
      </c>
      <c r="BI422" s="5">
        <f t="shared" si="484"/>
        <v>-13.006629506846046</v>
      </c>
      <c r="BJ422">
        <v>0.04</v>
      </c>
      <c r="BL422" s="3">
        <v>15.95</v>
      </c>
      <c r="BM422" s="5">
        <f t="shared" si="485"/>
        <v>7.4911428209619173E-5</v>
      </c>
      <c r="BN422" s="5">
        <f t="shared" si="486"/>
        <v>7.491142820961918E-28</v>
      </c>
      <c r="BO422" s="5">
        <f t="shared" si="487"/>
        <v>1.1097989364388024E-10</v>
      </c>
      <c r="BP422" s="5">
        <f t="shared" si="488"/>
        <v>4.9940952139746115E-14</v>
      </c>
      <c r="BQ422" s="5">
        <f t="shared" si="489"/>
        <v>-13.301543181946707</v>
      </c>
      <c r="BR422">
        <v>0.05</v>
      </c>
      <c r="BU422" s="5" t="str">
        <f t="shared" si="490"/>
        <v/>
      </c>
      <c r="BV422" s="5" t="str">
        <f t="shared" si="491"/>
        <v/>
      </c>
      <c r="BW422" s="5" t="str">
        <f t="shared" si="492"/>
        <v/>
      </c>
      <c r="BX422" s="5" t="str">
        <f t="shared" si="493"/>
        <v/>
      </c>
      <c r="BY422" s="5" t="str">
        <f t="shared" si="494"/>
        <v/>
      </c>
      <c r="CC422" s="5" t="str">
        <f t="shared" si="495"/>
        <v/>
      </c>
      <c r="CD422" s="5" t="str">
        <f t="shared" si="496"/>
        <v/>
      </c>
      <c r="CE422" s="5" t="str">
        <f t="shared" si="497"/>
        <v/>
      </c>
      <c r="CF422" s="5" t="str">
        <f t="shared" si="498"/>
        <v/>
      </c>
      <c r="CG422" s="5" t="str">
        <f t="shared" si="499"/>
        <v/>
      </c>
      <c r="CK422" s="5" t="str">
        <f t="shared" si="500"/>
        <v/>
      </c>
      <c r="CL422" s="5" t="str">
        <f t="shared" si="501"/>
        <v/>
      </c>
      <c r="CM422" s="5" t="str">
        <f t="shared" si="502"/>
        <v/>
      </c>
      <c r="CN422" s="5" t="str">
        <f t="shared" si="503"/>
        <v/>
      </c>
      <c r="CO422" s="5" t="str">
        <f t="shared" si="504"/>
        <v/>
      </c>
      <c r="CS422" s="5" t="str">
        <f t="shared" si="505"/>
        <v/>
      </c>
      <c r="CT422" s="5" t="str">
        <f t="shared" si="506"/>
        <v/>
      </c>
      <c r="CU422" s="5" t="str">
        <f t="shared" si="507"/>
        <v/>
      </c>
      <c r="CV422" s="5" t="str">
        <f t="shared" si="508"/>
        <v/>
      </c>
      <c r="CW422" s="5" t="str">
        <f t="shared" si="509"/>
        <v/>
      </c>
      <c r="DA422" s="5" t="str">
        <f t="shared" si="510"/>
        <v/>
      </c>
      <c r="DB422" s="5" t="str">
        <f t="shared" si="511"/>
        <v/>
      </c>
      <c r="DC422" s="5" t="str">
        <f t="shared" si="512"/>
        <v/>
      </c>
      <c r="DD422" s="5" t="str">
        <f t="shared" si="513"/>
        <v/>
      </c>
      <c r="DE422" s="5" t="str">
        <f t="shared" si="514"/>
        <v/>
      </c>
      <c r="DI422" s="5" t="str">
        <f t="shared" si="515"/>
        <v/>
      </c>
      <c r="DJ422" s="5" t="str">
        <f t="shared" si="516"/>
        <v/>
      </c>
      <c r="DK422" s="5" t="str">
        <f t="shared" si="517"/>
        <v/>
      </c>
      <c r="DL422" s="5" t="str">
        <f t="shared" si="518"/>
        <v/>
      </c>
      <c r="DM422" s="5" t="str">
        <f t="shared" si="519"/>
        <v/>
      </c>
      <c r="DQ422" s="5" t="str">
        <f t="shared" si="520"/>
        <v/>
      </c>
      <c r="DR422" s="5" t="str">
        <f t="shared" si="521"/>
        <v/>
      </c>
      <c r="DS422" s="5" t="str">
        <f t="shared" si="522"/>
        <v/>
      </c>
      <c r="DT422" s="5" t="str">
        <f t="shared" si="523"/>
        <v/>
      </c>
      <c r="DU422" s="5" t="str">
        <f t="shared" si="524"/>
        <v/>
      </c>
    </row>
    <row r="423" spans="1:126" hidden="1" x14ac:dyDescent="0.25">
      <c r="A423">
        <v>416</v>
      </c>
      <c r="B423" t="s">
        <v>458</v>
      </c>
      <c r="C423">
        <v>324.23745600000001</v>
      </c>
      <c r="D423">
        <v>57.489666999999997</v>
      </c>
      <c r="E423" s="1" t="s">
        <v>157</v>
      </c>
      <c r="F423" s="13"/>
      <c r="K423" s="5" t="str">
        <f t="shared" si="450"/>
        <v/>
      </c>
      <c r="L423" s="5" t="str">
        <f t="shared" si="451"/>
        <v/>
      </c>
      <c r="M423" s="5" t="str">
        <f t="shared" si="452"/>
        <v/>
      </c>
      <c r="N423" s="5" t="str">
        <f t="shared" si="453"/>
        <v/>
      </c>
      <c r="O423" s="5" t="str">
        <f t="shared" si="454"/>
        <v/>
      </c>
      <c r="R423" s="5" t="str">
        <f t="shared" si="455"/>
        <v/>
      </c>
      <c r="S423" s="5" t="str">
        <f t="shared" si="456"/>
        <v/>
      </c>
      <c r="T423" s="5" t="str">
        <f t="shared" si="457"/>
        <v/>
      </c>
      <c r="U423" s="5" t="str">
        <f t="shared" si="458"/>
        <v/>
      </c>
      <c r="V423" s="5" t="str">
        <f t="shared" si="459"/>
        <v/>
      </c>
      <c r="Y423" s="5" t="str">
        <f t="shared" si="460"/>
        <v/>
      </c>
      <c r="Z423" s="5" t="str">
        <f t="shared" si="461"/>
        <v/>
      </c>
      <c r="AA423" s="5" t="str">
        <f t="shared" si="462"/>
        <v/>
      </c>
      <c r="AB423" s="5" t="str">
        <f t="shared" si="463"/>
        <v/>
      </c>
      <c r="AC423" s="5" t="str">
        <f t="shared" si="464"/>
        <v/>
      </c>
      <c r="AF423" s="4">
        <v>16.989999999999998</v>
      </c>
      <c r="AG423" s="5">
        <f t="shared" si="465"/>
        <v>2.5496954976117828E-4</v>
      </c>
      <c r="AH423" s="5">
        <f t="shared" si="466"/>
        <v>2.5496954976117831E-27</v>
      </c>
      <c r="AI423" s="5">
        <f t="shared" si="467"/>
        <v>5.0150544954582753E-9</v>
      </c>
      <c r="AJ423" s="5">
        <f t="shared" si="468"/>
        <v>6.193592301890971E-13</v>
      </c>
      <c r="AK423" s="5">
        <f t="shared" si="469"/>
        <v>-12.208057385815929</v>
      </c>
      <c r="AL423">
        <v>0.19</v>
      </c>
      <c r="AN423" s="4">
        <v>14.56</v>
      </c>
      <c r="AO423" s="5">
        <f t="shared" si="470"/>
        <v>1.5356772715544296E-3</v>
      </c>
      <c r="AP423" s="5">
        <f t="shared" si="471"/>
        <v>1.5356772715544296E-26</v>
      </c>
      <c r="AQ423" s="5">
        <f t="shared" si="472"/>
        <v>1.6678583842206877E-8</v>
      </c>
      <c r="AR423" s="5">
        <f t="shared" si="473"/>
        <v>2.7719806345747828E-12</v>
      </c>
      <c r="AS423" s="5">
        <f t="shared" si="474"/>
        <v>-11.557209808088619</v>
      </c>
      <c r="AT423">
        <v>0.06</v>
      </c>
      <c r="AV423" s="4">
        <v>13.19</v>
      </c>
      <c r="AW423" s="5">
        <f t="shared" si="475"/>
        <v>3.531266180425683E-3</v>
      </c>
      <c r="AX423" s="5">
        <f t="shared" si="476"/>
        <v>3.5312661804256834E-26</v>
      </c>
      <c r="AY423" s="5">
        <f t="shared" si="477"/>
        <v>2.2727225716014653E-8</v>
      </c>
      <c r="AZ423" s="5">
        <f t="shared" si="478"/>
        <v>4.9068080320875636E-12</v>
      </c>
      <c r="BA423" s="5">
        <f t="shared" si="479"/>
        <v>-11.309200932489004</v>
      </c>
      <c r="BB423">
        <v>0.03</v>
      </c>
      <c r="BD423" s="3">
        <v>11.43</v>
      </c>
      <c r="BE423" s="5">
        <f t="shared" si="480"/>
        <v>7.5257838244166568E-3</v>
      </c>
      <c r="BF423" s="5">
        <f t="shared" si="481"/>
        <v>7.5257838244166573E-26</v>
      </c>
      <c r="BG423" s="5">
        <f t="shared" si="482"/>
        <v>1.742079588985337E-8</v>
      </c>
      <c r="BH423" s="5">
        <f t="shared" si="483"/>
        <v>6.2714865203472132E-12</v>
      </c>
      <c r="BI423" s="5">
        <f t="shared" si="484"/>
        <v>-11.202629506846048</v>
      </c>
      <c r="BJ423">
        <v>0.01</v>
      </c>
      <c r="BL423" s="3">
        <v>10.92</v>
      </c>
      <c r="BM423" s="5">
        <f t="shared" si="485"/>
        <v>7.7010169115419788E-3</v>
      </c>
      <c r="BN423" s="5">
        <f t="shared" si="486"/>
        <v>7.7010169115419792E-26</v>
      </c>
      <c r="BO423" s="5">
        <f t="shared" si="487"/>
        <v>1.1408913943025152E-8</v>
      </c>
      <c r="BP423" s="5">
        <f t="shared" si="488"/>
        <v>5.1340112743613186E-12</v>
      </c>
      <c r="BQ423" s="5">
        <f t="shared" si="489"/>
        <v>-11.289543181946708</v>
      </c>
      <c r="BR423">
        <v>0</v>
      </c>
      <c r="BT423" s="3">
        <v>10.59</v>
      </c>
      <c r="BU423" s="5">
        <f t="shared" si="490"/>
        <v>6.6787908014950817E-3</v>
      </c>
      <c r="BV423" s="5">
        <f t="shared" si="491"/>
        <v>6.6787908014950823E-26</v>
      </c>
      <c r="BW423" s="5">
        <f t="shared" si="492"/>
        <v>5.9561154591216541E-9</v>
      </c>
      <c r="BX423" s="5">
        <f t="shared" si="493"/>
        <v>3.4545469662905595E-12</v>
      </c>
      <c r="BY423" s="5">
        <f t="shared" si="494"/>
        <v>-11.461608898489663</v>
      </c>
      <c r="BZ423">
        <v>0.03</v>
      </c>
      <c r="CB423" s="3">
        <v>10.039999999999999</v>
      </c>
      <c r="CC423" s="5">
        <f t="shared" si="495"/>
        <v>6.1810355285005138E-3</v>
      </c>
      <c r="CD423" s="5">
        <f t="shared" si="496"/>
        <v>6.1810355285005142E-26</v>
      </c>
      <c r="CE423" s="5">
        <f t="shared" si="497"/>
        <v>2.897360403984616E-9</v>
      </c>
      <c r="CF423" s="5">
        <f t="shared" si="498"/>
        <v>2.3178883231876931E-12</v>
      </c>
      <c r="CG423" s="5">
        <f t="shared" si="499"/>
        <v>-11.634907492355042</v>
      </c>
      <c r="CH423">
        <v>0.08</v>
      </c>
      <c r="CK423" s="5" t="str">
        <f t="shared" si="500"/>
        <v/>
      </c>
      <c r="CL423" s="5" t="str">
        <f t="shared" si="501"/>
        <v/>
      </c>
      <c r="CM423" s="5" t="str">
        <f t="shared" si="502"/>
        <v/>
      </c>
      <c r="CN423" s="5" t="str">
        <f t="shared" si="503"/>
        <v/>
      </c>
      <c r="CO423" s="5" t="str">
        <f t="shared" si="504"/>
        <v/>
      </c>
      <c r="CR423" s="4">
        <v>11.32</v>
      </c>
      <c r="CS423" s="5">
        <f t="shared" si="505"/>
        <v>9.1773390831336368E-3</v>
      </c>
      <c r="CT423" s="5">
        <f t="shared" si="506"/>
        <v>9.1773390831336381E-26</v>
      </c>
      <c r="CU423" s="5">
        <f t="shared" si="507"/>
        <v>2.3816623918166876E-8</v>
      </c>
      <c r="CV423" s="5">
        <f t="shared" si="508"/>
        <v>8.0976521321767393E-12</v>
      </c>
      <c r="CW423" s="5">
        <f t="shared" si="509"/>
        <v>-11.091640884065642</v>
      </c>
      <c r="CX423">
        <v>0.02</v>
      </c>
      <c r="CZ423" s="4">
        <v>10.92</v>
      </c>
      <c r="DA423" s="5">
        <f t="shared" si="510"/>
        <v>7.3620350319076044E-3</v>
      </c>
      <c r="DB423" s="5">
        <f t="shared" si="511"/>
        <v>7.3620350319076055E-26</v>
      </c>
      <c r="DC423" s="5">
        <f t="shared" si="512"/>
        <v>1.043766781461381E-8</v>
      </c>
      <c r="DD423" s="5">
        <f t="shared" si="513"/>
        <v>4.8013271947223527E-12</v>
      </c>
      <c r="DE423" s="5">
        <f t="shared" si="514"/>
        <v>-11.318638697275881</v>
      </c>
      <c r="DF423">
        <v>0.02</v>
      </c>
      <c r="DH423" s="4">
        <v>8.65</v>
      </c>
      <c r="DI423" s="5">
        <f t="shared" si="515"/>
        <v>1.0983236474934386E-2</v>
      </c>
      <c r="DJ423" s="5">
        <f t="shared" si="516"/>
        <v>1.0983236474934387E-25</v>
      </c>
      <c r="DK423" s="5">
        <f t="shared" si="517"/>
        <v>2.2881742656113302E-9</v>
      </c>
      <c r="DL423" s="5">
        <f t="shared" si="518"/>
        <v>2.7458091187335966E-12</v>
      </c>
      <c r="DM423" s="5">
        <f t="shared" si="519"/>
        <v>-11.56132965703447</v>
      </c>
      <c r="DN423">
        <v>0.03</v>
      </c>
      <c r="DP423" s="4">
        <v>5.85</v>
      </c>
      <c r="DQ423" s="5">
        <f t="shared" si="520"/>
        <v>3.8228570738440076E-2</v>
      </c>
      <c r="DR423" s="5">
        <f t="shared" si="521"/>
        <v>3.822857073844008E-25</v>
      </c>
      <c r="DS423" s="5">
        <f t="shared" si="522"/>
        <v>2.3695395085809966E-9</v>
      </c>
      <c r="DT423" s="5">
        <f t="shared" si="523"/>
        <v>5.2129869188781932E-12</v>
      </c>
      <c r="DU423" s="5">
        <f t="shared" si="524"/>
        <v>-11.28291336486123</v>
      </c>
      <c r="DV423">
        <v>0.04</v>
      </c>
    </row>
    <row r="424" spans="1:126" hidden="1" x14ac:dyDescent="0.25">
      <c r="A424">
        <v>417</v>
      </c>
      <c r="B424" t="s">
        <v>459</v>
      </c>
      <c r="C424">
        <v>324.23862500000001</v>
      </c>
      <c r="D424">
        <v>57.621583999999999</v>
      </c>
      <c r="E424" s="1" t="s">
        <v>91</v>
      </c>
      <c r="F424" s="13"/>
      <c r="J424" s="2">
        <v>20.010000000000002</v>
      </c>
      <c r="K424" s="5">
        <f t="shared" si="450"/>
        <v>3.1442070107282049E-5</v>
      </c>
      <c r="L424" s="5">
        <f t="shared" si="451"/>
        <v>3.1442070107282054E-28</v>
      </c>
      <c r="M424" s="5">
        <f t="shared" si="452"/>
        <v>2.4224967723189456E-9</v>
      </c>
      <c r="N424" s="5">
        <f t="shared" si="453"/>
        <v>1.5116379859270219E-13</v>
      </c>
      <c r="O424" s="5">
        <f t="shared" si="454"/>
        <v>-12.820552203238739</v>
      </c>
      <c r="P424">
        <v>0.03</v>
      </c>
      <c r="Q424" s="2">
        <v>18.87</v>
      </c>
      <c r="R424" s="5">
        <f t="shared" si="455"/>
        <v>7.1229328438324896E-5</v>
      </c>
      <c r="S424" s="5">
        <f t="shared" si="456"/>
        <v>7.1229328438324901E-28</v>
      </c>
      <c r="T424" s="5">
        <f t="shared" si="457"/>
        <v>3.5669595396072392E-9</v>
      </c>
      <c r="U424" s="5">
        <f t="shared" si="458"/>
        <v>2.7608266836560037E-13</v>
      </c>
      <c r="V424" s="5">
        <f t="shared" si="459"/>
        <v>-12.558960856198258</v>
      </c>
      <c r="W424">
        <v>0.04</v>
      </c>
      <c r="X424" s="2">
        <v>19.78</v>
      </c>
      <c r="Y424" s="5">
        <f t="shared" si="460"/>
        <v>3.6424984230939468E-5</v>
      </c>
      <c r="Z424" s="5">
        <f t="shared" si="461"/>
        <v>3.6424984230939472E-28</v>
      </c>
      <c r="AA424" s="5">
        <f t="shared" si="462"/>
        <v>2.5392937772535504E-9</v>
      </c>
      <c r="AB424" s="5">
        <f t="shared" si="463"/>
        <v>1.6657767178783292E-13</v>
      </c>
      <c r="AC424" s="5">
        <f t="shared" si="464"/>
        <v>-12.778383212228176</v>
      </c>
      <c r="AD424">
        <v>0.09</v>
      </c>
      <c r="AF424" s="4">
        <v>17.079999999999998</v>
      </c>
      <c r="AG424" s="5">
        <f t="shared" si="465"/>
        <v>2.3468661288777578E-4</v>
      </c>
      <c r="AH424" s="5">
        <f t="shared" si="466"/>
        <v>2.3468661288777582E-27</v>
      </c>
      <c r="AI424" s="5">
        <f t="shared" si="467"/>
        <v>4.6161047626633925E-9</v>
      </c>
      <c r="AJ424" s="5">
        <f t="shared" si="468"/>
        <v>5.7008893818892911E-13</v>
      </c>
      <c r="AK424" s="5">
        <f t="shared" si="469"/>
        <v>-12.244057385815928</v>
      </c>
      <c r="AL424">
        <v>0.09</v>
      </c>
      <c r="AN424" s="4">
        <v>16.170000000000002</v>
      </c>
      <c r="AO424" s="5">
        <f t="shared" si="470"/>
        <v>3.4857798625382403E-4</v>
      </c>
      <c r="AP424" s="5">
        <f t="shared" si="471"/>
        <v>3.4857798625382404E-27</v>
      </c>
      <c r="AQ424" s="5">
        <f t="shared" si="472"/>
        <v>3.7858131242622744E-9</v>
      </c>
      <c r="AR424" s="5">
        <f t="shared" si="473"/>
        <v>6.2920214125239005E-13</v>
      </c>
      <c r="AS424" s="5">
        <f t="shared" si="474"/>
        <v>-12.201209808088619</v>
      </c>
      <c r="AT424">
        <v>0.09</v>
      </c>
      <c r="AV424" s="4">
        <v>15.85</v>
      </c>
      <c r="AW424" s="5">
        <f t="shared" si="475"/>
        <v>3.0474069601623668E-4</v>
      </c>
      <c r="AX424" s="5">
        <f t="shared" si="476"/>
        <v>3.0474069601623672E-27</v>
      </c>
      <c r="AY424" s="5">
        <f t="shared" si="477"/>
        <v>1.9613108243178436E-9</v>
      </c>
      <c r="AZ424" s="5">
        <f t="shared" si="478"/>
        <v>4.234470069702224E-13</v>
      </c>
      <c r="BA424" s="5">
        <f t="shared" si="479"/>
        <v>-12.373200932489006</v>
      </c>
      <c r="BB424">
        <v>0.1</v>
      </c>
      <c r="BD424" s="3">
        <v>15.44</v>
      </c>
      <c r="BE424" s="5">
        <f t="shared" si="480"/>
        <v>1.8730602147210606E-4</v>
      </c>
      <c r="BF424" s="5">
        <f t="shared" si="481"/>
        <v>1.8730602147210607E-27</v>
      </c>
      <c r="BG424" s="5">
        <f t="shared" si="482"/>
        <v>4.3357875340765287E-10</v>
      </c>
      <c r="BH424" s="5">
        <f t="shared" si="483"/>
        <v>1.5608835122675505E-13</v>
      </c>
      <c r="BI424" s="5">
        <f t="shared" si="484"/>
        <v>-12.806629506846047</v>
      </c>
      <c r="BJ424">
        <v>0.01</v>
      </c>
      <c r="BL424" s="3">
        <v>15.35</v>
      </c>
      <c r="BM424" s="5">
        <f t="shared" si="485"/>
        <v>1.3018114202547571E-4</v>
      </c>
      <c r="BN424" s="5">
        <f t="shared" si="486"/>
        <v>1.3018114202547572E-27</v>
      </c>
      <c r="BO424" s="5">
        <f t="shared" si="487"/>
        <v>1.9286095114885286E-10</v>
      </c>
      <c r="BP424" s="5">
        <f t="shared" si="488"/>
        <v>8.6787428016983794E-14</v>
      </c>
      <c r="BQ424" s="5">
        <f t="shared" si="489"/>
        <v>-13.061543181946707</v>
      </c>
      <c r="BR424">
        <v>0.02</v>
      </c>
      <c r="BU424" s="5" t="str">
        <f t="shared" si="490"/>
        <v/>
      </c>
      <c r="BV424" s="5" t="str">
        <f t="shared" si="491"/>
        <v/>
      </c>
      <c r="BW424" s="5" t="str">
        <f t="shared" si="492"/>
        <v/>
      </c>
      <c r="BX424" s="5" t="str">
        <f t="shared" si="493"/>
        <v/>
      </c>
      <c r="BY424" s="5" t="str">
        <f t="shared" si="494"/>
        <v/>
      </c>
      <c r="CC424" s="5" t="str">
        <f t="shared" si="495"/>
        <v/>
      </c>
      <c r="CD424" s="5" t="str">
        <f t="shared" si="496"/>
        <v/>
      </c>
      <c r="CE424" s="5" t="str">
        <f t="shared" si="497"/>
        <v/>
      </c>
      <c r="CF424" s="5" t="str">
        <f t="shared" si="498"/>
        <v/>
      </c>
      <c r="CG424" s="5" t="str">
        <f t="shared" si="499"/>
        <v/>
      </c>
      <c r="CK424" s="5" t="str">
        <f t="shared" si="500"/>
        <v/>
      </c>
      <c r="CL424" s="5" t="str">
        <f t="shared" si="501"/>
        <v/>
      </c>
      <c r="CM424" s="5" t="str">
        <f t="shared" si="502"/>
        <v/>
      </c>
      <c r="CN424" s="5" t="str">
        <f t="shared" si="503"/>
        <v/>
      </c>
      <c r="CO424" s="5" t="str">
        <f t="shared" si="504"/>
        <v/>
      </c>
      <c r="CS424" s="5" t="str">
        <f t="shared" si="505"/>
        <v/>
      </c>
      <c r="CT424" s="5" t="str">
        <f t="shared" si="506"/>
        <v/>
      </c>
      <c r="CU424" s="5" t="str">
        <f t="shared" si="507"/>
        <v/>
      </c>
      <c r="CV424" s="5" t="str">
        <f t="shared" si="508"/>
        <v/>
      </c>
      <c r="CW424" s="5" t="str">
        <f t="shared" si="509"/>
        <v/>
      </c>
      <c r="DA424" s="5" t="str">
        <f t="shared" si="510"/>
        <v/>
      </c>
      <c r="DB424" s="5" t="str">
        <f t="shared" si="511"/>
        <v/>
      </c>
      <c r="DC424" s="5" t="str">
        <f t="shared" si="512"/>
        <v/>
      </c>
      <c r="DD424" s="5" t="str">
        <f t="shared" si="513"/>
        <v/>
      </c>
      <c r="DE424" s="5" t="str">
        <f t="shared" si="514"/>
        <v/>
      </c>
      <c r="DI424" s="5" t="str">
        <f t="shared" si="515"/>
        <v/>
      </c>
      <c r="DJ424" s="5" t="str">
        <f t="shared" si="516"/>
        <v/>
      </c>
      <c r="DK424" s="5" t="str">
        <f t="shared" si="517"/>
        <v/>
      </c>
      <c r="DL424" s="5" t="str">
        <f t="shared" si="518"/>
        <v/>
      </c>
      <c r="DM424" s="5" t="str">
        <f t="shared" si="519"/>
        <v/>
      </c>
      <c r="DQ424" s="5" t="str">
        <f t="shared" si="520"/>
        <v/>
      </c>
      <c r="DR424" s="5" t="str">
        <f t="shared" si="521"/>
        <v/>
      </c>
      <c r="DS424" s="5" t="str">
        <f t="shared" si="522"/>
        <v/>
      </c>
      <c r="DT424" s="5" t="str">
        <f t="shared" si="523"/>
        <v/>
      </c>
      <c r="DU424" s="5" t="str">
        <f t="shared" si="524"/>
        <v/>
      </c>
    </row>
    <row r="425" spans="1:126" hidden="1" x14ac:dyDescent="0.25">
      <c r="A425">
        <v>418</v>
      </c>
      <c r="B425" t="s">
        <v>460</v>
      </c>
      <c r="C425">
        <v>324.23919599999999</v>
      </c>
      <c r="D425">
        <v>57.458365000000001</v>
      </c>
      <c r="E425" s="1" t="s">
        <v>31</v>
      </c>
      <c r="F425" s="13"/>
      <c r="J425" s="2">
        <v>18.64</v>
      </c>
      <c r="K425" s="5">
        <f t="shared" si="450"/>
        <v>1.1104809985310816E-4</v>
      </c>
      <c r="L425" s="5">
        <f t="shared" si="451"/>
        <v>1.1104809985310817E-27</v>
      </c>
      <c r="M425" s="5">
        <f t="shared" si="452"/>
        <v>8.5558508885839028E-9</v>
      </c>
      <c r="N425" s="5">
        <f t="shared" si="453"/>
        <v>5.3388509544763549E-13</v>
      </c>
      <c r="O425" s="5">
        <f t="shared" si="454"/>
        <v>-12.272552203238737</v>
      </c>
      <c r="P425">
        <v>0.01</v>
      </c>
      <c r="Q425" s="2">
        <v>16.79</v>
      </c>
      <c r="R425" s="5">
        <f t="shared" si="455"/>
        <v>4.8379218624192827E-4</v>
      </c>
      <c r="S425" s="5">
        <f t="shared" si="456"/>
        <v>4.8379218624192836E-27</v>
      </c>
      <c r="T425" s="5">
        <f t="shared" si="457"/>
        <v>2.4226918766997588E-8</v>
      </c>
      <c r="U425" s="5">
        <f t="shared" si="458"/>
        <v>1.8751635125656137E-12</v>
      </c>
      <c r="V425" s="5">
        <f t="shared" si="459"/>
        <v>-11.726960856198257</v>
      </c>
      <c r="W425">
        <v>0.01</v>
      </c>
      <c r="X425" s="2">
        <v>16.89</v>
      </c>
      <c r="Y425" s="5">
        <f t="shared" si="460"/>
        <v>5.216742164678125E-4</v>
      </c>
      <c r="Z425" s="5">
        <f t="shared" si="461"/>
        <v>5.2167421646781253E-27</v>
      </c>
      <c r="AA425" s="5">
        <f t="shared" si="462"/>
        <v>3.636745820483151E-8</v>
      </c>
      <c r="AB425" s="5">
        <f t="shared" si="463"/>
        <v>2.3857052582369474E-12</v>
      </c>
      <c r="AC425" s="5">
        <f t="shared" si="464"/>
        <v>-11.622383212228176</v>
      </c>
      <c r="AD425">
        <v>0.01</v>
      </c>
      <c r="AG425" s="5" t="str">
        <f t="shared" si="465"/>
        <v/>
      </c>
      <c r="AH425" s="5" t="str">
        <f t="shared" si="466"/>
        <v/>
      </c>
      <c r="AI425" s="5" t="str">
        <f t="shared" si="467"/>
        <v/>
      </c>
      <c r="AJ425" s="5" t="str">
        <f t="shared" si="468"/>
        <v/>
      </c>
      <c r="AK425" s="5" t="str">
        <f t="shared" si="469"/>
        <v/>
      </c>
      <c r="AO425" s="5" t="str">
        <f t="shared" si="470"/>
        <v/>
      </c>
      <c r="AP425" s="5" t="str">
        <f t="shared" si="471"/>
        <v/>
      </c>
      <c r="AQ425" s="5" t="str">
        <f t="shared" si="472"/>
        <v/>
      </c>
      <c r="AR425" s="5" t="str">
        <f t="shared" si="473"/>
        <v/>
      </c>
      <c r="AS425" s="5" t="str">
        <f t="shared" si="474"/>
        <v/>
      </c>
      <c r="AW425" s="5" t="str">
        <f t="shared" si="475"/>
        <v/>
      </c>
      <c r="AX425" s="5" t="str">
        <f t="shared" si="476"/>
        <v/>
      </c>
      <c r="AY425" s="5" t="str">
        <f t="shared" si="477"/>
        <v/>
      </c>
      <c r="AZ425" s="5" t="str">
        <f t="shared" si="478"/>
        <v/>
      </c>
      <c r="BA425" s="5" t="str">
        <f t="shared" si="479"/>
        <v/>
      </c>
      <c r="BD425" s="3">
        <v>11.68</v>
      </c>
      <c r="BE425" s="5">
        <f t="shared" si="480"/>
        <v>5.9779425801654304E-3</v>
      </c>
      <c r="BF425" s="5">
        <f t="shared" si="481"/>
        <v>5.9779425801654307E-26</v>
      </c>
      <c r="BG425" s="5">
        <f t="shared" si="482"/>
        <v>1.3837830046679235E-8</v>
      </c>
      <c r="BH425" s="5">
        <f t="shared" si="483"/>
        <v>4.9816188168045248E-12</v>
      </c>
      <c r="BI425" s="5">
        <f t="shared" si="484"/>
        <v>-11.302629506846047</v>
      </c>
      <c r="BJ425">
        <v>0.01</v>
      </c>
      <c r="BL425" s="3">
        <v>11.14</v>
      </c>
      <c r="BM425" s="5">
        <f t="shared" si="485"/>
        <v>6.2885146514995638E-3</v>
      </c>
      <c r="BN425" s="5">
        <f t="shared" si="486"/>
        <v>6.2885146514995645E-26</v>
      </c>
      <c r="BO425" s="5">
        <f t="shared" si="487"/>
        <v>9.3163180022215748E-9</v>
      </c>
      <c r="BP425" s="5">
        <f t="shared" si="488"/>
        <v>4.1923431009997092E-12</v>
      </c>
      <c r="BQ425" s="5">
        <f t="shared" si="489"/>
        <v>-11.377543181946709</v>
      </c>
      <c r="BR425">
        <v>0</v>
      </c>
      <c r="BU425" s="5" t="str">
        <f t="shared" si="490"/>
        <v/>
      </c>
      <c r="BV425" s="5" t="str">
        <f t="shared" si="491"/>
        <v/>
      </c>
      <c r="BW425" s="5" t="str">
        <f t="shared" si="492"/>
        <v/>
      </c>
      <c r="BX425" s="5" t="str">
        <f t="shared" si="493"/>
        <v/>
      </c>
      <c r="BY425" s="5" t="str">
        <f t="shared" si="494"/>
        <v/>
      </c>
      <c r="CB425" s="3">
        <v>9.48</v>
      </c>
      <c r="CC425" s="5">
        <f t="shared" si="495"/>
        <v>1.0352881424928248E-2</v>
      </c>
      <c r="CD425" s="5">
        <f t="shared" si="496"/>
        <v>1.035288142492825E-25</v>
      </c>
      <c r="CE425" s="5">
        <f t="shared" si="497"/>
        <v>4.8529131679351171E-9</v>
      </c>
      <c r="CF425" s="5">
        <f t="shared" si="498"/>
        <v>3.8823305343480941E-12</v>
      </c>
      <c r="CG425" s="5">
        <f t="shared" si="499"/>
        <v>-11.410907492355042</v>
      </c>
      <c r="CH425">
        <v>0</v>
      </c>
      <c r="CK425" s="5" t="str">
        <f t="shared" si="500"/>
        <v/>
      </c>
      <c r="CL425" s="5" t="str">
        <f t="shared" si="501"/>
        <v/>
      </c>
      <c r="CM425" s="5" t="str">
        <f t="shared" si="502"/>
        <v/>
      </c>
      <c r="CN425" s="5" t="str">
        <f t="shared" si="503"/>
        <v/>
      </c>
      <c r="CO425" s="5" t="str">
        <f t="shared" si="504"/>
        <v/>
      </c>
      <c r="CS425" s="5" t="str">
        <f t="shared" si="505"/>
        <v/>
      </c>
      <c r="CT425" s="5" t="str">
        <f t="shared" si="506"/>
        <v/>
      </c>
      <c r="CU425" s="5" t="str">
        <f t="shared" si="507"/>
        <v/>
      </c>
      <c r="CV425" s="5" t="str">
        <f t="shared" si="508"/>
        <v/>
      </c>
      <c r="CW425" s="5" t="str">
        <f t="shared" si="509"/>
        <v/>
      </c>
      <c r="DA425" s="5" t="str">
        <f t="shared" si="510"/>
        <v/>
      </c>
      <c r="DB425" s="5" t="str">
        <f t="shared" si="511"/>
        <v/>
      </c>
      <c r="DC425" s="5" t="str">
        <f t="shared" si="512"/>
        <v/>
      </c>
      <c r="DD425" s="5" t="str">
        <f t="shared" si="513"/>
        <v/>
      </c>
      <c r="DE425" s="5" t="str">
        <f t="shared" si="514"/>
        <v/>
      </c>
      <c r="DI425" s="5" t="str">
        <f t="shared" si="515"/>
        <v/>
      </c>
      <c r="DJ425" s="5" t="str">
        <f t="shared" si="516"/>
        <v/>
      </c>
      <c r="DK425" s="5" t="str">
        <f t="shared" si="517"/>
        <v/>
      </c>
      <c r="DL425" s="5" t="str">
        <f t="shared" si="518"/>
        <v/>
      </c>
      <c r="DM425" s="5" t="str">
        <f t="shared" si="519"/>
        <v/>
      </c>
      <c r="DQ425" s="5" t="str">
        <f t="shared" si="520"/>
        <v/>
      </c>
      <c r="DR425" s="5" t="str">
        <f t="shared" si="521"/>
        <v/>
      </c>
      <c r="DS425" s="5" t="str">
        <f t="shared" si="522"/>
        <v/>
      </c>
      <c r="DT425" s="5" t="str">
        <f t="shared" si="523"/>
        <v/>
      </c>
      <c r="DU425" s="5" t="str">
        <f t="shared" si="524"/>
        <v/>
      </c>
    </row>
    <row r="426" spans="1:126" hidden="1" x14ac:dyDescent="0.25">
      <c r="A426">
        <v>419</v>
      </c>
      <c r="B426" t="s">
        <v>461</v>
      </c>
      <c r="C426">
        <v>324.240298</v>
      </c>
      <c r="D426">
        <v>57.459207999999997</v>
      </c>
      <c r="E426" s="1" t="s">
        <v>157</v>
      </c>
      <c r="F426" s="13"/>
      <c r="J426" s="2">
        <v>15.7</v>
      </c>
      <c r="K426" s="5">
        <f t="shared" si="450"/>
        <v>1.6653715136106027E-3</v>
      </c>
      <c r="L426" s="5">
        <f t="shared" si="451"/>
        <v>1.665371513610603E-26</v>
      </c>
      <c r="M426" s="5">
        <f t="shared" si="452"/>
        <v>1.2831079832428834E-7</v>
      </c>
      <c r="N426" s="5">
        <f t="shared" si="453"/>
        <v>8.0065938154355924E-12</v>
      </c>
      <c r="O426" s="5">
        <f t="shared" si="454"/>
        <v>-11.096552203238737</v>
      </c>
      <c r="P426">
        <v>0</v>
      </c>
      <c r="Q426" s="2">
        <v>14.61</v>
      </c>
      <c r="R426" s="5">
        <f t="shared" si="455"/>
        <v>3.6029550982024519E-3</v>
      </c>
      <c r="S426" s="5">
        <f t="shared" si="456"/>
        <v>3.6029550982024524E-26</v>
      </c>
      <c r="T426" s="5">
        <f t="shared" si="457"/>
        <v>1.8042561035006166E-7</v>
      </c>
      <c r="U426" s="5">
        <f t="shared" si="458"/>
        <v>1.3964942241094775E-11</v>
      </c>
      <c r="V426" s="5">
        <f t="shared" si="459"/>
        <v>-10.854960856198257</v>
      </c>
      <c r="W426">
        <v>0</v>
      </c>
      <c r="X426" s="2">
        <v>14.91</v>
      </c>
      <c r="Y426" s="5">
        <f t="shared" si="460"/>
        <v>3.2314643748865908E-3</v>
      </c>
      <c r="Z426" s="5">
        <f t="shared" si="461"/>
        <v>3.231464374886591E-26</v>
      </c>
      <c r="AA426" s="5">
        <f t="shared" si="462"/>
        <v>2.2527497408210727E-7</v>
      </c>
      <c r="AB426" s="5">
        <f t="shared" si="463"/>
        <v>1.477803829978624E-11</v>
      </c>
      <c r="AC426" s="5">
        <f t="shared" si="464"/>
        <v>-10.830383212228176</v>
      </c>
      <c r="AD426">
        <v>0</v>
      </c>
      <c r="AF426" s="4">
        <v>12.44</v>
      </c>
      <c r="AG426" s="5">
        <f t="shared" si="465"/>
        <v>1.6845671096865696E-2</v>
      </c>
      <c r="AH426" s="5">
        <f t="shared" si="466"/>
        <v>1.6845671096865696E-25</v>
      </c>
      <c r="AI426" s="5">
        <f t="shared" si="467"/>
        <v>3.3134136465503173E-7</v>
      </c>
      <c r="AJ426" s="5">
        <f t="shared" si="468"/>
        <v>4.0920658534896425E-11</v>
      </c>
      <c r="AK426" s="5">
        <f t="shared" si="469"/>
        <v>-10.388057385815928</v>
      </c>
      <c r="AL426">
        <v>0.03</v>
      </c>
      <c r="AN426" s="4">
        <v>11.33</v>
      </c>
      <c r="AO426" s="5">
        <f t="shared" si="470"/>
        <v>3.008153243608605E-2</v>
      </c>
      <c r="AP426" s="5">
        <f t="shared" si="471"/>
        <v>3.0081532436086055E-25</v>
      </c>
      <c r="AQ426" s="5">
        <f t="shared" si="472"/>
        <v>3.2670755120929999E-7</v>
      </c>
      <c r="AR426" s="5">
        <f t="shared" si="473"/>
        <v>5.4298795010985661E-11</v>
      </c>
      <c r="AS426" s="5">
        <f t="shared" si="474"/>
        <v>-10.265209808088619</v>
      </c>
      <c r="AT426">
        <v>0.03</v>
      </c>
      <c r="AV426" s="4">
        <v>10.64</v>
      </c>
      <c r="AW426" s="5">
        <f t="shared" si="475"/>
        <v>3.6976896282903876E-2</v>
      </c>
      <c r="AX426" s="5">
        <f t="shared" si="476"/>
        <v>3.6976896282903882E-25</v>
      </c>
      <c r="AY426" s="5">
        <f t="shared" si="477"/>
        <v>2.3798326865235472E-7</v>
      </c>
      <c r="AZ426" s="5">
        <f t="shared" si="478"/>
        <v>5.1380587702043383E-11</v>
      </c>
      <c r="BA426" s="5">
        <f t="shared" si="479"/>
        <v>-10.289200932489004</v>
      </c>
      <c r="BB426">
        <v>0.03</v>
      </c>
      <c r="BD426" s="3">
        <v>10.039999999999999</v>
      </c>
      <c r="BE426" s="5">
        <f t="shared" si="480"/>
        <v>2.7073957273597293E-2</v>
      </c>
      <c r="BF426" s="5">
        <f t="shared" si="481"/>
        <v>2.7073957273597294E-25</v>
      </c>
      <c r="BG426" s="5">
        <f t="shared" si="482"/>
        <v>6.2671197392586317E-8</v>
      </c>
      <c r="BH426" s="5">
        <f t="shared" si="483"/>
        <v>2.2561631061331076E-11</v>
      </c>
      <c r="BI426" s="5">
        <f t="shared" si="484"/>
        <v>-10.646629506846047</v>
      </c>
      <c r="BJ426">
        <v>0</v>
      </c>
      <c r="BL426" s="3">
        <v>9.6199999999999992</v>
      </c>
      <c r="BM426" s="5">
        <f t="shared" si="485"/>
        <v>2.5500463664752962E-2</v>
      </c>
      <c r="BN426" s="5">
        <f t="shared" si="486"/>
        <v>2.5500463664752967E-25</v>
      </c>
      <c r="BO426" s="5">
        <f t="shared" si="487"/>
        <v>3.7778464688522905E-8</v>
      </c>
      <c r="BP426" s="5">
        <f t="shared" si="488"/>
        <v>1.700030910983531E-11</v>
      </c>
      <c r="BQ426" s="5">
        <f t="shared" si="489"/>
        <v>-10.769543181946707</v>
      </c>
      <c r="BR426">
        <v>0</v>
      </c>
      <c r="BT426" s="3">
        <v>9.2899999999999991</v>
      </c>
      <c r="BU426" s="5">
        <f t="shared" si="490"/>
        <v>2.2115554882466807E-2</v>
      </c>
      <c r="BV426" s="5">
        <f t="shared" si="491"/>
        <v>2.2115554882466811E-25</v>
      </c>
      <c r="BW426" s="5">
        <f t="shared" si="492"/>
        <v>1.9722551916587524E-8</v>
      </c>
      <c r="BX426" s="5">
        <f t="shared" si="493"/>
        <v>1.1439080111620763E-11</v>
      </c>
      <c r="BY426" s="5">
        <f t="shared" si="494"/>
        <v>-10.941608898489664</v>
      </c>
      <c r="BZ426">
        <v>0</v>
      </c>
      <c r="CB426" s="3">
        <v>8.4600000000000009</v>
      </c>
      <c r="CC426" s="5">
        <f t="shared" si="495"/>
        <v>2.6488736302629004E-2</v>
      </c>
      <c r="CD426" s="5">
        <f t="shared" si="496"/>
        <v>2.6488736302629005E-25</v>
      </c>
      <c r="CE426" s="5">
        <f t="shared" si="497"/>
        <v>1.2416595141857345E-8</v>
      </c>
      <c r="CF426" s="5">
        <f t="shared" si="498"/>
        <v>9.9332761134858769E-12</v>
      </c>
      <c r="CG426" s="5">
        <f t="shared" si="499"/>
        <v>-11.002907492355043</v>
      </c>
      <c r="CH426">
        <v>0</v>
      </c>
      <c r="CJ426" s="2">
        <v>5.07</v>
      </c>
      <c r="CK426" s="5">
        <f t="shared" si="500"/>
        <v>6.6941927294507819E-2</v>
      </c>
      <c r="CL426" s="5">
        <f t="shared" si="501"/>
        <v>6.6941927294507824E-25</v>
      </c>
      <c r="CM426" s="5">
        <f t="shared" si="502"/>
        <v>3.4865587132556152E-9</v>
      </c>
      <c r="CN426" s="5">
        <f t="shared" si="503"/>
        <v>8.3677409118134774E-12</v>
      </c>
      <c r="CO426" s="5">
        <f t="shared" si="504"/>
        <v>-11.077391775215769</v>
      </c>
      <c r="CP426">
        <v>0.01</v>
      </c>
      <c r="CR426" s="4">
        <v>9.86</v>
      </c>
      <c r="CS426" s="5">
        <f t="shared" si="505"/>
        <v>3.5214115005378459E-2</v>
      </c>
      <c r="CT426" s="5">
        <f t="shared" si="506"/>
        <v>3.5214115005378462E-25</v>
      </c>
      <c r="CU426" s="5">
        <f t="shared" si="507"/>
        <v>9.138611160565344E-8</v>
      </c>
      <c r="CV426" s="5">
        <f t="shared" si="508"/>
        <v>3.1071277945922173E-11</v>
      </c>
      <c r="CW426" s="5">
        <f t="shared" si="509"/>
        <v>-10.507640884065641</v>
      </c>
      <c r="CX426">
        <v>0.02</v>
      </c>
      <c r="CZ426" s="4">
        <v>9.26</v>
      </c>
      <c r="DA426" s="5">
        <f t="shared" si="510"/>
        <v>3.3962361447481673E-2</v>
      </c>
      <c r="DB426" s="5">
        <f t="shared" si="511"/>
        <v>3.3962361447481679E-25</v>
      </c>
      <c r="DC426" s="5">
        <f t="shared" si="512"/>
        <v>4.8150796003045864E-8</v>
      </c>
      <c r="DD426" s="5">
        <f t="shared" si="513"/>
        <v>2.2149366161401095E-11</v>
      </c>
      <c r="DE426" s="5">
        <f t="shared" si="514"/>
        <v>-10.65463869727588</v>
      </c>
      <c r="DF426">
        <v>0.02</v>
      </c>
      <c r="DH426" s="4">
        <v>7.03</v>
      </c>
      <c r="DI426" s="5">
        <f t="shared" si="515"/>
        <v>4.8834903547630183E-2</v>
      </c>
      <c r="DJ426" s="5">
        <f t="shared" si="516"/>
        <v>4.8834903547630186E-25</v>
      </c>
      <c r="DK426" s="5">
        <f t="shared" si="517"/>
        <v>1.017393823908962E-8</v>
      </c>
      <c r="DL426" s="5">
        <f t="shared" si="518"/>
        <v>1.2208725886907545E-11</v>
      </c>
      <c r="DM426" s="5">
        <f t="shared" si="519"/>
        <v>-10.91332965703447</v>
      </c>
      <c r="DN426">
        <v>0.02</v>
      </c>
      <c r="DP426" s="4">
        <v>4.8899999999999997</v>
      </c>
      <c r="DQ426" s="5">
        <f t="shared" si="520"/>
        <v>9.255248017297206E-2</v>
      </c>
      <c r="DR426" s="5">
        <f t="shared" si="521"/>
        <v>9.2552480172972065E-25</v>
      </c>
      <c r="DS426" s="5">
        <f t="shared" si="522"/>
        <v>5.7367239776635568E-9</v>
      </c>
      <c r="DT426" s="5">
        <f t="shared" si="523"/>
        <v>1.2620792750859826E-11</v>
      </c>
      <c r="DU426" s="5">
        <f t="shared" si="524"/>
        <v>-10.898913364861231</v>
      </c>
      <c r="DV426">
        <v>0.03</v>
      </c>
    </row>
    <row r="427" spans="1:126" hidden="1" x14ac:dyDescent="0.25">
      <c r="A427">
        <v>420</v>
      </c>
      <c r="B427" t="s">
        <v>462</v>
      </c>
      <c r="C427">
        <v>324.24101100000001</v>
      </c>
      <c r="D427">
        <v>57.515597</v>
      </c>
      <c r="E427" s="1" t="s">
        <v>82</v>
      </c>
      <c r="F427" s="13"/>
      <c r="K427" s="5" t="str">
        <f t="shared" si="450"/>
        <v/>
      </c>
      <c r="L427" s="5" t="str">
        <f t="shared" si="451"/>
        <v/>
      </c>
      <c r="M427" s="5" t="str">
        <f t="shared" si="452"/>
        <v/>
      </c>
      <c r="N427" s="5" t="str">
        <f t="shared" si="453"/>
        <v/>
      </c>
      <c r="O427" s="5" t="str">
        <f t="shared" si="454"/>
        <v/>
      </c>
      <c r="R427" s="5" t="str">
        <f t="shared" si="455"/>
        <v/>
      </c>
      <c r="S427" s="5" t="str">
        <f t="shared" si="456"/>
        <v/>
      </c>
      <c r="T427" s="5" t="str">
        <f t="shared" si="457"/>
        <v/>
      </c>
      <c r="U427" s="5" t="str">
        <f t="shared" si="458"/>
        <v/>
      </c>
      <c r="V427" s="5" t="str">
        <f t="shared" si="459"/>
        <v/>
      </c>
      <c r="Y427" s="5" t="str">
        <f t="shared" si="460"/>
        <v/>
      </c>
      <c r="Z427" s="5" t="str">
        <f t="shared" si="461"/>
        <v/>
      </c>
      <c r="AA427" s="5" t="str">
        <f t="shared" si="462"/>
        <v/>
      </c>
      <c r="AB427" s="5" t="str">
        <f t="shared" si="463"/>
        <v/>
      </c>
      <c r="AC427" s="5" t="str">
        <f t="shared" si="464"/>
        <v/>
      </c>
      <c r="AE427" t="s">
        <v>36</v>
      </c>
      <c r="AF427" s="4">
        <v>16.850000000000001</v>
      </c>
      <c r="AG427" s="5">
        <f t="shared" si="465"/>
        <v>2.9006031686243096E-4</v>
      </c>
      <c r="AH427" s="5">
        <f t="shared" si="466"/>
        <v>2.9006031686243098E-27</v>
      </c>
      <c r="AI427" s="5">
        <f t="shared" si="467"/>
        <v>5.7052628339247828E-9</v>
      </c>
      <c r="AJ427" s="5">
        <f t="shared" si="468"/>
        <v>7.0459995998971083E-13</v>
      </c>
      <c r="AK427" s="5">
        <f t="shared" si="469"/>
        <v>-12.15205738581593</v>
      </c>
      <c r="AN427" s="4">
        <v>15.36</v>
      </c>
      <c r="AO427" s="5">
        <f t="shared" si="470"/>
        <v>7.3502135426187372E-4</v>
      </c>
      <c r="AP427" s="5">
        <f t="shared" si="471"/>
        <v>7.3502135426187373E-27</v>
      </c>
      <c r="AQ427" s="5">
        <f t="shared" si="472"/>
        <v>7.9828721242063388E-9</v>
      </c>
      <c r="AR427" s="5">
        <f t="shared" si="473"/>
        <v>1.3267533470430936E-12</v>
      </c>
      <c r="AS427" s="5">
        <f t="shared" si="474"/>
        <v>-11.877209808088619</v>
      </c>
      <c r="AT427">
        <v>0.14000000000000001</v>
      </c>
      <c r="AV427" s="4">
        <v>14</v>
      </c>
      <c r="AW427" s="5">
        <f t="shared" si="475"/>
        <v>1.6746746838874375E-3</v>
      </c>
      <c r="AX427" s="5">
        <f t="shared" si="476"/>
        <v>1.6746746838874377E-26</v>
      </c>
      <c r="AY427" s="5">
        <f t="shared" si="477"/>
        <v>1.0778204643020479E-8</v>
      </c>
      <c r="AZ427" s="5">
        <f t="shared" si="478"/>
        <v>2.3270143824281214E-12</v>
      </c>
      <c r="BA427" s="5">
        <f t="shared" si="479"/>
        <v>-11.633200932489004</v>
      </c>
      <c r="BB427">
        <v>7.0000000000000007E-2</v>
      </c>
      <c r="BD427" s="3">
        <v>12.26</v>
      </c>
      <c r="BE427" s="5">
        <f t="shared" si="480"/>
        <v>3.5039002915084254E-3</v>
      </c>
      <c r="BF427" s="5">
        <f t="shared" si="481"/>
        <v>3.5039002915084256E-26</v>
      </c>
      <c r="BG427" s="5">
        <f t="shared" si="482"/>
        <v>8.1108803044176496E-9</v>
      </c>
      <c r="BH427" s="5">
        <f t="shared" si="483"/>
        <v>2.919916909590354E-12</v>
      </c>
      <c r="BI427" s="5">
        <f t="shared" si="484"/>
        <v>-11.534629506846047</v>
      </c>
      <c r="BJ427">
        <v>0.03</v>
      </c>
      <c r="BL427" s="3">
        <v>11.18</v>
      </c>
      <c r="BM427" s="5">
        <f t="shared" si="485"/>
        <v>6.0610529365998757E-3</v>
      </c>
      <c r="BN427" s="5">
        <f t="shared" si="486"/>
        <v>6.0610529365998759E-26</v>
      </c>
      <c r="BO427" s="5">
        <f t="shared" si="487"/>
        <v>8.9793376838516666E-9</v>
      </c>
      <c r="BP427" s="5">
        <f t="shared" si="488"/>
        <v>4.0407019577332504E-12</v>
      </c>
      <c r="BQ427" s="5">
        <f t="shared" si="489"/>
        <v>-11.393543181946708</v>
      </c>
      <c r="BR427">
        <v>0.01</v>
      </c>
      <c r="BT427" s="3">
        <v>10.23</v>
      </c>
      <c r="BU427" s="5">
        <f t="shared" si="490"/>
        <v>9.3046028405513841E-3</v>
      </c>
      <c r="BV427" s="5">
        <f t="shared" si="491"/>
        <v>9.3046028405513856E-26</v>
      </c>
      <c r="BW427" s="5">
        <f t="shared" si="492"/>
        <v>8.2978027710030191E-9</v>
      </c>
      <c r="BX427" s="5">
        <f t="shared" si="493"/>
        <v>4.8127256071817514E-12</v>
      </c>
      <c r="BY427" s="5">
        <f t="shared" si="494"/>
        <v>-11.317608898489663</v>
      </c>
      <c r="BZ427">
        <v>0.05</v>
      </c>
      <c r="CB427" s="3">
        <v>9.0399999999999991</v>
      </c>
      <c r="CC427" s="5">
        <f t="shared" si="495"/>
        <v>1.5526059276719109E-2</v>
      </c>
      <c r="CD427" s="5">
        <f t="shared" si="496"/>
        <v>1.552605927671911E-25</v>
      </c>
      <c r="CE427" s="5">
        <f t="shared" si="497"/>
        <v>7.2778402859620827E-9</v>
      </c>
      <c r="CF427" s="5">
        <f t="shared" si="498"/>
        <v>5.8222722287696661E-12</v>
      </c>
      <c r="CG427" s="5">
        <f t="shared" si="499"/>
        <v>-11.234907492355042</v>
      </c>
      <c r="CH427">
        <v>0.09</v>
      </c>
      <c r="CJ427" s="2">
        <v>4.62</v>
      </c>
      <c r="CK427" s="5">
        <f t="shared" si="500"/>
        <v>0.10132070704860112</v>
      </c>
      <c r="CL427" s="5">
        <f t="shared" si="501"/>
        <v>1.0132070704860113E-24</v>
      </c>
      <c r="CM427" s="5">
        <f t="shared" si="502"/>
        <v>5.2771201587813081E-9</v>
      </c>
      <c r="CN427" s="5">
        <f t="shared" si="503"/>
        <v>1.266508838107514E-11</v>
      </c>
      <c r="CO427" s="5">
        <f t="shared" si="504"/>
        <v>-10.89739177521577</v>
      </c>
      <c r="CP427">
        <v>0.06</v>
      </c>
      <c r="CR427" s="4">
        <v>12.25</v>
      </c>
      <c r="CS427" s="5">
        <f t="shared" si="505"/>
        <v>3.8968777196676609E-3</v>
      </c>
      <c r="CT427" s="5">
        <f t="shared" si="506"/>
        <v>3.8968777196676612E-26</v>
      </c>
      <c r="CU427" s="5">
        <f t="shared" si="507"/>
        <v>1.0113004462805346E-8</v>
      </c>
      <c r="CV427" s="5">
        <f t="shared" si="508"/>
        <v>3.4384215173538182E-12</v>
      </c>
      <c r="CW427" s="5">
        <f t="shared" si="509"/>
        <v>-11.463640884065642</v>
      </c>
      <c r="CX427">
        <v>0.08</v>
      </c>
      <c r="CZ427" s="4">
        <v>10.79</v>
      </c>
      <c r="DA427" s="5">
        <f t="shared" si="510"/>
        <v>8.2984671602412512E-3</v>
      </c>
      <c r="DB427" s="5">
        <f t="shared" si="511"/>
        <v>8.2984671602412518E-26</v>
      </c>
      <c r="DC427" s="5">
        <f t="shared" si="512"/>
        <v>1.1765312609037694E-8</v>
      </c>
      <c r="DD427" s="5">
        <f t="shared" si="513"/>
        <v>5.412043800157339E-12</v>
      </c>
      <c r="DE427" s="5">
        <f t="shared" si="514"/>
        <v>-11.26663869727588</v>
      </c>
      <c r="DF427">
        <v>0.04</v>
      </c>
      <c r="DH427" s="4">
        <v>7.2</v>
      </c>
      <c r="DI427" s="5">
        <f t="shared" si="515"/>
        <v>4.175710045051275E-2</v>
      </c>
      <c r="DJ427" s="5">
        <f t="shared" si="516"/>
        <v>4.1757100450512754E-25</v>
      </c>
      <c r="DK427" s="5">
        <f t="shared" si="517"/>
        <v>8.6993959271901558E-9</v>
      </c>
      <c r="DL427" s="5">
        <f t="shared" si="518"/>
        <v>1.0439275112628188E-11</v>
      </c>
      <c r="DM427" s="5">
        <f t="shared" si="519"/>
        <v>-10.98132965703447</v>
      </c>
      <c r="DN427">
        <v>0.17</v>
      </c>
      <c r="DP427" s="4">
        <v>4.17</v>
      </c>
      <c r="DQ427" s="5">
        <f t="shared" si="520"/>
        <v>0.17963380170390714</v>
      </c>
      <c r="DR427" s="5">
        <f t="shared" si="521"/>
        <v>1.7963380170390716E-24</v>
      </c>
      <c r="DS427" s="5">
        <f t="shared" si="522"/>
        <v>1.113432655189507E-8</v>
      </c>
      <c r="DT427" s="5">
        <f t="shared" si="523"/>
        <v>2.4495518414169155E-11</v>
      </c>
      <c r="DU427" s="5">
        <f t="shared" si="524"/>
        <v>-10.610913364861231</v>
      </c>
      <c r="DV427">
        <v>0.14000000000000001</v>
      </c>
    </row>
    <row r="428" spans="1:126" hidden="1" x14ac:dyDescent="0.25">
      <c r="A428">
        <v>421</v>
      </c>
      <c r="B428" t="s">
        <v>463</v>
      </c>
      <c r="C428">
        <v>324.24134199999997</v>
      </c>
      <c r="D428">
        <v>57.486297999999998</v>
      </c>
      <c r="E428" s="1" t="s">
        <v>82</v>
      </c>
      <c r="F428" s="13"/>
      <c r="J428" s="2">
        <v>19.350000000000001</v>
      </c>
      <c r="K428" s="5">
        <f t="shared" si="450"/>
        <v>5.7744567346270571E-5</v>
      </c>
      <c r="L428" s="5">
        <f t="shared" si="451"/>
        <v>5.7744567346270578E-28</v>
      </c>
      <c r="M428" s="5">
        <f t="shared" si="452"/>
        <v>4.4490082090013703E-9</v>
      </c>
      <c r="N428" s="5">
        <f t="shared" si="453"/>
        <v>2.7761811224168549E-13</v>
      </c>
      <c r="O428" s="5">
        <f t="shared" si="454"/>
        <v>-12.556552203238736</v>
      </c>
      <c r="P428">
        <v>0.02</v>
      </c>
      <c r="Q428" s="2">
        <v>17.489999999999998</v>
      </c>
      <c r="R428" s="5">
        <f t="shared" si="455"/>
        <v>2.5389774855031114E-4</v>
      </c>
      <c r="S428" s="5">
        <f t="shared" si="456"/>
        <v>2.5389774855031117E-27</v>
      </c>
      <c r="T428" s="5">
        <f t="shared" si="457"/>
        <v>1.2714467707785545E-8</v>
      </c>
      <c r="U428" s="5">
        <f t="shared" si="458"/>
        <v>9.8409980058260142E-13</v>
      </c>
      <c r="V428" s="5">
        <f t="shared" si="459"/>
        <v>-12.006960856198257</v>
      </c>
      <c r="W428">
        <v>0.01</v>
      </c>
      <c r="X428" s="2">
        <v>18.82</v>
      </c>
      <c r="Y428" s="5">
        <f t="shared" si="460"/>
        <v>8.8185944850011921E-5</v>
      </c>
      <c r="Z428" s="5">
        <f t="shared" si="461"/>
        <v>8.8185944850011935E-28</v>
      </c>
      <c r="AA428" s="5">
        <f t="shared" si="462"/>
        <v>6.1477039929272871E-9</v>
      </c>
      <c r="AB428" s="5">
        <f t="shared" si="463"/>
        <v>4.0328938193603008E-13</v>
      </c>
      <c r="AC428" s="5">
        <f t="shared" si="464"/>
        <v>-12.394383212228176</v>
      </c>
      <c r="AD428">
        <v>0.04</v>
      </c>
      <c r="AF428" s="4">
        <v>13.62</v>
      </c>
      <c r="AG428" s="5">
        <f t="shared" si="465"/>
        <v>5.6818310668143336E-3</v>
      </c>
      <c r="AH428" s="5">
        <f t="shared" si="466"/>
        <v>5.6818310668143338E-26</v>
      </c>
      <c r="AI428" s="5">
        <f t="shared" si="467"/>
        <v>1.1175723713185265E-7</v>
      </c>
      <c r="AJ428" s="5">
        <f t="shared" si="468"/>
        <v>1.3802018785783805E-11</v>
      </c>
      <c r="AK428" s="5">
        <f t="shared" si="469"/>
        <v>-10.860057385815928</v>
      </c>
      <c r="AL428">
        <v>0.03</v>
      </c>
      <c r="AN428" s="4">
        <v>12.02</v>
      </c>
      <c r="AO428" s="5">
        <f t="shared" si="470"/>
        <v>1.593308806763595E-2</v>
      </c>
      <c r="AP428" s="5">
        <f t="shared" si="471"/>
        <v>1.5933088067635952E-25</v>
      </c>
      <c r="AQ428" s="5">
        <f t="shared" si="472"/>
        <v>1.7304504671892801E-7</v>
      </c>
      <c r="AR428" s="5">
        <f t="shared" si="473"/>
        <v>2.8760086764685835E-11</v>
      </c>
      <c r="AS428" s="5">
        <f t="shared" si="474"/>
        <v>-10.541209808088619</v>
      </c>
      <c r="AT428">
        <v>0.03</v>
      </c>
      <c r="AV428" s="4">
        <v>11.22</v>
      </c>
      <c r="AW428" s="5">
        <f t="shared" si="475"/>
        <v>2.1673570116686868E-2</v>
      </c>
      <c r="AX428" s="5">
        <f t="shared" si="476"/>
        <v>2.1673570116686869E-25</v>
      </c>
      <c r="AY428" s="5">
        <f t="shared" si="477"/>
        <v>1.3949107627294003E-7</v>
      </c>
      <c r="AZ428" s="5">
        <f t="shared" si="478"/>
        <v>3.0116123367327755E-11</v>
      </c>
      <c r="BA428" s="5">
        <f t="shared" si="479"/>
        <v>-10.521200932489005</v>
      </c>
      <c r="BB428">
        <v>0.02</v>
      </c>
      <c r="BD428" s="3">
        <v>10.32</v>
      </c>
      <c r="BE428" s="5">
        <f t="shared" si="480"/>
        <v>2.0919521147019195E-2</v>
      </c>
      <c r="BF428" s="5">
        <f t="shared" si="481"/>
        <v>2.09195211470192E-25</v>
      </c>
      <c r="BG428" s="5">
        <f t="shared" si="482"/>
        <v>4.8424817469951842E-8</v>
      </c>
      <c r="BH428" s="5">
        <f t="shared" si="483"/>
        <v>1.7432934289182664E-11</v>
      </c>
      <c r="BI428" s="5">
        <f t="shared" si="484"/>
        <v>-10.758629506846047</v>
      </c>
      <c r="BJ428">
        <v>0</v>
      </c>
      <c r="BL428" s="3">
        <v>9.84</v>
      </c>
      <c r="BM428" s="5">
        <f t="shared" si="485"/>
        <v>2.0823229090107608E-2</v>
      </c>
      <c r="BN428" s="5">
        <f t="shared" si="486"/>
        <v>2.0823229090107611E-25</v>
      </c>
      <c r="BO428" s="5">
        <f t="shared" si="487"/>
        <v>3.0849228281640897E-8</v>
      </c>
      <c r="BP428" s="5">
        <f t="shared" si="488"/>
        <v>1.3882152726738405E-11</v>
      </c>
      <c r="BQ428" s="5">
        <f t="shared" si="489"/>
        <v>-10.857543181946708</v>
      </c>
      <c r="BR428">
        <v>0</v>
      </c>
      <c r="BT428" s="3">
        <v>9.32</v>
      </c>
      <c r="BU428" s="5">
        <f t="shared" si="490"/>
        <v>2.1512844614206661E-2</v>
      </c>
      <c r="BV428" s="5">
        <f t="shared" si="491"/>
        <v>2.1512844614206662E-25</v>
      </c>
      <c r="BW428" s="5">
        <f t="shared" si="492"/>
        <v>1.9185057622657544E-8</v>
      </c>
      <c r="BX428" s="5">
        <f t="shared" si="493"/>
        <v>1.1127333421141376E-11</v>
      </c>
      <c r="BY428" s="5">
        <f t="shared" si="494"/>
        <v>-10.953608898489664</v>
      </c>
      <c r="BZ428">
        <v>0</v>
      </c>
      <c r="CB428" s="3">
        <v>8.61</v>
      </c>
      <c r="CC428" s="5">
        <f t="shared" si="495"/>
        <v>2.3070724863537728E-2</v>
      </c>
      <c r="CD428" s="5">
        <f t="shared" si="496"/>
        <v>2.3070724863537731E-25</v>
      </c>
      <c r="CE428" s="5">
        <f t="shared" si="497"/>
        <v>1.0814402279783311E-8</v>
      </c>
      <c r="CF428" s="5">
        <f t="shared" si="498"/>
        <v>8.6515218238266501E-12</v>
      </c>
      <c r="CG428" s="5">
        <f t="shared" si="499"/>
        <v>-11.062907492355043</v>
      </c>
      <c r="CH428">
        <v>0.04</v>
      </c>
      <c r="CJ428" s="2">
        <v>6.24</v>
      </c>
      <c r="CK428" s="5">
        <f t="shared" si="500"/>
        <v>2.2787580285419416E-2</v>
      </c>
      <c r="CL428" s="5">
        <f t="shared" si="501"/>
        <v>2.2787580285419419E-25</v>
      </c>
      <c r="CM428" s="5">
        <f t="shared" si="502"/>
        <v>1.1868531398655945E-9</v>
      </c>
      <c r="CN428" s="5">
        <f t="shared" si="503"/>
        <v>2.8484475356774273E-12</v>
      </c>
      <c r="CO428" s="5">
        <f t="shared" si="504"/>
        <v>-11.545391775215769</v>
      </c>
      <c r="CP428">
        <v>0.3</v>
      </c>
      <c r="CR428" s="4">
        <v>10.119999999999999</v>
      </c>
      <c r="CS428" s="5">
        <f t="shared" si="505"/>
        <v>2.7715120952822109E-2</v>
      </c>
      <c r="CT428" s="5">
        <f t="shared" si="506"/>
        <v>2.7715120952822111E-25</v>
      </c>
      <c r="CU428" s="5">
        <f t="shared" si="507"/>
        <v>7.1925054375835918E-8</v>
      </c>
      <c r="CV428" s="5">
        <f t="shared" si="508"/>
        <v>2.4454518487784214E-11</v>
      </c>
      <c r="CW428" s="5">
        <f t="shared" si="509"/>
        <v>-10.611640884065642</v>
      </c>
      <c r="CX428">
        <v>0.03</v>
      </c>
      <c r="CZ428" s="4">
        <v>9.57</v>
      </c>
      <c r="DA428" s="5">
        <f t="shared" si="510"/>
        <v>2.5526888398848462E-2</v>
      </c>
      <c r="DB428" s="5">
        <f t="shared" si="511"/>
        <v>2.5526888398848463E-25</v>
      </c>
      <c r="DC428" s="5">
        <f t="shared" si="512"/>
        <v>3.6191240641089512E-8</v>
      </c>
      <c r="DD428" s="5">
        <f t="shared" si="513"/>
        <v>1.6647970694901175E-11</v>
      </c>
      <c r="DE428" s="5">
        <f t="shared" si="514"/>
        <v>-10.778638697275881</v>
      </c>
      <c r="DF428">
        <v>0.02</v>
      </c>
      <c r="DH428" s="4">
        <v>6.81</v>
      </c>
      <c r="DI428" s="5">
        <f t="shared" si="515"/>
        <v>5.9804013973974189E-2</v>
      </c>
      <c r="DJ428" s="5">
        <f t="shared" si="516"/>
        <v>5.9804013973974197E-25</v>
      </c>
      <c r="DK428" s="5">
        <f t="shared" si="517"/>
        <v>1.245916957791129E-8</v>
      </c>
      <c r="DL428" s="5">
        <f t="shared" si="518"/>
        <v>1.4951003493493551E-11</v>
      </c>
      <c r="DM428" s="5">
        <f t="shared" si="519"/>
        <v>-10.825329657034469</v>
      </c>
      <c r="DN428">
        <v>0.02</v>
      </c>
      <c r="DP428" s="4">
        <v>5.21</v>
      </c>
      <c r="DQ428" s="5">
        <f t="shared" si="520"/>
        <v>6.8926791249112399E-2</v>
      </c>
      <c r="DR428" s="5">
        <f t="shared" si="521"/>
        <v>6.8926791249112402E-25</v>
      </c>
      <c r="DS428" s="5">
        <f t="shared" si="522"/>
        <v>4.272321771639198E-9</v>
      </c>
      <c r="DT428" s="5">
        <f t="shared" si="523"/>
        <v>9.3991078976062362E-12</v>
      </c>
      <c r="DU428" s="5">
        <f t="shared" si="524"/>
        <v>-11.026913364861231</v>
      </c>
      <c r="DV428">
        <v>0.04</v>
      </c>
    </row>
    <row r="429" spans="1:126" hidden="1" x14ac:dyDescent="0.25">
      <c r="A429">
        <v>422</v>
      </c>
      <c r="B429" t="s">
        <v>464</v>
      </c>
      <c r="C429">
        <v>324.24327499999998</v>
      </c>
      <c r="D429">
        <v>57.482613999999998</v>
      </c>
      <c r="E429" s="1" t="s">
        <v>91</v>
      </c>
      <c r="F429" s="13"/>
      <c r="J429" s="2">
        <v>22.44</v>
      </c>
      <c r="K429" s="5">
        <f t="shared" si="450"/>
        <v>3.35359900198769E-6</v>
      </c>
      <c r="L429" s="5">
        <f t="shared" si="451"/>
        <v>3.3535990019876903E-29</v>
      </c>
      <c r="M429" s="5">
        <f t="shared" si="452"/>
        <v>2.5838256610482083E-10</v>
      </c>
      <c r="N429" s="5">
        <f t="shared" si="453"/>
        <v>1.612307212494082E-14</v>
      </c>
      <c r="O429" s="5">
        <f t="shared" si="454"/>
        <v>-13.792552203238738</v>
      </c>
      <c r="P429">
        <v>0.27</v>
      </c>
      <c r="Q429" s="2">
        <v>20.38</v>
      </c>
      <c r="R429" s="5">
        <f t="shared" si="455"/>
        <v>1.7727963536006483E-5</v>
      </c>
      <c r="S429" s="5">
        <f t="shared" si="456"/>
        <v>1.7727963536006486E-28</v>
      </c>
      <c r="T429" s="5">
        <f t="shared" si="457"/>
        <v>8.8776533541686607E-10</v>
      </c>
      <c r="U429" s="5">
        <f t="shared" si="458"/>
        <v>6.8713036961265447E-14</v>
      </c>
      <c r="V429" s="5">
        <f t="shared" si="459"/>
        <v>-13.162960856198257</v>
      </c>
      <c r="W429">
        <v>0.15</v>
      </c>
      <c r="Y429" s="5" t="str">
        <f t="shared" si="460"/>
        <v/>
      </c>
      <c r="Z429" s="5" t="str">
        <f t="shared" si="461"/>
        <v/>
      </c>
      <c r="AA429" s="5" t="str">
        <f t="shared" si="462"/>
        <v/>
      </c>
      <c r="AB429" s="5" t="str">
        <f t="shared" si="463"/>
        <v/>
      </c>
      <c r="AC429" s="5" t="str">
        <f t="shared" si="464"/>
        <v/>
      </c>
      <c r="AF429" s="4">
        <v>17.399999999999999</v>
      </c>
      <c r="AG429" s="5">
        <f t="shared" si="465"/>
        <v>1.7477862446522351E-4</v>
      </c>
      <c r="AH429" s="5">
        <f t="shared" si="466"/>
        <v>1.7477862446522354E-27</v>
      </c>
      <c r="AI429" s="5">
        <f t="shared" si="467"/>
        <v>3.4377608116551363E-9</v>
      </c>
      <c r="AJ429" s="5">
        <f t="shared" si="468"/>
        <v>4.2456346023940938E-13</v>
      </c>
      <c r="AK429" s="5">
        <f t="shared" si="469"/>
        <v>-12.372057385815928</v>
      </c>
      <c r="AL429">
        <v>0.14000000000000001</v>
      </c>
      <c r="AN429" s="4">
        <v>16.11</v>
      </c>
      <c r="AO429" s="5">
        <f t="shared" si="470"/>
        <v>3.6838331919947952E-4</v>
      </c>
      <c r="AP429" s="5">
        <f t="shared" si="471"/>
        <v>3.6838331919947957E-27</v>
      </c>
      <c r="AQ429" s="5">
        <f t="shared" si="472"/>
        <v>4.0009135963312392E-9</v>
      </c>
      <c r="AR429" s="5">
        <f t="shared" si="473"/>
        <v>6.64951839710252E-13</v>
      </c>
      <c r="AS429" s="5">
        <f t="shared" si="474"/>
        <v>-12.177209808088618</v>
      </c>
      <c r="AT429">
        <v>0.15</v>
      </c>
      <c r="AV429" s="4">
        <v>15.61</v>
      </c>
      <c r="AW429" s="5">
        <f t="shared" si="475"/>
        <v>3.8012852032957438E-4</v>
      </c>
      <c r="AX429" s="5">
        <f t="shared" si="476"/>
        <v>3.8012852032957442E-27</v>
      </c>
      <c r="AY429" s="5">
        <f t="shared" si="477"/>
        <v>2.4465067885603195E-9</v>
      </c>
      <c r="AZ429" s="5">
        <f t="shared" si="478"/>
        <v>5.2820081565017295E-13</v>
      </c>
      <c r="BA429" s="5">
        <f t="shared" si="479"/>
        <v>-12.277200932489004</v>
      </c>
      <c r="BB429">
        <v>0.09</v>
      </c>
      <c r="BD429" s="3">
        <v>15.64</v>
      </c>
      <c r="BE429" s="5">
        <f t="shared" si="480"/>
        <v>1.5579436276987692E-4</v>
      </c>
      <c r="BF429" s="5">
        <f t="shared" si="481"/>
        <v>1.5579436276987694E-27</v>
      </c>
      <c r="BG429" s="5">
        <f t="shared" si="482"/>
        <v>3.6063509900434467E-10</v>
      </c>
      <c r="BH429" s="5">
        <f t="shared" si="483"/>
        <v>1.2982863564156408E-13</v>
      </c>
      <c r="BI429" s="5">
        <f t="shared" si="484"/>
        <v>-12.886629506846047</v>
      </c>
      <c r="BJ429">
        <v>0.27</v>
      </c>
      <c r="BL429" s="3">
        <v>15.35</v>
      </c>
      <c r="BM429" s="5">
        <f t="shared" si="485"/>
        <v>1.3018114202547571E-4</v>
      </c>
      <c r="BN429" s="5">
        <f t="shared" si="486"/>
        <v>1.3018114202547572E-27</v>
      </c>
      <c r="BO429" s="5">
        <f t="shared" si="487"/>
        <v>1.9286095114885286E-10</v>
      </c>
      <c r="BP429" s="5">
        <f t="shared" si="488"/>
        <v>8.6787428016983794E-14</v>
      </c>
      <c r="BQ429" s="5">
        <f t="shared" si="489"/>
        <v>-13.061543181946707</v>
      </c>
      <c r="BR429">
        <v>0.18</v>
      </c>
      <c r="BU429" s="5" t="str">
        <f t="shared" si="490"/>
        <v/>
      </c>
      <c r="BV429" s="5" t="str">
        <f t="shared" si="491"/>
        <v/>
      </c>
      <c r="BW429" s="5" t="str">
        <f t="shared" si="492"/>
        <v/>
      </c>
      <c r="BX429" s="5" t="str">
        <f t="shared" si="493"/>
        <v/>
      </c>
      <c r="BY429" s="5" t="str">
        <f t="shared" si="494"/>
        <v/>
      </c>
      <c r="CC429" s="5" t="str">
        <f t="shared" si="495"/>
        <v/>
      </c>
      <c r="CD429" s="5" t="str">
        <f t="shared" si="496"/>
        <v/>
      </c>
      <c r="CE429" s="5" t="str">
        <f t="shared" si="497"/>
        <v/>
      </c>
      <c r="CF429" s="5" t="str">
        <f t="shared" si="498"/>
        <v/>
      </c>
      <c r="CG429" s="5" t="str">
        <f t="shared" si="499"/>
        <v/>
      </c>
      <c r="CK429" s="5" t="str">
        <f t="shared" si="500"/>
        <v/>
      </c>
      <c r="CL429" s="5" t="str">
        <f t="shared" si="501"/>
        <v/>
      </c>
      <c r="CM429" s="5" t="str">
        <f t="shared" si="502"/>
        <v/>
      </c>
      <c r="CN429" s="5" t="str">
        <f t="shared" si="503"/>
        <v/>
      </c>
      <c r="CO429" s="5" t="str">
        <f t="shared" si="504"/>
        <v/>
      </c>
      <c r="CS429" s="5" t="str">
        <f t="shared" si="505"/>
        <v/>
      </c>
      <c r="CT429" s="5" t="str">
        <f t="shared" si="506"/>
        <v/>
      </c>
      <c r="CU429" s="5" t="str">
        <f t="shared" si="507"/>
        <v/>
      </c>
      <c r="CV429" s="5" t="str">
        <f t="shared" si="508"/>
        <v/>
      </c>
      <c r="CW429" s="5" t="str">
        <f t="shared" si="509"/>
        <v/>
      </c>
      <c r="DA429" s="5" t="str">
        <f t="shared" si="510"/>
        <v/>
      </c>
      <c r="DB429" s="5" t="str">
        <f t="shared" si="511"/>
        <v/>
      </c>
      <c r="DC429" s="5" t="str">
        <f t="shared" si="512"/>
        <v/>
      </c>
      <c r="DD429" s="5" t="str">
        <f t="shared" si="513"/>
        <v/>
      </c>
      <c r="DE429" s="5" t="str">
        <f t="shared" si="514"/>
        <v/>
      </c>
      <c r="DI429" s="5" t="str">
        <f t="shared" si="515"/>
        <v/>
      </c>
      <c r="DJ429" s="5" t="str">
        <f t="shared" si="516"/>
        <v/>
      </c>
      <c r="DK429" s="5" t="str">
        <f t="shared" si="517"/>
        <v/>
      </c>
      <c r="DL429" s="5" t="str">
        <f t="shared" si="518"/>
        <v/>
      </c>
      <c r="DM429" s="5" t="str">
        <f t="shared" si="519"/>
        <v/>
      </c>
      <c r="DQ429" s="5" t="str">
        <f t="shared" si="520"/>
        <v/>
      </c>
      <c r="DR429" s="5" t="str">
        <f t="shared" si="521"/>
        <v/>
      </c>
      <c r="DS429" s="5" t="str">
        <f t="shared" si="522"/>
        <v/>
      </c>
      <c r="DT429" s="5" t="str">
        <f t="shared" si="523"/>
        <v/>
      </c>
      <c r="DU429" s="5" t="str">
        <f t="shared" si="524"/>
        <v/>
      </c>
    </row>
    <row r="430" spans="1:126" hidden="1" x14ac:dyDescent="0.25">
      <c r="A430">
        <v>423</v>
      </c>
      <c r="B430" t="s">
        <v>465</v>
      </c>
      <c r="C430">
        <v>324.24330200000003</v>
      </c>
      <c r="D430">
        <v>57.650258999999998</v>
      </c>
      <c r="E430" s="1" t="s">
        <v>86</v>
      </c>
      <c r="F430" s="13"/>
      <c r="J430" s="2">
        <v>21.34</v>
      </c>
      <c r="K430" s="5">
        <f t="shared" si="450"/>
        <v>9.2365786307607503E-6</v>
      </c>
      <c r="L430" s="5">
        <f t="shared" si="451"/>
        <v>9.236578630760751E-29</v>
      </c>
      <c r="M430" s="5">
        <f t="shared" si="452"/>
        <v>7.116446800080708E-10</v>
      </c>
      <c r="N430" s="5">
        <f t="shared" si="453"/>
        <v>4.4406628032503617E-14</v>
      </c>
      <c r="O430" s="5">
        <f t="shared" si="454"/>
        <v>-13.352552203238737</v>
      </c>
      <c r="P430">
        <v>0.09</v>
      </c>
      <c r="Q430" s="2">
        <v>19.100000000000001</v>
      </c>
      <c r="R430" s="5">
        <f t="shared" si="455"/>
        <v>5.763135754067877E-5</v>
      </c>
      <c r="S430" s="5">
        <f t="shared" si="456"/>
        <v>5.7631357540678774E-28</v>
      </c>
      <c r="T430" s="5">
        <f t="shared" si="457"/>
        <v>2.8860123360314262E-9</v>
      </c>
      <c r="U430" s="5">
        <f t="shared" si="458"/>
        <v>2.2337735480883243E-13</v>
      </c>
      <c r="V430" s="5">
        <f t="shared" si="459"/>
        <v>-12.650960856198257</v>
      </c>
      <c r="W430">
        <v>0.05</v>
      </c>
      <c r="X430" s="2">
        <v>19.77</v>
      </c>
      <c r="Y430" s="5">
        <f t="shared" si="460"/>
        <v>3.6762020460373479E-5</v>
      </c>
      <c r="Z430" s="5">
        <f t="shared" si="461"/>
        <v>3.6762020460373484E-28</v>
      </c>
      <c r="AA430" s="5">
        <f t="shared" si="462"/>
        <v>2.5627895732897183E-9</v>
      </c>
      <c r="AB430" s="5">
        <f t="shared" si="463"/>
        <v>1.6811899600780556E-13</v>
      </c>
      <c r="AC430" s="5">
        <f t="shared" si="464"/>
        <v>-12.774383212228175</v>
      </c>
      <c r="AD430">
        <v>0.09</v>
      </c>
      <c r="AF430" s="4">
        <v>16.48</v>
      </c>
      <c r="AG430" s="5">
        <f t="shared" si="465"/>
        <v>4.0783859037275892E-4</v>
      </c>
      <c r="AH430" s="5">
        <f t="shared" si="466"/>
        <v>4.0783859037275894E-27</v>
      </c>
      <c r="AI430" s="5">
        <f t="shared" si="467"/>
        <v>8.0218706821503481E-9</v>
      </c>
      <c r="AJ430" s="5">
        <f t="shared" si="468"/>
        <v>9.907010292455681E-13</v>
      </c>
      <c r="AK430" s="5">
        <f t="shared" si="469"/>
        <v>-12.00405738581593</v>
      </c>
      <c r="AL430">
        <v>0.15</v>
      </c>
      <c r="AN430" s="4">
        <v>15.4</v>
      </c>
      <c r="AO430" s="5">
        <f t="shared" si="470"/>
        <v>7.0843491422098979E-4</v>
      </c>
      <c r="AP430" s="5">
        <f t="shared" si="471"/>
        <v>7.0843491422098986E-27</v>
      </c>
      <c r="AQ430" s="5">
        <f t="shared" si="472"/>
        <v>7.6941238451888015E-9</v>
      </c>
      <c r="AR430" s="5">
        <f t="shared" si="473"/>
        <v>1.2787633830703788E-12</v>
      </c>
      <c r="AS430" s="5">
        <f t="shared" si="474"/>
        <v>-11.893209808088619</v>
      </c>
      <c r="AT430">
        <v>0.11</v>
      </c>
      <c r="AV430" s="4">
        <v>14.62</v>
      </c>
      <c r="AW430" s="5">
        <f t="shared" si="475"/>
        <v>9.4608564971011659E-4</v>
      </c>
      <c r="AX430" s="5">
        <f t="shared" si="476"/>
        <v>9.4608564971011668E-27</v>
      </c>
      <c r="AY430" s="5">
        <f t="shared" si="477"/>
        <v>6.0890063249358926E-9</v>
      </c>
      <c r="AZ430" s="5">
        <f t="shared" si="478"/>
        <v>1.3146164655536591E-12</v>
      </c>
      <c r="BA430" s="5">
        <f t="shared" si="479"/>
        <v>-11.881200932489005</v>
      </c>
      <c r="BB430">
        <v>0.09</v>
      </c>
      <c r="BD430" s="3">
        <v>13.74</v>
      </c>
      <c r="BE430" s="5">
        <f t="shared" si="480"/>
        <v>8.9650298349780249E-4</v>
      </c>
      <c r="BF430" s="5">
        <f t="shared" si="481"/>
        <v>8.9650298349780254E-27</v>
      </c>
      <c r="BG430" s="5">
        <f t="shared" si="482"/>
        <v>2.0752383877263944E-9</v>
      </c>
      <c r="BH430" s="5">
        <f t="shared" si="483"/>
        <v>7.4708581958150202E-13</v>
      </c>
      <c r="BI430" s="5">
        <f t="shared" si="484"/>
        <v>-12.126629506846047</v>
      </c>
      <c r="BJ430">
        <v>0.01</v>
      </c>
      <c r="BL430" s="3">
        <v>13.24</v>
      </c>
      <c r="BM430" s="5">
        <f t="shared" si="485"/>
        <v>9.0896691761959433E-4</v>
      </c>
      <c r="BN430" s="5">
        <f t="shared" si="486"/>
        <v>9.0896691761959448E-27</v>
      </c>
      <c r="BO430" s="5">
        <f t="shared" si="487"/>
        <v>1.3466176557327324E-9</v>
      </c>
      <c r="BP430" s="5">
        <f t="shared" si="488"/>
        <v>6.0597794507972962E-13</v>
      </c>
      <c r="BQ430" s="5">
        <f t="shared" si="489"/>
        <v>-12.217543181946708</v>
      </c>
      <c r="BR430">
        <v>0.01</v>
      </c>
      <c r="BT430" s="3">
        <v>12.69</v>
      </c>
      <c r="BU430" s="5">
        <f t="shared" si="490"/>
        <v>9.6537898449730695E-4</v>
      </c>
      <c r="BV430" s="5">
        <f t="shared" si="491"/>
        <v>9.65378984497307E-27</v>
      </c>
      <c r="BW430" s="5">
        <f t="shared" si="492"/>
        <v>8.6092061637690873E-10</v>
      </c>
      <c r="BX430" s="5">
        <f t="shared" si="493"/>
        <v>4.9933395749860704E-13</v>
      </c>
      <c r="BY430" s="5">
        <f t="shared" si="494"/>
        <v>-12.301608898489663</v>
      </c>
      <c r="BZ430">
        <v>0.02</v>
      </c>
      <c r="CB430" s="3">
        <v>11.63</v>
      </c>
      <c r="CC430" s="5">
        <f t="shared" si="495"/>
        <v>1.4290954612270438E-3</v>
      </c>
      <c r="CD430" s="5">
        <f t="shared" si="496"/>
        <v>1.429095461227044E-26</v>
      </c>
      <c r="CE430" s="5">
        <f t="shared" si="497"/>
        <v>6.6988849745017687E-10</v>
      </c>
      <c r="CF430" s="5">
        <f t="shared" si="498"/>
        <v>5.3591079796014155E-13</v>
      </c>
      <c r="CG430" s="5">
        <f t="shared" si="499"/>
        <v>-12.270907492355043</v>
      </c>
      <c r="CH430">
        <v>0.01</v>
      </c>
      <c r="CK430" s="5" t="str">
        <f t="shared" si="500"/>
        <v/>
      </c>
      <c r="CL430" s="5" t="str">
        <f t="shared" si="501"/>
        <v/>
      </c>
      <c r="CM430" s="5" t="str">
        <f t="shared" si="502"/>
        <v/>
      </c>
      <c r="CN430" s="5" t="str">
        <f t="shared" si="503"/>
        <v/>
      </c>
      <c r="CO430" s="5" t="str">
        <f t="shared" si="504"/>
        <v/>
      </c>
      <c r="CS430" s="5" t="str">
        <f t="shared" si="505"/>
        <v/>
      </c>
      <c r="CT430" s="5" t="str">
        <f t="shared" si="506"/>
        <v/>
      </c>
      <c r="CU430" s="5" t="str">
        <f t="shared" si="507"/>
        <v/>
      </c>
      <c r="CV430" s="5" t="str">
        <f t="shared" si="508"/>
        <v/>
      </c>
      <c r="CW430" s="5" t="str">
        <f t="shared" si="509"/>
        <v/>
      </c>
      <c r="DA430" s="5" t="str">
        <f t="shared" si="510"/>
        <v/>
      </c>
      <c r="DB430" s="5" t="str">
        <f t="shared" si="511"/>
        <v/>
      </c>
      <c r="DC430" s="5" t="str">
        <f t="shared" si="512"/>
        <v/>
      </c>
      <c r="DD430" s="5" t="str">
        <f t="shared" si="513"/>
        <v/>
      </c>
      <c r="DE430" s="5" t="str">
        <f t="shared" si="514"/>
        <v/>
      </c>
      <c r="DI430" s="5" t="str">
        <f t="shared" si="515"/>
        <v/>
      </c>
      <c r="DJ430" s="5" t="str">
        <f t="shared" si="516"/>
        <v/>
      </c>
      <c r="DK430" s="5" t="str">
        <f t="shared" si="517"/>
        <v/>
      </c>
      <c r="DL430" s="5" t="str">
        <f t="shared" si="518"/>
        <v/>
      </c>
      <c r="DM430" s="5" t="str">
        <f t="shared" si="519"/>
        <v/>
      </c>
      <c r="DQ430" s="5" t="str">
        <f t="shared" si="520"/>
        <v/>
      </c>
      <c r="DR430" s="5" t="str">
        <f t="shared" si="521"/>
        <v/>
      </c>
      <c r="DS430" s="5" t="str">
        <f t="shared" si="522"/>
        <v/>
      </c>
      <c r="DT430" s="5" t="str">
        <f t="shared" si="523"/>
        <v/>
      </c>
      <c r="DU430" s="5" t="str">
        <f t="shared" si="524"/>
        <v/>
      </c>
    </row>
    <row r="431" spans="1:126" hidden="1" x14ac:dyDescent="0.25">
      <c r="A431">
        <v>424</v>
      </c>
      <c r="B431" t="s">
        <v>466</v>
      </c>
      <c r="C431">
        <v>324.24409200000002</v>
      </c>
      <c r="D431">
        <v>57.483961000000001</v>
      </c>
      <c r="E431" s="1" t="s">
        <v>91</v>
      </c>
      <c r="F431" s="13"/>
      <c r="G431" s="24"/>
      <c r="K431" s="5" t="str">
        <f t="shared" si="450"/>
        <v/>
      </c>
      <c r="L431" s="5" t="str">
        <f t="shared" si="451"/>
        <v/>
      </c>
      <c r="M431" s="5" t="str">
        <f t="shared" si="452"/>
        <v/>
      </c>
      <c r="N431" s="5" t="str">
        <f t="shared" si="453"/>
        <v/>
      </c>
      <c r="O431" s="5" t="str">
        <f t="shared" si="454"/>
        <v/>
      </c>
      <c r="R431" s="5" t="str">
        <f t="shared" si="455"/>
        <v/>
      </c>
      <c r="S431" s="5" t="str">
        <f t="shared" si="456"/>
        <v/>
      </c>
      <c r="T431" s="5" t="str">
        <f t="shared" si="457"/>
        <v/>
      </c>
      <c r="U431" s="5" t="str">
        <f t="shared" si="458"/>
        <v/>
      </c>
      <c r="V431" s="5" t="str">
        <f t="shared" si="459"/>
        <v/>
      </c>
      <c r="Y431" s="5" t="str">
        <f t="shared" si="460"/>
        <v/>
      </c>
      <c r="Z431" s="5" t="str">
        <f t="shared" si="461"/>
        <v/>
      </c>
      <c r="AA431" s="5" t="str">
        <f t="shared" si="462"/>
        <v/>
      </c>
      <c r="AB431" s="5" t="str">
        <f t="shared" si="463"/>
        <v/>
      </c>
      <c r="AC431" s="5" t="str">
        <f t="shared" si="464"/>
        <v/>
      </c>
      <c r="AE431" t="s">
        <v>36</v>
      </c>
      <c r="AF431" s="4">
        <v>17.38</v>
      </c>
      <c r="AG431" s="5">
        <f t="shared" si="465"/>
        <v>1.7802800169622099E-4</v>
      </c>
      <c r="AH431" s="5">
        <f t="shared" si="466"/>
        <v>1.7802800169622101E-27</v>
      </c>
      <c r="AI431" s="5">
        <f t="shared" si="467"/>
        <v>3.5016735569418472E-9</v>
      </c>
      <c r="AJ431" s="5">
        <f t="shared" si="468"/>
        <v>4.3245668428231822E-13</v>
      </c>
      <c r="AK431" s="5">
        <f t="shared" si="469"/>
        <v>-12.364057385815929</v>
      </c>
      <c r="AN431" s="4">
        <v>16.62</v>
      </c>
      <c r="AO431" s="5">
        <f t="shared" si="470"/>
        <v>2.3030319163758336E-4</v>
      </c>
      <c r="AP431" s="5">
        <f t="shared" si="471"/>
        <v>2.303031916375834E-27</v>
      </c>
      <c r="AQ431" s="5">
        <f t="shared" si="472"/>
        <v>2.5012619265812512E-9</v>
      </c>
      <c r="AR431" s="5">
        <f t="shared" si="473"/>
        <v>4.1570973219780393E-13</v>
      </c>
      <c r="AS431" s="5">
        <f t="shared" si="474"/>
        <v>-12.381209808088618</v>
      </c>
      <c r="AT431">
        <v>0.14000000000000001</v>
      </c>
      <c r="AV431" s="4">
        <v>15.87</v>
      </c>
      <c r="AW431" s="5">
        <f t="shared" si="475"/>
        <v>2.9917855146841871E-4</v>
      </c>
      <c r="AX431" s="5">
        <f t="shared" si="476"/>
        <v>2.9917855146841875E-27</v>
      </c>
      <c r="AY431" s="5">
        <f t="shared" si="477"/>
        <v>1.925512867396873E-9</v>
      </c>
      <c r="AZ431" s="5">
        <f t="shared" si="478"/>
        <v>4.1571822807098487E-13</v>
      </c>
      <c r="BA431" s="5">
        <f t="shared" si="479"/>
        <v>-12.381200932489005</v>
      </c>
      <c r="BB431">
        <v>0.12</v>
      </c>
      <c r="BD431" s="3">
        <v>14.9</v>
      </c>
      <c r="BE431" s="5">
        <f t="shared" si="480"/>
        <v>3.0800072529662013E-4</v>
      </c>
      <c r="BF431" s="5">
        <f t="shared" si="481"/>
        <v>3.0800072529662015E-27</v>
      </c>
      <c r="BG431" s="5">
        <f t="shared" si="482"/>
        <v>7.1296464189032429E-10</v>
      </c>
      <c r="BH431" s="5">
        <f t="shared" si="483"/>
        <v>2.5666727108051675E-13</v>
      </c>
      <c r="BI431" s="5">
        <f t="shared" si="484"/>
        <v>-12.590629506846048</v>
      </c>
      <c r="BJ431">
        <v>0.24</v>
      </c>
      <c r="BL431" s="3">
        <v>14.82</v>
      </c>
      <c r="BM431" s="5">
        <f t="shared" si="485"/>
        <v>2.1210361822661568E-4</v>
      </c>
      <c r="BN431" s="5">
        <f t="shared" si="486"/>
        <v>2.1210361822661572E-27</v>
      </c>
      <c r="BO431" s="5">
        <f t="shared" si="487"/>
        <v>3.1422758255794917E-10</v>
      </c>
      <c r="BP431" s="5">
        <f t="shared" si="488"/>
        <v>1.4140241215107714E-13</v>
      </c>
      <c r="BQ431" s="5">
        <f t="shared" si="489"/>
        <v>-12.849543181946707</v>
      </c>
      <c r="BR431">
        <v>0.17</v>
      </c>
      <c r="BU431" s="5" t="str">
        <f t="shared" si="490"/>
        <v/>
      </c>
      <c r="BV431" s="5" t="str">
        <f t="shared" si="491"/>
        <v/>
      </c>
      <c r="BW431" s="5" t="str">
        <f t="shared" si="492"/>
        <v/>
      </c>
      <c r="BX431" s="5" t="str">
        <f t="shared" si="493"/>
        <v/>
      </c>
      <c r="BY431" s="5" t="str">
        <f t="shared" si="494"/>
        <v/>
      </c>
      <c r="CC431" s="5" t="str">
        <f t="shared" si="495"/>
        <v/>
      </c>
      <c r="CD431" s="5" t="str">
        <f t="shared" si="496"/>
        <v/>
      </c>
      <c r="CE431" s="5" t="str">
        <f t="shared" si="497"/>
        <v/>
      </c>
      <c r="CF431" s="5" t="str">
        <f t="shared" si="498"/>
        <v/>
      </c>
      <c r="CG431" s="5" t="str">
        <f t="shared" si="499"/>
        <v/>
      </c>
      <c r="CK431" s="5" t="str">
        <f t="shared" si="500"/>
        <v/>
      </c>
      <c r="CL431" s="5" t="str">
        <f t="shared" si="501"/>
        <v/>
      </c>
      <c r="CM431" s="5" t="str">
        <f t="shared" si="502"/>
        <v/>
      </c>
      <c r="CN431" s="5" t="str">
        <f t="shared" si="503"/>
        <v/>
      </c>
      <c r="CO431" s="5" t="str">
        <f t="shared" si="504"/>
        <v/>
      </c>
      <c r="CS431" s="5" t="str">
        <f t="shared" si="505"/>
        <v/>
      </c>
      <c r="CT431" s="5" t="str">
        <f t="shared" si="506"/>
        <v/>
      </c>
      <c r="CU431" s="5" t="str">
        <f t="shared" si="507"/>
        <v/>
      </c>
      <c r="CV431" s="5" t="str">
        <f t="shared" si="508"/>
        <v/>
      </c>
      <c r="CW431" s="5" t="str">
        <f t="shared" si="509"/>
        <v/>
      </c>
      <c r="DA431" s="5" t="str">
        <f t="shared" si="510"/>
        <v/>
      </c>
      <c r="DB431" s="5" t="str">
        <f t="shared" si="511"/>
        <v/>
      </c>
      <c r="DC431" s="5" t="str">
        <f t="shared" si="512"/>
        <v/>
      </c>
      <c r="DD431" s="5" t="str">
        <f t="shared" si="513"/>
        <v/>
      </c>
      <c r="DE431" s="5" t="str">
        <f t="shared" si="514"/>
        <v/>
      </c>
      <c r="DI431" s="5" t="str">
        <f t="shared" si="515"/>
        <v/>
      </c>
      <c r="DJ431" s="5" t="str">
        <f t="shared" si="516"/>
        <v/>
      </c>
      <c r="DK431" s="5" t="str">
        <f t="shared" si="517"/>
        <v/>
      </c>
      <c r="DL431" s="5" t="str">
        <f t="shared" si="518"/>
        <v/>
      </c>
      <c r="DM431" s="5" t="str">
        <f t="shared" si="519"/>
        <v/>
      </c>
      <c r="DQ431" s="5" t="str">
        <f t="shared" si="520"/>
        <v/>
      </c>
      <c r="DR431" s="5" t="str">
        <f t="shared" si="521"/>
        <v/>
      </c>
      <c r="DS431" s="5" t="str">
        <f t="shared" si="522"/>
        <v/>
      </c>
      <c r="DT431" s="5" t="str">
        <f t="shared" si="523"/>
        <v/>
      </c>
      <c r="DU431" s="5" t="str">
        <f t="shared" si="524"/>
        <v/>
      </c>
    </row>
    <row r="432" spans="1:126" hidden="1" x14ac:dyDescent="0.25">
      <c r="A432">
        <v>425</v>
      </c>
      <c r="B432" t="s">
        <v>467</v>
      </c>
      <c r="C432">
        <v>324.24473599999999</v>
      </c>
      <c r="D432">
        <v>57.646695999999999</v>
      </c>
      <c r="E432" s="1" t="s">
        <v>86</v>
      </c>
      <c r="F432" s="13"/>
      <c r="J432" s="2">
        <v>18.36</v>
      </c>
      <c r="K432" s="5">
        <f t="shared" si="450"/>
        <v>1.4371798903081595E-4</v>
      </c>
      <c r="L432" s="5">
        <f t="shared" si="451"/>
        <v>1.4371798903081597E-27</v>
      </c>
      <c r="M432" s="5">
        <f t="shared" si="452"/>
        <v>1.1072946640071498E-8</v>
      </c>
      <c r="N432" s="5">
        <f t="shared" si="453"/>
        <v>6.9095187034046149E-13</v>
      </c>
      <c r="O432" s="5">
        <f t="shared" si="454"/>
        <v>-12.160552203238737</v>
      </c>
      <c r="P432">
        <v>0.01</v>
      </c>
      <c r="Q432" s="2">
        <v>16.53</v>
      </c>
      <c r="R432" s="5">
        <f t="shared" si="455"/>
        <v>6.1469382414122112E-4</v>
      </c>
      <c r="S432" s="5">
        <f t="shared" si="456"/>
        <v>6.1469382414122115E-27</v>
      </c>
      <c r="T432" s="5">
        <f t="shared" si="457"/>
        <v>3.078209563433793E-8</v>
      </c>
      <c r="U432" s="5">
        <f t="shared" si="458"/>
        <v>2.3825342020977562E-12</v>
      </c>
      <c r="V432" s="5">
        <f t="shared" si="459"/>
        <v>-11.622960856198258</v>
      </c>
      <c r="W432">
        <v>0.01</v>
      </c>
      <c r="X432" s="2">
        <v>17.46</v>
      </c>
      <c r="Y432" s="5">
        <f t="shared" si="460"/>
        <v>3.0860245200090968E-4</v>
      </c>
      <c r="Z432" s="5">
        <f t="shared" si="461"/>
        <v>3.086024520009097E-27</v>
      </c>
      <c r="AA432" s="5">
        <f t="shared" si="462"/>
        <v>2.1513593006458414E-8</v>
      </c>
      <c r="AB432" s="5">
        <f t="shared" si="463"/>
        <v>1.4112917012236721E-12</v>
      </c>
      <c r="AC432" s="5">
        <f t="shared" si="464"/>
        <v>-11.850383212228175</v>
      </c>
      <c r="AD432">
        <v>0.01</v>
      </c>
      <c r="AF432" s="4">
        <v>14.14</v>
      </c>
      <c r="AG432" s="5">
        <f t="shared" si="465"/>
        <v>3.5195595444321203E-3</v>
      </c>
      <c r="AH432" s="5">
        <f t="shared" si="466"/>
        <v>3.5195595444321209E-26</v>
      </c>
      <c r="AI432" s="5">
        <f t="shared" si="467"/>
        <v>6.922702311656549E-8</v>
      </c>
      <c r="AJ432" s="5">
        <f t="shared" si="468"/>
        <v>8.5495373548958397E-12</v>
      </c>
      <c r="AK432" s="5">
        <f t="shared" si="469"/>
        <v>-11.06805738581593</v>
      </c>
      <c r="AL432">
        <v>0.03</v>
      </c>
      <c r="AN432" s="4">
        <v>13.34</v>
      </c>
      <c r="AO432" s="5">
        <f t="shared" si="470"/>
        <v>4.7238919634982795E-3</v>
      </c>
      <c r="AP432" s="5">
        <f t="shared" si="471"/>
        <v>4.7238919634982799E-26</v>
      </c>
      <c r="AQ432" s="5">
        <f t="shared" si="472"/>
        <v>5.1304938631398385E-8</v>
      </c>
      <c r="AR432" s="5">
        <f t="shared" si="473"/>
        <v>8.5268808005384115E-12</v>
      </c>
      <c r="AS432" s="5">
        <f t="shared" si="474"/>
        <v>-11.069209808088619</v>
      </c>
      <c r="AT432">
        <v>0.04</v>
      </c>
      <c r="AV432" s="4">
        <v>12.97</v>
      </c>
      <c r="AW432" s="5">
        <f t="shared" si="475"/>
        <v>4.3244457684660951E-3</v>
      </c>
      <c r="AX432" s="5">
        <f t="shared" si="476"/>
        <v>4.3244457684660957E-26</v>
      </c>
      <c r="AY432" s="5">
        <f t="shared" si="477"/>
        <v>2.7832128776184678E-8</v>
      </c>
      <c r="AZ432" s="5">
        <f t="shared" si="478"/>
        <v>6.0089566027782718E-12</v>
      </c>
      <c r="BA432" s="5">
        <f t="shared" si="479"/>
        <v>-11.221200932489005</v>
      </c>
      <c r="BB432">
        <v>0.03</v>
      </c>
      <c r="BD432" s="3">
        <v>12.51</v>
      </c>
      <c r="BE432" s="5">
        <f t="shared" si="480"/>
        <v>2.7832469332037856E-3</v>
      </c>
      <c r="BF432" s="5">
        <f t="shared" si="481"/>
        <v>2.7832469332037858E-26</v>
      </c>
      <c r="BG432" s="5">
        <f t="shared" si="482"/>
        <v>6.4427012342680216E-9</v>
      </c>
      <c r="BH432" s="5">
        <f t="shared" si="483"/>
        <v>2.3193724443364881E-12</v>
      </c>
      <c r="BI432" s="5">
        <f t="shared" si="484"/>
        <v>-11.634629506846046</v>
      </c>
      <c r="BJ432">
        <v>0</v>
      </c>
      <c r="BL432" s="3">
        <v>12.26</v>
      </c>
      <c r="BM432" s="5">
        <f t="shared" si="485"/>
        <v>2.2415481750945676E-3</v>
      </c>
      <c r="BN432" s="5">
        <f t="shared" si="486"/>
        <v>2.2415481750945678E-26</v>
      </c>
      <c r="BO432" s="5">
        <f t="shared" si="487"/>
        <v>3.3208121112512111E-9</v>
      </c>
      <c r="BP432" s="5">
        <f t="shared" si="488"/>
        <v>1.4943654500630451E-12</v>
      </c>
      <c r="BQ432" s="5">
        <f t="shared" si="489"/>
        <v>-11.825543181946708</v>
      </c>
      <c r="BR432">
        <v>0</v>
      </c>
      <c r="BT432" s="3">
        <v>11.91</v>
      </c>
      <c r="BU432" s="5">
        <f t="shared" si="490"/>
        <v>1.9801488612339047E-3</v>
      </c>
      <c r="BV432" s="5">
        <f t="shared" si="491"/>
        <v>1.980148861233905E-26</v>
      </c>
      <c r="BW432" s="5">
        <f t="shared" si="492"/>
        <v>1.7658878072835061E-9</v>
      </c>
      <c r="BX432" s="5">
        <f t="shared" si="493"/>
        <v>1.0242149282244336E-12</v>
      </c>
      <c r="BY432" s="5">
        <f t="shared" si="494"/>
        <v>-11.989608898489664</v>
      </c>
      <c r="BZ432">
        <v>0.01</v>
      </c>
      <c r="CB432" s="3">
        <v>11.33</v>
      </c>
      <c r="CC432" s="5">
        <f t="shared" si="495"/>
        <v>1.883914721802928E-3</v>
      </c>
      <c r="CD432" s="5">
        <f t="shared" si="496"/>
        <v>1.8839147218029283E-26</v>
      </c>
      <c r="CE432" s="5">
        <f t="shared" si="497"/>
        <v>8.8308502584512264E-10</v>
      </c>
      <c r="CF432" s="5">
        <f t="shared" si="498"/>
        <v>7.0646802067609812E-13</v>
      </c>
      <c r="CG432" s="5">
        <f t="shared" si="499"/>
        <v>-12.150907492355042</v>
      </c>
      <c r="CH432">
        <v>0.01</v>
      </c>
      <c r="CJ432" s="2">
        <v>8.7100000000000009</v>
      </c>
      <c r="CK432" s="5">
        <f t="shared" si="500"/>
        <v>2.342600392827666E-3</v>
      </c>
      <c r="CL432" s="5">
        <f t="shared" si="501"/>
        <v>2.3426003928276664E-26</v>
      </c>
      <c r="CM432" s="5">
        <f t="shared" si="502"/>
        <v>1.2201043712644093E-10</v>
      </c>
      <c r="CN432" s="5">
        <f t="shared" si="503"/>
        <v>2.9282504910345824E-13</v>
      </c>
      <c r="CO432" s="5">
        <f t="shared" si="504"/>
        <v>-12.533391775215771</v>
      </c>
      <c r="CP432">
        <v>0.05</v>
      </c>
      <c r="CR432" s="4">
        <v>12.68</v>
      </c>
      <c r="CS432" s="5">
        <f t="shared" si="505"/>
        <v>2.6225077377308001E-3</v>
      </c>
      <c r="CT432" s="5">
        <f t="shared" si="506"/>
        <v>2.6225077377308005E-26</v>
      </c>
      <c r="CU432" s="5">
        <f t="shared" si="507"/>
        <v>6.8058159283671283E-9</v>
      </c>
      <c r="CV432" s="5">
        <f t="shared" si="508"/>
        <v>2.3139774156448239E-12</v>
      </c>
      <c r="CW432" s="5">
        <f t="shared" si="509"/>
        <v>-11.635640884065641</v>
      </c>
      <c r="CX432">
        <v>0.03</v>
      </c>
      <c r="CZ432" s="4">
        <v>12.28</v>
      </c>
      <c r="DA432" s="5">
        <f t="shared" si="510"/>
        <v>2.1037681687174257E-3</v>
      </c>
      <c r="DB432" s="5">
        <f t="shared" si="511"/>
        <v>2.1037681687174258E-26</v>
      </c>
      <c r="DC432" s="5">
        <f t="shared" si="512"/>
        <v>2.9826580841929486E-9</v>
      </c>
      <c r="DD432" s="5">
        <f t="shared" si="513"/>
        <v>1.3720227187287562E-12</v>
      </c>
      <c r="DE432" s="5">
        <f t="shared" si="514"/>
        <v>-11.86263869727588</v>
      </c>
      <c r="DF432">
        <v>0.02</v>
      </c>
      <c r="DH432" s="4">
        <v>10.59</v>
      </c>
      <c r="DI432" s="5">
        <f t="shared" si="515"/>
        <v>1.8396293689405061E-3</v>
      </c>
      <c r="DJ432" s="5">
        <f t="shared" si="516"/>
        <v>1.8396293689405063E-26</v>
      </c>
      <c r="DK432" s="5">
        <f t="shared" si="517"/>
        <v>3.8325611852927211E-10</v>
      </c>
      <c r="DL432" s="5">
        <f t="shared" si="518"/>
        <v>4.5990734223512654E-13</v>
      </c>
      <c r="DM432" s="5">
        <f t="shared" si="519"/>
        <v>-12.33732965703447</v>
      </c>
      <c r="DN432">
        <v>0.09</v>
      </c>
      <c r="DP432" s="4">
        <v>7</v>
      </c>
      <c r="DQ432" s="5">
        <f t="shared" si="520"/>
        <v>1.3255254215148523E-2</v>
      </c>
      <c r="DR432" s="5">
        <f t="shared" si="521"/>
        <v>1.3255254215148525E-25</v>
      </c>
      <c r="DS432" s="5">
        <f t="shared" si="522"/>
        <v>8.2160666622821437E-10</v>
      </c>
      <c r="DT432" s="5">
        <f t="shared" si="523"/>
        <v>1.8075346657020716E-12</v>
      </c>
      <c r="DU432" s="5">
        <f t="shared" si="524"/>
        <v>-11.742913364861231</v>
      </c>
      <c r="DV432">
        <v>7.0000000000000007E-2</v>
      </c>
    </row>
    <row r="433" spans="1:126" hidden="1" x14ac:dyDescent="0.25">
      <c r="A433">
        <v>426</v>
      </c>
      <c r="B433" t="s">
        <v>468</v>
      </c>
      <c r="C433">
        <v>324.24482799999998</v>
      </c>
      <c r="D433">
        <v>57.458879000000003</v>
      </c>
      <c r="E433" s="1" t="s">
        <v>120</v>
      </c>
      <c r="F433" s="13"/>
      <c r="J433" s="2">
        <v>18.989999999999998</v>
      </c>
      <c r="K433" s="5">
        <f t="shared" si="450"/>
        <v>8.0447236831590171E-5</v>
      </c>
      <c r="L433" s="5">
        <f t="shared" si="451"/>
        <v>8.044723683159018E-28</v>
      </c>
      <c r="M433" s="5">
        <f t="shared" si="452"/>
        <v>6.1981660527297666E-9</v>
      </c>
      <c r="N433" s="5">
        <f t="shared" si="453"/>
        <v>3.8676556169033744E-13</v>
      </c>
      <c r="O433" s="5">
        <f t="shared" si="454"/>
        <v>-12.412552203238736</v>
      </c>
      <c r="P433">
        <v>0.01</v>
      </c>
      <c r="Q433" s="2">
        <v>18.059999999999999</v>
      </c>
      <c r="R433" s="5">
        <f t="shared" si="455"/>
        <v>1.5019616704589563E-4</v>
      </c>
      <c r="S433" s="5">
        <f t="shared" si="456"/>
        <v>1.5019616704589565E-27</v>
      </c>
      <c r="T433" s="5">
        <f t="shared" si="457"/>
        <v>7.5213912948889095E-9</v>
      </c>
      <c r="U433" s="5">
        <f t="shared" si="458"/>
        <v>5.8215568622440172E-13</v>
      </c>
      <c r="V433" s="5">
        <f t="shared" si="459"/>
        <v>-12.234960856198256</v>
      </c>
      <c r="W433">
        <v>0.02</v>
      </c>
      <c r="X433" s="2">
        <v>18.52</v>
      </c>
      <c r="Y433" s="5">
        <f t="shared" si="460"/>
        <v>1.1625171604449218E-4</v>
      </c>
      <c r="Z433" s="5">
        <f t="shared" si="461"/>
        <v>1.162517160444922E-27</v>
      </c>
      <c r="AA433" s="5">
        <f t="shared" si="462"/>
        <v>8.104252215326547E-9</v>
      </c>
      <c r="AB433" s="5">
        <f t="shared" si="463"/>
        <v>5.3163894532542156E-13</v>
      </c>
      <c r="AC433" s="5">
        <f t="shared" si="464"/>
        <v>-12.274383212228175</v>
      </c>
      <c r="AD433">
        <v>0.03</v>
      </c>
      <c r="AF433" s="4">
        <v>16.3</v>
      </c>
      <c r="AG433" s="5">
        <f t="shared" si="465"/>
        <v>4.8138030423208056E-4</v>
      </c>
      <c r="AH433" s="5">
        <f t="shared" si="466"/>
        <v>4.8138030423208062E-27</v>
      </c>
      <c r="AI433" s="5">
        <f t="shared" si="467"/>
        <v>9.4683795026716819E-9</v>
      </c>
      <c r="AJ433" s="5">
        <f t="shared" si="468"/>
        <v>1.1693448685799529E-12</v>
      </c>
      <c r="AK433" s="5">
        <f t="shared" si="469"/>
        <v>-11.932057385815929</v>
      </c>
      <c r="AL433">
        <v>0.11</v>
      </c>
      <c r="AN433" s="4">
        <v>16.02</v>
      </c>
      <c r="AO433" s="5">
        <f t="shared" si="470"/>
        <v>4.0022107729141988E-4</v>
      </c>
      <c r="AP433" s="5">
        <f t="shared" si="471"/>
        <v>4.0022107729141989E-27</v>
      </c>
      <c r="AQ433" s="5">
        <f t="shared" si="472"/>
        <v>4.3466950489321714E-9</v>
      </c>
      <c r="AR433" s="5">
        <f t="shared" si="473"/>
        <v>7.2242071713252685E-13</v>
      </c>
      <c r="AS433" s="5">
        <f t="shared" si="474"/>
        <v>-12.141209808088618</v>
      </c>
      <c r="AT433">
        <v>0.22</v>
      </c>
      <c r="AV433" s="4">
        <v>15.76</v>
      </c>
      <c r="AW433" s="5">
        <f t="shared" si="475"/>
        <v>3.3107810071093867E-4</v>
      </c>
      <c r="AX433" s="5">
        <f t="shared" si="476"/>
        <v>3.3107810071093869E-27</v>
      </c>
      <c r="AY433" s="5">
        <f t="shared" si="477"/>
        <v>2.1308183354164147E-9</v>
      </c>
      <c r="AZ433" s="5">
        <f t="shared" si="478"/>
        <v>4.6004367861640388E-13</v>
      </c>
      <c r="BA433" s="5">
        <f t="shared" si="479"/>
        <v>-12.337200932489004</v>
      </c>
      <c r="BB433">
        <v>0.23</v>
      </c>
      <c r="BD433" s="3">
        <v>14.99</v>
      </c>
      <c r="BE433" s="5">
        <f t="shared" si="480"/>
        <v>2.8349913569894009E-4</v>
      </c>
      <c r="BF433" s="5">
        <f t="shared" si="481"/>
        <v>2.834991356989401E-27</v>
      </c>
      <c r="BG433" s="5">
        <f t="shared" si="482"/>
        <v>6.5624799930310195E-10</v>
      </c>
      <c r="BH433" s="5">
        <f t="shared" si="483"/>
        <v>2.3624927974911674E-13</v>
      </c>
      <c r="BI433" s="5">
        <f t="shared" si="484"/>
        <v>-12.626629506846047</v>
      </c>
      <c r="BJ433">
        <v>0.03</v>
      </c>
      <c r="BL433" s="3">
        <v>14.89</v>
      </c>
      <c r="BM433" s="5">
        <f t="shared" si="485"/>
        <v>1.9886029398078614E-4</v>
      </c>
      <c r="BN433" s="5">
        <f t="shared" si="486"/>
        <v>1.9886029398078618E-27</v>
      </c>
      <c r="BO433" s="5">
        <f t="shared" si="487"/>
        <v>2.94607842934498E-10</v>
      </c>
      <c r="BP433" s="5">
        <f t="shared" si="488"/>
        <v>1.3257352932052411E-13</v>
      </c>
      <c r="BQ433" s="5">
        <f t="shared" si="489"/>
        <v>-12.877543181946708</v>
      </c>
      <c r="BR433">
        <v>0.06</v>
      </c>
      <c r="BU433" s="5" t="str">
        <f t="shared" si="490"/>
        <v/>
      </c>
      <c r="BV433" s="5" t="str">
        <f t="shared" si="491"/>
        <v/>
      </c>
      <c r="BW433" s="5" t="str">
        <f t="shared" si="492"/>
        <v/>
      </c>
      <c r="BX433" s="5" t="str">
        <f t="shared" si="493"/>
        <v/>
      </c>
      <c r="BY433" s="5" t="str">
        <f t="shared" si="494"/>
        <v/>
      </c>
      <c r="CC433" s="5" t="str">
        <f t="shared" si="495"/>
        <v/>
      </c>
      <c r="CD433" s="5" t="str">
        <f t="shared" si="496"/>
        <v/>
      </c>
      <c r="CE433" s="5" t="str">
        <f t="shared" si="497"/>
        <v/>
      </c>
      <c r="CF433" s="5" t="str">
        <f t="shared" si="498"/>
        <v/>
      </c>
      <c r="CG433" s="5" t="str">
        <f t="shared" si="499"/>
        <v/>
      </c>
      <c r="CK433" s="5" t="str">
        <f t="shared" si="500"/>
        <v/>
      </c>
      <c r="CL433" s="5" t="str">
        <f t="shared" si="501"/>
        <v/>
      </c>
      <c r="CM433" s="5" t="str">
        <f t="shared" si="502"/>
        <v/>
      </c>
      <c r="CN433" s="5" t="str">
        <f t="shared" si="503"/>
        <v/>
      </c>
      <c r="CO433" s="5" t="str">
        <f t="shared" si="504"/>
        <v/>
      </c>
      <c r="CS433" s="5" t="str">
        <f t="shared" si="505"/>
        <v/>
      </c>
      <c r="CT433" s="5" t="str">
        <f t="shared" si="506"/>
        <v/>
      </c>
      <c r="CU433" s="5" t="str">
        <f t="shared" si="507"/>
        <v/>
      </c>
      <c r="CV433" s="5" t="str">
        <f t="shared" si="508"/>
        <v/>
      </c>
      <c r="CW433" s="5" t="str">
        <f t="shared" si="509"/>
        <v/>
      </c>
      <c r="DA433" s="5" t="str">
        <f t="shared" si="510"/>
        <v/>
      </c>
      <c r="DB433" s="5" t="str">
        <f t="shared" si="511"/>
        <v/>
      </c>
      <c r="DC433" s="5" t="str">
        <f t="shared" si="512"/>
        <v/>
      </c>
      <c r="DD433" s="5" t="str">
        <f t="shared" si="513"/>
        <v/>
      </c>
      <c r="DE433" s="5" t="str">
        <f t="shared" si="514"/>
        <v/>
      </c>
      <c r="DI433" s="5" t="str">
        <f t="shared" si="515"/>
        <v/>
      </c>
      <c r="DJ433" s="5" t="str">
        <f t="shared" si="516"/>
        <v/>
      </c>
      <c r="DK433" s="5" t="str">
        <f t="shared" si="517"/>
        <v/>
      </c>
      <c r="DL433" s="5" t="str">
        <f t="shared" si="518"/>
        <v/>
      </c>
      <c r="DM433" s="5" t="str">
        <f t="shared" si="519"/>
        <v/>
      </c>
      <c r="DQ433" s="5" t="str">
        <f t="shared" si="520"/>
        <v/>
      </c>
      <c r="DR433" s="5" t="str">
        <f t="shared" si="521"/>
        <v/>
      </c>
      <c r="DS433" s="5" t="str">
        <f t="shared" si="522"/>
        <v/>
      </c>
      <c r="DT433" s="5" t="str">
        <f t="shared" si="523"/>
        <v/>
      </c>
      <c r="DU433" s="5" t="str">
        <f t="shared" si="524"/>
        <v/>
      </c>
    </row>
    <row r="434" spans="1:126" hidden="1" x14ac:dyDescent="0.25">
      <c r="A434">
        <v>427</v>
      </c>
      <c r="B434" t="s">
        <v>469</v>
      </c>
      <c r="C434">
        <v>324.24484799999999</v>
      </c>
      <c r="D434">
        <v>57.549610000000001</v>
      </c>
      <c r="E434" s="1" t="s">
        <v>31</v>
      </c>
      <c r="F434" s="13"/>
      <c r="J434" s="2">
        <v>21.39</v>
      </c>
      <c r="K434" s="5">
        <f t="shared" si="450"/>
        <v>8.8208641125805131E-6</v>
      </c>
      <c r="L434" s="5">
        <f t="shared" si="451"/>
        <v>8.8208641125805136E-29</v>
      </c>
      <c r="M434" s="5">
        <f t="shared" si="452"/>
        <v>6.7961539328930244E-10</v>
      </c>
      <c r="N434" s="5">
        <f t="shared" si="453"/>
        <v>4.2408000541252474E-14</v>
      </c>
      <c r="O434" s="5">
        <f t="shared" si="454"/>
        <v>-13.372552203238738</v>
      </c>
      <c r="P434">
        <v>0.11</v>
      </c>
      <c r="Q434" s="2">
        <v>20.69</v>
      </c>
      <c r="R434" s="5">
        <f t="shared" si="455"/>
        <v>1.3324743257982436E-5</v>
      </c>
      <c r="S434" s="5">
        <f t="shared" si="456"/>
        <v>1.3324743257982438E-28</v>
      </c>
      <c r="T434" s="5">
        <f t="shared" si="457"/>
        <v>6.6726475061506885E-10</v>
      </c>
      <c r="U434" s="5">
        <f t="shared" si="458"/>
        <v>5.1646291697606339E-14</v>
      </c>
      <c r="V434" s="5">
        <f t="shared" si="459"/>
        <v>-13.286960856198256</v>
      </c>
      <c r="W434">
        <v>0.2</v>
      </c>
      <c r="Y434" s="5" t="str">
        <f t="shared" si="460"/>
        <v/>
      </c>
      <c r="Z434" s="5" t="str">
        <f t="shared" si="461"/>
        <v/>
      </c>
      <c r="AA434" s="5" t="str">
        <f t="shared" si="462"/>
        <v/>
      </c>
      <c r="AB434" s="5" t="str">
        <f t="shared" si="463"/>
        <v/>
      </c>
      <c r="AC434" s="5" t="str">
        <f t="shared" si="464"/>
        <v/>
      </c>
      <c r="AG434" s="5" t="str">
        <f t="shared" si="465"/>
        <v/>
      </c>
      <c r="AH434" s="5" t="str">
        <f t="shared" si="466"/>
        <v/>
      </c>
      <c r="AI434" s="5" t="str">
        <f t="shared" si="467"/>
        <v/>
      </c>
      <c r="AJ434" s="5" t="str">
        <f t="shared" si="468"/>
        <v/>
      </c>
      <c r="AK434" s="5" t="str">
        <f t="shared" si="469"/>
        <v/>
      </c>
      <c r="AO434" s="5" t="str">
        <f t="shared" si="470"/>
        <v/>
      </c>
      <c r="AP434" s="5" t="str">
        <f t="shared" si="471"/>
        <v/>
      </c>
      <c r="AQ434" s="5" t="str">
        <f t="shared" si="472"/>
        <v/>
      </c>
      <c r="AR434" s="5" t="str">
        <f t="shared" si="473"/>
        <v/>
      </c>
      <c r="AS434" s="5" t="str">
        <f t="shared" si="474"/>
        <v/>
      </c>
      <c r="AW434" s="5" t="str">
        <f t="shared" si="475"/>
        <v/>
      </c>
      <c r="AX434" s="5" t="str">
        <f t="shared" si="476"/>
        <v/>
      </c>
      <c r="AY434" s="5" t="str">
        <f t="shared" si="477"/>
        <v/>
      </c>
      <c r="AZ434" s="5" t="str">
        <f t="shared" si="478"/>
        <v/>
      </c>
      <c r="BA434" s="5" t="str">
        <f t="shared" si="479"/>
        <v/>
      </c>
      <c r="BD434" s="3">
        <v>16.39</v>
      </c>
      <c r="BE434" s="5">
        <f t="shared" si="480"/>
        <v>7.8082145691358258E-5</v>
      </c>
      <c r="BF434" s="5">
        <f t="shared" si="481"/>
        <v>7.8082145691358264E-28</v>
      </c>
      <c r="BG434" s="5">
        <f t="shared" si="482"/>
        <v>1.8074570761888483E-10</v>
      </c>
      <c r="BH434" s="5">
        <f t="shared" si="483"/>
        <v>6.5068454742798542E-14</v>
      </c>
      <c r="BI434" s="5">
        <f t="shared" si="484"/>
        <v>-13.186629506846048</v>
      </c>
      <c r="BJ434">
        <v>7.0000000000000007E-2</v>
      </c>
      <c r="BL434" s="3">
        <v>16.46</v>
      </c>
      <c r="BM434" s="5">
        <f t="shared" si="485"/>
        <v>4.6832579293480049E-5</v>
      </c>
      <c r="BN434" s="5">
        <f t="shared" si="486"/>
        <v>4.6832579293480054E-28</v>
      </c>
      <c r="BO434" s="5">
        <f t="shared" si="487"/>
        <v>6.9381598953303764E-11</v>
      </c>
      <c r="BP434" s="5">
        <f t="shared" si="488"/>
        <v>3.1221719528986695E-14</v>
      </c>
      <c r="BQ434" s="5">
        <f t="shared" si="489"/>
        <v>-13.505543181946708</v>
      </c>
      <c r="BR434">
        <v>0.08</v>
      </c>
      <c r="BU434" s="5" t="str">
        <f t="shared" si="490"/>
        <v/>
      </c>
      <c r="BV434" s="5" t="str">
        <f t="shared" si="491"/>
        <v/>
      </c>
      <c r="BW434" s="5" t="str">
        <f t="shared" si="492"/>
        <v/>
      </c>
      <c r="BX434" s="5" t="str">
        <f t="shared" si="493"/>
        <v/>
      </c>
      <c r="BY434" s="5" t="str">
        <f t="shared" si="494"/>
        <v/>
      </c>
      <c r="CC434" s="5" t="str">
        <f t="shared" si="495"/>
        <v/>
      </c>
      <c r="CD434" s="5" t="str">
        <f t="shared" si="496"/>
        <v/>
      </c>
      <c r="CE434" s="5" t="str">
        <f t="shared" si="497"/>
        <v/>
      </c>
      <c r="CF434" s="5" t="str">
        <f t="shared" si="498"/>
        <v/>
      </c>
      <c r="CG434" s="5" t="str">
        <f t="shared" si="499"/>
        <v/>
      </c>
      <c r="CK434" s="5" t="str">
        <f t="shared" si="500"/>
        <v/>
      </c>
      <c r="CL434" s="5" t="str">
        <f t="shared" si="501"/>
        <v/>
      </c>
      <c r="CM434" s="5" t="str">
        <f t="shared" si="502"/>
        <v/>
      </c>
      <c r="CN434" s="5" t="str">
        <f t="shared" si="503"/>
        <v/>
      </c>
      <c r="CO434" s="5" t="str">
        <f t="shared" si="504"/>
        <v/>
      </c>
      <c r="CS434" s="5" t="str">
        <f t="shared" si="505"/>
        <v/>
      </c>
      <c r="CT434" s="5" t="str">
        <f t="shared" si="506"/>
        <v/>
      </c>
      <c r="CU434" s="5" t="str">
        <f t="shared" si="507"/>
        <v/>
      </c>
      <c r="CV434" s="5" t="str">
        <f t="shared" si="508"/>
        <v/>
      </c>
      <c r="CW434" s="5" t="str">
        <f t="shared" si="509"/>
        <v/>
      </c>
      <c r="DA434" s="5" t="str">
        <f t="shared" si="510"/>
        <v/>
      </c>
      <c r="DB434" s="5" t="str">
        <f t="shared" si="511"/>
        <v/>
      </c>
      <c r="DC434" s="5" t="str">
        <f t="shared" si="512"/>
        <v/>
      </c>
      <c r="DD434" s="5" t="str">
        <f t="shared" si="513"/>
        <v/>
      </c>
      <c r="DE434" s="5" t="str">
        <f t="shared" si="514"/>
        <v/>
      </c>
      <c r="DI434" s="5" t="str">
        <f t="shared" si="515"/>
        <v/>
      </c>
      <c r="DJ434" s="5" t="str">
        <f t="shared" si="516"/>
        <v/>
      </c>
      <c r="DK434" s="5" t="str">
        <f t="shared" si="517"/>
        <v/>
      </c>
      <c r="DL434" s="5" t="str">
        <f t="shared" si="518"/>
        <v/>
      </c>
      <c r="DM434" s="5" t="str">
        <f t="shared" si="519"/>
        <v/>
      </c>
      <c r="DQ434" s="5" t="str">
        <f t="shared" si="520"/>
        <v/>
      </c>
      <c r="DR434" s="5" t="str">
        <f t="shared" si="521"/>
        <v/>
      </c>
      <c r="DS434" s="5" t="str">
        <f t="shared" si="522"/>
        <v/>
      </c>
      <c r="DT434" s="5" t="str">
        <f t="shared" si="523"/>
        <v/>
      </c>
      <c r="DU434" s="5" t="str">
        <f t="shared" si="524"/>
        <v/>
      </c>
    </row>
    <row r="435" spans="1:126" hidden="1" x14ac:dyDescent="0.25">
      <c r="A435">
        <v>428</v>
      </c>
      <c r="B435" t="s">
        <v>470</v>
      </c>
      <c r="C435">
        <v>324.24607099999997</v>
      </c>
      <c r="D435">
        <v>57.492451000000003</v>
      </c>
      <c r="E435" s="1" t="s">
        <v>91</v>
      </c>
      <c r="F435" s="13"/>
      <c r="K435" s="5" t="str">
        <f t="shared" si="450"/>
        <v/>
      </c>
      <c r="L435" s="5" t="str">
        <f t="shared" si="451"/>
        <v/>
      </c>
      <c r="M435" s="5" t="str">
        <f t="shared" si="452"/>
        <v/>
      </c>
      <c r="N435" s="5" t="str">
        <f t="shared" si="453"/>
        <v/>
      </c>
      <c r="O435" s="5" t="str">
        <f t="shared" si="454"/>
        <v/>
      </c>
      <c r="R435" s="5" t="str">
        <f t="shared" si="455"/>
        <v/>
      </c>
      <c r="S435" s="5" t="str">
        <f t="shared" si="456"/>
        <v/>
      </c>
      <c r="T435" s="5" t="str">
        <f t="shared" si="457"/>
        <v/>
      </c>
      <c r="U435" s="5" t="str">
        <f t="shared" si="458"/>
        <v/>
      </c>
      <c r="V435" s="5" t="str">
        <f t="shared" si="459"/>
        <v/>
      </c>
      <c r="Y435" s="5" t="str">
        <f t="shared" si="460"/>
        <v/>
      </c>
      <c r="Z435" s="5" t="str">
        <f t="shared" si="461"/>
        <v/>
      </c>
      <c r="AA435" s="5" t="str">
        <f t="shared" si="462"/>
        <v/>
      </c>
      <c r="AB435" s="5" t="str">
        <f t="shared" si="463"/>
        <v/>
      </c>
      <c r="AC435" s="5" t="str">
        <f t="shared" si="464"/>
        <v/>
      </c>
      <c r="AG435" s="5" t="str">
        <f t="shared" si="465"/>
        <v/>
      </c>
      <c r="AH435" s="5" t="str">
        <f t="shared" si="466"/>
        <v/>
      </c>
      <c r="AI435" s="5" t="str">
        <f t="shared" si="467"/>
        <v/>
      </c>
      <c r="AJ435" s="5" t="str">
        <f t="shared" si="468"/>
        <v/>
      </c>
      <c r="AK435" s="5" t="str">
        <f t="shared" si="469"/>
        <v/>
      </c>
      <c r="AO435" s="5" t="str">
        <f t="shared" si="470"/>
        <v/>
      </c>
      <c r="AP435" s="5" t="str">
        <f t="shared" si="471"/>
        <v/>
      </c>
      <c r="AQ435" s="5" t="str">
        <f t="shared" si="472"/>
        <v/>
      </c>
      <c r="AR435" s="5" t="str">
        <f t="shared" si="473"/>
        <v/>
      </c>
      <c r="AS435" s="5" t="str">
        <f t="shared" si="474"/>
        <v/>
      </c>
      <c r="AW435" s="5" t="str">
        <f t="shared" si="475"/>
        <v/>
      </c>
      <c r="AX435" s="5" t="str">
        <f t="shared" si="476"/>
        <v/>
      </c>
      <c r="AY435" s="5" t="str">
        <f t="shared" si="477"/>
        <v/>
      </c>
      <c r="AZ435" s="5" t="str">
        <f t="shared" si="478"/>
        <v/>
      </c>
      <c r="BA435" s="5" t="str">
        <f t="shared" si="479"/>
        <v/>
      </c>
      <c r="BD435" s="3">
        <v>15.66</v>
      </c>
      <c r="BE435" s="5">
        <f t="shared" si="480"/>
        <v>1.5295079518343584E-4</v>
      </c>
      <c r="BF435" s="5">
        <f t="shared" si="481"/>
        <v>1.5295079518343586E-27</v>
      </c>
      <c r="BG435" s="5">
        <f t="shared" si="482"/>
        <v>3.5405276662832369E-10</v>
      </c>
      <c r="BH435" s="5">
        <f t="shared" si="483"/>
        <v>1.2745899598619655E-13</v>
      </c>
      <c r="BI435" s="5">
        <f t="shared" si="484"/>
        <v>-12.894629506846048</v>
      </c>
      <c r="BJ435">
        <v>0.05</v>
      </c>
      <c r="BL435" s="3">
        <v>14.95</v>
      </c>
      <c r="BM435" s="5">
        <f t="shared" si="485"/>
        <v>1.8816900008474668E-4</v>
      </c>
      <c r="BN435" s="5">
        <f t="shared" si="486"/>
        <v>1.8816900008474669E-27</v>
      </c>
      <c r="BO435" s="5">
        <f t="shared" si="487"/>
        <v>2.7876888901443951E-10</v>
      </c>
      <c r="BP435" s="5">
        <f t="shared" si="488"/>
        <v>1.2544600005649779E-13</v>
      </c>
      <c r="BQ435" s="5">
        <f t="shared" si="489"/>
        <v>-12.901543181946707</v>
      </c>
      <c r="BR435">
        <v>0.09</v>
      </c>
      <c r="BU435" s="5" t="str">
        <f t="shared" si="490"/>
        <v/>
      </c>
      <c r="BV435" s="5" t="str">
        <f t="shared" si="491"/>
        <v/>
      </c>
      <c r="BW435" s="5" t="str">
        <f t="shared" si="492"/>
        <v/>
      </c>
      <c r="BX435" s="5" t="str">
        <f t="shared" si="493"/>
        <v/>
      </c>
      <c r="BY435" s="5" t="str">
        <f t="shared" si="494"/>
        <v/>
      </c>
      <c r="CC435" s="5" t="str">
        <f t="shared" si="495"/>
        <v/>
      </c>
      <c r="CD435" s="5" t="str">
        <f t="shared" si="496"/>
        <v/>
      </c>
      <c r="CE435" s="5" t="str">
        <f t="shared" si="497"/>
        <v/>
      </c>
      <c r="CF435" s="5" t="str">
        <f t="shared" si="498"/>
        <v/>
      </c>
      <c r="CG435" s="5" t="str">
        <f t="shared" si="499"/>
        <v/>
      </c>
      <c r="CK435" s="5" t="str">
        <f t="shared" si="500"/>
        <v/>
      </c>
      <c r="CL435" s="5" t="str">
        <f t="shared" si="501"/>
        <v/>
      </c>
      <c r="CM435" s="5" t="str">
        <f t="shared" si="502"/>
        <v/>
      </c>
      <c r="CN435" s="5" t="str">
        <f t="shared" si="503"/>
        <v/>
      </c>
      <c r="CO435" s="5" t="str">
        <f t="shared" si="504"/>
        <v/>
      </c>
      <c r="CS435" s="5" t="str">
        <f t="shared" si="505"/>
        <v/>
      </c>
      <c r="CT435" s="5" t="str">
        <f t="shared" si="506"/>
        <v/>
      </c>
      <c r="CU435" s="5" t="str">
        <f t="shared" si="507"/>
        <v/>
      </c>
      <c r="CV435" s="5" t="str">
        <f t="shared" si="508"/>
        <v/>
      </c>
      <c r="CW435" s="5" t="str">
        <f t="shared" si="509"/>
        <v/>
      </c>
      <c r="DA435" s="5" t="str">
        <f t="shared" si="510"/>
        <v/>
      </c>
      <c r="DB435" s="5" t="str">
        <f t="shared" si="511"/>
        <v/>
      </c>
      <c r="DC435" s="5" t="str">
        <f t="shared" si="512"/>
        <v/>
      </c>
      <c r="DD435" s="5" t="str">
        <f t="shared" si="513"/>
        <v/>
      </c>
      <c r="DE435" s="5" t="str">
        <f t="shared" si="514"/>
        <v/>
      </c>
      <c r="DI435" s="5" t="str">
        <f t="shared" si="515"/>
        <v/>
      </c>
      <c r="DJ435" s="5" t="str">
        <f t="shared" si="516"/>
        <v/>
      </c>
      <c r="DK435" s="5" t="str">
        <f t="shared" si="517"/>
        <v/>
      </c>
      <c r="DL435" s="5" t="str">
        <f t="shared" si="518"/>
        <v/>
      </c>
      <c r="DM435" s="5" t="str">
        <f t="shared" si="519"/>
        <v/>
      </c>
      <c r="DQ435" s="5" t="str">
        <f t="shared" si="520"/>
        <v/>
      </c>
      <c r="DR435" s="5" t="str">
        <f t="shared" si="521"/>
        <v/>
      </c>
      <c r="DS435" s="5" t="str">
        <f t="shared" si="522"/>
        <v/>
      </c>
      <c r="DT435" s="5" t="str">
        <f t="shared" si="523"/>
        <v/>
      </c>
      <c r="DU435" s="5" t="str">
        <f t="shared" si="524"/>
        <v/>
      </c>
    </row>
    <row r="436" spans="1:126" hidden="1" x14ac:dyDescent="0.25">
      <c r="A436">
        <v>429</v>
      </c>
      <c r="B436" t="s">
        <v>471</v>
      </c>
      <c r="C436">
        <v>324.24611099999998</v>
      </c>
      <c r="D436">
        <v>57.485888000000003</v>
      </c>
      <c r="E436" s="1" t="s">
        <v>86</v>
      </c>
      <c r="F436" s="13"/>
      <c r="J436" s="2">
        <v>20</v>
      </c>
      <c r="K436" s="5">
        <f t="shared" si="450"/>
        <v>3.1733000000000003E-5</v>
      </c>
      <c r="L436" s="5">
        <f t="shared" si="451"/>
        <v>3.1733000000000006E-28</v>
      </c>
      <c r="M436" s="5">
        <f t="shared" si="452"/>
        <v>2.4449118589743597E-9</v>
      </c>
      <c r="N436" s="5">
        <f t="shared" si="453"/>
        <v>1.5256250000000004E-13</v>
      </c>
      <c r="O436" s="5">
        <f t="shared" si="454"/>
        <v>-12.816552203238736</v>
      </c>
      <c r="P436">
        <v>0.03</v>
      </c>
      <c r="Q436" s="2">
        <v>18.420000000000002</v>
      </c>
      <c r="R436" s="5">
        <f t="shared" si="455"/>
        <v>1.0780995127638355E-4</v>
      </c>
      <c r="S436" s="5">
        <f t="shared" si="456"/>
        <v>1.0780995127638356E-27</v>
      </c>
      <c r="T436" s="5">
        <f t="shared" si="457"/>
        <v>5.3988117338893668E-9</v>
      </c>
      <c r="U436" s="5">
        <f t="shared" si="458"/>
        <v>4.1786802820303704E-13</v>
      </c>
      <c r="V436" s="5">
        <f t="shared" si="459"/>
        <v>-12.378960856198258</v>
      </c>
      <c r="W436">
        <v>0.03</v>
      </c>
      <c r="X436" s="2">
        <v>17.350000000000001</v>
      </c>
      <c r="Y436" s="5">
        <f t="shared" si="460"/>
        <v>3.4150681317803185E-4</v>
      </c>
      <c r="Z436" s="5">
        <f t="shared" si="461"/>
        <v>3.4150681317803191E-27</v>
      </c>
      <c r="AA436" s="5">
        <f t="shared" si="462"/>
        <v>2.3807453699762404E-8</v>
      </c>
      <c r="AB436" s="5">
        <f t="shared" si="463"/>
        <v>1.5617689627044139E-12</v>
      </c>
      <c r="AC436" s="5">
        <f t="shared" si="464"/>
        <v>-11.806383212228175</v>
      </c>
      <c r="AD436">
        <v>0.01</v>
      </c>
      <c r="AF436" s="4">
        <v>15.22</v>
      </c>
      <c r="AG436" s="5">
        <f t="shared" si="465"/>
        <v>1.3016322999455951E-3</v>
      </c>
      <c r="AH436" s="5">
        <f t="shared" si="466"/>
        <v>1.3016322999455951E-26</v>
      </c>
      <c r="AI436" s="5">
        <f t="shared" si="467"/>
        <v>2.5602103950805845E-8</v>
      </c>
      <c r="AJ436" s="5">
        <f t="shared" si="468"/>
        <v>3.1618598379245225E-12</v>
      </c>
      <c r="AK436" s="5">
        <f t="shared" si="469"/>
        <v>-11.500057385815929</v>
      </c>
      <c r="AL436">
        <v>0.05</v>
      </c>
      <c r="AN436" s="4">
        <v>14.55</v>
      </c>
      <c r="AO436" s="5">
        <f t="shared" si="470"/>
        <v>1.5498867183986753E-3</v>
      </c>
      <c r="AP436" s="5">
        <f t="shared" si="471"/>
        <v>1.5498867183986756E-26</v>
      </c>
      <c r="AQ436" s="5">
        <f t="shared" si="472"/>
        <v>1.6832908878419237E-8</v>
      </c>
      <c r="AR436" s="5">
        <f t="shared" si="473"/>
        <v>2.7976294555932771E-12</v>
      </c>
      <c r="AS436" s="5">
        <f t="shared" si="474"/>
        <v>-11.553209808088619</v>
      </c>
      <c r="AT436">
        <v>0.06</v>
      </c>
      <c r="AV436" s="4">
        <v>14.11</v>
      </c>
      <c r="AW436" s="5">
        <f t="shared" si="475"/>
        <v>1.5133188967509409E-3</v>
      </c>
      <c r="AX436" s="5">
        <f t="shared" si="476"/>
        <v>1.5133188967509412E-26</v>
      </c>
      <c r="AY436" s="5">
        <f t="shared" si="477"/>
        <v>9.7397189533366981E-9</v>
      </c>
      <c r="AZ436" s="5">
        <f t="shared" si="478"/>
        <v>2.1028053220253932E-12</v>
      </c>
      <c r="BA436" s="5">
        <f t="shared" si="479"/>
        <v>-11.677200932489006</v>
      </c>
      <c r="BB436">
        <v>0.06</v>
      </c>
      <c r="BD436" s="3">
        <v>13.47</v>
      </c>
      <c r="BE436" s="5">
        <f t="shared" si="480"/>
        <v>1.1496131931816001E-3</v>
      </c>
      <c r="BF436" s="5">
        <f t="shared" si="481"/>
        <v>1.1496131931816002E-26</v>
      </c>
      <c r="BG436" s="5">
        <f t="shared" si="482"/>
        <v>2.6611416508833332E-9</v>
      </c>
      <c r="BH436" s="5">
        <f t="shared" si="483"/>
        <v>9.5801099431800009E-13</v>
      </c>
      <c r="BI436" s="5">
        <f t="shared" si="484"/>
        <v>-12.018629506846047</v>
      </c>
      <c r="BJ436">
        <v>0.11</v>
      </c>
      <c r="BL436" s="3">
        <v>12.97</v>
      </c>
      <c r="BM436" s="5">
        <f t="shared" si="485"/>
        <v>1.1655960770861815E-3</v>
      </c>
      <c r="BN436" s="5">
        <f t="shared" si="486"/>
        <v>1.1655960770861816E-26</v>
      </c>
      <c r="BO436" s="5">
        <f t="shared" si="487"/>
        <v>1.726809003090639E-9</v>
      </c>
      <c r="BP436" s="5">
        <f t="shared" si="488"/>
        <v>7.7706405139078761E-13</v>
      </c>
      <c r="BQ436" s="5">
        <f t="shared" si="489"/>
        <v>-12.109543181946709</v>
      </c>
      <c r="BR436">
        <v>0.06</v>
      </c>
      <c r="BT436" s="3">
        <v>13.37</v>
      </c>
      <c r="BU436" s="5">
        <f t="shared" si="490"/>
        <v>5.1605719842310162E-4</v>
      </c>
      <c r="BV436" s="5">
        <f t="shared" si="491"/>
        <v>5.160571984231017E-27</v>
      </c>
      <c r="BW436" s="5">
        <f t="shared" si="492"/>
        <v>4.6021747778516795E-10</v>
      </c>
      <c r="BX436" s="5">
        <f t="shared" si="493"/>
        <v>2.6692613711539741E-13</v>
      </c>
      <c r="BY436" s="5">
        <f t="shared" si="494"/>
        <v>-12.573608898489663</v>
      </c>
      <c r="BZ436">
        <v>1.01</v>
      </c>
      <c r="CC436" s="5" t="str">
        <f t="shared" si="495"/>
        <v/>
      </c>
      <c r="CD436" s="5" t="str">
        <f t="shared" si="496"/>
        <v/>
      </c>
      <c r="CE436" s="5" t="str">
        <f t="shared" si="497"/>
        <v/>
      </c>
      <c r="CF436" s="5" t="str">
        <f t="shared" si="498"/>
        <v/>
      </c>
      <c r="CG436" s="5" t="str">
        <f t="shared" si="499"/>
        <v/>
      </c>
      <c r="CK436" s="5" t="str">
        <f t="shared" si="500"/>
        <v/>
      </c>
      <c r="CL436" s="5" t="str">
        <f t="shared" si="501"/>
        <v/>
      </c>
      <c r="CM436" s="5" t="str">
        <f t="shared" si="502"/>
        <v/>
      </c>
      <c r="CN436" s="5" t="str">
        <f t="shared" si="503"/>
        <v/>
      </c>
      <c r="CO436" s="5" t="str">
        <f t="shared" si="504"/>
        <v/>
      </c>
      <c r="CS436" s="5" t="str">
        <f t="shared" si="505"/>
        <v/>
      </c>
      <c r="CT436" s="5" t="str">
        <f t="shared" si="506"/>
        <v/>
      </c>
      <c r="CU436" s="5" t="str">
        <f t="shared" si="507"/>
        <v/>
      </c>
      <c r="CV436" s="5" t="str">
        <f t="shared" si="508"/>
        <v/>
      </c>
      <c r="CW436" s="5" t="str">
        <f t="shared" si="509"/>
        <v/>
      </c>
      <c r="DA436" s="5" t="str">
        <f t="shared" si="510"/>
        <v/>
      </c>
      <c r="DB436" s="5" t="str">
        <f t="shared" si="511"/>
        <v/>
      </c>
      <c r="DC436" s="5" t="str">
        <f t="shared" si="512"/>
        <v/>
      </c>
      <c r="DD436" s="5" t="str">
        <f t="shared" si="513"/>
        <v/>
      </c>
      <c r="DE436" s="5" t="str">
        <f t="shared" si="514"/>
        <v/>
      </c>
      <c r="DI436" s="5" t="str">
        <f t="shared" si="515"/>
        <v/>
      </c>
      <c r="DJ436" s="5" t="str">
        <f t="shared" si="516"/>
        <v/>
      </c>
      <c r="DK436" s="5" t="str">
        <f t="shared" si="517"/>
        <v/>
      </c>
      <c r="DL436" s="5" t="str">
        <f t="shared" si="518"/>
        <v/>
      </c>
      <c r="DM436" s="5" t="str">
        <f t="shared" si="519"/>
        <v/>
      </c>
      <c r="DQ436" s="5" t="str">
        <f t="shared" si="520"/>
        <v/>
      </c>
      <c r="DR436" s="5" t="str">
        <f t="shared" si="521"/>
        <v/>
      </c>
      <c r="DS436" s="5" t="str">
        <f t="shared" si="522"/>
        <v/>
      </c>
      <c r="DT436" s="5" t="str">
        <f t="shared" si="523"/>
        <v/>
      </c>
      <c r="DU436" s="5" t="str">
        <f t="shared" si="524"/>
        <v/>
      </c>
    </row>
    <row r="437" spans="1:126" hidden="1" x14ac:dyDescent="0.25">
      <c r="A437">
        <v>430</v>
      </c>
      <c r="B437" t="s">
        <v>472</v>
      </c>
      <c r="C437">
        <v>324.24623100000002</v>
      </c>
      <c r="D437">
        <v>57.651564999999998</v>
      </c>
      <c r="E437" s="1" t="s">
        <v>157</v>
      </c>
      <c r="F437" s="13"/>
      <c r="J437" s="2">
        <v>16.75</v>
      </c>
      <c r="K437" s="5">
        <f t="shared" si="450"/>
        <v>6.3315659040907347E-4</v>
      </c>
      <c r="L437" s="5">
        <f t="shared" si="451"/>
        <v>6.3315659040907351E-27</v>
      </c>
      <c r="M437" s="5">
        <f t="shared" si="452"/>
        <v>4.878240495632039E-8</v>
      </c>
      <c r="N437" s="5">
        <f t="shared" si="453"/>
        <v>3.0440220692743921E-12</v>
      </c>
      <c r="O437" s="5">
        <f t="shared" si="454"/>
        <v>-11.516552203238737</v>
      </c>
      <c r="P437">
        <v>0</v>
      </c>
      <c r="Q437" s="2">
        <v>15.58</v>
      </c>
      <c r="R437" s="5">
        <f t="shared" si="455"/>
        <v>1.4745477804679386E-3</v>
      </c>
      <c r="S437" s="5">
        <f t="shared" si="456"/>
        <v>1.4745477804679388E-26</v>
      </c>
      <c r="T437" s="5">
        <f t="shared" si="457"/>
        <v>7.3841104324055958E-8</v>
      </c>
      <c r="U437" s="5">
        <f t="shared" si="458"/>
        <v>5.7153014746819322E-12</v>
      </c>
      <c r="V437" s="5">
        <f t="shared" si="459"/>
        <v>-11.242960856198257</v>
      </c>
      <c r="W437">
        <v>0</v>
      </c>
      <c r="X437" s="2">
        <v>15.62</v>
      </c>
      <c r="Y437" s="5">
        <f t="shared" si="460"/>
        <v>1.6803485378817139E-3</v>
      </c>
      <c r="Z437" s="5">
        <f t="shared" si="461"/>
        <v>1.6803485378817142E-26</v>
      </c>
      <c r="AA437" s="5">
        <f t="shared" si="462"/>
        <v>1.1714208464188775E-7</v>
      </c>
      <c r="AB437" s="5">
        <f t="shared" si="463"/>
        <v>7.6845207525078372E-12</v>
      </c>
      <c r="AC437" s="5">
        <f t="shared" si="464"/>
        <v>-11.114383212228175</v>
      </c>
      <c r="AD437">
        <v>0</v>
      </c>
      <c r="AF437" s="4">
        <v>13.57</v>
      </c>
      <c r="AG437" s="5">
        <f t="shared" si="465"/>
        <v>5.9496075152637752E-3</v>
      </c>
      <c r="AH437" s="5">
        <f t="shared" si="466"/>
        <v>5.9496075152637763E-26</v>
      </c>
      <c r="AI437" s="5">
        <f t="shared" si="467"/>
        <v>1.1702419345205673E-7</v>
      </c>
      <c r="AJ437" s="5">
        <f t="shared" si="468"/>
        <v>1.4452487891329009E-11</v>
      </c>
      <c r="AK437" s="5">
        <f t="shared" si="469"/>
        <v>-10.84005738581593</v>
      </c>
      <c r="AL437">
        <v>0.02</v>
      </c>
      <c r="AN437" s="4">
        <v>12.65</v>
      </c>
      <c r="AO437" s="5">
        <f t="shared" si="470"/>
        <v>8.9186671611502545E-3</v>
      </c>
      <c r="AP437" s="5">
        <f t="shared" si="471"/>
        <v>8.9186671611502555E-26</v>
      </c>
      <c r="AQ437" s="5">
        <f t="shared" si="472"/>
        <v>9.6863280301996371E-8</v>
      </c>
      <c r="AR437" s="5">
        <f t="shared" si="473"/>
        <v>1.6098677186191797E-11</v>
      </c>
      <c r="AS437" s="5">
        <f t="shared" si="474"/>
        <v>-10.793209808088619</v>
      </c>
      <c r="AT437">
        <v>0.03</v>
      </c>
      <c r="AV437" s="4">
        <v>12.26</v>
      </c>
      <c r="AW437" s="5">
        <f t="shared" si="475"/>
        <v>8.316305889457698E-3</v>
      </c>
      <c r="AX437" s="5">
        <f t="shared" si="476"/>
        <v>8.316305889457699E-26</v>
      </c>
      <c r="AY437" s="5">
        <f t="shared" si="477"/>
        <v>5.352373664744327E-8</v>
      </c>
      <c r="AZ437" s="5">
        <f t="shared" si="478"/>
        <v>1.1555774742183002E-11</v>
      </c>
      <c r="BA437" s="5">
        <f t="shared" si="479"/>
        <v>-10.937200932489004</v>
      </c>
      <c r="BB437">
        <v>0.03</v>
      </c>
      <c r="BD437" s="3">
        <v>11.64</v>
      </c>
      <c r="BE437" s="5">
        <f t="shared" si="480"/>
        <v>6.2022852950500739E-3</v>
      </c>
      <c r="BF437" s="5">
        <f t="shared" si="481"/>
        <v>6.202285295050075E-26</v>
      </c>
      <c r="BG437" s="5">
        <f t="shared" si="482"/>
        <v>1.4357141886689985E-8</v>
      </c>
      <c r="BH437" s="5">
        <f t="shared" si="483"/>
        <v>5.1685710792083951E-12</v>
      </c>
      <c r="BI437" s="5">
        <f t="shared" si="484"/>
        <v>-11.286629506846047</v>
      </c>
      <c r="BJ437">
        <v>0</v>
      </c>
      <c r="BL437" s="3">
        <v>11.19</v>
      </c>
      <c r="BM437" s="5">
        <f t="shared" si="485"/>
        <v>6.0054848692692687E-3</v>
      </c>
      <c r="BN437" s="5">
        <f t="shared" si="486"/>
        <v>6.0054848692692694E-26</v>
      </c>
      <c r="BO437" s="5">
        <f t="shared" si="487"/>
        <v>8.8970146211396559E-9</v>
      </c>
      <c r="BP437" s="5">
        <f t="shared" si="488"/>
        <v>4.0036565795128454E-12</v>
      </c>
      <c r="BQ437" s="5">
        <f t="shared" si="489"/>
        <v>-11.397543181946707</v>
      </c>
      <c r="BR437">
        <v>0</v>
      </c>
      <c r="BT437" s="3">
        <v>10.57</v>
      </c>
      <c r="BU437" s="5">
        <f t="shared" si="490"/>
        <v>6.8029587930179452E-3</v>
      </c>
      <c r="BV437" s="5">
        <f t="shared" si="491"/>
        <v>6.8029587930179462E-26</v>
      </c>
      <c r="BW437" s="5">
        <f t="shared" si="492"/>
        <v>6.0668479129173113E-9</v>
      </c>
      <c r="BX437" s="5">
        <f t="shared" si="493"/>
        <v>3.5187717894920405E-12</v>
      </c>
      <c r="BY437" s="5">
        <f t="shared" si="494"/>
        <v>-11.453608898489664</v>
      </c>
      <c r="BZ437">
        <v>0</v>
      </c>
      <c r="CB437" s="3">
        <v>9.4700000000000006</v>
      </c>
      <c r="CC437" s="5">
        <f t="shared" si="495"/>
        <v>1.0448675457318523E-2</v>
      </c>
      <c r="CD437" s="5">
        <f t="shared" si="496"/>
        <v>1.0448675457318524E-25</v>
      </c>
      <c r="CE437" s="5">
        <f t="shared" si="497"/>
        <v>4.897816620618058E-9</v>
      </c>
      <c r="CF437" s="5">
        <f t="shared" si="498"/>
        <v>3.9182532964944466E-12</v>
      </c>
      <c r="CG437" s="5">
        <f t="shared" si="499"/>
        <v>-11.406907492355042</v>
      </c>
      <c r="CH437">
        <v>0</v>
      </c>
      <c r="CJ437" s="2">
        <v>5.56</v>
      </c>
      <c r="CK437" s="5">
        <f t="shared" si="500"/>
        <v>4.2628319462085944E-2</v>
      </c>
      <c r="CL437" s="5">
        <f t="shared" si="501"/>
        <v>4.2628319462085947E-25</v>
      </c>
      <c r="CM437" s="5">
        <f t="shared" si="502"/>
        <v>2.2202249719836428E-9</v>
      </c>
      <c r="CN437" s="5">
        <f t="shared" si="503"/>
        <v>5.3285399327607432E-12</v>
      </c>
      <c r="CO437" s="5">
        <f t="shared" si="504"/>
        <v>-11.273391775215769</v>
      </c>
      <c r="CP437">
        <v>0.01</v>
      </c>
      <c r="CR437" s="4">
        <v>11.65</v>
      </c>
      <c r="CS437" s="5">
        <f t="shared" si="505"/>
        <v>6.7719973307734339E-3</v>
      </c>
      <c r="CT437" s="5">
        <f t="shared" si="506"/>
        <v>6.7719973307734345E-26</v>
      </c>
      <c r="CU437" s="5">
        <f t="shared" si="507"/>
        <v>1.7574387536609256E-8</v>
      </c>
      <c r="CV437" s="5">
        <f t="shared" si="508"/>
        <v>5.9752917624471476E-12</v>
      </c>
      <c r="CW437" s="5">
        <f t="shared" si="509"/>
        <v>-11.223640884065642</v>
      </c>
      <c r="CX437">
        <v>0.03</v>
      </c>
      <c r="CZ437" s="4">
        <v>11.02</v>
      </c>
      <c r="DA437" s="5">
        <f t="shared" si="510"/>
        <v>6.7142557488176794E-3</v>
      </c>
      <c r="DB437" s="5">
        <f t="shared" si="511"/>
        <v>6.7142557488176806E-26</v>
      </c>
      <c r="DC437" s="5">
        <f t="shared" si="512"/>
        <v>9.5192661845241236E-9</v>
      </c>
      <c r="DD437" s="5">
        <f t="shared" si="513"/>
        <v>4.3788624448810966E-12</v>
      </c>
      <c r="DE437" s="5">
        <f t="shared" si="514"/>
        <v>-11.358638697275881</v>
      </c>
      <c r="DF437">
        <v>0.02</v>
      </c>
      <c r="DH437" s="4">
        <v>8.23</v>
      </c>
      <c r="DI437" s="5">
        <f t="shared" si="515"/>
        <v>1.6170756379220951E-2</v>
      </c>
      <c r="DJ437" s="5">
        <f t="shared" si="516"/>
        <v>1.6170756379220952E-25</v>
      </c>
      <c r="DK437" s="5">
        <f t="shared" si="517"/>
        <v>3.3689075790043645E-9</v>
      </c>
      <c r="DL437" s="5">
        <f t="shared" si="518"/>
        <v>4.0426890948052382E-12</v>
      </c>
      <c r="DM437" s="5">
        <f t="shared" si="519"/>
        <v>-11.393329657034471</v>
      </c>
      <c r="DN437">
        <v>0.02</v>
      </c>
      <c r="DP437" s="4">
        <v>5.5</v>
      </c>
      <c r="DQ437" s="5">
        <f t="shared" si="520"/>
        <v>5.27701175056009E-2</v>
      </c>
      <c r="DR437" s="5">
        <f t="shared" si="521"/>
        <v>5.2770117505600905E-25</v>
      </c>
      <c r="DS437" s="5">
        <f t="shared" si="522"/>
        <v>3.270875052000056E-9</v>
      </c>
      <c r="DT437" s="5">
        <f t="shared" si="523"/>
        <v>7.195925114400124E-12</v>
      </c>
      <c r="DU437" s="5">
        <f t="shared" si="524"/>
        <v>-11.142913364861231</v>
      </c>
      <c r="DV437">
        <v>0.04</v>
      </c>
    </row>
    <row r="438" spans="1:126" hidden="1" x14ac:dyDescent="0.25">
      <c r="A438">
        <v>431</v>
      </c>
      <c r="B438" t="s">
        <v>473</v>
      </c>
      <c r="C438">
        <v>324.24635499999999</v>
      </c>
      <c r="D438">
        <v>57.471412000000001</v>
      </c>
      <c r="E438" s="1" t="s">
        <v>91</v>
      </c>
      <c r="F438" s="13"/>
      <c r="J438" s="2">
        <v>21.26</v>
      </c>
      <c r="K438" s="5">
        <f t="shared" si="450"/>
        <v>9.9428555889706171E-6</v>
      </c>
      <c r="L438" s="5">
        <f t="shared" si="451"/>
        <v>9.9428555889706178E-29</v>
      </c>
      <c r="M438" s="5">
        <f t="shared" si="452"/>
        <v>7.6606074249342173E-10</v>
      </c>
      <c r="N438" s="5">
        <f t="shared" si="453"/>
        <v>4.7802190331589514E-14</v>
      </c>
      <c r="O438" s="5">
        <f t="shared" si="454"/>
        <v>-13.320552203238737</v>
      </c>
      <c r="P438">
        <v>0.09</v>
      </c>
      <c r="Q438" s="2">
        <v>19.59</v>
      </c>
      <c r="R438" s="5">
        <f t="shared" si="455"/>
        <v>3.669939034574679E-5</v>
      </c>
      <c r="S438" s="5">
        <f t="shared" si="456"/>
        <v>3.6699390345746793E-28</v>
      </c>
      <c r="T438" s="5">
        <f t="shared" si="457"/>
        <v>1.8377997288697986E-9</v>
      </c>
      <c r="U438" s="5">
        <f t="shared" si="458"/>
        <v>1.4224569901452243E-13</v>
      </c>
      <c r="V438" s="5">
        <f t="shared" si="459"/>
        <v>-12.846960856198258</v>
      </c>
      <c r="W438">
        <v>7.0000000000000007E-2</v>
      </c>
      <c r="X438" s="2">
        <v>19.899999999999999</v>
      </c>
      <c r="Y438" s="5">
        <f t="shared" si="460"/>
        <v>3.261364746608294E-5</v>
      </c>
      <c r="Z438" s="5">
        <f t="shared" si="461"/>
        <v>3.2613647466082942E-28</v>
      </c>
      <c r="AA438" s="5">
        <f t="shared" si="462"/>
        <v>2.2735941775321797E-9</v>
      </c>
      <c r="AB438" s="5">
        <f t="shared" si="463"/>
        <v>1.4914777804611101E-13</v>
      </c>
      <c r="AC438" s="5">
        <f t="shared" si="464"/>
        <v>-12.826383212228174</v>
      </c>
      <c r="AD438">
        <v>0.11</v>
      </c>
      <c r="AG438" s="5" t="str">
        <f t="shared" si="465"/>
        <v/>
      </c>
      <c r="AH438" s="5" t="str">
        <f t="shared" si="466"/>
        <v/>
      </c>
      <c r="AI438" s="5" t="str">
        <f t="shared" si="467"/>
        <v/>
      </c>
      <c r="AJ438" s="5" t="str">
        <f t="shared" si="468"/>
        <v/>
      </c>
      <c r="AK438" s="5" t="str">
        <f t="shared" si="469"/>
        <v/>
      </c>
      <c r="AO438" s="5" t="str">
        <f t="shared" si="470"/>
        <v/>
      </c>
      <c r="AP438" s="5" t="str">
        <f t="shared" si="471"/>
        <v/>
      </c>
      <c r="AQ438" s="5" t="str">
        <f t="shared" si="472"/>
        <v/>
      </c>
      <c r="AR438" s="5" t="str">
        <f t="shared" si="473"/>
        <v/>
      </c>
      <c r="AS438" s="5" t="str">
        <f t="shared" si="474"/>
        <v/>
      </c>
      <c r="AW438" s="5" t="str">
        <f t="shared" si="475"/>
        <v/>
      </c>
      <c r="AX438" s="5" t="str">
        <f t="shared" si="476"/>
        <v/>
      </c>
      <c r="AY438" s="5" t="str">
        <f t="shared" si="477"/>
        <v/>
      </c>
      <c r="AZ438" s="5" t="str">
        <f t="shared" si="478"/>
        <v/>
      </c>
      <c r="BA438" s="5" t="str">
        <f t="shared" si="479"/>
        <v/>
      </c>
      <c r="BD438" s="3">
        <v>15.47</v>
      </c>
      <c r="BE438" s="5">
        <f t="shared" si="480"/>
        <v>1.8220141238369953E-4</v>
      </c>
      <c r="BF438" s="5">
        <f t="shared" si="481"/>
        <v>1.8220141238369954E-27</v>
      </c>
      <c r="BG438" s="5">
        <f t="shared" si="482"/>
        <v>4.2176252866597108E-10</v>
      </c>
      <c r="BH438" s="5">
        <f t="shared" si="483"/>
        <v>1.5183451031974959E-13</v>
      </c>
      <c r="BI438" s="5">
        <f t="shared" si="484"/>
        <v>-12.818629506846049</v>
      </c>
      <c r="BJ438">
        <v>0.03</v>
      </c>
      <c r="BL438" s="3">
        <v>15.56</v>
      </c>
      <c r="BM438" s="5">
        <f t="shared" si="485"/>
        <v>1.0728724099911527E-4</v>
      </c>
      <c r="BN438" s="5">
        <f t="shared" si="486"/>
        <v>1.0728724099911528E-27</v>
      </c>
      <c r="BO438" s="5">
        <f t="shared" si="487"/>
        <v>1.5894406073943002E-10</v>
      </c>
      <c r="BP438" s="5">
        <f t="shared" si="488"/>
        <v>7.1524827332743514E-14</v>
      </c>
      <c r="BQ438" s="5">
        <f t="shared" si="489"/>
        <v>-13.145543181946708</v>
      </c>
      <c r="BR438">
        <v>0.04</v>
      </c>
      <c r="BU438" s="5" t="str">
        <f t="shared" si="490"/>
        <v/>
      </c>
      <c r="BV438" s="5" t="str">
        <f t="shared" si="491"/>
        <v/>
      </c>
      <c r="BW438" s="5" t="str">
        <f t="shared" si="492"/>
        <v/>
      </c>
      <c r="BX438" s="5" t="str">
        <f t="shared" si="493"/>
        <v/>
      </c>
      <c r="BY438" s="5" t="str">
        <f t="shared" si="494"/>
        <v/>
      </c>
      <c r="CC438" s="5" t="str">
        <f t="shared" si="495"/>
        <v/>
      </c>
      <c r="CD438" s="5" t="str">
        <f t="shared" si="496"/>
        <v/>
      </c>
      <c r="CE438" s="5" t="str">
        <f t="shared" si="497"/>
        <v/>
      </c>
      <c r="CF438" s="5" t="str">
        <f t="shared" si="498"/>
        <v/>
      </c>
      <c r="CG438" s="5" t="str">
        <f t="shared" si="499"/>
        <v/>
      </c>
      <c r="CK438" s="5" t="str">
        <f t="shared" si="500"/>
        <v/>
      </c>
      <c r="CL438" s="5" t="str">
        <f t="shared" si="501"/>
        <v/>
      </c>
      <c r="CM438" s="5" t="str">
        <f t="shared" si="502"/>
        <v/>
      </c>
      <c r="CN438" s="5" t="str">
        <f t="shared" si="503"/>
        <v/>
      </c>
      <c r="CO438" s="5" t="str">
        <f t="shared" si="504"/>
        <v/>
      </c>
      <c r="CS438" s="5" t="str">
        <f t="shared" si="505"/>
        <v/>
      </c>
      <c r="CT438" s="5" t="str">
        <f t="shared" si="506"/>
        <v/>
      </c>
      <c r="CU438" s="5" t="str">
        <f t="shared" si="507"/>
        <v/>
      </c>
      <c r="CV438" s="5" t="str">
        <f t="shared" si="508"/>
        <v/>
      </c>
      <c r="CW438" s="5" t="str">
        <f t="shared" si="509"/>
        <v/>
      </c>
      <c r="DA438" s="5" t="str">
        <f t="shared" si="510"/>
        <v/>
      </c>
      <c r="DB438" s="5" t="str">
        <f t="shared" si="511"/>
        <v/>
      </c>
      <c r="DC438" s="5" t="str">
        <f t="shared" si="512"/>
        <v/>
      </c>
      <c r="DD438" s="5" t="str">
        <f t="shared" si="513"/>
        <v/>
      </c>
      <c r="DE438" s="5" t="str">
        <f t="shared" si="514"/>
        <v/>
      </c>
      <c r="DI438" s="5" t="str">
        <f t="shared" si="515"/>
        <v/>
      </c>
      <c r="DJ438" s="5" t="str">
        <f t="shared" si="516"/>
        <v/>
      </c>
      <c r="DK438" s="5" t="str">
        <f t="shared" si="517"/>
        <v/>
      </c>
      <c r="DL438" s="5" t="str">
        <f t="shared" si="518"/>
        <v/>
      </c>
      <c r="DM438" s="5" t="str">
        <f t="shared" si="519"/>
        <v/>
      </c>
      <c r="DQ438" s="5" t="str">
        <f t="shared" si="520"/>
        <v/>
      </c>
      <c r="DR438" s="5" t="str">
        <f t="shared" si="521"/>
        <v/>
      </c>
      <c r="DS438" s="5" t="str">
        <f t="shared" si="522"/>
        <v/>
      </c>
      <c r="DT438" s="5" t="str">
        <f t="shared" si="523"/>
        <v/>
      </c>
      <c r="DU438" s="5" t="str">
        <f t="shared" si="524"/>
        <v/>
      </c>
    </row>
    <row r="439" spans="1:126" hidden="1" x14ac:dyDescent="0.25">
      <c r="A439">
        <v>432</v>
      </c>
      <c r="B439" t="s">
        <v>474</v>
      </c>
      <c r="C439">
        <v>324.24748199999999</v>
      </c>
      <c r="D439">
        <v>57.626472999999997</v>
      </c>
      <c r="E439" s="1" t="s">
        <v>31</v>
      </c>
      <c r="F439" s="13"/>
      <c r="J439" s="2">
        <v>18.03</v>
      </c>
      <c r="K439" s="5">
        <f t="shared" si="450"/>
        <v>1.9476509709894345E-4</v>
      </c>
      <c r="L439" s="5">
        <f t="shared" si="451"/>
        <v>1.9476509709894348E-27</v>
      </c>
      <c r="M439" s="5">
        <f t="shared" si="452"/>
        <v>1.5005940050152824E-8</v>
      </c>
      <c r="N439" s="5">
        <f t="shared" si="453"/>
        <v>9.3637065912953623E-13</v>
      </c>
      <c r="O439" s="5">
        <f t="shared" si="454"/>
        <v>-12.028552203238737</v>
      </c>
      <c r="P439">
        <v>0.01</v>
      </c>
      <c r="Q439" s="2">
        <v>17.32</v>
      </c>
      <c r="R439" s="5">
        <f t="shared" si="455"/>
        <v>2.9693326231090508E-4</v>
      </c>
      <c r="S439" s="5">
        <f t="shared" si="456"/>
        <v>2.9693326231090511E-27</v>
      </c>
      <c r="T439" s="5">
        <f t="shared" si="457"/>
        <v>1.4869562241397003E-8</v>
      </c>
      <c r="U439" s="5">
        <f t="shared" si="458"/>
        <v>1.1509041174841281E-12</v>
      </c>
      <c r="V439" s="5">
        <f t="shared" si="459"/>
        <v>-11.938960856198257</v>
      </c>
      <c r="W439">
        <v>0.01</v>
      </c>
      <c r="X439" s="2">
        <v>17.739999999999998</v>
      </c>
      <c r="Y439" s="5">
        <f t="shared" si="460"/>
        <v>2.3845112317403118E-4</v>
      </c>
      <c r="Z439" s="5">
        <f t="shared" si="461"/>
        <v>2.384511231740312E-27</v>
      </c>
      <c r="AA439" s="5">
        <f t="shared" si="462"/>
        <v>1.662313563174109E-8</v>
      </c>
      <c r="AB439" s="5">
        <f t="shared" si="463"/>
        <v>1.0904776974422157E-12</v>
      </c>
      <c r="AC439" s="5">
        <f t="shared" si="464"/>
        <v>-11.962383212228175</v>
      </c>
      <c r="AD439">
        <v>0.02</v>
      </c>
      <c r="AG439" s="5" t="str">
        <f t="shared" si="465"/>
        <v/>
      </c>
      <c r="AH439" s="5" t="str">
        <f t="shared" si="466"/>
        <v/>
      </c>
      <c r="AI439" s="5" t="str">
        <f t="shared" si="467"/>
        <v/>
      </c>
      <c r="AJ439" s="5" t="str">
        <f t="shared" si="468"/>
        <v/>
      </c>
      <c r="AK439" s="5" t="str">
        <f t="shared" si="469"/>
        <v/>
      </c>
      <c r="AO439" s="5" t="str">
        <f t="shared" si="470"/>
        <v/>
      </c>
      <c r="AP439" s="5" t="str">
        <f t="shared" si="471"/>
        <v/>
      </c>
      <c r="AQ439" s="5" t="str">
        <f t="shared" si="472"/>
        <v/>
      </c>
      <c r="AR439" s="5" t="str">
        <f t="shared" si="473"/>
        <v/>
      </c>
      <c r="AS439" s="5" t="str">
        <f t="shared" si="474"/>
        <v/>
      </c>
      <c r="AW439" s="5" t="str">
        <f t="shared" si="475"/>
        <v/>
      </c>
      <c r="AX439" s="5" t="str">
        <f t="shared" si="476"/>
        <v/>
      </c>
      <c r="AY439" s="5" t="str">
        <f t="shared" si="477"/>
        <v/>
      </c>
      <c r="AZ439" s="5" t="str">
        <f t="shared" si="478"/>
        <v/>
      </c>
      <c r="BA439" s="5" t="str">
        <f t="shared" si="479"/>
        <v/>
      </c>
      <c r="BD439" s="3">
        <v>14.8</v>
      </c>
      <c r="BE439" s="5">
        <f t="shared" si="480"/>
        <v>3.3771607968403113E-4</v>
      </c>
      <c r="BF439" s="5">
        <f t="shared" si="481"/>
        <v>3.3771607968403116E-27</v>
      </c>
      <c r="BG439" s="5">
        <f t="shared" si="482"/>
        <v>7.8175018445377574E-10</v>
      </c>
      <c r="BH439" s="5">
        <f t="shared" si="483"/>
        <v>2.8143006640335927E-13</v>
      </c>
      <c r="BI439" s="5">
        <f t="shared" si="484"/>
        <v>-12.550629506846047</v>
      </c>
      <c r="BJ439">
        <v>0.02</v>
      </c>
      <c r="BM439" s="5" t="str">
        <f t="shared" si="485"/>
        <v/>
      </c>
      <c r="BN439" s="5" t="str">
        <f t="shared" si="486"/>
        <v/>
      </c>
      <c r="BO439" s="5" t="str">
        <f t="shared" si="487"/>
        <v/>
      </c>
      <c r="BP439" s="5" t="str">
        <f t="shared" si="488"/>
        <v/>
      </c>
      <c r="BQ439" s="5" t="str">
        <f t="shared" si="489"/>
        <v/>
      </c>
      <c r="BU439" s="5" t="str">
        <f t="shared" si="490"/>
        <v/>
      </c>
      <c r="BV439" s="5" t="str">
        <f t="shared" si="491"/>
        <v/>
      </c>
      <c r="BW439" s="5" t="str">
        <f t="shared" si="492"/>
        <v/>
      </c>
      <c r="BX439" s="5" t="str">
        <f t="shared" si="493"/>
        <v/>
      </c>
      <c r="BY439" s="5" t="str">
        <f t="shared" si="494"/>
        <v/>
      </c>
      <c r="CC439" s="5" t="str">
        <f t="shared" si="495"/>
        <v/>
      </c>
      <c r="CD439" s="5" t="str">
        <f t="shared" si="496"/>
        <v/>
      </c>
      <c r="CE439" s="5" t="str">
        <f t="shared" si="497"/>
        <v/>
      </c>
      <c r="CF439" s="5" t="str">
        <f t="shared" si="498"/>
        <v/>
      </c>
      <c r="CG439" s="5" t="str">
        <f t="shared" si="499"/>
        <v/>
      </c>
      <c r="CK439" s="5" t="str">
        <f t="shared" si="500"/>
        <v/>
      </c>
      <c r="CL439" s="5" t="str">
        <f t="shared" si="501"/>
        <v/>
      </c>
      <c r="CM439" s="5" t="str">
        <f t="shared" si="502"/>
        <v/>
      </c>
      <c r="CN439" s="5" t="str">
        <f t="shared" si="503"/>
        <v/>
      </c>
      <c r="CO439" s="5" t="str">
        <f t="shared" si="504"/>
        <v/>
      </c>
      <c r="CS439" s="5" t="str">
        <f t="shared" si="505"/>
        <v/>
      </c>
      <c r="CT439" s="5" t="str">
        <f t="shared" si="506"/>
        <v/>
      </c>
      <c r="CU439" s="5" t="str">
        <f t="shared" si="507"/>
        <v/>
      </c>
      <c r="CV439" s="5" t="str">
        <f t="shared" si="508"/>
        <v/>
      </c>
      <c r="CW439" s="5" t="str">
        <f t="shared" si="509"/>
        <v/>
      </c>
      <c r="DA439" s="5" t="str">
        <f t="shared" si="510"/>
        <v/>
      </c>
      <c r="DB439" s="5" t="str">
        <f t="shared" si="511"/>
        <v/>
      </c>
      <c r="DC439" s="5" t="str">
        <f t="shared" si="512"/>
        <v/>
      </c>
      <c r="DD439" s="5" t="str">
        <f t="shared" si="513"/>
        <v/>
      </c>
      <c r="DE439" s="5" t="str">
        <f t="shared" si="514"/>
        <v/>
      </c>
      <c r="DI439" s="5" t="str">
        <f t="shared" si="515"/>
        <v/>
      </c>
      <c r="DJ439" s="5" t="str">
        <f t="shared" si="516"/>
        <v/>
      </c>
      <c r="DK439" s="5" t="str">
        <f t="shared" si="517"/>
        <v/>
      </c>
      <c r="DL439" s="5" t="str">
        <f t="shared" si="518"/>
        <v/>
      </c>
      <c r="DM439" s="5" t="str">
        <f t="shared" si="519"/>
        <v/>
      </c>
      <c r="DQ439" s="5" t="str">
        <f t="shared" si="520"/>
        <v/>
      </c>
      <c r="DR439" s="5" t="str">
        <f t="shared" si="521"/>
        <v/>
      </c>
      <c r="DS439" s="5" t="str">
        <f t="shared" si="522"/>
        <v/>
      </c>
      <c r="DT439" s="5" t="str">
        <f t="shared" si="523"/>
        <v/>
      </c>
      <c r="DU439" s="5" t="str">
        <f t="shared" si="524"/>
        <v/>
      </c>
    </row>
    <row r="440" spans="1:126" hidden="1" x14ac:dyDescent="0.25">
      <c r="A440">
        <v>433</v>
      </c>
      <c r="B440" t="s">
        <v>475</v>
      </c>
      <c r="C440">
        <v>324.24779000000001</v>
      </c>
      <c r="D440">
        <v>57.526363000000003</v>
      </c>
      <c r="E440" s="1" t="s">
        <v>157</v>
      </c>
      <c r="F440" s="13"/>
      <c r="J440" s="2">
        <v>18.850000000000001</v>
      </c>
      <c r="K440" s="5">
        <f t="shared" si="450"/>
        <v>9.1518971688716346E-5</v>
      </c>
      <c r="L440" s="5">
        <f t="shared" si="451"/>
        <v>9.1518971688716351E-28</v>
      </c>
      <c r="M440" s="5">
        <f t="shared" si="452"/>
        <v>7.0512028236498678E-9</v>
      </c>
      <c r="N440" s="5">
        <f t="shared" si="453"/>
        <v>4.3999505619575173E-13</v>
      </c>
      <c r="O440" s="5">
        <f t="shared" si="454"/>
        <v>-12.356552203238737</v>
      </c>
      <c r="P440">
        <v>0.01</v>
      </c>
      <c r="Q440" s="2">
        <v>17.21</v>
      </c>
      <c r="R440" s="5">
        <f t="shared" si="455"/>
        <v>3.2859341032732639E-4</v>
      </c>
      <c r="S440" s="5">
        <f t="shared" si="456"/>
        <v>3.2859341032732644E-27</v>
      </c>
      <c r="T440" s="5">
        <f t="shared" si="457"/>
        <v>1.6455011233666163E-8</v>
      </c>
      <c r="U440" s="5">
        <f t="shared" si="458"/>
        <v>1.2736178694857612E-12</v>
      </c>
      <c r="V440" s="5">
        <f t="shared" si="459"/>
        <v>-11.894960856198258</v>
      </c>
      <c r="W440">
        <v>0.01</v>
      </c>
      <c r="X440" s="2">
        <v>17.190000000000001</v>
      </c>
      <c r="Y440" s="5">
        <f t="shared" si="460"/>
        <v>3.9573036208340239E-4</v>
      </c>
      <c r="Z440" s="5">
        <f t="shared" si="461"/>
        <v>3.9573036208340246E-27</v>
      </c>
      <c r="AA440" s="5">
        <f t="shared" si="462"/>
        <v>2.7587538254996261E-8</v>
      </c>
      <c r="AB440" s="5">
        <f t="shared" si="463"/>
        <v>1.809742509527755E-12</v>
      </c>
      <c r="AC440" s="5">
        <f t="shared" si="464"/>
        <v>-11.742383212228175</v>
      </c>
      <c r="AD440">
        <v>0.01</v>
      </c>
      <c r="AF440" s="4">
        <v>14.52</v>
      </c>
      <c r="AG440" s="5">
        <f t="shared" si="465"/>
        <v>2.4802092167784842E-3</v>
      </c>
      <c r="AH440" s="5">
        <f t="shared" si="466"/>
        <v>2.4802092167784845E-26</v>
      </c>
      <c r="AI440" s="5">
        <f t="shared" si="467"/>
        <v>4.8783803375472151E-8</v>
      </c>
      <c r="AJ440" s="5">
        <f t="shared" si="468"/>
        <v>6.024799716870812E-12</v>
      </c>
      <c r="AK440" s="5">
        <f t="shared" si="469"/>
        <v>-11.220057385815929</v>
      </c>
      <c r="AL440">
        <v>0.03</v>
      </c>
      <c r="AN440" s="4">
        <v>13.4</v>
      </c>
      <c r="AO440" s="5">
        <f t="shared" si="470"/>
        <v>4.4699221221392903E-3</v>
      </c>
      <c r="AP440" s="5">
        <f t="shared" si="471"/>
        <v>4.4699221221392908E-26</v>
      </c>
      <c r="AQ440" s="5">
        <f t="shared" si="472"/>
        <v>4.8546639494620587E-8</v>
      </c>
      <c r="AR440" s="5">
        <f t="shared" si="473"/>
        <v>8.0684514840059415E-12</v>
      </c>
      <c r="AS440" s="5">
        <f t="shared" si="474"/>
        <v>-11.093209808088618</v>
      </c>
      <c r="AT440">
        <v>0.04</v>
      </c>
      <c r="AV440" s="4">
        <v>12.77</v>
      </c>
      <c r="AW440" s="5">
        <f t="shared" si="475"/>
        <v>5.1991273468585692E-3</v>
      </c>
      <c r="AX440" s="5">
        <f t="shared" si="476"/>
        <v>5.1991273468585702E-26</v>
      </c>
      <c r="AY440" s="5">
        <f t="shared" si="477"/>
        <v>3.3461578567298804E-8</v>
      </c>
      <c r="AZ440" s="5">
        <f t="shared" si="478"/>
        <v>7.2243548126798116E-12</v>
      </c>
      <c r="BA440" s="5">
        <f t="shared" si="479"/>
        <v>-11.141200932489005</v>
      </c>
      <c r="BB440">
        <v>0.03</v>
      </c>
      <c r="BD440" s="3">
        <v>11.82</v>
      </c>
      <c r="BE440" s="5">
        <f t="shared" si="480"/>
        <v>5.2547461322875362E-3</v>
      </c>
      <c r="BF440" s="5">
        <f t="shared" si="481"/>
        <v>5.2547461322875373E-26</v>
      </c>
      <c r="BG440" s="5">
        <f t="shared" si="482"/>
        <v>1.2163764195110037E-8</v>
      </c>
      <c r="BH440" s="5">
        <f t="shared" si="483"/>
        <v>4.3789551102396136E-12</v>
      </c>
      <c r="BI440" s="5">
        <f t="shared" si="484"/>
        <v>-11.358629506846047</v>
      </c>
      <c r="BJ440">
        <v>0.02</v>
      </c>
      <c r="BL440" s="3">
        <v>11.34</v>
      </c>
      <c r="BM440" s="5">
        <f t="shared" si="485"/>
        <v>5.2305586611656896E-3</v>
      </c>
      <c r="BN440" s="5">
        <f t="shared" si="486"/>
        <v>5.2305586611656906E-26</v>
      </c>
      <c r="BO440" s="5">
        <f t="shared" si="487"/>
        <v>7.74897579431954E-9</v>
      </c>
      <c r="BP440" s="5">
        <f t="shared" si="488"/>
        <v>3.4870391074437934E-12</v>
      </c>
      <c r="BQ440" s="5">
        <f t="shared" si="489"/>
        <v>-11.457543181946708</v>
      </c>
      <c r="BR440">
        <v>0.01</v>
      </c>
      <c r="BT440" s="3">
        <v>11.02</v>
      </c>
      <c r="BU440" s="5">
        <f t="shared" si="490"/>
        <v>4.4946703016126273E-3</v>
      </c>
      <c r="BV440" s="5">
        <f t="shared" si="491"/>
        <v>4.4946703016126278E-26</v>
      </c>
      <c r="BW440" s="5">
        <f t="shared" si="492"/>
        <v>4.0083266661230324E-9</v>
      </c>
      <c r="BX440" s="5">
        <f t="shared" si="493"/>
        <v>2.324829466351359E-12</v>
      </c>
      <c r="BY440" s="5">
        <f t="shared" si="494"/>
        <v>-11.633608898489662</v>
      </c>
      <c r="BZ440">
        <v>0.09</v>
      </c>
      <c r="CB440" s="3">
        <v>10.1</v>
      </c>
      <c r="CC440" s="5">
        <f t="shared" si="495"/>
        <v>5.8487255127894454E-3</v>
      </c>
      <c r="CD440" s="5">
        <f t="shared" si="496"/>
        <v>5.8487255127894461E-26</v>
      </c>
      <c r="CE440" s="5">
        <f t="shared" si="497"/>
        <v>2.7415900841200528E-9</v>
      </c>
      <c r="CF440" s="5">
        <f t="shared" si="498"/>
        <v>2.1932720672960424E-12</v>
      </c>
      <c r="CG440" s="5">
        <f t="shared" si="499"/>
        <v>-11.658907492355043</v>
      </c>
      <c r="CH440">
        <v>0.18</v>
      </c>
      <c r="CJ440" s="2">
        <v>5.85</v>
      </c>
      <c r="CK440" s="5">
        <f t="shared" si="500"/>
        <v>3.2636096738502075E-2</v>
      </c>
      <c r="CL440" s="5">
        <f t="shared" si="501"/>
        <v>3.263609673850208E-25</v>
      </c>
      <c r="CM440" s="5">
        <f t="shared" si="502"/>
        <v>1.6997967051303163E-9</v>
      </c>
      <c r="CN440" s="5">
        <f t="shared" si="503"/>
        <v>4.0795120923127592E-12</v>
      </c>
      <c r="CO440" s="5">
        <f t="shared" si="504"/>
        <v>-11.389391775215769</v>
      </c>
      <c r="CP440">
        <v>0.16</v>
      </c>
      <c r="CR440" s="4">
        <v>11.48</v>
      </c>
      <c r="CS440" s="5">
        <f t="shared" si="505"/>
        <v>7.9198467543277213E-3</v>
      </c>
      <c r="CT440" s="5">
        <f t="shared" si="506"/>
        <v>7.9198467543277224E-26</v>
      </c>
      <c r="CU440" s="5">
        <f t="shared" si="507"/>
        <v>2.0553235521611734E-8</v>
      </c>
      <c r="CV440" s="5">
        <f t="shared" si="508"/>
        <v>6.9881000773479903E-12</v>
      </c>
      <c r="CW440" s="5">
        <f t="shared" si="509"/>
        <v>-11.155640884065642</v>
      </c>
      <c r="CX440">
        <v>0.05</v>
      </c>
      <c r="CZ440" s="4">
        <v>10.98</v>
      </c>
      <c r="DA440" s="5">
        <f t="shared" si="510"/>
        <v>6.9662311304677709E-3</v>
      </c>
      <c r="DB440" s="5">
        <f t="shared" si="511"/>
        <v>6.9662311304677711E-26</v>
      </c>
      <c r="DC440" s="5">
        <f t="shared" si="512"/>
        <v>9.8765091641792616E-9</v>
      </c>
      <c r="DD440" s="5">
        <f t="shared" si="513"/>
        <v>4.5431942155224596E-12</v>
      </c>
      <c r="DE440" s="5">
        <f t="shared" si="514"/>
        <v>-11.342638697275882</v>
      </c>
      <c r="DF440">
        <v>0.05</v>
      </c>
      <c r="DH440" s="4">
        <v>7.44</v>
      </c>
      <c r="DI440" s="5">
        <f t="shared" si="515"/>
        <v>3.3475751421851822E-2</v>
      </c>
      <c r="DJ440" s="5">
        <f t="shared" si="516"/>
        <v>3.3475751421851827E-25</v>
      </c>
      <c r="DK440" s="5">
        <f t="shared" si="517"/>
        <v>6.9741148795524629E-9</v>
      </c>
      <c r="DL440" s="5">
        <f t="shared" si="518"/>
        <v>8.3689378554629561E-12</v>
      </c>
      <c r="DM440" s="5">
        <f t="shared" si="519"/>
        <v>-11.07732965703447</v>
      </c>
      <c r="DN440">
        <v>0.04</v>
      </c>
      <c r="DP440" s="4">
        <v>3.18</v>
      </c>
      <c r="DQ440" s="5">
        <f t="shared" si="520"/>
        <v>0.44708290198165712</v>
      </c>
      <c r="DR440" s="5">
        <f t="shared" si="521"/>
        <v>4.4708290198165715E-24</v>
      </c>
      <c r="DS440" s="5">
        <f t="shared" si="522"/>
        <v>2.7711750122829988E-8</v>
      </c>
      <c r="DT440" s="5">
        <f t="shared" si="523"/>
        <v>6.0965850270225979E-11</v>
      </c>
      <c r="DU440" s="5">
        <f t="shared" si="524"/>
        <v>-10.21491336486123</v>
      </c>
      <c r="DV440">
        <v>0.05</v>
      </c>
    </row>
    <row r="441" spans="1:126" hidden="1" x14ac:dyDescent="0.25">
      <c r="A441">
        <v>434</v>
      </c>
      <c r="B441" t="s">
        <v>476</v>
      </c>
      <c r="C441">
        <v>324.24810000000002</v>
      </c>
      <c r="D441">
        <v>57.426043999999997</v>
      </c>
      <c r="E441" s="1" t="s">
        <v>31</v>
      </c>
      <c r="F441" s="13"/>
      <c r="J441" s="2">
        <v>15.17</v>
      </c>
      <c r="K441" s="5">
        <f t="shared" si="450"/>
        <v>2.7133831999969628E-3</v>
      </c>
      <c r="L441" s="5">
        <f t="shared" si="451"/>
        <v>2.7133831999969631E-26</v>
      </c>
      <c r="M441" s="5">
        <f t="shared" si="452"/>
        <v>2.0905627465459839E-7</v>
      </c>
      <c r="N441" s="5">
        <f t="shared" si="453"/>
        <v>1.304511153844694E-11</v>
      </c>
      <c r="O441" s="5">
        <f t="shared" si="454"/>
        <v>-10.884552203238737</v>
      </c>
      <c r="P441">
        <v>0</v>
      </c>
      <c r="Q441" s="2">
        <v>14.29</v>
      </c>
      <c r="R441" s="5">
        <f t="shared" si="455"/>
        <v>4.8379218624192881E-3</v>
      </c>
      <c r="S441" s="5">
        <f t="shared" si="456"/>
        <v>4.8379218624192889E-26</v>
      </c>
      <c r="T441" s="5">
        <f t="shared" si="457"/>
        <v>2.4226918766997614E-7</v>
      </c>
      <c r="U441" s="5">
        <f t="shared" si="458"/>
        <v>1.8751635125656157E-11</v>
      </c>
      <c r="V441" s="5">
        <f t="shared" si="459"/>
        <v>-10.726960856198257</v>
      </c>
      <c r="W441">
        <v>0</v>
      </c>
      <c r="X441" s="2">
        <v>14.75</v>
      </c>
      <c r="Y441" s="5">
        <f t="shared" si="460"/>
        <v>3.7445477448405625E-3</v>
      </c>
      <c r="Z441" s="5">
        <f t="shared" si="461"/>
        <v>3.7445477448405626E-26</v>
      </c>
      <c r="AA441" s="5">
        <f t="shared" si="462"/>
        <v>2.6104353887477887E-7</v>
      </c>
      <c r="AB441" s="5">
        <f t="shared" si="463"/>
        <v>1.7124456150185495E-11</v>
      </c>
      <c r="AC441" s="5">
        <f t="shared" si="464"/>
        <v>-10.766383212228176</v>
      </c>
      <c r="AD441">
        <v>0</v>
      </c>
      <c r="AE441" t="s">
        <v>36</v>
      </c>
      <c r="AF441" s="4">
        <v>12.71</v>
      </c>
      <c r="AG441" s="5">
        <f t="shared" si="465"/>
        <v>1.3136761553307227E-2</v>
      </c>
      <c r="AH441" s="5">
        <f t="shared" si="466"/>
        <v>1.3136761553307229E-25</v>
      </c>
      <c r="AI441" s="5">
        <f t="shared" si="467"/>
        <v>2.5838997301986052E-7</v>
      </c>
      <c r="AJ441" s="5">
        <f t="shared" si="468"/>
        <v>3.1911161667952779E-11</v>
      </c>
      <c r="AK441" s="5">
        <f t="shared" si="469"/>
        <v>-10.496057385815929</v>
      </c>
      <c r="AN441" s="4">
        <v>11.95</v>
      </c>
      <c r="AO441" s="5">
        <f t="shared" si="470"/>
        <v>1.6994169932160644E-2</v>
      </c>
      <c r="AP441" s="5">
        <f t="shared" si="471"/>
        <v>1.6994169932160646E-25</v>
      </c>
      <c r="AQ441" s="5">
        <f t="shared" si="472"/>
        <v>1.8456917562851773E-7</v>
      </c>
      <c r="AR441" s="5">
        <f t="shared" si="473"/>
        <v>3.0675396989459648E-11</v>
      </c>
      <c r="AS441" s="5">
        <f t="shared" si="474"/>
        <v>-10.513209808088618</v>
      </c>
      <c r="AT441">
        <v>0.04</v>
      </c>
      <c r="AU441" t="s">
        <v>36</v>
      </c>
      <c r="AV441" s="4">
        <v>11.75</v>
      </c>
      <c r="AW441" s="5">
        <f t="shared" si="475"/>
        <v>1.3302413853897504E-2</v>
      </c>
      <c r="AX441" s="5">
        <f t="shared" si="476"/>
        <v>1.3302413853897505E-25</v>
      </c>
      <c r="AY441" s="5">
        <f t="shared" si="477"/>
        <v>8.5614322675874977E-8</v>
      </c>
      <c r="AZ441" s="5">
        <f t="shared" si="478"/>
        <v>1.8484132265721407E-11</v>
      </c>
      <c r="BA441" s="5">
        <f t="shared" si="479"/>
        <v>-10.733200932489005</v>
      </c>
      <c r="BD441" s="3">
        <v>11.65</v>
      </c>
      <c r="BE441" s="5">
        <f t="shared" si="480"/>
        <v>6.1454224016742826E-3</v>
      </c>
      <c r="BF441" s="5">
        <f t="shared" si="481"/>
        <v>6.1454224016742829E-26</v>
      </c>
      <c r="BG441" s="5">
        <f t="shared" si="482"/>
        <v>1.4225514818690467E-8</v>
      </c>
      <c r="BH441" s="5">
        <f t="shared" si="483"/>
        <v>5.1211853347285682E-12</v>
      </c>
      <c r="BI441" s="5">
        <f t="shared" si="484"/>
        <v>-11.290629506846047</v>
      </c>
      <c r="BJ441">
        <v>0</v>
      </c>
      <c r="BL441" s="3">
        <v>11.67</v>
      </c>
      <c r="BM441" s="5">
        <f t="shared" si="485"/>
        <v>3.8596513620125614E-3</v>
      </c>
      <c r="BN441" s="5">
        <f t="shared" si="486"/>
        <v>3.8596513620125617E-26</v>
      </c>
      <c r="BO441" s="5">
        <f t="shared" si="487"/>
        <v>5.7180020177963857E-9</v>
      </c>
      <c r="BP441" s="5">
        <f t="shared" si="488"/>
        <v>2.5731009080083739E-12</v>
      </c>
      <c r="BQ441" s="5">
        <f t="shared" si="489"/>
        <v>-11.589543181946709</v>
      </c>
      <c r="BR441">
        <v>0</v>
      </c>
      <c r="BT441" s="3">
        <v>11.58</v>
      </c>
      <c r="BU441" s="5">
        <f t="shared" si="490"/>
        <v>2.6834767716231536E-3</v>
      </c>
      <c r="BV441" s="5">
        <f t="shared" si="491"/>
        <v>2.6834767716231536E-26</v>
      </c>
      <c r="BW441" s="5">
        <f t="shared" si="492"/>
        <v>2.3931124598303986E-9</v>
      </c>
      <c r="BX441" s="5">
        <f t="shared" si="493"/>
        <v>1.3880052267016312E-12</v>
      </c>
      <c r="BY441" s="5">
        <f t="shared" si="494"/>
        <v>-11.857608898489664</v>
      </c>
      <c r="BZ441">
        <v>0.01</v>
      </c>
      <c r="CB441" s="3">
        <v>11.55</v>
      </c>
      <c r="CC441" s="5">
        <f t="shared" si="495"/>
        <v>1.5383715509671961E-3</v>
      </c>
      <c r="CD441" s="5">
        <f t="shared" si="496"/>
        <v>1.5383715509671962E-26</v>
      </c>
      <c r="CE441" s="5">
        <f t="shared" si="497"/>
        <v>7.2111166451587319E-10</v>
      </c>
      <c r="CF441" s="5">
        <f t="shared" si="498"/>
        <v>5.768893316126986E-13</v>
      </c>
      <c r="CG441" s="5">
        <f t="shared" si="499"/>
        <v>-12.238907492355043</v>
      </c>
      <c r="CH441">
        <v>0.02</v>
      </c>
      <c r="CK441" s="5" t="str">
        <f t="shared" si="500"/>
        <v/>
      </c>
      <c r="CL441" s="5" t="str">
        <f t="shared" si="501"/>
        <v/>
      </c>
      <c r="CM441" s="5" t="str">
        <f t="shared" si="502"/>
        <v/>
      </c>
      <c r="CN441" s="5" t="str">
        <f t="shared" si="503"/>
        <v/>
      </c>
      <c r="CO441" s="5" t="str">
        <f t="shared" si="504"/>
        <v/>
      </c>
      <c r="CR441" s="4">
        <v>11.58</v>
      </c>
      <c r="CS441" s="5">
        <f t="shared" si="505"/>
        <v>7.2229860859846177E-3</v>
      </c>
      <c r="CT441" s="5">
        <f t="shared" si="506"/>
        <v>7.2229860859846186E-26</v>
      </c>
      <c r="CU441" s="5">
        <f t="shared" si="507"/>
        <v>1.8744773579544856E-8</v>
      </c>
      <c r="CV441" s="5">
        <f t="shared" si="508"/>
        <v>6.3732230170452519E-12</v>
      </c>
      <c r="CW441" s="5">
        <f t="shared" si="509"/>
        <v>-11.195640884065641</v>
      </c>
      <c r="CX441">
        <v>0.02</v>
      </c>
      <c r="CZ441" s="4">
        <v>11.66</v>
      </c>
      <c r="DA441" s="5">
        <f t="shared" si="510"/>
        <v>3.72389888166975E-3</v>
      </c>
      <c r="DB441" s="5">
        <f t="shared" si="511"/>
        <v>3.7238988816697502E-26</v>
      </c>
      <c r="DC441" s="5">
        <f t="shared" si="512"/>
        <v>5.279629794427813E-9</v>
      </c>
      <c r="DD441" s="5">
        <f t="shared" si="513"/>
        <v>2.4286297054367938E-12</v>
      </c>
      <c r="DE441" s="5">
        <f t="shared" si="514"/>
        <v>-11.614638697275881</v>
      </c>
      <c r="DF441">
        <v>0.02</v>
      </c>
      <c r="DH441" s="4">
        <v>12.22</v>
      </c>
      <c r="DI441" s="5">
        <f t="shared" si="515"/>
        <v>4.0994947473769691E-4</v>
      </c>
      <c r="DJ441" s="5">
        <f t="shared" si="516"/>
        <v>4.0994947473769696E-27</v>
      </c>
      <c r="DK441" s="5">
        <f t="shared" si="517"/>
        <v>8.5406140570353531E-11</v>
      </c>
      <c r="DL441" s="5">
        <f t="shared" si="518"/>
        <v>1.0248736868442425E-13</v>
      </c>
      <c r="DM441" s="5">
        <f t="shared" si="519"/>
        <v>-12.989329657034471</v>
      </c>
      <c r="DN441">
        <v>0.28000000000000003</v>
      </c>
      <c r="DO441" t="s">
        <v>32</v>
      </c>
      <c r="DP441" s="4">
        <v>9.0500000000000007</v>
      </c>
      <c r="DQ441" s="5">
        <f t="shared" si="520"/>
        <v>2.006263911821949E-3</v>
      </c>
      <c r="DR441" s="5">
        <f t="shared" si="521"/>
        <v>2.0062639118219493E-26</v>
      </c>
      <c r="DS441" s="5">
        <f t="shared" si="522"/>
        <v>1.243552011459886E-10</v>
      </c>
      <c r="DT441" s="5">
        <f t="shared" si="523"/>
        <v>2.7358144252117494E-13</v>
      </c>
      <c r="DU441" s="5">
        <f t="shared" si="524"/>
        <v>-12.562913364861231</v>
      </c>
    </row>
    <row r="442" spans="1:126" hidden="1" x14ac:dyDescent="0.25">
      <c r="A442">
        <v>435</v>
      </c>
      <c r="B442" t="s">
        <v>477</v>
      </c>
      <c r="C442">
        <v>324.24846500000001</v>
      </c>
      <c r="D442">
        <v>57.553697</v>
      </c>
      <c r="E442" s="1" t="s">
        <v>31</v>
      </c>
      <c r="F442" s="13"/>
      <c r="J442" s="2">
        <v>20.66</v>
      </c>
      <c r="K442" s="5">
        <f t="shared" si="450"/>
        <v>1.7278702682648518E-5</v>
      </c>
      <c r="L442" s="5">
        <f t="shared" si="451"/>
        <v>1.7278702682648519E-28</v>
      </c>
      <c r="M442" s="5">
        <f t="shared" si="452"/>
        <v>1.3312609931774316E-9</v>
      </c>
      <c r="N442" s="5">
        <f t="shared" si="453"/>
        <v>8.3070685974271733E-14</v>
      </c>
      <c r="O442" s="5">
        <f t="shared" si="454"/>
        <v>-13.080552203238737</v>
      </c>
      <c r="P442">
        <v>0.06</v>
      </c>
      <c r="Q442" s="2">
        <v>19.73</v>
      </c>
      <c r="R442" s="5">
        <f t="shared" si="455"/>
        <v>3.2259590467877396E-5</v>
      </c>
      <c r="S442" s="5">
        <f t="shared" si="456"/>
        <v>3.2259590467877401E-28</v>
      </c>
      <c r="T442" s="5">
        <f t="shared" si="457"/>
        <v>1.6154673431022469E-9</v>
      </c>
      <c r="U442" s="5">
        <f t="shared" si="458"/>
        <v>1.2503717235611392E-13</v>
      </c>
      <c r="V442" s="5">
        <f t="shared" si="459"/>
        <v>-12.902960856198259</v>
      </c>
      <c r="W442">
        <v>0.08</v>
      </c>
      <c r="X442" s="2">
        <v>19.18</v>
      </c>
      <c r="Y442" s="5">
        <f t="shared" si="460"/>
        <v>6.3299367783709607E-5</v>
      </c>
      <c r="Z442" s="5">
        <f t="shared" si="461"/>
        <v>6.3299367783709615E-28</v>
      </c>
      <c r="AA442" s="5">
        <f t="shared" si="462"/>
        <v>4.4127868305493569E-9</v>
      </c>
      <c r="AB442" s="5">
        <f t="shared" si="463"/>
        <v>2.8947881608403785E-13</v>
      </c>
      <c r="AC442" s="5">
        <f t="shared" si="464"/>
        <v>-12.538383212228176</v>
      </c>
      <c r="AD442">
        <v>0.06</v>
      </c>
      <c r="AG442" s="5" t="str">
        <f t="shared" si="465"/>
        <v/>
      </c>
      <c r="AH442" s="5" t="str">
        <f t="shared" si="466"/>
        <v/>
      </c>
      <c r="AI442" s="5" t="str">
        <f t="shared" si="467"/>
        <v/>
      </c>
      <c r="AJ442" s="5" t="str">
        <f t="shared" si="468"/>
        <v/>
      </c>
      <c r="AK442" s="5" t="str">
        <f t="shared" si="469"/>
        <v/>
      </c>
      <c r="AO442" s="5" t="str">
        <f t="shared" si="470"/>
        <v/>
      </c>
      <c r="AP442" s="5" t="str">
        <f t="shared" si="471"/>
        <v/>
      </c>
      <c r="AQ442" s="5" t="str">
        <f t="shared" si="472"/>
        <v/>
      </c>
      <c r="AR442" s="5" t="str">
        <f t="shared" si="473"/>
        <v/>
      </c>
      <c r="AS442" s="5" t="str">
        <f t="shared" si="474"/>
        <v/>
      </c>
      <c r="AW442" s="5" t="str">
        <f t="shared" si="475"/>
        <v/>
      </c>
      <c r="AX442" s="5" t="str">
        <f t="shared" si="476"/>
        <v/>
      </c>
      <c r="AY442" s="5" t="str">
        <f t="shared" si="477"/>
        <v/>
      </c>
      <c r="AZ442" s="5" t="str">
        <f t="shared" si="478"/>
        <v/>
      </c>
      <c r="BA442" s="5" t="str">
        <f t="shared" si="479"/>
        <v/>
      </c>
      <c r="BD442" s="3">
        <v>16.62</v>
      </c>
      <c r="BE442" s="5">
        <f t="shared" si="480"/>
        <v>6.3175943877926912E-5</v>
      </c>
      <c r="BF442" s="5">
        <f t="shared" si="481"/>
        <v>6.3175943877926917E-28</v>
      </c>
      <c r="BG442" s="5">
        <f t="shared" si="482"/>
        <v>1.4624061082853448E-10</v>
      </c>
      <c r="BH442" s="5">
        <f t="shared" si="483"/>
        <v>5.2646619898272415E-14</v>
      </c>
      <c r="BI442" s="5">
        <f t="shared" si="484"/>
        <v>-13.278629506846048</v>
      </c>
      <c r="BJ442">
        <v>0.06</v>
      </c>
      <c r="BL442" s="3">
        <v>16.52</v>
      </c>
      <c r="BM442" s="5">
        <f t="shared" si="485"/>
        <v>4.4314726890101024E-5</v>
      </c>
      <c r="BN442" s="5">
        <f t="shared" si="486"/>
        <v>4.4314726890101028E-28</v>
      </c>
      <c r="BO442" s="5">
        <f t="shared" si="487"/>
        <v>6.5651447244594104E-11</v>
      </c>
      <c r="BP442" s="5">
        <f t="shared" si="488"/>
        <v>2.9543151260067347E-14</v>
      </c>
      <c r="BQ442" s="5">
        <f t="shared" si="489"/>
        <v>-13.529543181946709</v>
      </c>
      <c r="BR442">
        <v>0.1</v>
      </c>
      <c r="BU442" s="5" t="str">
        <f t="shared" si="490"/>
        <v/>
      </c>
      <c r="BV442" s="5" t="str">
        <f t="shared" si="491"/>
        <v/>
      </c>
      <c r="BW442" s="5" t="str">
        <f t="shared" si="492"/>
        <v/>
      </c>
      <c r="BX442" s="5" t="str">
        <f t="shared" si="493"/>
        <v/>
      </c>
      <c r="BY442" s="5" t="str">
        <f t="shared" si="494"/>
        <v/>
      </c>
      <c r="CC442" s="5" t="str">
        <f t="shared" si="495"/>
        <v/>
      </c>
      <c r="CD442" s="5" t="str">
        <f t="shared" si="496"/>
        <v/>
      </c>
      <c r="CE442" s="5" t="str">
        <f t="shared" si="497"/>
        <v/>
      </c>
      <c r="CF442" s="5" t="str">
        <f t="shared" si="498"/>
        <v/>
      </c>
      <c r="CG442" s="5" t="str">
        <f t="shared" si="499"/>
        <v/>
      </c>
      <c r="CK442" s="5" t="str">
        <f t="shared" si="500"/>
        <v/>
      </c>
      <c r="CL442" s="5" t="str">
        <f t="shared" si="501"/>
        <v/>
      </c>
      <c r="CM442" s="5" t="str">
        <f t="shared" si="502"/>
        <v/>
      </c>
      <c r="CN442" s="5" t="str">
        <f t="shared" si="503"/>
        <v/>
      </c>
      <c r="CO442" s="5" t="str">
        <f t="shared" si="504"/>
        <v/>
      </c>
      <c r="CS442" s="5" t="str">
        <f t="shared" si="505"/>
        <v/>
      </c>
      <c r="CT442" s="5" t="str">
        <f t="shared" si="506"/>
        <v/>
      </c>
      <c r="CU442" s="5" t="str">
        <f t="shared" si="507"/>
        <v/>
      </c>
      <c r="CV442" s="5" t="str">
        <f t="shared" si="508"/>
        <v/>
      </c>
      <c r="CW442" s="5" t="str">
        <f t="shared" si="509"/>
        <v/>
      </c>
      <c r="DA442" s="5" t="str">
        <f t="shared" si="510"/>
        <v/>
      </c>
      <c r="DB442" s="5" t="str">
        <f t="shared" si="511"/>
        <v/>
      </c>
      <c r="DC442" s="5" t="str">
        <f t="shared" si="512"/>
        <v/>
      </c>
      <c r="DD442" s="5" t="str">
        <f t="shared" si="513"/>
        <v/>
      </c>
      <c r="DE442" s="5" t="str">
        <f t="shared" si="514"/>
        <v/>
      </c>
      <c r="DI442" s="5" t="str">
        <f t="shared" si="515"/>
        <v/>
      </c>
      <c r="DJ442" s="5" t="str">
        <f t="shared" si="516"/>
        <v/>
      </c>
      <c r="DK442" s="5" t="str">
        <f t="shared" si="517"/>
        <v/>
      </c>
      <c r="DL442" s="5" t="str">
        <f t="shared" si="518"/>
        <v/>
      </c>
      <c r="DM442" s="5" t="str">
        <f t="shared" si="519"/>
        <v/>
      </c>
      <c r="DQ442" s="5" t="str">
        <f t="shared" si="520"/>
        <v/>
      </c>
      <c r="DR442" s="5" t="str">
        <f t="shared" si="521"/>
        <v/>
      </c>
      <c r="DS442" s="5" t="str">
        <f t="shared" si="522"/>
        <v/>
      </c>
      <c r="DT442" s="5" t="str">
        <f t="shared" si="523"/>
        <v/>
      </c>
      <c r="DU442" s="5" t="str">
        <f t="shared" si="524"/>
        <v/>
      </c>
    </row>
    <row r="443" spans="1:126" hidden="1" x14ac:dyDescent="0.25">
      <c r="A443">
        <v>436</v>
      </c>
      <c r="B443" t="s">
        <v>478</v>
      </c>
      <c r="C443">
        <v>324.249123</v>
      </c>
      <c r="D443">
        <v>57.479224000000002</v>
      </c>
      <c r="E443" s="1" t="s">
        <v>31</v>
      </c>
      <c r="F443" s="13"/>
      <c r="J443" s="2">
        <v>19.36</v>
      </c>
      <c r="K443" s="5">
        <f t="shared" si="450"/>
        <v>5.7215161970696716E-5</v>
      </c>
      <c r="L443" s="5">
        <f t="shared" si="451"/>
        <v>5.7215161970696721E-28</v>
      </c>
      <c r="M443" s="5">
        <f t="shared" si="452"/>
        <v>4.40821945656872E-9</v>
      </c>
      <c r="N443" s="5">
        <f t="shared" si="453"/>
        <v>2.7507289408988814E-13</v>
      </c>
      <c r="O443" s="5">
        <f t="shared" si="454"/>
        <v>-12.560552203238736</v>
      </c>
      <c r="P443">
        <v>0.02</v>
      </c>
      <c r="Q443" s="2">
        <v>18.7</v>
      </c>
      <c r="R443" s="5">
        <f t="shared" si="455"/>
        <v>8.330265623137547E-5</v>
      </c>
      <c r="S443" s="5">
        <f t="shared" si="456"/>
        <v>8.3302656231375488E-28</v>
      </c>
      <c r="T443" s="5">
        <f t="shared" si="457"/>
        <v>4.1715570093631927E-9</v>
      </c>
      <c r="U443" s="5">
        <f t="shared" si="458"/>
        <v>3.2287851252471115E-13</v>
      </c>
      <c r="V443" s="5">
        <f t="shared" si="459"/>
        <v>-12.490960856198257</v>
      </c>
      <c r="W443">
        <v>0.04</v>
      </c>
      <c r="X443" s="2">
        <v>18.170000000000002</v>
      </c>
      <c r="Y443" s="5">
        <f t="shared" si="460"/>
        <v>1.6047203956089898E-4</v>
      </c>
      <c r="Z443" s="5">
        <f t="shared" si="461"/>
        <v>1.6047203956089899E-27</v>
      </c>
      <c r="AA443" s="5">
        <f t="shared" si="462"/>
        <v>1.1186982234409783E-8</v>
      </c>
      <c r="AB443" s="5">
        <f t="shared" si="463"/>
        <v>7.3386603457728182E-13</v>
      </c>
      <c r="AC443" s="5">
        <f t="shared" si="464"/>
        <v>-12.134383212228176</v>
      </c>
      <c r="AD443">
        <v>0.03</v>
      </c>
      <c r="AF443" s="4">
        <v>16.72</v>
      </c>
      <c r="AG443" s="5">
        <f t="shared" si="465"/>
        <v>3.2695525130479498E-4</v>
      </c>
      <c r="AH443" s="5">
        <f t="shared" si="466"/>
        <v>3.2695525130479502E-27</v>
      </c>
      <c r="AI443" s="5">
        <f t="shared" si="467"/>
        <v>6.4309577532127054E-9</v>
      </c>
      <c r="AJ443" s="5">
        <f t="shared" si="468"/>
        <v>7.9422328252176929E-13</v>
      </c>
      <c r="AK443" s="5">
        <f t="shared" si="469"/>
        <v>-12.100057385815928</v>
      </c>
      <c r="AL443">
        <v>0.15</v>
      </c>
      <c r="AM443" t="s">
        <v>36</v>
      </c>
      <c r="AN443" s="4">
        <v>16.54</v>
      </c>
      <c r="AO443" s="5">
        <f t="shared" si="470"/>
        <v>2.4791337438578425E-4</v>
      </c>
      <c r="AP443" s="5">
        <f t="shared" si="471"/>
        <v>2.4791337438578426E-27</v>
      </c>
      <c r="AQ443" s="5">
        <f t="shared" si="472"/>
        <v>2.6925214541414619E-9</v>
      </c>
      <c r="AR443" s="5">
        <f t="shared" si="473"/>
        <v>4.4749706567831098E-13</v>
      </c>
      <c r="AS443" s="5">
        <f t="shared" si="474"/>
        <v>-12.349209808088618</v>
      </c>
      <c r="AU443" t="s">
        <v>36</v>
      </c>
      <c r="AV443" s="4">
        <v>16.16</v>
      </c>
      <c r="AW443" s="5">
        <f t="shared" si="475"/>
        <v>2.2905008386484607E-4</v>
      </c>
      <c r="AX443" s="5">
        <f t="shared" si="476"/>
        <v>2.290500838648461E-27</v>
      </c>
      <c r="AY443" s="5">
        <f t="shared" si="477"/>
        <v>1.4741661178430101E-9</v>
      </c>
      <c r="AZ443" s="5">
        <f t="shared" si="478"/>
        <v>3.1827246484230587E-13</v>
      </c>
      <c r="BA443" s="5">
        <f t="shared" si="479"/>
        <v>-12.497200932489005</v>
      </c>
      <c r="BD443" s="3">
        <v>16.350000000000001</v>
      </c>
      <c r="BE443" s="5">
        <f t="shared" si="480"/>
        <v>8.1012444922826097E-5</v>
      </c>
      <c r="BF443" s="5">
        <f t="shared" si="481"/>
        <v>8.1012444922826104E-28</v>
      </c>
      <c r="BG443" s="5">
        <f t="shared" si="482"/>
        <v>1.8752880769172706E-10</v>
      </c>
      <c r="BH443" s="5">
        <f t="shared" si="483"/>
        <v>6.7510370769021751E-14</v>
      </c>
      <c r="BI443" s="5">
        <f t="shared" si="484"/>
        <v>-13.170629506846048</v>
      </c>
      <c r="BJ443">
        <v>0.09</v>
      </c>
      <c r="BL443" s="3">
        <v>16.29</v>
      </c>
      <c r="BM443" s="5">
        <f t="shared" si="485"/>
        <v>5.4770672963614819E-5</v>
      </c>
      <c r="BN443" s="5">
        <f t="shared" si="486"/>
        <v>5.4770672963614828E-28</v>
      </c>
      <c r="BO443" s="5">
        <f t="shared" si="487"/>
        <v>8.1141737723873798E-11</v>
      </c>
      <c r="BP443" s="5">
        <f t="shared" si="488"/>
        <v>3.651378197574321E-14</v>
      </c>
      <c r="BQ443" s="5">
        <f t="shared" si="489"/>
        <v>-13.437543181946708</v>
      </c>
      <c r="BR443">
        <v>0.1</v>
      </c>
      <c r="BU443" s="5" t="str">
        <f t="shared" si="490"/>
        <v/>
      </c>
      <c r="BV443" s="5" t="str">
        <f t="shared" si="491"/>
        <v/>
      </c>
      <c r="BW443" s="5" t="str">
        <f t="shared" si="492"/>
        <v/>
      </c>
      <c r="BX443" s="5" t="str">
        <f t="shared" si="493"/>
        <v/>
      </c>
      <c r="BY443" s="5" t="str">
        <f t="shared" si="494"/>
        <v/>
      </c>
      <c r="CC443" s="5" t="str">
        <f t="shared" si="495"/>
        <v/>
      </c>
      <c r="CD443" s="5" t="str">
        <f t="shared" si="496"/>
        <v/>
      </c>
      <c r="CE443" s="5" t="str">
        <f t="shared" si="497"/>
        <v/>
      </c>
      <c r="CF443" s="5" t="str">
        <f t="shared" si="498"/>
        <v/>
      </c>
      <c r="CG443" s="5" t="str">
        <f t="shared" si="499"/>
        <v/>
      </c>
      <c r="CK443" s="5" t="str">
        <f t="shared" si="500"/>
        <v/>
      </c>
      <c r="CL443" s="5" t="str">
        <f t="shared" si="501"/>
        <v/>
      </c>
      <c r="CM443" s="5" t="str">
        <f t="shared" si="502"/>
        <v/>
      </c>
      <c r="CN443" s="5" t="str">
        <f t="shared" si="503"/>
        <v/>
      </c>
      <c r="CO443" s="5" t="str">
        <f t="shared" si="504"/>
        <v/>
      </c>
      <c r="CS443" s="5" t="str">
        <f t="shared" si="505"/>
        <v/>
      </c>
      <c r="CT443" s="5" t="str">
        <f t="shared" si="506"/>
        <v/>
      </c>
      <c r="CU443" s="5" t="str">
        <f t="shared" si="507"/>
        <v/>
      </c>
      <c r="CV443" s="5" t="str">
        <f t="shared" si="508"/>
        <v/>
      </c>
      <c r="CW443" s="5" t="str">
        <f t="shared" si="509"/>
        <v/>
      </c>
      <c r="DA443" s="5" t="str">
        <f t="shared" si="510"/>
        <v/>
      </c>
      <c r="DB443" s="5" t="str">
        <f t="shared" si="511"/>
        <v/>
      </c>
      <c r="DC443" s="5" t="str">
        <f t="shared" si="512"/>
        <v/>
      </c>
      <c r="DD443" s="5" t="str">
        <f t="shared" si="513"/>
        <v/>
      </c>
      <c r="DE443" s="5" t="str">
        <f t="shared" si="514"/>
        <v/>
      </c>
      <c r="DI443" s="5" t="str">
        <f t="shared" si="515"/>
        <v/>
      </c>
      <c r="DJ443" s="5" t="str">
        <f t="shared" si="516"/>
        <v/>
      </c>
      <c r="DK443" s="5" t="str">
        <f t="shared" si="517"/>
        <v/>
      </c>
      <c r="DL443" s="5" t="str">
        <f t="shared" si="518"/>
        <v/>
      </c>
      <c r="DM443" s="5" t="str">
        <f t="shared" si="519"/>
        <v/>
      </c>
      <c r="DQ443" s="5" t="str">
        <f t="shared" si="520"/>
        <v/>
      </c>
      <c r="DR443" s="5" t="str">
        <f t="shared" si="521"/>
        <v/>
      </c>
      <c r="DS443" s="5" t="str">
        <f t="shared" si="522"/>
        <v/>
      </c>
      <c r="DT443" s="5" t="str">
        <f t="shared" si="523"/>
        <v/>
      </c>
      <c r="DU443" s="5" t="str">
        <f t="shared" si="524"/>
        <v/>
      </c>
    </row>
    <row r="444" spans="1:126" hidden="1" x14ac:dyDescent="0.25">
      <c r="A444">
        <v>437</v>
      </c>
      <c r="B444" t="s">
        <v>479</v>
      </c>
      <c r="C444">
        <v>324.251597</v>
      </c>
      <c r="D444">
        <v>57.573416999999999</v>
      </c>
      <c r="E444" s="1" t="s">
        <v>31</v>
      </c>
      <c r="F444" s="13"/>
      <c r="J444" s="2">
        <v>17.190000000000001</v>
      </c>
      <c r="K444" s="5">
        <f t="shared" si="450"/>
        <v>4.221931004569866E-4</v>
      </c>
      <c r="L444" s="5">
        <f t="shared" si="451"/>
        <v>4.2219310045698666E-27</v>
      </c>
      <c r="M444" s="5">
        <f t="shared" si="452"/>
        <v>3.2528437843394559E-8</v>
      </c>
      <c r="N444" s="5">
        <f t="shared" si="453"/>
        <v>2.0297745214278205E-12</v>
      </c>
      <c r="O444" s="5">
        <f t="shared" si="454"/>
        <v>-11.692552203238737</v>
      </c>
      <c r="P444">
        <v>0</v>
      </c>
      <c r="Q444" s="2">
        <v>16.38</v>
      </c>
      <c r="R444" s="5">
        <f t="shared" si="455"/>
        <v>7.0576294029951183E-4</v>
      </c>
      <c r="S444" s="5">
        <f t="shared" si="456"/>
        <v>7.0576294029951184E-27</v>
      </c>
      <c r="T444" s="5">
        <f t="shared" si="457"/>
        <v>3.534257457982852E-8</v>
      </c>
      <c r="U444" s="5">
        <f t="shared" si="458"/>
        <v>2.7355152724787278E-12</v>
      </c>
      <c r="V444" s="5">
        <f t="shared" si="459"/>
        <v>-11.562960856198258</v>
      </c>
      <c r="W444">
        <v>0.01</v>
      </c>
      <c r="X444" s="2">
        <v>16.78</v>
      </c>
      <c r="Y444" s="5">
        <f t="shared" si="460"/>
        <v>5.7729709543119414E-4</v>
      </c>
      <c r="Z444" s="5">
        <f t="shared" si="461"/>
        <v>5.7729709543119417E-27</v>
      </c>
      <c r="AA444" s="5">
        <f t="shared" si="462"/>
        <v>4.0245094212280225E-8</v>
      </c>
      <c r="AB444" s="5">
        <f t="shared" si="463"/>
        <v>2.640078180325583E-12</v>
      </c>
      <c r="AC444" s="5">
        <f t="shared" si="464"/>
        <v>-11.578383212228175</v>
      </c>
      <c r="AD444">
        <v>0.01</v>
      </c>
      <c r="AG444" s="5" t="str">
        <f t="shared" si="465"/>
        <v/>
      </c>
      <c r="AH444" s="5" t="str">
        <f t="shared" si="466"/>
        <v/>
      </c>
      <c r="AI444" s="5" t="str">
        <f t="shared" si="467"/>
        <v/>
      </c>
      <c r="AJ444" s="5" t="str">
        <f t="shared" si="468"/>
        <v/>
      </c>
      <c r="AK444" s="5" t="str">
        <f t="shared" si="469"/>
        <v/>
      </c>
      <c r="AO444" s="5" t="str">
        <f t="shared" si="470"/>
        <v/>
      </c>
      <c r="AP444" s="5" t="str">
        <f t="shared" si="471"/>
        <v/>
      </c>
      <c r="AQ444" s="5" t="str">
        <f t="shared" si="472"/>
        <v/>
      </c>
      <c r="AR444" s="5" t="str">
        <f t="shared" si="473"/>
        <v/>
      </c>
      <c r="AS444" s="5" t="str">
        <f t="shared" si="474"/>
        <v/>
      </c>
      <c r="AW444" s="5" t="str">
        <f t="shared" si="475"/>
        <v/>
      </c>
      <c r="AX444" s="5" t="str">
        <f t="shared" si="476"/>
        <v/>
      </c>
      <c r="AY444" s="5" t="str">
        <f t="shared" si="477"/>
        <v/>
      </c>
      <c r="AZ444" s="5" t="str">
        <f t="shared" si="478"/>
        <v/>
      </c>
      <c r="BA444" s="5" t="str">
        <f t="shared" si="479"/>
        <v/>
      </c>
      <c r="BD444" s="3">
        <v>13.73</v>
      </c>
      <c r="BE444" s="5">
        <f t="shared" si="480"/>
        <v>9.0479822347151631E-4</v>
      </c>
      <c r="BF444" s="5">
        <f t="shared" si="481"/>
        <v>9.0479822347151635E-27</v>
      </c>
      <c r="BG444" s="5">
        <f t="shared" si="482"/>
        <v>2.094440332109991E-9</v>
      </c>
      <c r="BH444" s="5">
        <f t="shared" si="483"/>
        <v>7.5399851955959684E-13</v>
      </c>
      <c r="BI444" s="5">
        <f t="shared" si="484"/>
        <v>-12.122629506846048</v>
      </c>
      <c r="BJ444">
        <v>0.02</v>
      </c>
      <c r="BL444" s="3">
        <v>13.89</v>
      </c>
      <c r="BM444" s="5">
        <f t="shared" si="485"/>
        <v>4.9951447421634366E-4</v>
      </c>
      <c r="BN444" s="5">
        <f t="shared" si="486"/>
        <v>4.9951447421634369E-27</v>
      </c>
      <c r="BO444" s="5">
        <f t="shared" si="487"/>
        <v>7.4002144328347193E-10</v>
      </c>
      <c r="BP444" s="5">
        <f t="shared" si="488"/>
        <v>3.330096494775624E-13</v>
      </c>
      <c r="BQ444" s="5">
        <f t="shared" si="489"/>
        <v>-12.477543181946707</v>
      </c>
      <c r="BR444">
        <v>0.02</v>
      </c>
      <c r="BU444" s="5" t="str">
        <f t="shared" si="490"/>
        <v/>
      </c>
      <c r="BV444" s="5" t="str">
        <f t="shared" si="491"/>
        <v/>
      </c>
      <c r="BW444" s="5" t="str">
        <f t="shared" si="492"/>
        <v/>
      </c>
      <c r="BX444" s="5" t="str">
        <f t="shared" si="493"/>
        <v/>
      </c>
      <c r="BY444" s="5" t="str">
        <f t="shared" si="494"/>
        <v/>
      </c>
      <c r="CC444" s="5" t="str">
        <f t="shared" si="495"/>
        <v/>
      </c>
      <c r="CD444" s="5" t="str">
        <f t="shared" si="496"/>
        <v/>
      </c>
      <c r="CE444" s="5" t="str">
        <f t="shared" si="497"/>
        <v/>
      </c>
      <c r="CF444" s="5" t="str">
        <f t="shared" si="498"/>
        <v/>
      </c>
      <c r="CG444" s="5" t="str">
        <f t="shared" si="499"/>
        <v/>
      </c>
      <c r="CK444" s="5" t="str">
        <f t="shared" si="500"/>
        <v/>
      </c>
      <c r="CL444" s="5" t="str">
        <f t="shared" si="501"/>
        <v/>
      </c>
      <c r="CM444" s="5" t="str">
        <f t="shared" si="502"/>
        <v/>
      </c>
      <c r="CN444" s="5" t="str">
        <f t="shared" si="503"/>
        <v/>
      </c>
      <c r="CO444" s="5" t="str">
        <f t="shared" si="504"/>
        <v/>
      </c>
      <c r="CS444" s="5" t="str">
        <f t="shared" si="505"/>
        <v/>
      </c>
      <c r="CT444" s="5" t="str">
        <f t="shared" si="506"/>
        <v/>
      </c>
      <c r="CU444" s="5" t="str">
        <f t="shared" si="507"/>
        <v/>
      </c>
      <c r="CV444" s="5" t="str">
        <f t="shared" si="508"/>
        <v/>
      </c>
      <c r="CW444" s="5" t="str">
        <f t="shared" si="509"/>
        <v/>
      </c>
      <c r="DA444" s="5" t="str">
        <f t="shared" si="510"/>
        <v/>
      </c>
      <c r="DB444" s="5" t="str">
        <f t="shared" si="511"/>
        <v/>
      </c>
      <c r="DC444" s="5" t="str">
        <f t="shared" si="512"/>
        <v/>
      </c>
      <c r="DD444" s="5" t="str">
        <f t="shared" si="513"/>
        <v/>
      </c>
      <c r="DE444" s="5" t="str">
        <f t="shared" si="514"/>
        <v/>
      </c>
      <c r="DI444" s="5" t="str">
        <f t="shared" si="515"/>
        <v/>
      </c>
      <c r="DJ444" s="5" t="str">
        <f t="shared" si="516"/>
        <v/>
      </c>
      <c r="DK444" s="5" t="str">
        <f t="shared" si="517"/>
        <v/>
      </c>
      <c r="DL444" s="5" t="str">
        <f t="shared" si="518"/>
        <v/>
      </c>
      <c r="DM444" s="5" t="str">
        <f t="shared" si="519"/>
        <v/>
      </c>
      <c r="DQ444" s="5" t="str">
        <f t="shared" si="520"/>
        <v/>
      </c>
      <c r="DR444" s="5" t="str">
        <f t="shared" si="521"/>
        <v/>
      </c>
      <c r="DS444" s="5" t="str">
        <f t="shared" si="522"/>
        <v/>
      </c>
      <c r="DT444" s="5" t="str">
        <f t="shared" si="523"/>
        <v/>
      </c>
      <c r="DU444" s="5" t="str">
        <f t="shared" si="524"/>
        <v/>
      </c>
    </row>
    <row r="445" spans="1:126" hidden="1" x14ac:dyDescent="0.25">
      <c r="A445">
        <v>438</v>
      </c>
      <c r="B445" t="s">
        <v>480</v>
      </c>
      <c r="C445">
        <v>324.25166000000002</v>
      </c>
      <c r="D445">
        <v>57.541260000000001</v>
      </c>
      <c r="E445" s="1" t="s">
        <v>91</v>
      </c>
      <c r="F445" s="13"/>
      <c r="J445" s="2">
        <v>19.579999999999998</v>
      </c>
      <c r="K445" s="5">
        <f t="shared" si="450"/>
        <v>4.6720892639697584E-5</v>
      </c>
      <c r="L445" s="5">
        <f t="shared" si="451"/>
        <v>4.6720892639697592E-28</v>
      </c>
      <c r="M445" s="5">
        <f t="shared" si="452"/>
        <v>3.5996742973139791E-9</v>
      </c>
      <c r="N445" s="5">
        <f t="shared" si="453"/>
        <v>2.2461967615239229E-13</v>
      </c>
      <c r="O445" s="5">
        <f t="shared" si="454"/>
        <v>-12.648552203238735</v>
      </c>
      <c r="P445">
        <v>0.02</v>
      </c>
      <c r="Q445" s="2">
        <v>18.48</v>
      </c>
      <c r="R445" s="5">
        <f t="shared" si="455"/>
        <v>1.0201378226274972E-4</v>
      </c>
      <c r="S445" s="5">
        <f t="shared" si="456"/>
        <v>1.0201378226274973E-27</v>
      </c>
      <c r="T445" s="5">
        <f t="shared" si="457"/>
        <v>5.1085562898238136E-9</v>
      </c>
      <c r="U445" s="5">
        <f t="shared" si="458"/>
        <v>3.9540225683236322E-13</v>
      </c>
      <c r="V445" s="5">
        <f t="shared" si="459"/>
        <v>-12.402960856198257</v>
      </c>
      <c r="W445">
        <v>0.03</v>
      </c>
      <c r="X445" s="2">
        <v>18.47</v>
      </c>
      <c r="Y445" s="5">
        <f t="shared" si="460"/>
        <v>1.2173049063009412E-4</v>
      </c>
      <c r="Z445" s="5">
        <f t="shared" si="461"/>
        <v>1.2173049063009414E-27</v>
      </c>
      <c r="AA445" s="5">
        <f t="shared" si="462"/>
        <v>8.4861938552731428E-9</v>
      </c>
      <c r="AB445" s="5">
        <f t="shared" si="463"/>
        <v>5.5669431690591825E-13</v>
      </c>
      <c r="AC445" s="5">
        <f t="shared" si="464"/>
        <v>-12.254383212228175</v>
      </c>
      <c r="AD445">
        <v>0.03</v>
      </c>
      <c r="AF445" s="4">
        <v>15.99</v>
      </c>
      <c r="AG445" s="5">
        <f t="shared" si="465"/>
        <v>6.4045455249320911E-4</v>
      </c>
      <c r="AH445" s="5">
        <f t="shared" si="466"/>
        <v>6.4045455249320915E-27</v>
      </c>
      <c r="AI445" s="5">
        <f t="shared" si="467"/>
        <v>1.2597247340422738E-8</v>
      </c>
      <c r="AJ445" s="5">
        <f t="shared" si="468"/>
        <v>1.5557600465422084E-12</v>
      </c>
      <c r="AK445" s="5">
        <f t="shared" si="469"/>
        <v>-11.80805738581593</v>
      </c>
      <c r="AL445">
        <v>0.11</v>
      </c>
      <c r="AN445" s="4">
        <v>15.1</v>
      </c>
      <c r="AO445" s="5">
        <f t="shared" si="470"/>
        <v>9.3389909950045082E-4</v>
      </c>
      <c r="AP445" s="5">
        <f t="shared" si="471"/>
        <v>9.3389909950045085E-27</v>
      </c>
      <c r="AQ445" s="5">
        <f t="shared" si="472"/>
        <v>1.0142830606207679E-8</v>
      </c>
      <c r="AR445" s="5">
        <f t="shared" si="473"/>
        <v>1.6857384467517162E-12</v>
      </c>
      <c r="AS445" s="5">
        <f t="shared" si="474"/>
        <v>-11.773209808088618</v>
      </c>
      <c r="AT445">
        <v>0.13</v>
      </c>
      <c r="AV445" s="4">
        <v>14.45</v>
      </c>
      <c r="AW445" s="5">
        <f t="shared" si="475"/>
        <v>1.106446591188622E-3</v>
      </c>
      <c r="AX445" s="5">
        <f t="shared" si="476"/>
        <v>1.1064465911886221E-26</v>
      </c>
      <c r="AY445" s="5">
        <f t="shared" si="477"/>
        <v>7.1210891889286805E-9</v>
      </c>
      <c r="AZ445" s="5">
        <f t="shared" si="478"/>
        <v>1.537443155889702E-12</v>
      </c>
      <c r="BA445" s="5">
        <f t="shared" si="479"/>
        <v>-11.813200932489003</v>
      </c>
      <c r="BB445">
        <v>0.1</v>
      </c>
      <c r="BD445" s="3">
        <v>14.79</v>
      </c>
      <c r="BE445" s="5">
        <f t="shared" si="480"/>
        <v>3.4084092809561232E-4</v>
      </c>
      <c r="BF445" s="5">
        <f t="shared" si="481"/>
        <v>3.4084092809561236E-27</v>
      </c>
      <c r="BG445" s="5">
        <f t="shared" si="482"/>
        <v>7.889836298509544E-10</v>
      </c>
      <c r="BH445" s="5">
        <f t="shared" si="483"/>
        <v>2.8403410674634361E-13</v>
      </c>
      <c r="BI445" s="5">
        <f t="shared" si="484"/>
        <v>-12.546629506846047</v>
      </c>
      <c r="BJ445">
        <v>0.16</v>
      </c>
      <c r="BL445" s="3">
        <v>14.66</v>
      </c>
      <c r="BM445" s="5">
        <f t="shared" si="485"/>
        <v>2.4578086995957402E-4</v>
      </c>
      <c r="BN445" s="5">
        <f t="shared" si="486"/>
        <v>2.4578086995957405E-27</v>
      </c>
      <c r="BO445" s="5">
        <f t="shared" si="487"/>
        <v>3.6411980734751701E-10</v>
      </c>
      <c r="BP445" s="5">
        <f t="shared" si="488"/>
        <v>1.6385391330638267E-13</v>
      </c>
      <c r="BQ445" s="5">
        <f t="shared" si="489"/>
        <v>-12.785543181946707</v>
      </c>
      <c r="BR445">
        <v>0.15</v>
      </c>
      <c r="BU445" s="5" t="str">
        <f t="shared" si="490"/>
        <v/>
      </c>
      <c r="BV445" s="5" t="str">
        <f t="shared" si="491"/>
        <v/>
      </c>
      <c r="BW445" s="5" t="str">
        <f t="shared" si="492"/>
        <v/>
      </c>
      <c r="BX445" s="5" t="str">
        <f t="shared" si="493"/>
        <v/>
      </c>
      <c r="BY445" s="5" t="str">
        <f t="shared" si="494"/>
        <v/>
      </c>
      <c r="CC445" s="5" t="str">
        <f t="shared" si="495"/>
        <v/>
      </c>
      <c r="CD445" s="5" t="str">
        <f t="shared" si="496"/>
        <v/>
      </c>
      <c r="CE445" s="5" t="str">
        <f t="shared" si="497"/>
        <v/>
      </c>
      <c r="CF445" s="5" t="str">
        <f t="shared" si="498"/>
        <v/>
      </c>
      <c r="CG445" s="5" t="str">
        <f t="shared" si="499"/>
        <v/>
      </c>
      <c r="CK445" s="5" t="str">
        <f t="shared" si="500"/>
        <v/>
      </c>
      <c r="CL445" s="5" t="str">
        <f t="shared" si="501"/>
        <v/>
      </c>
      <c r="CM445" s="5" t="str">
        <f t="shared" si="502"/>
        <v/>
      </c>
      <c r="CN445" s="5" t="str">
        <f t="shared" si="503"/>
        <v/>
      </c>
      <c r="CO445" s="5" t="str">
        <f t="shared" si="504"/>
        <v/>
      </c>
      <c r="CS445" s="5" t="str">
        <f t="shared" si="505"/>
        <v/>
      </c>
      <c r="CT445" s="5" t="str">
        <f t="shared" si="506"/>
        <v/>
      </c>
      <c r="CU445" s="5" t="str">
        <f t="shared" si="507"/>
        <v/>
      </c>
      <c r="CV445" s="5" t="str">
        <f t="shared" si="508"/>
        <v/>
      </c>
      <c r="CW445" s="5" t="str">
        <f t="shared" si="509"/>
        <v/>
      </c>
      <c r="DA445" s="5" t="str">
        <f t="shared" si="510"/>
        <v/>
      </c>
      <c r="DB445" s="5" t="str">
        <f t="shared" si="511"/>
        <v/>
      </c>
      <c r="DC445" s="5" t="str">
        <f t="shared" si="512"/>
        <v/>
      </c>
      <c r="DD445" s="5" t="str">
        <f t="shared" si="513"/>
        <v/>
      </c>
      <c r="DE445" s="5" t="str">
        <f t="shared" si="514"/>
        <v/>
      </c>
      <c r="DI445" s="5" t="str">
        <f t="shared" si="515"/>
        <v/>
      </c>
      <c r="DJ445" s="5" t="str">
        <f t="shared" si="516"/>
        <v/>
      </c>
      <c r="DK445" s="5" t="str">
        <f t="shared" si="517"/>
        <v/>
      </c>
      <c r="DL445" s="5" t="str">
        <f t="shared" si="518"/>
        <v/>
      </c>
      <c r="DM445" s="5" t="str">
        <f t="shared" si="519"/>
        <v/>
      </c>
      <c r="DQ445" s="5" t="str">
        <f t="shared" si="520"/>
        <v/>
      </c>
      <c r="DR445" s="5" t="str">
        <f t="shared" si="521"/>
        <v/>
      </c>
      <c r="DS445" s="5" t="str">
        <f t="shared" si="522"/>
        <v/>
      </c>
      <c r="DT445" s="5" t="str">
        <f t="shared" si="523"/>
        <v/>
      </c>
      <c r="DU445" s="5" t="str">
        <f t="shared" si="524"/>
        <v/>
      </c>
    </row>
    <row r="446" spans="1:126" hidden="1" x14ac:dyDescent="0.25">
      <c r="A446">
        <v>439</v>
      </c>
      <c r="B446" t="s">
        <v>481</v>
      </c>
      <c r="C446">
        <v>324.25366600000001</v>
      </c>
      <c r="D446">
        <v>57.422908999999997</v>
      </c>
      <c r="E446" s="1" t="s">
        <v>168</v>
      </c>
      <c r="F446" s="13"/>
      <c r="J446" s="2">
        <v>16.190000000000001</v>
      </c>
      <c r="K446" s="5">
        <f t="shared" si="450"/>
        <v>1.0605011205148656E-3</v>
      </c>
      <c r="L446" s="5">
        <f t="shared" si="451"/>
        <v>1.0605011205148657E-26</v>
      </c>
      <c r="M446" s="5">
        <f t="shared" si="452"/>
        <v>8.170774165702553E-8</v>
      </c>
      <c r="N446" s="5">
        <f t="shared" si="453"/>
        <v>5.098563079398393E-12</v>
      </c>
      <c r="O446" s="5">
        <f t="shared" si="454"/>
        <v>-11.292552203238737</v>
      </c>
      <c r="P446">
        <v>0</v>
      </c>
      <c r="Q446" s="2">
        <v>15.2</v>
      </c>
      <c r="R446" s="5">
        <f t="shared" si="455"/>
        <v>2.0924681189629841E-3</v>
      </c>
      <c r="S446" s="5">
        <f t="shared" si="456"/>
        <v>2.0924681189629843E-26</v>
      </c>
      <c r="T446" s="5">
        <f t="shared" si="457"/>
        <v>1.0478477450088054E-7</v>
      </c>
      <c r="U446" s="5">
        <f t="shared" si="458"/>
        <v>8.1103415463681553E-12</v>
      </c>
      <c r="V446" s="5">
        <f t="shared" si="459"/>
        <v>-11.090960856198258</v>
      </c>
      <c r="W446">
        <v>0</v>
      </c>
      <c r="X446" s="2">
        <v>15.68</v>
      </c>
      <c r="Y446" s="5">
        <f t="shared" si="460"/>
        <v>1.5900082305903495E-3</v>
      </c>
      <c r="Z446" s="5">
        <f t="shared" si="461"/>
        <v>1.5900082305903497E-26</v>
      </c>
      <c r="AA446" s="5">
        <f t="shared" si="462"/>
        <v>1.1084419364801104E-7</v>
      </c>
      <c r="AB446" s="5">
        <f t="shared" si="463"/>
        <v>7.2713791033095253E-12</v>
      </c>
      <c r="AC446" s="5">
        <f t="shared" si="464"/>
        <v>-11.138383212228176</v>
      </c>
      <c r="AD446">
        <v>0</v>
      </c>
      <c r="AF446" s="4">
        <v>13.61</v>
      </c>
      <c r="AG446" s="5">
        <f t="shared" si="465"/>
        <v>5.7344044023825294E-3</v>
      </c>
      <c r="AH446" s="5">
        <f t="shared" si="466"/>
        <v>5.7344044023825301E-26</v>
      </c>
      <c r="AI446" s="5">
        <f t="shared" si="467"/>
        <v>1.1279131411527864E-7</v>
      </c>
      <c r="AJ446" s="5">
        <f t="shared" si="468"/>
        <v>1.3929727293236915E-11</v>
      </c>
      <c r="AK446" s="5">
        <f t="shared" si="469"/>
        <v>-10.856057385815928</v>
      </c>
      <c r="AL446">
        <v>0.04</v>
      </c>
      <c r="AN446" s="4">
        <v>12.84</v>
      </c>
      <c r="AO446" s="5">
        <f t="shared" si="470"/>
        <v>7.4868642148701843E-3</v>
      </c>
      <c r="AP446" s="5">
        <f t="shared" si="471"/>
        <v>7.4868642148701857E-26</v>
      </c>
      <c r="AQ446" s="5">
        <f t="shared" si="472"/>
        <v>8.1312847976538484E-8</v>
      </c>
      <c r="AR446" s="5">
        <f t="shared" si="473"/>
        <v>1.3514195333700696E-11</v>
      </c>
      <c r="AS446" s="5">
        <f t="shared" si="474"/>
        <v>-10.869209808088618</v>
      </c>
      <c r="AT446">
        <v>0.04</v>
      </c>
      <c r="AV446" s="4">
        <v>12.66</v>
      </c>
      <c r="AW446" s="5">
        <f t="shared" si="475"/>
        <v>5.7534779779623881E-3</v>
      </c>
      <c r="AX446" s="5">
        <f t="shared" si="476"/>
        <v>5.7534779779623889E-26</v>
      </c>
      <c r="AY446" s="5">
        <f t="shared" si="477"/>
        <v>3.702937869201013E-8</v>
      </c>
      <c r="AZ446" s="5">
        <f t="shared" si="478"/>
        <v>7.9946428596049866E-12</v>
      </c>
      <c r="BA446" s="5">
        <f t="shared" si="479"/>
        <v>-11.097200932489004</v>
      </c>
      <c r="BB446">
        <v>0.04</v>
      </c>
      <c r="BD446" s="3">
        <v>12.43</v>
      </c>
      <c r="BE446" s="5">
        <f t="shared" si="480"/>
        <v>2.9960685045357935E-3</v>
      </c>
      <c r="BF446" s="5">
        <f t="shared" si="481"/>
        <v>2.9960685045357939E-26</v>
      </c>
      <c r="BG446" s="5">
        <f t="shared" si="482"/>
        <v>6.9353437604995211E-9</v>
      </c>
      <c r="BH446" s="5">
        <f t="shared" si="483"/>
        <v>2.4967237537798277E-12</v>
      </c>
      <c r="BI446" s="5">
        <f t="shared" si="484"/>
        <v>-11.602629506846046</v>
      </c>
      <c r="BJ446">
        <v>0.01</v>
      </c>
      <c r="BL446" s="3">
        <v>12.42</v>
      </c>
      <c r="BM446" s="5">
        <f t="shared" si="485"/>
        <v>1.9344079888928114E-3</v>
      </c>
      <c r="BN446" s="5">
        <f t="shared" si="486"/>
        <v>1.9344079888928116E-26</v>
      </c>
      <c r="BO446" s="5">
        <f t="shared" si="487"/>
        <v>2.8657896131745347E-9</v>
      </c>
      <c r="BP446" s="5">
        <f t="shared" si="488"/>
        <v>1.2896053259285407E-12</v>
      </c>
      <c r="BQ446" s="5">
        <f t="shared" si="489"/>
        <v>-11.889543181946708</v>
      </c>
      <c r="BR446">
        <v>0.01</v>
      </c>
      <c r="BT446" s="3">
        <v>12.32</v>
      </c>
      <c r="BU446" s="5">
        <f t="shared" si="490"/>
        <v>1.3573687309994874E-3</v>
      </c>
      <c r="BV446" s="5">
        <f t="shared" si="491"/>
        <v>1.3573687309994876E-26</v>
      </c>
      <c r="BW446" s="5">
        <f t="shared" si="492"/>
        <v>1.2104953011291506E-9</v>
      </c>
      <c r="BX446" s="5">
        <f t="shared" si="493"/>
        <v>7.0208727465490739E-13</v>
      </c>
      <c r="BY446" s="5">
        <f t="shared" si="494"/>
        <v>-12.153608898489663</v>
      </c>
      <c r="BZ446">
        <v>0.02</v>
      </c>
      <c r="CB446" s="3">
        <v>12.31</v>
      </c>
      <c r="CC446" s="5">
        <f t="shared" si="495"/>
        <v>7.6394349974795396E-4</v>
      </c>
      <c r="CD446" s="5">
        <f t="shared" si="496"/>
        <v>7.6394349974795408E-27</v>
      </c>
      <c r="CE446" s="5">
        <f t="shared" si="497"/>
        <v>3.5809851550685346E-10</v>
      </c>
      <c r="CF446" s="5">
        <f t="shared" si="498"/>
        <v>2.8647881240548278E-13</v>
      </c>
      <c r="CG446" s="5">
        <f t="shared" si="499"/>
        <v>-12.542907492355043</v>
      </c>
      <c r="CH446">
        <v>0.04</v>
      </c>
      <c r="CK446" s="5" t="str">
        <f t="shared" si="500"/>
        <v/>
      </c>
      <c r="CL446" s="5" t="str">
        <f t="shared" si="501"/>
        <v/>
      </c>
      <c r="CM446" s="5" t="str">
        <f t="shared" si="502"/>
        <v/>
      </c>
      <c r="CN446" s="5" t="str">
        <f t="shared" si="503"/>
        <v/>
      </c>
      <c r="CO446" s="5" t="str">
        <f t="shared" si="504"/>
        <v/>
      </c>
      <c r="CS446" s="5" t="str">
        <f t="shared" si="505"/>
        <v/>
      </c>
      <c r="CT446" s="5" t="str">
        <f t="shared" si="506"/>
        <v/>
      </c>
      <c r="CU446" s="5" t="str">
        <f t="shared" si="507"/>
        <v/>
      </c>
      <c r="CV446" s="5" t="str">
        <f t="shared" si="508"/>
        <v/>
      </c>
      <c r="CW446" s="5" t="str">
        <f t="shared" si="509"/>
        <v/>
      </c>
      <c r="DA446" s="5" t="str">
        <f t="shared" si="510"/>
        <v/>
      </c>
      <c r="DB446" s="5" t="str">
        <f t="shared" si="511"/>
        <v/>
      </c>
      <c r="DC446" s="5" t="str">
        <f t="shared" si="512"/>
        <v/>
      </c>
      <c r="DD446" s="5" t="str">
        <f t="shared" si="513"/>
        <v/>
      </c>
      <c r="DE446" s="5" t="str">
        <f t="shared" si="514"/>
        <v/>
      </c>
      <c r="DI446" s="5" t="str">
        <f t="shared" si="515"/>
        <v/>
      </c>
      <c r="DJ446" s="5" t="str">
        <f t="shared" si="516"/>
        <v/>
      </c>
      <c r="DK446" s="5" t="str">
        <f t="shared" si="517"/>
        <v/>
      </c>
      <c r="DL446" s="5" t="str">
        <f t="shared" si="518"/>
        <v/>
      </c>
      <c r="DM446" s="5" t="str">
        <f t="shared" si="519"/>
        <v/>
      </c>
      <c r="DQ446" s="5" t="str">
        <f t="shared" si="520"/>
        <v/>
      </c>
      <c r="DR446" s="5" t="str">
        <f t="shared" si="521"/>
        <v/>
      </c>
      <c r="DS446" s="5" t="str">
        <f t="shared" si="522"/>
        <v/>
      </c>
      <c r="DT446" s="5" t="str">
        <f t="shared" si="523"/>
        <v/>
      </c>
      <c r="DU446" s="5" t="str">
        <f t="shared" si="524"/>
        <v/>
      </c>
    </row>
    <row r="447" spans="1:126" hidden="1" x14ac:dyDescent="0.25">
      <c r="A447">
        <v>440</v>
      </c>
      <c r="B447" t="s">
        <v>482</v>
      </c>
      <c r="C447">
        <v>324.25437299999999</v>
      </c>
      <c r="D447">
        <v>57.506300000000003</v>
      </c>
      <c r="E447" s="1" t="s">
        <v>31</v>
      </c>
      <c r="F447" s="13"/>
      <c r="K447" s="5" t="str">
        <f t="shared" si="450"/>
        <v/>
      </c>
      <c r="L447" s="5" t="str">
        <f t="shared" si="451"/>
        <v/>
      </c>
      <c r="M447" s="5" t="str">
        <f t="shared" si="452"/>
        <v/>
      </c>
      <c r="N447" s="5" t="str">
        <f t="shared" si="453"/>
        <v/>
      </c>
      <c r="O447" s="5" t="str">
        <f t="shared" si="454"/>
        <v/>
      </c>
      <c r="R447" s="5" t="str">
        <f t="shared" si="455"/>
        <v/>
      </c>
      <c r="S447" s="5" t="str">
        <f t="shared" si="456"/>
        <v/>
      </c>
      <c r="T447" s="5" t="str">
        <f t="shared" si="457"/>
        <v/>
      </c>
      <c r="U447" s="5" t="str">
        <f t="shared" si="458"/>
        <v/>
      </c>
      <c r="V447" s="5" t="str">
        <f t="shared" si="459"/>
        <v/>
      </c>
      <c r="Y447" s="5" t="str">
        <f t="shared" si="460"/>
        <v/>
      </c>
      <c r="Z447" s="5" t="str">
        <f t="shared" si="461"/>
        <v/>
      </c>
      <c r="AA447" s="5" t="str">
        <f t="shared" si="462"/>
        <v/>
      </c>
      <c r="AB447" s="5" t="str">
        <f t="shared" si="463"/>
        <v/>
      </c>
      <c r="AC447" s="5" t="str">
        <f t="shared" si="464"/>
        <v/>
      </c>
      <c r="AG447" s="5" t="str">
        <f t="shared" si="465"/>
        <v/>
      </c>
      <c r="AH447" s="5" t="str">
        <f t="shared" si="466"/>
        <v/>
      </c>
      <c r="AI447" s="5" t="str">
        <f t="shared" si="467"/>
        <v/>
      </c>
      <c r="AJ447" s="5" t="str">
        <f t="shared" si="468"/>
        <v/>
      </c>
      <c r="AK447" s="5" t="str">
        <f t="shared" si="469"/>
        <v/>
      </c>
      <c r="AO447" s="5" t="str">
        <f t="shared" si="470"/>
        <v/>
      </c>
      <c r="AP447" s="5" t="str">
        <f t="shared" si="471"/>
        <v/>
      </c>
      <c r="AQ447" s="5" t="str">
        <f t="shared" si="472"/>
        <v/>
      </c>
      <c r="AR447" s="5" t="str">
        <f t="shared" si="473"/>
        <v/>
      </c>
      <c r="AS447" s="5" t="str">
        <f t="shared" si="474"/>
        <v/>
      </c>
      <c r="AW447" s="5" t="str">
        <f t="shared" si="475"/>
        <v/>
      </c>
      <c r="AX447" s="5" t="str">
        <f t="shared" si="476"/>
        <v/>
      </c>
      <c r="AY447" s="5" t="str">
        <f t="shared" si="477"/>
        <v/>
      </c>
      <c r="AZ447" s="5" t="str">
        <f t="shared" si="478"/>
        <v/>
      </c>
      <c r="BA447" s="5" t="str">
        <f t="shared" si="479"/>
        <v/>
      </c>
      <c r="BD447" s="3">
        <v>13.24</v>
      </c>
      <c r="BE447" s="5">
        <f t="shared" si="480"/>
        <v>1.4208614755667449E-3</v>
      </c>
      <c r="BF447" s="5">
        <f t="shared" si="481"/>
        <v>1.4208614755667451E-26</v>
      </c>
      <c r="BG447" s="5">
        <f t="shared" si="482"/>
        <v>3.289031193441539E-9</v>
      </c>
      <c r="BH447" s="5">
        <f t="shared" si="483"/>
        <v>1.1840512296389542E-12</v>
      </c>
      <c r="BI447" s="5">
        <f t="shared" si="484"/>
        <v>-11.926629506846048</v>
      </c>
      <c r="BJ447">
        <v>0.03</v>
      </c>
      <c r="BL447" s="3">
        <v>13.1</v>
      </c>
      <c r="BM447" s="5">
        <f t="shared" si="485"/>
        <v>1.0340655673948694E-3</v>
      </c>
      <c r="BN447" s="5">
        <f t="shared" si="486"/>
        <v>1.0340655673948694E-26</v>
      </c>
      <c r="BO447" s="5">
        <f t="shared" si="487"/>
        <v>1.5319489887331395E-9</v>
      </c>
      <c r="BP447" s="5">
        <f t="shared" si="488"/>
        <v>6.8937704492991281E-13</v>
      </c>
      <c r="BQ447" s="5">
        <f t="shared" si="489"/>
        <v>-12.161543181946708</v>
      </c>
      <c r="BR447">
        <v>0.03</v>
      </c>
      <c r="BT447" s="3">
        <v>12.08</v>
      </c>
      <c r="BU447" s="5">
        <f t="shared" si="490"/>
        <v>1.6931593777976242E-3</v>
      </c>
      <c r="BV447" s="5">
        <f t="shared" si="491"/>
        <v>1.6931593777976244E-26</v>
      </c>
      <c r="BW447" s="5">
        <f t="shared" si="492"/>
        <v>1.5099518826970489E-9</v>
      </c>
      <c r="BX447" s="5">
        <f t="shared" si="493"/>
        <v>8.7577209196428832E-13</v>
      </c>
      <c r="BY447" s="5">
        <f t="shared" si="494"/>
        <v>-12.057608898489663</v>
      </c>
      <c r="BZ447">
        <v>0.2</v>
      </c>
      <c r="CC447" s="5" t="str">
        <f t="shared" si="495"/>
        <v/>
      </c>
      <c r="CD447" s="5" t="str">
        <f t="shared" si="496"/>
        <v/>
      </c>
      <c r="CE447" s="5" t="str">
        <f t="shared" si="497"/>
        <v/>
      </c>
      <c r="CF447" s="5" t="str">
        <f t="shared" si="498"/>
        <v/>
      </c>
      <c r="CG447" s="5" t="str">
        <f t="shared" si="499"/>
        <v/>
      </c>
      <c r="CK447" s="5" t="str">
        <f t="shared" si="500"/>
        <v/>
      </c>
      <c r="CL447" s="5" t="str">
        <f t="shared" si="501"/>
        <v/>
      </c>
      <c r="CM447" s="5" t="str">
        <f t="shared" si="502"/>
        <v/>
      </c>
      <c r="CN447" s="5" t="str">
        <f t="shared" si="503"/>
        <v/>
      </c>
      <c r="CO447" s="5" t="str">
        <f t="shared" si="504"/>
        <v/>
      </c>
      <c r="CS447" s="5" t="str">
        <f t="shared" si="505"/>
        <v/>
      </c>
      <c r="CT447" s="5" t="str">
        <f t="shared" si="506"/>
        <v/>
      </c>
      <c r="CU447" s="5" t="str">
        <f t="shared" si="507"/>
        <v/>
      </c>
      <c r="CV447" s="5" t="str">
        <f t="shared" si="508"/>
        <v/>
      </c>
      <c r="CW447" s="5" t="str">
        <f t="shared" si="509"/>
        <v/>
      </c>
      <c r="DA447" s="5" t="str">
        <f t="shared" si="510"/>
        <v/>
      </c>
      <c r="DB447" s="5" t="str">
        <f t="shared" si="511"/>
        <v/>
      </c>
      <c r="DC447" s="5" t="str">
        <f t="shared" si="512"/>
        <v/>
      </c>
      <c r="DD447" s="5" t="str">
        <f t="shared" si="513"/>
        <v/>
      </c>
      <c r="DE447" s="5" t="str">
        <f t="shared" si="514"/>
        <v/>
      </c>
      <c r="DI447" s="5" t="str">
        <f t="shared" si="515"/>
        <v/>
      </c>
      <c r="DJ447" s="5" t="str">
        <f t="shared" si="516"/>
        <v/>
      </c>
      <c r="DK447" s="5" t="str">
        <f t="shared" si="517"/>
        <v/>
      </c>
      <c r="DL447" s="5" t="str">
        <f t="shared" si="518"/>
        <v/>
      </c>
      <c r="DM447" s="5" t="str">
        <f t="shared" si="519"/>
        <v/>
      </c>
      <c r="DQ447" s="5" t="str">
        <f t="shared" si="520"/>
        <v/>
      </c>
      <c r="DR447" s="5" t="str">
        <f t="shared" si="521"/>
        <v/>
      </c>
      <c r="DS447" s="5" t="str">
        <f t="shared" si="522"/>
        <v/>
      </c>
      <c r="DT447" s="5" t="str">
        <f t="shared" si="523"/>
        <v/>
      </c>
      <c r="DU447" s="5" t="str">
        <f t="shared" si="524"/>
        <v/>
      </c>
    </row>
    <row r="448" spans="1:126" hidden="1" x14ac:dyDescent="0.25">
      <c r="A448">
        <v>441</v>
      </c>
      <c r="B448" t="s">
        <v>483</v>
      </c>
      <c r="C448">
        <v>324.25496600000002</v>
      </c>
      <c r="D448">
        <v>57.534604999999999</v>
      </c>
      <c r="E448" s="1" t="s">
        <v>235</v>
      </c>
      <c r="F448" s="13"/>
      <c r="J448" s="2">
        <v>20.2</v>
      </c>
      <c r="K448" s="5">
        <f t="shared" si="450"/>
        <v>2.6394359748401036E-5</v>
      </c>
      <c r="L448" s="5">
        <f t="shared" si="451"/>
        <v>2.6394359748401038E-28</v>
      </c>
      <c r="M448" s="5">
        <f t="shared" si="452"/>
        <v>2.0335891078341535E-9</v>
      </c>
      <c r="N448" s="5">
        <f t="shared" si="453"/>
        <v>1.2689596032885119E-13</v>
      </c>
      <c r="O448" s="5">
        <f t="shared" si="454"/>
        <v>-12.896552203238736</v>
      </c>
      <c r="P448">
        <v>0.04</v>
      </c>
      <c r="Q448" s="2">
        <v>18.22</v>
      </c>
      <c r="R448" s="5">
        <f t="shared" si="455"/>
        <v>1.2961607011743246E-4</v>
      </c>
      <c r="S448" s="5">
        <f t="shared" si="456"/>
        <v>1.2961607011743247E-27</v>
      </c>
      <c r="T448" s="5">
        <f t="shared" si="457"/>
        <v>6.4907993368503716E-9</v>
      </c>
      <c r="U448" s="5">
        <f t="shared" si="458"/>
        <v>5.0238786867221879E-13</v>
      </c>
      <c r="V448" s="5">
        <f t="shared" si="459"/>
        <v>-12.298960856198256</v>
      </c>
      <c r="W448">
        <v>0.02</v>
      </c>
      <c r="X448" s="2">
        <v>20.37</v>
      </c>
      <c r="Y448" s="5">
        <f t="shared" si="460"/>
        <v>2.1154334750104566E-5</v>
      </c>
      <c r="Z448" s="5">
        <f t="shared" si="461"/>
        <v>2.115433475010457E-28</v>
      </c>
      <c r="AA448" s="5">
        <f t="shared" si="462"/>
        <v>1.4747314714621526E-9</v>
      </c>
      <c r="AB448" s="5">
        <f t="shared" si="463"/>
        <v>9.6742384527917229E-14</v>
      </c>
      <c r="AC448" s="5">
        <f t="shared" si="464"/>
        <v>-13.014383212228175</v>
      </c>
      <c r="AD448">
        <v>0.17</v>
      </c>
      <c r="AF448" s="4">
        <v>14.6</v>
      </c>
      <c r="AG448" s="5">
        <f t="shared" si="465"/>
        <v>2.304030994569006E-3</v>
      </c>
      <c r="AH448" s="5">
        <f t="shared" si="466"/>
        <v>2.3040309945690064E-26</v>
      </c>
      <c r="AI448" s="5">
        <f t="shared" si="467"/>
        <v>4.5318513555095264E-8</v>
      </c>
      <c r="AJ448" s="5">
        <f t="shared" si="468"/>
        <v>5.5968364240542658E-12</v>
      </c>
      <c r="AK448" s="5">
        <f t="shared" si="469"/>
        <v>-11.252057385815929</v>
      </c>
      <c r="AL448">
        <v>0.04</v>
      </c>
      <c r="AN448" s="4">
        <v>13.13</v>
      </c>
      <c r="AO448" s="5">
        <f t="shared" si="470"/>
        <v>5.7319178393099119E-3</v>
      </c>
      <c r="AP448" s="5">
        <f t="shared" si="471"/>
        <v>5.7319178393099127E-26</v>
      </c>
      <c r="AQ448" s="5">
        <f t="shared" si="472"/>
        <v>6.2252840509128592E-8</v>
      </c>
      <c r="AR448" s="5">
        <f t="shared" si="473"/>
        <v>1.0346422092617172E-11</v>
      </c>
      <c r="AS448" s="5">
        <f t="shared" si="474"/>
        <v>-10.985209808088619</v>
      </c>
      <c r="AT448">
        <v>0.03</v>
      </c>
      <c r="AV448" s="4">
        <v>12.47</v>
      </c>
      <c r="AW448" s="5">
        <f t="shared" si="475"/>
        <v>6.8537846596091832E-3</v>
      </c>
      <c r="AX448" s="5">
        <f t="shared" si="476"/>
        <v>6.8537846596091839E-26</v>
      </c>
      <c r="AY448" s="5">
        <f t="shared" si="477"/>
        <v>4.4110951429076158E-8</v>
      </c>
      <c r="AZ448" s="5">
        <f t="shared" si="478"/>
        <v>9.5235544135375424E-12</v>
      </c>
      <c r="BA448" s="5">
        <f t="shared" si="479"/>
        <v>-11.021200932489005</v>
      </c>
      <c r="BB448">
        <v>0.03</v>
      </c>
      <c r="BD448" s="3">
        <v>12.05</v>
      </c>
      <c r="BE448" s="5">
        <f t="shared" si="480"/>
        <v>4.2515935468572996E-3</v>
      </c>
      <c r="BF448" s="5">
        <f t="shared" si="481"/>
        <v>4.2515935468573003E-26</v>
      </c>
      <c r="BG448" s="5">
        <f t="shared" si="482"/>
        <v>9.8416517288363412E-9</v>
      </c>
      <c r="BH448" s="5">
        <f t="shared" si="483"/>
        <v>3.542994622381083E-12</v>
      </c>
      <c r="BI448" s="5">
        <f t="shared" si="484"/>
        <v>-11.450629506846047</v>
      </c>
      <c r="BJ448">
        <v>0.01</v>
      </c>
      <c r="BL448" s="3">
        <v>11.95</v>
      </c>
      <c r="BM448" s="5">
        <f t="shared" si="485"/>
        <v>2.9822776726653E-3</v>
      </c>
      <c r="BN448" s="5">
        <f t="shared" si="486"/>
        <v>2.9822776726653005E-26</v>
      </c>
      <c r="BO448" s="5">
        <f t="shared" si="487"/>
        <v>4.4181891446893327E-9</v>
      </c>
      <c r="BP448" s="5">
        <f t="shared" si="488"/>
        <v>1.9881851151101998E-12</v>
      </c>
      <c r="BQ448" s="5">
        <f t="shared" si="489"/>
        <v>-11.701543181946708</v>
      </c>
      <c r="BR448">
        <v>0.01</v>
      </c>
      <c r="BT448" s="3">
        <v>12.12</v>
      </c>
      <c r="BU448" s="5">
        <f t="shared" si="490"/>
        <v>1.6319161499424556E-3</v>
      </c>
      <c r="BV448" s="5">
        <f t="shared" si="491"/>
        <v>1.6319161499424557E-26</v>
      </c>
      <c r="BW448" s="5">
        <f t="shared" si="492"/>
        <v>1.4553354488190744E-9</v>
      </c>
      <c r="BX448" s="5">
        <f t="shared" si="493"/>
        <v>8.440945603150632E-13</v>
      </c>
      <c r="BY448" s="5">
        <f t="shared" si="494"/>
        <v>-12.073608898489663</v>
      </c>
      <c r="BZ448">
        <v>0.2</v>
      </c>
      <c r="CC448" s="5" t="str">
        <f t="shared" si="495"/>
        <v/>
      </c>
      <c r="CD448" s="5" t="str">
        <f t="shared" si="496"/>
        <v/>
      </c>
      <c r="CE448" s="5" t="str">
        <f t="shared" si="497"/>
        <v/>
      </c>
      <c r="CF448" s="5" t="str">
        <f t="shared" si="498"/>
        <v/>
      </c>
      <c r="CG448" s="5" t="str">
        <f t="shared" si="499"/>
        <v/>
      </c>
      <c r="CK448" s="5" t="str">
        <f t="shared" si="500"/>
        <v/>
      </c>
      <c r="CL448" s="5" t="str">
        <f t="shared" si="501"/>
        <v/>
      </c>
      <c r="CM448" s="5" t="str">
        <f t="shared" si="502"/>
        <v/>
      </c>
      <c r="CN448" s="5" t="str">
        <f t="shared" si="503"/>
        <v/>
      </c>
      <c r="CO448" s="5" t="str">
        <f t="shared" si="504"/>
        <v/>
      </c>
      <c r="CR448" s="4">
        <v>11.34</v>
      </c>
      <c r="CS448" s="5">
        <f t="shared" si="505"/>
        <v>9.009833767263371E-3</v>
      </c>
      <c r="CT448" s="5">
        <f t="shared" si="506"/>
        <v>9.0098337672633724E-26</v>
      </c>
      <c r="CU448" s="5">
        <f t="shared" si="507"/>
        <v>2.3381921541340929E-8</v>
      </c>
      <c r="CV448" s="5">
        <f t="shared" si="508"/>
        <v>7.9498533240559163E-12</v>
      </c>
      <c r="CW448" s="5">
        <f t="shared" si="509"/>
        <v>-11.099640884065641</v>
      </c>
      <c r="CX448">
        <v>0.02</v>
      </c>
      <c r="CZ448" s="4">
        <v>11.59</v>
      </c>
      <c r="DA448" s="5">
        <f t="shared" si="510"/>
        <v>3.9718961030426507E-3</v>
      </c>
      <c r="DB448" s="5">
        <f t="shared" si="511"/>
        <v>3.9718961030426513E-26</v>
      </c>
      <c r="DC448" s="5">
        <f t="shared" si="512"/>
        <v>5.6312326602684107E-9</v>
      </c>
      <c r="DD448" s="5">
        <f t="shared" si="513"/>
        <v>2.5903670237234688E-12</v>
      </c>
      <c r="DE448" s="5">
        <f t="shared" si="514"/>
        <v>-11.58663869727588</v>
      </c>
      <c r="DF448">
        <v>0.02</v>
      </c>
      <c r="DH448" s="4">
        <v>6.76</v>
      </c>
      <c r="DI448" s="5">
        <f t="shared" si="515"/>
        <v>6.2622490320183299E-2</v>
      </c>
      <c r="DJ448" s="5">
        <f t="shared" si="516"/>
        <v>6.262249032018331E-25</v>
      </c>
      <c r="DK448" s="5">
        <f t="shared" si="517"/>
        <v>1.3046352150038186E-8</v>
      </c>
      <c r="DL448" s="5">
        <f t="shared" si="518"/>
        <v>1.5655622580045826E-11</v>
      </c>
      <c r="DM448" s="5">
        <f t="shared" si="519"/>
        <v>-10.80532965703447</v>
      </c>
      <c r="DN448">
        <v>0.02</v>
      </c>
      <c r="DP448" s="4">
        <v>4.28</v>
      </c>
      <c r="DQ448" s="5">
        <f t="shared" si="520"/>
        <v>0.16232599037247189</v>
      </c>
      <c r="DR448" s="5">
        <f t="shared" si="521"/>
        <v>1.6232599037247191E-24</v>
      </c>
      <c r="DS448" s="5">
        <f t="shared" si="522"/>
        <v>1.0061528328872226E-8</v>
      </c>
      <c r="DT448" s="5">
        <f t="shared" si="523"/>
        <v>2.2135362323518899E-11</v>
      </c>
      <c r="DU448" s="5">
        <f t="shared" si="524"/>
        <v>-10.654913364861232</v>
      </c>
      <c r="DV448">
        <v>0.04</v>
      </c>
    </row>
    <row r="449" spans="1:126" hidden="1" x14ac:dyDescent="0.25">
      <c r="A449">
        <v>442</v>
      </c>
      <c r="B449" t="s">
        <v>484</v>
      </c>
      <c r="C449">
        <v>324.25552499999998</v>
      </c>
      <c r="D449">
        <v>57.558495999999998</v>
      </c>
      <c r="E449" s="1" t="s">
        <v>168</v>
      </c>
      <c r="F449" s="13"/>
      <c r="J449" s="2">
        <v>18.920000000000002</v>
      </c>
      <c r="K449" s="5">
        <f t="shared" si="450"/>
        <v>8.5804710768265567E-5</v>
      </c>
      <c r="L449" s="5">
        <f t="shared" si="451"/>
        <v>8.5804710768265585E-28</v>
      </c>
      <c r="M449" s="5">
        <f t="shared" si="452"/>
        <v>6.6109398705825932E-9</v>
      </c>
      <c r="N449" s="5">
        <f t="shared" si="453"/>
        <v>4.1252264792435379E-13</v>
      </c>
      <c r="O449" s="5">
        <f t="shared" si="454"/>
        <v>-12.384552203238737</v>
      </c>
      <c r="P449">
        <v>0.01</v>
      </c>
      <c r="Q449" s="2">
        <v>17.309999999999999</v>
      </c>
      <c r="R449" s="5">
        <f t="shared" si="455"/>
        <v>2.9968075195944646E-4</v>
      </c>
      <c r="S449" s="5">
        <f t="shared" si="456"/>
        <v>2.9968075195944648E-27</v>
      </c>
      <c r="T449" s="5">
        <f t="shared" si="457"/>
        <v>1.5007148606826835E-8</v>
      </c>
      <c r="U449" s="5">
        <f t="shared" si="458"/>
        <v>1.1615533021683971E-12</v>
      </c>
      <c r="V449" s="5">
        <f t="shared" si="459"/>
        <v>-11.934960856198257</v>
      </c>
      <c r="W449">
        <v>0.01</v>
      </c>
      <c r="X449" s="2">
        <v>18.079999999999998</v>
      </c>
      <c r="Y449" s="5">
        <f t="shared" si="460"/>
        <v>1.7434093565305274E-4</v>
      </c>
      <c r="Z449" s="5">
        <f t="shared" si="461"/>
        <v>1.7434093565305277E-27</v>
      </c>
      <c r="AA449" s="5">
        <f t="shared" si="462"/>
        <v>1.2153824150411729E-8</v>
      </c>
      <c r="AB449" s="5">
        <f t="shared" si="463"/>
        <v>7.9729086426700957E-13</v>
      </c>
      <c r="AC449" s="5">
        <f t="shared" si="464"/>
        <v>-12.098383212228175</v>
      </c>
      <c r="AD449">
        <v>0.02</v>
      </c>
      <c r="AF449" s="4">
        <v>15.17</v>
      </c>
      <c r="AG449" s="5">
        <f t="shared" si="465"/>
        <v>1.3629763403381838E-3</v>
      </c>
      <c r="AH449" s="5">
        <f t="shared" si="466"/>
        <v>1.362976340338184E-26</v>
      </c>
      <c r="AI449" s="5">
        <f t="shared" si="467"/>
        <v>2.6808693937055523E-8</v>
      </c>
      <c r="AJ449" s="5">
        <f t="shared" si="468"/>
        <v>3.3108737012263576E-12</v>
      </c>
      <c r="AK449" s="5">
        <f t="shared" si="469"/>
        <v>-11.480057385815929</v>
      </c>
      <c r="AL449">
        <v>0.06</v>
      </c>
      <c r="AN449" s="4">
        <v>14.33</v>
      </c>
      <c r="AO449" s="5">
        <f t="shared" si="470"/>
        <v>1.8980163823767635E-3</v>
      </c>
      <c r="AP449" s="5">
        <f t="shared" si="471"/>
        <v>1.8980163823767636E-26</v>
      </c>
      <c r="AQ449" s="5">
        <f t="shared" si="472"/>
        <v>2.0613852893264648E-8</v>
      </c>
      <c r="AR449" s="5">
        <f t="shared" si="473"/>
        <v>3.4260223508605846E-12</v>
      </c>
      <c r="AS449" s="5">
        <f t="shared" si="474"/>
        <v>-11.465209808088618</v>
      </c>
      <c r="AT449">
        <v>7.0000000000000007E-2</v>
      </c>
      <c r="AV449" s="4">
        <v>14.14</v>
      </c>
      <c r="AW449" s="5">
        <f t="shared" si="475"/>
        <v>1.4720767555036981E-3</v>
      </c>
      <c r="AX449" s="5">
        <f t="shared" si="476"/>
        <v>1.4720767555036982E-26</v>
      </c>
      <c r="AY449" s="5">
        <f t="shared" si="477"/>
        <v>9.4742845722261643E-9</v>
      </c>
      <c r="AZ449" s="5">
        <f t="shared" si="478"/>
        <v>2.0454980391436287E-12</v>
      </c>
      <c r="BA449" s="5">
        <f t="shared" si="479"/>
        <v>-11.689200932489005</v>
      </c>
      <c r="BB449">
        <v>0.08</v>
      </c>
      <c r="BD449" s="3">
        <v>13.91</v>
      </c>
      <c r="BE449" s="5">
        <f t="shared" si="480"/>
        <v>7.665698591907777E-4</v>
      </c>
      <c r="BF449" s="5">
        <f t="shared" si="481"/>
        <v>7.6656985919077779E-27</v>
      </c>
      <c r="BG449" s="5">
        <f t="shared" si="482"/>
        <v>1.7744672666453186E-9</v>
      </c>
      <c r="BH449" s="5">
        <f t="shared" si="483"/>
        <v>6.388082159923147E-13</v>
      </c>
      <c r="BI449" s="5">
        <f t="shared" si="484"/>
        <v>-12.194629506846047</v>
      </c>
      <c r="BJ449">
        <v>0.01</v>
      </c>
      <c r="BL449" s="3">
        <v>13.89</v>
      </c>
      <c r="BM449" s="5">
        <f t="shared" si="485"/>
        <v>4.9951447421634366E-4</v>
      </c>
      <c r="BN449" s="5">
        <f t="shared" si="486"/>
        <v>4.9951447421634369E-27</v>
      </c>
      <c r="BO449" s="5">
        <f t="shared" si="487"/>
        <v>7.4002144328347193E-10</v>
      </c>
      <c r="BP449" s="5">
        <f t="shared" si="488"/>
        <v>3.330096494775624E-13</v>
      </c>
      <c r="BQ449" s="5">
        <f t="shared" si="489"/>
        <v>-12.477543181946707</v>
      </c>
      <c r="BR449">
        <v>0.01</v>
      </c>
      <c r="BT449" s="3">
        <v>13.87</v>
      </c>
      <c r="BU449" s="5">
        <f t="shared" si="490"/>
        <v>3.2561007951692841E-4</v>
      </c>
      <c r="BV449" s="5">
        <f t="shared" si="491"/>
        <v>3.2561007951692846E-27</v>
      </c>
      <c r="BW449" s="5">
        <f t="shared" si="492"/>
        <v>2.9037759766670195E-10</v>
      </c>
      <c r="BX449" s="5">
        <f t="shared" si="493"/>
        <v>1.6841900664668714E-13</v>
      </c>
      <c r="BY449" s="5">
        <f t="shared" si="494"/>
        <v>-12.773608898489663</v>
      </c>
      <c r="BZ449">
        <v>0.05</v>
      </c>
      <c r="CB449" s="3">
        <v>13.82</v>
      </c>
      <c r="CC449" s="5">
        <f t="shared" si="495"/>
        <v>1.9013463701019557E-4</v>
      </c>
      <c r="CD449" s="5">
        <f t="shared" si="496"/>
        <v>1.901346370101956E-27</v>
      </c>
      <c r="CE449" s="5">
        <f t="shared" si="497"/>
        <v>8.9125611098529192E-11</v>
      </c>
      <c r="CF449" s="5">
        <f t="shared" si="498"/>
        <v>7.1300488878823357E-14</v>
      </c>
      <c r="CG449" s="5">
        <f t="shared" si="499"/>
        <v>-13.146907492355043</v>
      </c>
      <c r="CH449">
        <v>0.12</v>
      </c>
      <c r="CK449" s="5" t="str">
        <f t="shared" si="500"/>
        <v/>
      </c>
      <c r="CL449" s="5" t="str">
        <f t="shared" si="501"/>
        <v/>
      </c>
      <c r="CM449" s="5" t="str">
        <f t="shared" si="502"/>
        <v/>
      </c>
      <c r="CN449" s="5" t="str">
        <f t="shared" si="503"/>
        <v/>
      </c>
      <c r="CO449" s="5" t="str">
        <f t="shared" si="504"/>
        <v/>
      </c>
      <c r="CR449" s="4">
        <v>14.24</v>
      </c>
      <c r="CS449" s="5">
        <f t="shared" si="505"/>
        <v>6.2332820430240283E-4</v>
      </c>
      <c r="CT449" s="5">
        <f t="shared" si="506"/>
        <v>6.2332820430240288E-27</v>
      </c>
      <c r="CU449" s="5">
        <f t="shared" si="507"/>
        <v>1.6176337481896266E-9</v>
      </c>
      <c r="CV449" s="5">
        <f t="shared" si="508"/>
        <v>5.4999547438447311E-13</v>
      </c>
      <c r="CW449" s="5">
        <f t="shared" si="509"/>
        <v>-12.259640884065641</v>
      </c>
      <c r="CX449">
        <v>0.03</v>
      </c>
      <c r="CZ449" s="4">
        <v>15.25</v>
      </c>
      <c r="DA449" s="5">
        <f t="shared" si="510"/>
        <v>1.3645764744328425E-4</v>
      </c>
      <c r="DB449" s="5">
        <f t="shared" si="511"/>
        <v>1.3645764744328426E-27</v>
      </c>
      <c r="DC449" s="5">
        <f t="shared" si="512"/>
        <v>1.9346547369085675E-10</v>
      </c>
      <c r="DD449" s="5">
        <f t="shared" si="513"/>
        <v>8.8994117897794094E-14</v>
      </c>
      <c r="DE449" s="5">
        <f t="shared" si="514"/>
        <v>-13.050638697275881</v>
      </c>
      <c r="DF449">
        <v>7.0000000000000007E-2</v>
      </c>
      <c r="DH449" s="4">
        <v>11.14</v>
      </c>
      <c r="DI449" s="5">
        <f t="shared" si="515"/>
        <v>1.1084863110790216E-3</v>
      </c>
      <c r="DJ449" s="5">
        <f t="shared" si="516"/>
        <v>1.1084863110790217E-26</v>
      </c>
      <c r="DK449" s="5">
        <f t="shared" si="517"/>
        <v>2.3093464814146282E-10</v>
      </c>
      <c r="DL449" s="5">
        <f t="shared" si="518"/>
        <v>2.771215777697554E-13</v>
      </c>
      <c r="DM449" s="5">
        <f t="shared" si="519"/>
        <v>-12.557329657034471</v>
      </c>
      <c r="DN449">
        <v>0.11</v>
      </c>
      <c r="DP449" s="4">
        <v>6.93</v>
      </c>
      <c r="DQ449" s="5">
        <f t="shared" si="520"/>
        <v>1.4138002731798443E-2</v>
      </c>
      <c r="DR449" s="5">
        <f t="shared" si="521"/>
        <v>1.4138002731798445E-25</v>
      </c>
      <c r="DS449" s="5">
        <f t="shared" si="522"/>
        <v>8.7632248337593668E-10</v>
      </c>
      <c r="DT449" s="5">
        <f t="shared" si="523"/>
        <v>1.9279094634270608E-12</v>
      </c>
      <c r="DU449" s="5">
        <f t="shared" si="524"/>
        <v>-11.71491336486123</v>
      </c>
      <c r="DV449">
        <v>0.08</v>
      </c>
    </row>
    <row r="450" spans="1:126" hidden="1" x14ac:dyDescent="0.25">
      <c r="A450">
        <v>443</v>
      </c>
      <c r="B450" t="s">
        <v>485</v>
      </c>
      <c r="C450">
        <v>324.25554899999997</v>
      </c>
      <c r="D450">
        <v>57.571776</v>
      </c>
      <c r="E450" s="1" t="s">
        <v>486</v>
      </c>
      <c r="F450" s="13"/>
      <c r="J450" s="2">
        <v>18.52</v>
      </c>
      <c r="K450" s="5">
        <f t="shared" si="450"/>
        <v>1.2402554146180307E-4</v>
      </c>
      <c r="L450" s="5">
        <f t="shared" si="451"/>
        <v>1.2402554146180307E-27</v>
      </c>
      <c r="M450" s="5">
        <f t="shared" si="452"/>
        <v>9.5557154109500647E-9</v>
      </c>
      <c r="N450" s="5">
        <f t="shared" si="453"/>
        <v>5.9627664164328401E-13</v>
      </c>
      <c r="O450" s="5">
        <f t="shared" si="454"/>
        <v>-12.224552203238735</v>
      </c>
      <c r="P450">
        <v>0.01</v>
      </c>
      <c r="Q450" s="2">
        <v>16.850000000000001</v>
      </c>
      <c r="R450" s="5">
        <f t="shared" si="455"/>
        <v>4.577821450005129E-4</v>
      </c>
      <c r="S450" s="5">
        <f t="shared" si="456"/>
        <v>4.5778214500051294E-27</v>
      </c>
      <c r="T450" s="5">
        <f t="shared" si="457"/>
        <v>2.2924410842723435E-8</v>
      </c>
      <c r="U450" s="5">
        <f t="shared" si="458"/>
        <v>1.774349399226794E-12</v>
      </c>
      <c r="V450" s="5">
        <f t="shared" si="459"/>
        <v>-11.750960856198258</v>
      </c>
      <c r="W450">
        <v>0.01</v>
      </c>
      <c r="X450" s="2">
        <v>17.73</v>
      </c>
      <c r="Y450" s="5">
        <f t="shared" si="460"/>
        <v>2.4065748425161775E-4</v>
      </c>
      <c r="Z450" s="5">
        <f t="shared" si="461"/>
        <v>2.4065748425161777E-27</v>
      </c>
      <c r="AA450" s="5">
        <f t="shared" si="462"/>
        <v>1.6776947611978851E-8</v>
      </c>
      <c r="AB450" s="5">
        <f t="shared" si="463"/>
        <v>1.1005677633458127E-12</v>
      </c>
      <c r="AC450" s="5">
        <f t="shared" si="464"/>
        <v>-11.958383212228176</v>
      </c>
      <c r="AD450">
        <v>0.02</v>
      </c>
      <c r="AF450" s="4">
        <v>14.72</v>
      </c>
      <c r="AG450" s="5">
        <f t="shared" si="465"/>
        <v>2.062948171271276E-3</v>
      </c>
      <c r="AH450" s="5">
        <f t="shared" si="466"/>
        <v>2.0629481712712762E-26</v>
      </c>
      <c r="AI450" s="5">
        <f t="shared" si="467"/>
        <v>4.0576600264313969E-8</v>
      </c>
      <c r="AJ450" s="5">
        <f t="shared" si="468"/>
        <v>5.0112101326427761E-12</v>
      </c>
      <c r="AK450" s="5">
        <f t="shared" si="469"/>
        <v>-11.300057385815929</v>
      </c>
      <c r="AL450">
        <v>0.04</v>
      </c>
      <c r="AN450" s="4">
        <v>13.76</v>
      </c>
      <c r="AO450" s="5">
        <f t="shared" si="470"/>
        <v>3.2084845816991595E-3</v>
      </c>
      <c r="AP450" s="5">
        <f t="shared" si="471"/>
        <v>3.2084845816991601E-26</v>
      </c>
      <c r="AQ450" s="5">
        <f t="shared" si="472"/>
        <v>3.4846500689647549E-8</v>
      </c>
      <c r="AR450" s="5">
        <f t="shared" si="473"/>
        <v>5.7914884146194228E-12</v>
      </c>
      <c r="AS450" s="5">
        <f t="shared" si="474"/>
        <v>-11.237209808088618</v>
      </c>
      <c r="AT450">
        <v>0.03</v>
      </c>
      <c r="AV450" s="4">
        <v>13.37</v>
      </c>
      <c r="AW450" s="5">
        <f t="shared" si="475"/>
        <v>2.9917855146841901E-3</v>
      </c>
      <c r="AX450" s="5">
        <f t="shared" si="476"/>
        <v>2.9917855146841905E-26</v>
      </c>
      <c r="AY450" s="5">
        <f t="shared" si="477"/>
        <v>1.9255128673968751E-8</v>
      </c>
      <c r="AZ450" s="5">
        <f t="shared" si="478"/>
        <v>4.1571822807098528E-12</v>
      </c>
      <c r="BA450" s="5">
        <f t="shared" si="479"/>
        <v>-11.381200932489005</v>
      </c>
      <c r="BB450">
        <v>0.04</v>
      </c>
      <c r="BD450" s="3">
        <v>13.06</v>
      </c>
      <c r="BE450" s="5">
        <f t="shared" si="480"/>
        <v>1.6770721200139961E-3</v>
      </c>
      <c r="BF450" s="5">
        <f t="shared" si="481"/>
        <v>1.6770721200139962E-26</v>
      </c>
      <c r="BG450" s="5">
        <f t="shared" si="482"/>
        <v>3.8821113889212876E-9</v>
      </c>
      <c r="BH450" s="5">
        <f t="shared" si="483"/>
        <v>1.3975601000116635E-12</v>
      </c>
      <c r="BI450" s="5">
        <f t="shared" si="484"/>
        <v>-11.854629506846047</v>
      </c>
      <c r="BJ450">
        <v>0.01</v>
      </c>
      <c r="BL450" s="3">
        <v>12.9</v>
      </c>
      <c r="BM450" s="5">
        <f t="shared" si="485"/>
        <v>1.2432202547413261E-3</v>
      </c>
      <c r="BN450" s="5">
        <f t="shared" si="486"/>
        <v>1.2432202547413263E-26</v>
      </c>
      <c r="BO450" s="5">
        <f t="shared" si="487"/>
        <v>1.8418077848019645E-9</v>
      </c>
      <c r="BP450" s="5">
        <f t="shared" si="488"/>
        <v>8.2881350316088409E-13</v>
      </c>
      <c r="BQ450" s="5">
        <f t="shared" si="489"/>
        <v>-12.081543181946708</v>
      </c>
      <c r="BR450">
        <v>0.01</v>
      </c>
      <c r="BT450" s="3">
        <v>12.62</v>
      </c>
      <c r="BU450" s="5">
        <f t="shared" si="490"/>
        <v>1.029669480382031E-3</v>
      </c>
      <c r="BV450" s="5">
        <f t="shared" si="491"/>
        <v>1.0296694803820311E-26</v>
      </c>
      <c r="BW450" s="5">
        <f t="shared" si="492"/>
        <v>9.1825459011477202E-10</v>
      </c>
      <c r="BX450" s="5">
        <f t="shared" si="493"/>
        <v>5.3258766226656777E-13</v>
      </c>
      <c r="BY450" s="5">
        <f t="shared" si="494"/>
        <v>-12.273608898489664</v>
      </c>
      <c r="BZ450">
        <v>0.01</v>
      </c>
      <c r="CB450" s="3">
        <v>12.16</v>
      </c>
      <c r="CC450" s="5">
        <f t="shared" si="495"/>
        <v>8.771244958546172E-4</v>
      </c>
      <c r="CD450" s="5">
        <f t="shared" si="496"/>
        <v>8.7712449585461727E-27</v>
      </c>
      <c r="CE450" s="5">
        <f t="shared" si="497"/>
        <v>4.1115210743185185E-10</v>
      </c>
      <c r="CF450" s="5">
        <f t="shared" si="498"/>
        <v>3.289216859454815E-13</v>
      </c>
      <c r="CG450" s="5">
        <f t="shared" si="499"/>
        <v>-12.482907492355043</v>
      </c>
      <c r="CH450">
        <v>0.02</v>
      </c>
      <c r="CK450" s="5" t="str">
        <f t="shared" si="500"/>
        <v/>
      </c>
      <c r="CL450" s="5" t="str">
        <f t="shared" si="501"/>
        <v/>
      </c>
      <c r="CM450" s="5" t="str">
        <f t="shared" si="502"/>
        <v/>
      </c>
      <c r="CN450" s="5" t="str">
        <f t="shared" si="503"/>
        <v/>
      </c>
      <c r="CO450" s="5" t="str">
        <f t="shared" si="504"/>
        <v/>
      </c>
      <c r="CR450" s="4">
        <v>13.2</v>
      </c>
      <c r="CS450" s="5">
        <f t="shared" si="505"/>
        <v>1.6244890124571473E-3</v>
      </c>
      <c r="CT450" s="5">
        <f t="shared" si="506"/>
        <v>1.6244890124571476E-26</v>
      </c>
      <c r="CU450" s="5">
        <f t="shared" si="507"/>
        <v>4.2158019354424236E-9</v>
      </c>
      <c r="CV450" s="5">
        <f t="shared" si="508"/>
        <v>1.4333726580504241E-12</v>
      </c>
      <c r="CW450" s="5">
        <f t="shared" si="509"/>
        <v>-11.843640884065641</v>
      </c>
      <c r="CX450">
        <v>0.04</v>
      </c>
      <c r="CZ450" s="4">
        <v>12.89</v>
      </c>
      <c r="DA450" s="5">
        <f t="shared" si="510"/>
        <v>1.1994934469641691E-3</v>
      </c>
      <c r="DB450" s="5">
        <f t="shared" si="511"/>
        <v>1.1994934469641692E-26</v>
      </c>
      <c r="DC450" s="5">
        <f t="shared" si="512"/>
        <v>1.7006050760361569E-9</v>
      </c>
      <c r="DD450" s="5">
        <f t="shared" si="513"/>
        <v>7.8227833497663215E-13</v>
      </c>
      <c r="DE450" s="5">
        <f t="shared" si="514"/>
        <v>-12.106638697275882</v>
      </c>
      <c r="DF450">
        <v>0.04</v>
      </c>
      <c r="DG450" t="s">
        <v>32</v>
      </c>
      <c r="DH450" s="4">
        <v>12.87</v>
      </c>
      <c r="DI450" s="5">
        <f t="shared" si="515"/>
        <v>2.252839925848283E-4</v>
      </c>
      <c r="DJ450" s="5">
        <f t="shared" si="516"/>
        <v>2.2528399258482831E-27</v>
      </c>
      <c r="DK450" s="5">
        <f t="shared" si="517"/>
        <v>4.6934165121839226E-11</v>
      </c>
      <c r="DL450" s="5">
        <f t="shared" si="518"/>
        <v>5.6320998146207073E-14</v>
      </c>
      <c r="DM450" s="5">
        <f t="shared" si="519"/>
        <v>-13.249329657034471</v>
      </c>
      <c r="DO450" t="s">
        <v>32</v>
      </c>
      <c r="DP450" s="4">
        <v>8.48</v>
      </c>
      <c r="DQ450" s="5">
        <f t="shared" si="520"/>
        <v>3.3914706362225518E-3</v>
      </c>
      <c r="DR450" s="5">
        <f t="shared" si="521"/>
        <v>3.3914706362225521E-26</v>
      </c>
      <c r="DS450" s="5">
        <f t="shared" si="522"/>
        <v>2.1021512207991026E-10</v>
      </c>
      <c r="DT450" s="5">
        <f t="shared" si="523"/>
        <v>4.6247326857580256E-13</v>
      </c>
      <c r="DU450" s="5">
        <f t="shared" si="524"/>
        <v>-12.334913364861231</v>
      </c>
    </row>
    <row r="451" spans="1:126" hidden="1" x14ac:dyDescent="0.25">
      <c r="A451">
        <v>444</v>
      </c>
      <c r="B451" t="s">
        <v>487</v>
      </c>
      <c r="C451">
        <v>324.25577900000002</v>
      </c>
      <c r="D451">
        <v>57.41272</v>
      </c>
      <c r="E451" s="1" t="s">
        <v>168</v>
      </c>
      <c r="F451" s="13"/>
      <c r="J451" s="2">
        <v>17.010000000000002</v>
      </c>
      <c r="K451" s="5">
        <f t="shared" si="450"/>
        <v>4.9832322869916535E-4</v>
      </c>
      <c r="L451" s="5">
        <f t="shared" si="451"/>
        <v>4.983232286991654E-27</v>
      </c>
      <c r="M451" s="5">
        <f t="shared" si="452"/>
        <v>3.8393986432073275E-8</v>
      </c>
      <c r="N451" s="5">
        <f t="shared" si="453"/>
        <v>2.3957847533613724E-12</v>
      </c>
      <c r="O451" s="5">
        <f t="shared" si="454"/>
        <v>-11.620552203238736</v>
      </c>
      <c r="P451">
        <v>0</v>
      </c>
      <c r="Q451" s="2">
        <v>15.35</v>
      </c>
      <c r="R451" s="5">
        <f t="shared" si="455"/>
        <v>1.8224635447606522E-3</v>
      </c>
      <c r="S451" s="5">
        <f t="shared" si="456"/>
        <v>1.8224635447606525E-26</v>
      </c>
      <c r="T451" s="5">
        <f t="shared" si="457"/>
        <v>9.126372337202553E-8</v>
      </c>
      <c r="U451" s="5">
        <f t="shared" si="458"/>
        <v>7.0638121889947768E-12</v>
      </c>
      <c r="V451" s="5">
        <f t="shared" si="459"/>
        <v>-11.150960856198257</v>
      </c>
      <c r="W451">
        <v>0</v>
      </c>
      <c r="X451" s="2">
        <v>16.190000000000001</v>
      </c>
      <c r="Y451" s="5">
        <f t="shared" si="460"/>
        <v>9.9402972705367161E-4</v>
      </c>
      <c r="Z451" s="5">
        <f t="shared" si="461"/>
        <v>9.9402972705367178E-27</v>
      </c>
      <c r="AA451" s="5">
        <f t="shared" si="462"/>
        <v>6.9296763021476576E-8</v>
      </c>
      <c r="AB451" s="5">
        <f t="shared" si="463"/>
        <v>4.5458676542088643E-12</v>
      </c>
      <c r="AC451" s="5">
        <f t="shared" si="464"/>
        <v>-11.342383212228176</v>
      </c>
      <c r="AD451">
        <v>0.01</v>
      </c>
      <c r="AF451" s="4">
        <v>13.31</v>
      </c>
      <c r="AG451" s="5">
        <f t="shared" si="465"/>
        <v>7.5594172450482999E-3</v>
      </c>
      <c r="AH451" s="5">
        <f t="shared" si="466"/>
        <v>7.5594172450483009E-26</v>
      </c>
      <c r="AI451" s="5">
        <f t="shared" si="467"/>
        <v>1.4868790988309853E-7</v>
      </c>
      <c r="AJ451" s="5">
        <f t="shared" si="468"/>
        <v>1.8362956870562671E-11</v>
      </c>
      <c r="AK451" s="5">
        <f t="shared" si="469"/>
        <v>-10.736057385815929</v>
      </c>
      <c r="AL451">
        <v>0.04</v>
      </c>
      <c r="AN451" s="4">
        <v>12.46</v>
      </c>
      <c r="AO451" s="5">
        <f t="shared" si="470"/>
        <v>1.0624290977976434E-2</v>
      </c>
      <c r="AP451" s="5">
        <f t="shared" si="471"/>
        <v>1.0624290977976436E-25</v>
      </c>
      <c r="AQ451" s="5">
        <f t="shared" si="472"/>
        <v>1.1538760853106862E-7</v>
      </c>
      <c r="AR451" s="5">
        <f t="shared" si="473"/>
        <v>1.9177420537863604E-11</v>
      </c>
      <c r="AS451" s="5">
        <f t="shared" si="474"/>
        <v>-10.717209808088619</v>
      </c>
      <c r="AT451">
        <v>0.05</v>
      </c>
      <c r="AV451" s="4">
        <v>12.21</v>
      </c>
      <c r="AW451" s="5">
        <f t="shared" si="475"/>
        <v>8.708241311174968E-3</v>
      </c>
      <c r="AX451" s="5">
        <f t="shared" si="476"/>
        <v>8.7082413111749684E-26</v>
      </c>
      <c r="AY451" s="5">
        <f t="shared" si="477"/>
        <v>5.604623264189588E-8</v>
      </c>
      <c r="AZ451" s="5">
        <f t="shared" si="478"/>
        <v>1.2100381627385319E-11</v>
      </c>
      <c r="BA451" s="5">
        <f t="shared" si="479"/>
        <v>-10.917200932489006</v>
      </c>
      <c r="BB451">
        <v>0.05</v>
      </c>
      <c r="BD451" s="3">
        <v>11.93</v>
      </c>
      <c r="BE451" s="5">
        <f t="shared" si="480"/>
        <v>4.7484485769859188E-3</v>
      </c>
      <c r="BF451" s="5">
        <f t="shared" si="481"/>
        <v>4.7484485769859192E-26</v>
      </c>
      <c r="BG451" s="5">
        <f t="shared" si="482"/>
        <v>1.099177911339333E-8</v>
      </c>
      <c r="BH451" s="5">
        <f t="shared" si="483"/>
        <v>3.9570404808215996E-12</v>
      </c>
      <c r="BI451" s="5">
        <f t="shared" si="484"/>
        <v>-11.402629506846047</v>
      </c>
      <c r="BJ451">
        <v>0.01</v>
      </c>
      <c r="BL451" s="3">
        <v>11.91</v>
      </c>
      <c r="BM451" s="5">
        <f t="shared" si="485"/>
        <v>3.0941978292498488E-3</v>
      </c>
      <c r="BN451" s="5">
        <f t="shared" si="486"/>
        <v>3.0941978292498494E-26</v>
      </c>
      <c r="BO451" s="5">
        <f t="shared" si="487"/>
        <v>4.5839967840738496E-9</v>
      </c>
      <c r="BP451" s="5">
        <f t="shared" si="488"/>
        <v>2.0627985528332326E-12</v>
      </c>
      <c r="BQ451" s="5">
        <f t="shared" si="489"/>
        <v>-11.685543181946707</v>
      </c>
      <c r="BR451">
        <v>0.01</v>
      </c>
      <c r="BT451" s="3">
        <v>11.77</v>
      </c>
      <c r="BU451" s="5">
        <f t="shared" si="490"/>
        <v>2.2526713745318846E-3</v>
      </c>
      <c r="BV451" s="5">
        <f t="shared" si="491"/>
        <v>2.2526713745318848E-26</v>
      </c>
      <c r="BW451" s="5">
        <f t="shared" si="492"/>
        <v>2.0089221532686249E-9</v>
      </c>
      <c r="BX451" s="5">
        <f t="shared" si="493"/>
        <v>1.1651748488958025E-12</v>
      </c>
      <c r="BY451" s="5">
        <f t="shared" si="494"/>
        <v>-11.933608898489664</v>
      </c>
      <c r="BZ451">
        <v>0.01</v>
      </c>
      <c r="CB451" s="3">
        <v>11.81</v>
      </c>
      <c r="CC451" s="5">
        <f t="shared" si="495"/>
        <v>1.2107688521754503E-3</v>
      </c>
      <c r="CD451" s="5">
        <f t="shared" si="496"/>
        <v>1.2107688521754504E-26</v>
      </c>
      <c r="CE451" s="5">
        <f t="shared" si="497"/>
        <v>5.6754789945724236E-10</v>
      </c>
      <c r="CF451" s="5">
        <f t="shared" si="498"/>
        <v>4.5403831956579389E-13</v>
      </c>
      <c r="CG451" s="5">
        <f t="shared" si="499"/>
        <v>-12.342907492355042</v>
      </c>
      <c r="CH451">
        <v>0.03</v>
      </c>
      <c r="CK451" s="5" t="str">
        <f t="shared" si="500"/>
        <v/>
      </c>
      <c r="CL451" s="5" t="str">
        <f t="shared" si="501"/>
        <v/>
      </c>
      <c r="CM451" s="5" t="str">
        <f t="shared" si="502"/>
        <v/>
      </c>
      <c r="CN451" s="5" t="str">
        <f t="shared" si="503"/>
        <v/>
      </c>
      <c r="CO451" s="5" t="str">
        <f t="shared" si="504"/>
        <v/>
      </c>
      <c r="CS451" s="5" t="str">
        <f t="shared" si="505"/>
        <v/>
      </c>
      <c r="CT451" s="5" t="str">
        <f t="shared" si="506"/>
        <v/>
      </c>
      <c r="CU451" s="5" t="str">
        <f t="shared" si="507"/>
        <v/>
      </c>
      <c r="CV451" s="5" t="str">
        <f t="shared" si="508"/>
        <v/>
      </c>
      <c r="CW451" s="5" t="str">
        <f t="shared" si="509"/>
        <v/>
      </c>
      <c r="DA451" s="5" t="str">
        <f t="shared" si="510"/>
        <v/>
      </c>
      <c r="DB451" s="5" t="str">
        <f t="shared" si="511"/>
        <v/>
      </c>
      <c r="DC451" s="5" t="str">
        <f t="shared" si="512"/>
        <v/>
      </c>
      <c r="DD451" s="5" t="str">
        <f t="shared" si="513"/>
        <v/>
      </c>
      <c r="DE451" s="5" t="str">
        <f t="shared" si="514"/>
        <v/>
      </c>
      <c r="DI451" s="5" t="str">
        <f t="shared" si="515"/>
        <v/>
      </c>
      <c r="DJ451" s="5" t="str">
        <f t="shared" si="516"/>
        <v/>
      </c>
      <c r="DK451" s="5" t="str">
        <f t="shared" si="517"/>
        <v/>
      </c>
      <c r="DL451" s="5" t="str">
        <f t="shared" si="518"/>
        <v/>
      </c>
      <c r="DM451" s="5" t="str">
        <f t="shared" si="519"/>
        <v/>
      </c>
      <c r="DQ451" s="5" t="str">
        <f t="shared" si="520"/>
        <v/>
      </c>
      <c r="DR451" s="5" t="str">
        <f t="shared" si="521"/>
        <v/>
      </c>
      <c r="DS451" s="5" t="str">
        <f t="shared" si="522"/>
        <v/>
      </c>
      <c r="DT451" s="5" t="str">
        <f t="shared" si="523"/>
        <v/>
      </c>
      <c r="DU451" s="5" t="str">
        <f t="shared" si="524"/>
        <v/>
      </c>
    </row>
    <row r="452" spans="1:126" hidden="1" x14ac:dyDescent="0.25">
      <c r="A452">
        <v>445</v>
      </c>
      <c r="B452" t="s">
        <v>488</v>
      </c>
      <c r="C452">
        <v>324.25636800000001</v>
      </c>
      <c r="D452">
        <v>57.418194</v>
      </c>
      <c r="E452" s="1" t="s">
        <v>91</v>
      </c>
      <c r="F452" s="13"/>
      <c r="J452" s="2">
        <v>19.399999999999999</v>
      </c>
      <c r="K452" s="5">
        <f t="shared" si="450"/>
        <v>5.5145633698703912E-5</v>
      </c>
      <c r="L452" s="5">
        <f t="shared" si="451"/>
        <v>5.5145633698703921E-28</v>
      </c>
      <c r="M452" s="5">
        <f t="shared" si="452"/>
        <v>4.2487698547448171E-9</v>
      </c>
      <c r="N452" s="5">
        <f t="shared" si="453"/>
        <v>2.6512323893607661E-13</v>
      </c>
      <c r="O452" s="5">
        <f t="shared" si="454"/>
        <v>-12.576552203238736</v>
      </c>
      <c r="P452">
        <v>0.02</v>
      </c>
      <c r="Q452" s="2">
        <v>18.41</v>
      </c>
      <c r="R452" s="5">
        <f t="shared" si="455"/>
        <v>1.0880750447347713E-4</v>
      </c>
      <c r="S452" s="5">
        <f t="shared" si="456"/>
        <v>1.0880750447347715E-27</v>
      </c>
      <c r="T452" s="5">
        <f t="shared" si="457"/>
        <v>5.4487663238125269E-9</v>
      </c>
      <c r="U452" s="5">
        <f t="shared" si="458"/>
        <v>4.2173451346308965E-13</v>
      </c>
      <c r="V452" s="5">
        <f t="shared" si="459"/>
        <v>-12.374960856198257</v>
      </c>
      <c r="W452">
        <v>0.03</v>
      </c>
      <c r="X452" s="2">
        <v>18.88</v>
      </c>
      <c r="Y452" s="5">
        <f t="shared" si="460"/>
        <v>8.344481812723574E-5</v>
      </c>
      <c r="Z452" s="5">
        <f t="shared" si="461"/>
        <v>8.3444818127235743E-28</v>
      </c>
      <c r="AA452" s="5">
        <f t="shared" si="462"/>
        <v>5.8171859751846741E-9</v>
      </c>
      <c r="AB452" s="5">
        <f t="shared" si="463"/>
        <v>3.8160739997211465E-13</v>
      </c>
      <c r="AC452" s="5">
        <f t="shared" si="464"/>
        <v>-12.418383212228175</v>
      </c>
      <c r="AD452">
        <v>0.05</v>
      </c>
      <c r="AF452" s="4">
        <v>16.440000000000001</v>
      </c>
      <c r="AG452" s="5">
        <f t="shared" si="465"/>
        <v>4.2314412657890017E-4</v>
      </c>
      <c r="AH452" s="5">
        <f t="shared" si="466"/>
        <v>4.2314412657890021E-27</v>
      </c>
      <c r="AI452" s="5">
        <f t="shared" si="467"/>
        <v>8.3229187807484169E-9</v>
      </c>
      <c r="AJ452" s="5">
        <f t="shared" si="468"/>
        <v>1.0278804694224297E-12</v>
      </c>
      <c r="AK452" s="5">
        <f t="shared" si="469"/>
        <v>-11.98805738581593</v>
      </c>
      <c r="AL452">
        <v>0.14000000000000001</v>
      </c>
      <c r="AM452" t="s">
        <v>36</v>
      </c>
      <c r="AN452" s="4">
        <v>16.059999999999999</v>
      </c>
      <c r="AO452" s="5">
        <f t="shared" si="470"/>
        <v>3.8574469015952262E-4</v>
      </c>
      <c r="AP452" s="5">
        <f t="shared" si="471"/>
        <v>3.8574469015952265E-27</v>
      </c>
      <c r="AQ452" s="5">
        <f t="shared" si="472"/>
        <v>4.1894708450034394E-9</v>
      </c>
      <c r="AR452" s="5">
        <f t="shared" si="473"/>
        <v>6.9629005443957163E-13</v>
      </c>
      <c r="AS452" s="5">
        <f t="shared" si="474"/>
        <v>-12.157209808088618</v>
      </c>
      <c r="AU452" t="s">
        <v>36</v>
      </c>
      <c r="AV452" s="4">
        <v>15.77</v>
      </c>
      <c r="AW452" s="5">
        <f t="shared" si="475"/>
        <v>3.2804275843882321E-4</v>
      </c>
      <c r="AX452" s="5">
        <f t="shared" si="476"/>
        <v>3.2804275843882322E-27</v>
      </c>
      <c r="AY452" s="5">
        <f t="shared" si="477"/>
        <v>2.1112828754938176E-9</v>
      </c>
      <c r="AZ452" s="5">
        <f t="shared" si="478"/>
        <v>4.5582597281911518E-13</v>
      </c>
      <c r="BA452" s="5">
        <f t="shared" si="479"/>
        <v>-12.341200932489004</v>
      </c>
      <c r="BD452" s="3">
        <v>15.43</v>
      </c>
      <c r="BE452" s="5">
        <f t="shared" si="480"/>
        <v>1.8903914275026466E-4</v>
      </c>
      <c r="BF452" s="5">
        <f t="shared" si="481"/>
        <v>1.8903914275026469E-27</v>
      </c>
      <c r="BG452" s="5">
        <f t="shared" si="482"/>
        <v>4.375906082182052E-10</v>
      </c>
      <c r="BH452" s="5">
        <f t="shared" si="483"/>
        <v>1.5753261895855388E-13</v>
      </c>
      <c r="BI452" s="5">
        <f t="shared" si="484"/>
        <v>-12.802629506846047</v>
      </c>
      <c r="BJ452">
        <v>7.0000000000000007E-2</v>
      </c>
      <c r="BL452" s="3">
        <v>15.05</v>
      </c>
      <c r="BM452" s="5">
        <f t="shared" si="485"/>
        <v>1.7161216770805154E-4</v>
      </c>
      <c r="BN452" s="5">
        <f t="shared" si="486"/>
        <v>1.7161216770805157E-27</v>
      </c>
      <c r="BO452" s="5">
        <f t="shared" si="487"/>
        <v>2.5424024845637264E-10</v>
      </c>
      <c r="BP452" s="5">
        <f t="shared" si="488"/>
        <v>1.1440811180536769E-13</v>
      </c>
      <c r="BQ452" s="5">
        <f t="shared" si="489"/>
        <v>-12.941543181946709</v>
      </c>
      <c r="BR452">
        <v>0.11</v>
      </c>
      <c r="BU452" s="5" t="str">
        <f t="shared" si="490"/>
        <v/>
      </c>
      <c r="BV452" s="5" t="str">
        <f t="shared" si="491"/>
        <v/>
      </c>
      <c r="BW452" s="5" t="str">
        <f t="shared" si="492"/>
        <v/>
      </c>
      <c r="BX452" s="5" t="str">
        <f t="shared" si="493"/>
        <v/>
      </c>
      <c r="BY452" s="5" t="str">
        <f t="shared" si="494"/>
        <v/>
      </c>
      <c r="CC452" s="5" t="str">
        <f t="shared" si="495"/>
        <v/>
      </c>
      <c r="CD452" s="5" t="str">
        <f t="shared" si="496"/>
        <v/>
      </c>
      <c r="CE452" s="5" t="str">
        <f t="shared" si="497"/>
        <v/>
      </c>
      <c r="CF452" s="5" t="str">
        <f t="shared" si="498"/>
        <v/>
      </c>
      <c r="CG452" s="5" t="str">
        <f t="shared" si="499"/>
        <v/>
      </c>
      <c r="CK452" s="5" t="str">
        <f t="shared" si="500"/>
        <v/>
      </c>
      <c r="CL452" s="5" t="str">
        <f t="shared" si="501"/>
        <v/>
      </c>
      <c r="CM452" s="5" t="str">
        <f t="shared" si="502"/>
        <v/>
      </c>
      <c r="CN452" s="5" t="str">
        <f t="shared" si="503"/>
        <v/>
      </c>
      <c r="CO452" s="5" t="str">
        <f t="shared" si="504"/>
        <v/>
      </c>
      <c r="CS452" s="5" t="str">
        <f t="shared" si="505"/>
        <v/>
      </c>
      <c r="CT452" s="5" t="str">
        <f t="shared" si="506"/>
        <v/>
      </c>
      <c r="CU452" s="5" t="str">
        <f t="shared" si="507"/>
        <v/>
      </c>
      <c r="CV452" s="5" t="str">
        <f t="shared" si="508"/>
        <v/>
      </c>
      <c r="CW452" s="5" t="str">
        <f t="shared" si="509"/>
        <v/>
      </c>
      <c r="DA452" s="5" t="str">
        <f t="shared" si="510"/>
        <v/>
      </c>
      <c r="DB452" s="5" t="str">
        <f t="shared" si="511"/>
        <v/>
      </c>
      <c r="DC452" s="5" t="str">
        <f t="shared" si="512"/>
        <v/>
      </c>
      <c r="DD452" s="5" t="str">
        <f t="shared" si="513"/>
        <v/>
      </c>
      <c r="DE452" s="5" t="str">
        <f t="shared" si="514"/>
        <v/>
      </c>
      <c r="DI452" s="5" t="str">
        <f t="shared" si="515"/>
        <v/>
      </c>
      <c r="DJ452" s="5" t="str">
        <f t="shared" si="516"/>
        <v/>
      </c>
      <c r="DK452" s="5" t="str">
        <f t="shared" si="517"/>
        <v/>
      </c>
      <c r="DL452" s="5" t="str">
        <f t="shared" si="518"/>
        <v/>
      </c>
      <c r="DM452" s="5" t="str">
        <f t="shared" si="519"/>
        <v/>
      </c>
      <c r="DQ452" s="5" t="str">
        <f t="shared" si="520"/>
        <v/>
      </c>
      <c r="DR452" s="5" t="str">
        <f t="shared" si="521"/>
        <v/>
      </c>
      <c r="DS452" s="5" t="str">
        <f t="shared" si="522"/>
        <v/>
      </c>
      <c r="DT452" s="5" t="str">
        <f t="shared" si="523"/>
        <v/>
      </c>
      <c r="DU452" s="5" t="str">
        <f t="shared" si="524"/>
        <v/>
      </c>
    </row>
    <row r="453" spans="1:126" hidden="1" x14ac:dyDescent="0.25">
      <c r="A453">
        <v>446</v>
      </c>
      <c r="B453" t="s">
        <v>489</v>
      </c>
      <c r="C453">
        <v>324.25640600000003</v>
      </c>
      <c r="D453">
        <v>57.479522000000003</v>
      </c>
      <c r="E453" s="1" t="s">
        <v>235</v>
      </c>
      <c r="F453" s="13"/>
      <c r="J453" s="2">
        <v>17.43</v>
      </c>
      <c r="K453" s="5">
        <f t="shared" si="450"/>
        <v>3.3846294714999817E-4</v>
      </c>
      <c r="L453" s="5">
        <f t="shared" si="451"/>
        <v>3.384629471499982E-27</v>
      </c>
      <c r="M453" s="5">
        <f t="shared" si="452"/>
        <v>2.6077335055319146E-8</v>
      </c>
      <c r="N453" s="5">
        <f t="shared" si="453"/>
        <v>1.6272257074519147E-12</v>
      </c>
      <c r="O453" s="5">
        <f t="shared" si="454"/>
        <v>-11.788552203238735</v>
      </c>
      <c r="P453">
        <v>0.01</v>
      </c>
      <c r="Q453" s="2">
        <v>16.09</v>
      </c>
      <c r="R453" s="5">
        <f t="shared" si="455"/>
        <v>9.2184700654155283E-4</v>
      </c>
      <c r="S453" s="5">
        <f t="shared" si="456"/>
        <v>9.2184700654155287E-27</v>
      </c>
      <c r="T453" s="5">
        <f t="shared" si="457"/>
        <v>4.6163442027800445E-8</v>
      </c>
      <c r="U453" s="5">
        <f t="shared" si="458"/>
        <v>3.5730504129517548E-12</v>
      </c>
      <c r="V453" s="5">
        <f t="shared" si="459"/>
        <v>-11.446960856198258</v>
      </c>
      <c r="W453">
        <v>0.01</v>
      </c>
      <c r="X453" s="2">
        <v>16.649999999999999</v>
      </c>
      <c r="Y453" s="5">
        <f t="shared" si="460"/>
        <v>6.5072781742755471E-4</v>
      </c>
      <c r="Z453" s="5">
        <f t="shared" si="461"/>
        <v>6.5072781742755472E-27</v>
      </c>
      <c r="AA453" s="5">
        <f t="shared" si="462"/>
        <v>4.5364167819626143E-8</v>
      </c>
      <c r="AB453" s="5">
        <f t="shared" si="463"/>
        <v>2.9758894089674753E-12</v>
      </c>
      <c r="AC453" s="5">
        <f t="shared" si="464"/>
        <v>-11.526383212228176</v>
      </c>
      <c r="AD453">
        <v>0.01</v>
      </c>
      <c r="AF453" s="4">
        <v>14.19</v>
      </c>
      <c r="AG453" s="5">
        <f t="shared" si="465"/>
        <v>3.361153270993658E-3</v>
      </c>
      <c r="AH453" s="5">
        <f t="shared" si="466"/>
        <v>3.3611532709936583E-26</v>
      </c>
      <c r="AI453" s="5">
        <f t="shared" si="467"/>
        <v>6.6111293828654615E-8</v>
      </c>
      <c r="AJ453" s="5">
        <f t="shared" si="468"/>
        <v>8.1647447878388469E-12</v>
      </c>
      <c r="AK453" s="5">
        <f t="shared" si="469"/>
        <v>-11.088057385815929</v>
      </c>
      <c r="AL453">
        <v>0.03</v>
      </c>
      <c r="AN453" s="4">
        <v>13.37</v>
      </c>
      <c r="AO453" s="5">
        <f t="shared" si="470"/>
        <v>4.5951527929152698E-3</v>
      </c>
      <c r="AP453" s="5">
        <f t="shared" si="471"/>
        <v>4.5951527929152702E-26</v>
      </c>
      <c r="AQ453" s="5">
        <f t="shared" si="472"/>
        <v>4.9906736619740364E-8</v>
      </c>
      <c r="AR453" s="5">
        <f t="shared" si="473"/>
        <v>8.2944996262008482E-12</v>
      </c>
      <c r="AS453" s="5">
        <f t="shared" si="474"/>
        <v>-11.081209808088618</v>
      </c>
      <c r="AT453">
        <v>0.03</v>
      </c>
      <c r="AV453" s="4">
        <v>13.11</v>
      </c>
      <c r="AW453" s="5">
        <f t="shared" si="475"/>
        <v>3.8012852032957411E-3</v>
      </c>
      <c r="AX453" s="5">
        <f t="shared" si="476"/>
        <v>3.8012852032957414E-26</v>
      </c>
      <c r="AY453" s="5">
        <f t="shared" si="477"/>
        <v>2.4465067885603174E-8</v>
      </c>
      <c r="AZ453" s="5">
        <f t="shared" si="478"/>
        <v>5.2820081565017254E-12</v>
      </c>
      <c r="BA453" s="5">
        <f t="shared" si="479"/>
        <v>-11.277200932489004</v>
      </c>
      <c r="BB453">
        <v>0.04</v>
      </c>
      <c r="BD453" s="3">
        <v>12.89</v>
      </c>
      <c r="BE453" s="5">
        <f t="shared" si="480"/>
        <v>1.9613348230527682E-3</v>
      </c>
      <c r="BF453" s="5">
        <f t="shared" si="481"/>
        <v>1.9613348230527684E-26</v>
      </c>
      <c r="BG453" s="5">
        <f t="shared" si="482"/>
        <v>4.5401269052147413E-9</v>
      </c>
      <c r="BH453" s="5">
        <f t="shared" si="483"/>
        <v>1.634445685877307E-12</v>
      </c>
      <c r="BI453" s="5">
        <f t="shared" si="484"/>
        <v>-11.786629506846047</v>
      </c>
      <c r="BJ453">
        <v>0</v>
      </c>
      <c r="BL453" s="3">
        <v>12.87</v>
      </c>
      <c r="BM453" s="5">
        <f t="shared" si="485"/>
        <v>1.2780506840350311E-3</v>
      </c>
      <c r="BN453" s="5">
        <f t="shared" si="486"/>
        <v>1.2780506840350312E-26</v>
      </c>
      <c r="BO453" s="5">
        <f t="shared" si="487"/>
        <v>1.8934084207926383E-9</v>
      </c>
      <c r="BP453" s="5">
        <f t="shared" si="488"/>
        <v>8.5203378935668738E-13</v>
      </c>
      <c r="BQ453" s="5">
        <f t="shared" si="489"/>
        <v>-12.069543181946708</v>
      </c>
      <c r="BR453">
        <v>0</v>
      </c>
      <c r="BT453" s="3">
        <v>12.81</v>
      </c>
      <c r="BU453" s="5">
        <f t="shared" si="490"/>
        <v>8.643663281209347E-4</v>
      </c>
      <c r="BV453" s="5">
        <f t="shared" si="491"/>
        <v>8.6436632812093486E-27</v>
      </c>
      <c r="BW453" s="5">
        <f t="shared" si="492"/>
        <v>7.708379858391214E-10</v>
      </c>
      <c r="BX453" s="5">
        <f t="shared" si="493"/>
        <v>4.4708603178669042E-13</v>
      </c>
      <c r="BY453" s="5">
        <f t="shared" si="494"/>
        <v>-12.349608898489663</v>
      </c>
      <c r="BZ453">
        <v>0.02</v>
      </c>
      <c r="CB453" s="3">
        <v>12.87</v>
      </c>
      <c r="CC453" s="5">
        <f t="shared" si="495"/>
        <v>4.5610122630587946E-4</v>
      </c>
      <c r="CD453" s="5">
        <f t="shared" si="496"/>
        <v>4.5610122630587949E-27</v>
      </c>
      <c r="CE453" s="5">
        <f t="shared" si="497"/>
        <v>2.13797449830881E-10</v>
      </c>
      <c r="CF453" s="5">
        <f t="shared" si="498"/>
        <v>1.7103795986470481E-13</v>
      </c>
      <c r="CG453" s="5">
        <f t="shared" si="499"/>
        <v>-12.766907492355042</v>
      </c>
      <c r="CH453">
        <v>7.0000000000000007E-2</v>
      </c>
      <c r="CK453" s="5" t="str">
        <f t="shared" si="500"/>
        <v/>
      </c>
      <c r="CL453" s="5" t="str">
        <f t="shared" si="501"/>
        <v/>
      </c>
      <c r="CM453" s="5" t="str">
        <f t="shared" si="502"/>
        <v/>
      </c>
      <c r="CN453" s="5" t="str">
        <f t="shared" si="503"/>
        <v/>
      </c>
      <c r="CO453" s="5" t="str">
        <f t="shared" si="504"/>
        <v/>
      </c>
      <c r="CR453" s="4">
        <v>12.81</v>
      </c>
      <c r="CS453" s="5">
        <f t="shared" si="505"/>
        <v>2.326573506143949E-3</v>
      </c>
      <c r="CT453" s="5">
        <f t="shared" si="506"/>
        <v>2.3265735061439491E-26</v>
      </c>
      <c r="CU453" s="5">
        <f t="shared" si="507"/>
        <v>6.0378205176746079E-9</v>
      </c>
      <c r="CV453" s="5">
        <f t="shared" si="508"/>
        <v>2.0528589760093668E-12</v>
      </c>
      <c r="CW453" s="5">
        <f t="shared" si="509"/>
        <v>-11.687640884065642</v>
      </c>
      <c r="CX453">
        <v>0.03</v>
      </c>
      <c r="CZ453" s="4">
        <v>12.86</v>
      </c>
      <c r="DA453" s="5">
        <f t="shared" si="510"/>
        <v>1.23309881297507E-3</v>
      </c>
      <c r="DB453" s="5">
        <f t="shared" si="511"/>
        <v>1.2330988129750701E-26</v>
      </c>
      <c r="DC453" s="5">
        <f t="shared" si="512"/>
        <v>1.7482497348417821E-9</v>
      </c>
      <c r="DD453" s="5">
        <f t="shared" si="513"/>
        <v>8.0419487802721964E-13</v>
      </c>
      <c r="DE453" s="5">
        <f t="shared" si="514"/>
        <v>-12.094638697275881</v>
      </c>
      <c r="DF453">
        <v>0.03</v>
      </c>
      <c r="DH453" s="4">
        <v>10.27</v>
      </c>
      <c r="DI453" s="5">
        <f t="shared" si="515"/>
        <v>2.4701898580934737E-3</v>
      </c>
      <c r="DJ453" s="5">
        <f t="shared" si="516"/>
        <v>2.470189858093474E-26</v>
      </c>
      <c r="DK453" s="5">
        <f t="shared" si="517"/>
        <v>5.1462288710280702E-10</v>
      </c>
      <c r="DL453" s="5">
        <f t="shared" si="518"/>
        <v>6.1754746452336847E-13</v>
      </c>
      <c r="DM453" s="5">
        <f t="shared" si="519"/>
        <v>-12.20932965703447</v>
      </c>
      <c r="DN453">
        <v>0.06</v>
      </c>
      <c r="DP453" s="4">
        <v>6.91</v>
      </c>
      <c r="DQ453" s="5">
        <f t="shared" si="520"/>
        <v>1.4400847826895451E-2</v>
      </c>
      <c r="DR453" s="5">
        <f t="shared" si="521"/>
        <v>1.4400847826895452E-25</v>
      </c>
      <c r="DS453" s="5">
        <f t="shared" si="522"/>
        <v>8.9261453472492473E-10</v>
      </c>
      <c r="DT453" s="5">
        <f t="shared" si="523"/>
        <v>1.9637519763948344E-12</v>
      </c>
      <c r="DU453" s="5">
        <f t="shared" si="524"/>
        <v>-11.706913364861231</v>
      </c>
      <c r="DV453">
        <v>0.09</v>
      </c>
    </row>
    <row r="454" spans="1:126" hidden="1" x14ac:dyDescent="0.25">
      <c r="A454">
        <v>447</v>
      </c>
      <c r="B454" t="s">
        <v>490</v>
      </c>
      <c r="C454">
        <v>324.25799999999998</v>
      </c>
      <c r="D454">
        <v>57.47287</v>
      </c>
      <c r="E454" s="1" t="s">
        <v>157</v>
      </c>
      <c r="F454" s="13"/>
      <c r="J454" s="2">
        <v>15.96</v>
      </c>
      <c r="K454" s="5">
        <f t="shared" si="450"/>
        <v>1.3107236380653761E-3</v>
      </c>
      <c r="L454" s="5">
        <f t="shared" si="451"/>
        <v>1.3107236380653761E-26</v>
      </c>
      <c r="M454" s="5">
        <f t="shared" si="452"/>
        <v>1.0098647359354785E-7</v>
      </c>
      <c r="N454" s="5">
        <f t="shared" si="453"/>
        <v>6.3015559522373856E-12</v>
      </c>
      <c r="O454" s="5">
        <f t="shared" si="454"/>
        <v>-11.200552203238738</v>
      </c>
      <c r="P454">
        <v>0</v>
      </c>
      <c r="Q454" s="2">
        <v>14.73</v>
      </c>
      <c r="R454" s="5">
        <f t="shared" si="455"/>
        <v>3.2259590467877469E-3</v>
      </c>
      <c r="S454" s="5">
        <f t="shared" si="456"/>
        <v>3.225959046787747E-26</v>
      </c>
      <c r="T454" s="5">
        <f t="shared" si="457"/>
        <v>1.6154673431022505E-7</v>
      </c>
      <c r="U454" s="5">
        <f t="shared" si="458"/>
        <v>1.250371723561142E-11</v>
      </c>
      <c r="V454" s="5">
        <f t="shared" si="459"/>
        <v>-10.902960856198257</v>
      </c>
      <c r="W454">
        <v>0</v>
      </c>
      <c r="X454" s="2">
        <v>15.07</v>
      </c>
      <c r="Y454" s="5">
        <f t="shared" si="460"/>
        <v>2.7886844334003296E-3</v>
      </c>
      <c r="Z454" s="5">
        <f t="shared" si="461"/>
        <v>2.7886844334003299E-26</v>
      </c>
      <c r="AA454" s="5">
        <f t="shared" si="462"/>
        <v>1.9440746998161871E-7</v>
      </c>
      <c r="AB454" s="5">
        <f t="shared" si="463"/>
        <v>1.275313003079419E-11</v>
      </c>
      <c r="AC454" s="5">
        <f t="shared" si="464"/>
        <v>-10.894383212228176</v>
      </c>
      <c r="AD454">
        <v>0</v>
      </c>
      <c r="AF454" s="4">
        <v>12.85</v>
      </c>
      <c r="AG454" s="5">
        <f t="shared" si="465"/>
        <v>1.1547509203595334E-2</v>
      </c>
      <c r="AH454" s="5">
        <f t="shared" si="466"/>
        <v>1.1547509203595336E-25</v>
      </c>
      <c r="AI454" s="5">
        <f t="shared" si="467"/>
        <v>2.2713060440778248E-7</v>
      </c>
      <c r="AJ454" s="5">
        <f t="shared" si="468"/>
        <v>2.8050629644361141E-11</v>
      </c>
      <c r="AK454" s="5">
        <f t="shared" si="469"/>
        <v>-10.552057385815928</v>
      </c>
      <c r="AL454">
        <v>0.03</v>
      </c>
      <c r="AN454" s="4">
        <v>11.97</v>
      </c>
      <c r="AO454" s="5">
        <f t="shared" si="470"/>
        <v>1.6683991374230746E-2</v>
      </c>
      <c r="AP454" s="5">
        <f t="shared" si="471"/>
        <v>1.6683991374230747E-25</v>
      </c>
      <c r="AQ454" s="5">
        <f t="shared" si="472"/>
        <v>1.8120040851819115E-7</v>
      </c>
      <c r="AR454" s="5">
        <f t="shared" si="473"/>
        <v>3.011550789572337E-11</v>
      </c>
      <c r="AS454" s="5">
        <f t="shared" si="474"/>
        <v>-10.521209808088619</v>
      </c>
      <c r="AT454">
        <v>0.03</v>
      </c>
      <c r="AV454" s="4">
        <v>11.56</v>
      </c>
      <c r="AW454" s="5">
        <f t="shared" si="475"/>
        <v>1.5846394190928006E-2</v>
      </c>
      <c r="AX454" s="5">
        <f t="shared" si="476"/>
        <v>1.5846394190928008E-25</v>
      </c>
      <c r="AY454" s="5">
        <f t="shared" si="477"/>
        <v>1.0198737766031276E-7</v>
      </c>
      <c r="AZ454" s="5">
        <f t="shared" si="478"/>
        <v>2.2019074836861521E-11</v>
      </c>
      <c r="BA454" s="5">
        <f t="shared" si="479"/>
        <v>-10.657200932489006</v>
      </c>
      <c r="BB454">
        <v>0.03</v>
      </c>
      <c r="BD454" s="3">
        <v>10.93</v>
      </c>
      <c r="BE454" s="5">
        <f t="shared" si="480"/>
        <v>1.1927563551251921E-2</v>
      </c>
      <c r="BF454" s="5">
        <f t="shared" si="481"/>
        <v>1.1927563551251923E-25</v>
      </c>
      <c r="BG454" s="5">
        <f t="shared" si="482"/>
        <v>2.7610100813083155E-8</v>
      </c>
      <c r="BH454" s="5">
        <f t="shared" si="483"/>
        <v>9.9396362927099362E-12</v>
      </c>
      <c r="BI454" s="5">
        <f t="shared" si="484"/>
        <v>-11.002629506846047</v>
      </c>
      <c r="BJ454">
        <v>0</v>
      </c>
      <c r="BL454" s="3">
        <v>10.6</v>
      </c>
      <c r="BM454" s="5">
        <f t="shared" si="485"/>
        <v>1.0340655673948687E-2</v>
      </c>
      <c r="BN454" s="5">
        <f t="shared" si="486"/>
        <v>1.034065567394869E-25</v>
      </c>
      <c r="BO454" s="5">
        <f t="shared" si="487"/>
        <v>1.5319489887331387E-8</v>
      </c>
      <c r="BP454" s="5">
        <f t="shared" si="488"/>
        <v>6.8937704492991247E-12</v>
      </c>
      <c r="BQ454" s="5">
        <f t="shared" si="489"/>
        <v>-11.161543181946708</v>
      </c>
      <c r="BR454">
        <v>0</v>
      </c>
      <c r="BT454" s="3">
        <v>10.18</v>
      </c>
      <c r="BU454" s="5">
        <f t="shared" si="490"/>
        <v>9.7431152626168433E-3</v>
      </c>
      <c r="BV454" s="5">
        <f t="shared" si="491"/>
        <v>9.7431152626168447E-26</v>
      </c>
      <c r="BW454" s="5">
        <f t="shared" si="492"/>
        <v>8.6888661676131192E-9</v>
      </c>
      <c r="BX454" s="5">
        <f t="shared" si="493"/>
        <v>5.0395423772156092E-12</v>
      </c>
      <c r="BY454" s="5">
        <f t="shared" si="494"/>
        <v>-11.297608898489663</v>
      </c>
      <c r="BZ454">
        <v>0</v>
      </c>
      <c r="CB454" s="3">
        <v>9.56</v>
      </c>
      <c r="CC454" s="5">
        <f t="shared" si="495"/>
        <v>9.6174788500767022E-3</v>
      </c>
      <c r="CD454" s="5">
        <f t="shared" si="496"/>
        <v>9.6174788500767031E-26</v>
      </c>
      <c r="CE454" s="5">
        <f t="shared" si="497"/>
        <v>4.508193210973455E-9</v>
      </c>
      <c r="CF454" s="5">
        <f t="shared" si="498"/>
        <v>3.6065545687787641E-12</v>
      </c>
      <c r="CG454" s="5">
        <f t="shared" si="499"/>
        <v>-11.442907492355042</v>
      </c>
      <c r="CH454">
        <v>0</v>
      </c>
      <c r="CJ454" s="2">
        <v>7.03</v>
      </c>
      <c r="CK454" s="5">
        <f t="shared" si="500"/>
        <v>1.1007741234059841E-2</v>
      </c>
      <c r="CL454" s="5">
        <f t="shared" si="501"/>
        <v>1.1007741234059843E-25</v>
      </c>
      <c r="CM454" s="5">
        <f t="shared" si="502"/>
        <v>5.7331985594061677E-10</v>
      </c>
      <c r="CN454" s="5">
        <f t="shared" si="503"/>
        <v>1.3759676542574803E-12</v>
      </c>
      <c r="CO454" s="5">
        <f t="shared" si="504"/>
        <v>-11.86139177521577</v>
      </c>
      <c r="CP454">
        <v>0.05</v>
      </c>
      <c r="CR454" s="4">
        <v>11.06</v>
      </c>
      <c r="CS454" s="5">
        <f t="shared" si="505"/>
        <v>1.1660489393747898E-2</v>
      </c>
      <c r="CT454" s="5">
        <f t="shared" si="506"/>
        <v>1.16604893937479E-25</v>
      </c>
      <c r="CU454" s="5">
        <f t="shared" si="507"/>
        <v>3.0260785623913229E-8</v>
      </c>
      <c r="CV454" s="5">
        <f t="shared" si="508"/>
        <v>1.0288667112130499E-11</v>
      </c>
      <c r="CW454" s="5">
        <f t="shared" si="509"/>
        <v>-10.987640884065641</v>
      </c>
      <c r="CX454">
        <v>0.02</v>
      </c>
      <c r="CZ454" s="4">
        <v>10.68</v>
      </c>
      <c r="DA454" s="5">
        <f t="shared" si="510"/>
        <v>9.1832811300805624E-3</v>
      </c>
      <c r="DB454" s="5">
        <f t="shared" si="511"/>
        <v>9.1832811300805634E-26</v>
      </c>
      <c r="DC454" s="5">
        <f t="shared" si="512"/>
        <v>1.3019774759093428E-8</v>
      </c>
      <c r="DD454" s="5">
        <f t="shared" si="513"/>
        <v>5.9890963891829764E-12</v>
      </c>
      <c r="DE454" s="5">
        <f t="shared" si="514"/>
        <v>-11.222638697275881</v>
      </c>
      <c r="DF454">
        <v>0.02</v>
      </c>
      <c r="DH454" s="4">
        <v>8.7899999999999991</v>
      </c>
      <c r="DI454" s="5">
        <f t="shared" si="515"/>
        <v>9.6545121691456078E-3</v>
      </c>
      <c r="DJ454" s="5">
        <f t="shared" si="516"/>
        <v>9.6545121691456086E-26</v>
      </c>
      <c r="DK454" s="5">
        <f t="shared" si="517"/>
        <v>2.0113567019053346E-9</v>
      </c>
      <c r="DL454" s="5">
        <f t="shared" si="518"/>
        <v>2.4136280422864016E-12</v>
      </c>
      <c r="DM454" s="5">
        <f t="shared" si="519"/>
        <v>-11.617329657034469</v>
      </c>
      <c r="DN454">
        <v>0.03</v>
      </c>
      <c r="DP454" s="4">
        <v>6.54</v>
      </c>
      <c r="DQ454" s="5">
        <f t="shared" si="520"/>
        <v>2.0248276432378014E-2</v>
      </c>
      <c r="DR454" s="5">
        <f t="shared" si="521"/>
        <v>2.0248276432378016E-25</v>
      </c>
      <c r="DS454" s="5">
        <f t="shared" si="522"/>
        <v>1.2550584565523563E-9</v>
      </c>
      <c r="DT454" s="5">
        <f t="shared" si="523"/>
        <v>2.7611286044151839E-12</v>
      </c>
      <c r="DU454" s="5">
        <f t="shared" si="524"/>
        <v>-11.558913364861231</v>
      </c>
      <c r="DV454">
        <v>7.0000000000000007E-2</v>
      </c>
    </row>
    <row r="455" spans="1:126" hidden="1" x14ac:dyDescent="0.25">
      <c r="A455">
        <v>448</v>
      </c>
      <c r="B455" t="s">
        <v>491</v>
      </c>
      <c r="C455">
        <v>324.25822299999999</v>
      </c>
      <c r="D455">
        <v>57.528036999999998</v>
      </c>
      <c r="E455" s="1" t="s">
        <v>31</v>
      </c>
      <c r="F455" s="13"/>
      <c r="K455" s="5" t="str">
        <f t="shared" si="450"/>
        <v/>
      </c>
      <c r="L455" s="5" t="str">
        <f t="shared" si="451"/>
        <v/>
      </c>
      <c r="M455" s="5" t="str">
        <f t="shared" si="452"/>
        <v/>
      </c>
      <c r="N455" s="5" t="str">
        <f t="shared" si="453"/>
        <v/>
      </c>
      <c r="O455" s="5" t="str">
        <f t="shared" si="454"/>
        <v/>
      </c>
      <c r="R455" s="5" t="str">
        <f t="shared" si="455"/>
        <v/>
      </c>
      <c r="S455" s="5" t="str">
        <f t="shared" si="456"/>
        <v/>
      </c>
      <c r="T455" s="5" t="str">
        <f t="shared" si="457"/>
        <v/>
      </c>
      <c r="U455" s="5" t="str">
        <f t="shared" si="458"/>
        <v/>
      </c>
      <c r="V455" s="5" t="str">
        <f t="shared" si="459"/>
        <v/>
      </c>
      <c r="Y455" s="5" t="str">
        <f t="shared" si="460"/>
        <v/>
      </c>
      <c r="Z455" s="5" t="str">
        <f t="shared" si="461"/>
        <v/>
      </c>
      <c r="AA455" s="5" t="str">
        <f t="shared" si="462"/>
        <v/>
      </c>
      <c r="AB455" s="5" t="str">
        <f t="shared" si="463"/>
        <v/>
      </c>
      <c r="AC455" s="5" t="str">
        <f t="shared" si="464"/>
        <v/>
      </c>
      <c r="AG455" s="5" t="str">
        <f t="shared" si="465"/>
        <v/>
      </c>
      <c r="AH455" s="5" t="str">
        <f t="shared" si="466"/>
        <v/>
      </c>
      <c r="AI455" s="5" t="str">
        <f t="shared" si="467"/>
        <v/>
      </c>
      <c r="AJ455" s="5" t="str">
        <f t="shared" si="468"/>
        <v/>
      </c>
      <c r="AK455" s="5" t="str">
        <f t="shared" si="469"/>
        <v/>
      </c>
      <c r="AO455" s="5" t="str">
        <f t="shared" si="470"/>
        <v/>
      </c>
      <c r="AP455" s="5" t="str">
        <f t="shared" si="471"/>
        <v/>
      </c>
      <c r="AQ455" s="5" t="str">
        <f t="shared" si="472"/>
        <v/>
      </c>
      <c r="AR455" s="5" t="str">
        <f t="shared" si="473"/>
        <v/>
      </c>
      <c r="AS455" s="5" t="str">
        <f t="shared" si="474"/>
        <v/>
      </c>
      <c r="AW455" s="5" t="str">
        <f t="shared" si="475"/>
        <v/>
      </c>
      <c r="AX455" s="5" t="str">
        <f t="shared" si="476"/>
        <v/>
      </c>
      <c r="AY455" s="5" t="str">
        <f t="shared" si="477"/>
        <v/>
      </c>
      <c r="AZ455" s="5" t="str">
        <f t="shared" si="478"/>
        <v/>
      </c>
      <c r="BA455" s="5" t="str">
        <f t="shared" si="479"/>
        <v/>
      </c>
      <c r="BD455" s="3">
        <v>15.71</v>
      </c>
      <c r="BE455" s="5">
        <f t="shared" si="480"/>
        <v>1.4606687542626415E-4</v>
      </c>
      <c r="BF455" s="5">
        <f t="shared" si="481"/>
        <v>1.4606687542626416E-27</v>
      </c>
      <c r="BG455" s="5">
        <f t="shared" si="482"/>
        <v>3.3811776719042626E-10</v>
      </c>
      <c r="BH455" s="5">
        <f t="shared" si="483"/>
        <v>1.2172239618855347E-13</v>
      </c>
      <c r="BI455" s="5">
        <f t="shared" si="484"/>
        <v>-12.914629506846047</v>
      </c>
      <c r="BJ455">
        <v>0.17</v>
      </c>
      <c r="BM455" s="5" t="str">
        <f t="shared" si="485"/>
        <v/>
      </c>
      <c r="BN455" s="5" t="str">
        <f t="shared" si="486"/>
        <v/>
      </c>
      <c r="BO455" s="5" t="str">
        <f t="shared" si="487"/>
        <v/>
      </c>
      <c r="BP455" s="5" t="str">
        <f t="shared" si="488"/>
        <v/>
      </c>
      <c r="BQ455" s="5" t="str">
        <f t="shared" si="489"/>
        <v/>
      </c>
      <c r="BU455" s="5" t="str">
        <f t="shared" si="490"/>
        <v/>
      </c>
      <c r="BV455" s="5" t="str">
        <f t="shared" si="491"/>
        <v/>
      </c>
      <c r="BW455" s="5" t="str">
        <f t="shared" si="492"/>
        <v/>
      </c>
      <c r="BX455" s="5" t="str">
        <f t="shared" si="493"/>
        <v/>
      </c>
      <c r="BY455" s="5" t="str">
        <f t="shared" si="494"/>
        <v/>
      </c>
      <c r="CC455" s="5" t="str">
        <f t="shared" si="495"/>
        <v/>
      </c>
      <c r="CD455" s="5" t="str">
        <f t="shared" si="496"/>
        <v/>
      </c>
      <c r="CE455" s="5" t="str">
        <f t="shared" si="497"/>
        <v/>
      </c>
      <c r="CF455" s="5" t="str">
        <f t="shared" si="498"/>
        <v/>
      </c>
      <c r="CG455" s="5" t="str">
        <f t="shared" si="499"/>
        <v/>
      </c>
      <c r="CK455" s="5" t="str">
        <f t="shared" si="500"/>
        <v/>
      </c>
      <c r="CL455" s="5" t="str">
        <f t="shared" si="501"/>
        <v/>
      </c>
      <c r="CM455" s="5" t="str">
        <f t="shared" si="502"/>
        <v/>
      </c>
      <c r="CN455" s="5" t="str">
        <f t="shared" si="503"/>
        <v/>
      </c>
      <c r="CO455" s="5" t="str">
        <f t="shared" si="504"/>
        <v/>
      </c>
      <c r="CS455" s="5" t="str">
        <f t="shared" si="505"/>
        <v/>
      </c>
      <c r="CT455" s="5" t="str">
        <f t="shared" si="506"/>
        <v/>
      </c>
      <c r="CU455" s="5" t="str">
        <f t="shared" si="507"/>
        <v/>
      </c>
      <c r="CV455" s="5" t="str">
        <f t="shared" si="508"/>
        <v/>
      </c>
      <c r="CW455" s="5" t="str">
        <f t="shared" si="509"/>
        <v/>
      </c>
      <c r="DA455" s="5" t="str">
        <f t="shared" si="510"/>
        <v/>
      </c>
      <c r="DB455" s="5" t="str">
        <f t="shared" si="511"/>
        <v/>
      </c>
      <c r="DC455" s="5" t="str">
        <f t="shared" si="512"/>
        <v/>
      </c>
      <c r="DD455" s="5" t="str">
        <f t="shared" si="513"/>
        <v/>
      </c>
      <c r="DE455" s="5" t="str">
        <f t="shared" si="514"/>
        <v/>
      </c>
      <c r="DI455" s="5" t="str">
        <f t="shared" si="515"/>
        <v/>
      </c>
      <c r="DJ455" s="5" t="str">
        <f t="shared" si="516"/>
        <v/>
      </c>
      <c r="DK455" s="5" t="str">
        <f t="shared" si="517"/>
        <v/>
      </c>
      <c r="DL455" s="5" t="str">
        <f t="shared" si="518"/>
        <v/>
      </c>
      <c r="DM455" s="5" t="str">
        <f t="shared" si="519"/>
        <v/>
      </c>
      <c r="DQ455" s="5" t="str">
        <f t="shared" si="520"/>
        <v/>
      </c>
      <c r="DR455" s="5" t="str">
        <f t="shared" si="521"/>
        <v/>
      </c>
      <c r="DS455" s="5" t="str">
        <f t="shared" si="522"/>
        <v/>
      </c>
      <c r="DT455" s="5" t="str">
        <f t="shared" si="523"/>
        <v/>
      </c>
      <c r="DU455" s="5" t="str">
        <f t="shared" si="524"/>
        <v/>
      </c>
    </row>
    <row r="456" spans="1:126" hidden="1" x14ac:dyDescent="0.25">
      <c r="A456">
        <v>449</v>
      </c>
      <c r="B456" t="s">
        <v>492</v>
      </c>
      <c r="C456">
        <v>324.25835599999999</v>
      </c>
      <c r="D456">
        <v>57.532069</v>
      </c>
      <c r="E456" s="1" t="s">
        <v>168</v>
      </c>
      <c r="F456" s="13"/>
      <c r="K456" s="5" t="str">
        <f t="shared" si="450"/>
        <v/>
      </c>
      <c r="L456" s="5" t="str">
        <f t="shared" si="451"/>
        <v/>
      </c>
      <c r="M456" s="5" t="str">
        <f t="shared" si="452"/>
        <v/>
      </c>
      <c r="N456" s="5" t="str">
        <f t="shared" si="453"/>
        <v/>
      </c>
      <c r="O456" s="5" t="str">
        <f t="shared" si="454"/>
        <v/>
      </c>
      <c r="R456" s="5" t="str">
        <f t="shared" si="455"/>
        <v/>
      </c>
      <c r="S456" s="5" t="str">
        <f t="shared" si="456"/>
        <v/>
      </c>
      <c r="T456" s="5" t="str">
        <f t="shared" si="457"/>
        <v/>
      </c>
      <c r="U456" s="5" t="str">
        <f t="shared" si="458"/>
        <v/>
      </c>
      <c r="V456" s="5" t="str">
        <f t="shared" si="459"/>
        <v/>
      </c>
      <c r="Y456" s="5" t="str">
        <f t="shared" si="460"/>
        <v/>
      </c>
      <c r="Z456" s="5" t="str">
        <f t="shared" si="461"/>
        <v/>
      </c>
      <c r="AA456" s="5" t="str">
        <f t="shared" si="462"/>
        <v/>
      </c>
      <c r="AB456" s="5" t="str">
        <f t="shared" si="463"/>
        <v/>
      </c>
      <c r="AC456" s="5" t="str">
        <f t="shared" si="464"/>
        <v/>
      </c>
      <c r="AF456" s="4">
        <v>15.87</v>
      </c>
      <c r="AG456" s="5">
        <f t="shared" si="465"/>
        <v>7.1530015155341141E-4</v>
      </c>
      <c r="AH456" s="5">
        <f t="shared" si="466"/>
        <v>7.1530015155341155E-27</v>
      </c>
      <c r="AI456" s="5">
        <f t="shared" si="467"/>
        <v>1.4069402577719577E-8</v>
      </c>
      <c r="AJ456" s="5">
        <f t="shared" si="468"/>
        <v>1.737571218348368E-12</v>
      </c>
      <c r="AK456" s="5">
        <f t="shared" si="469"/>
        <v>-11.76005738581593</v>
      </c>
      <c r="AL456">
        <v>0.09</v>
      </c>
      <c r="AN456" s="4">
        <v>13.81</v>
      </c>
      <c r="AO456" s="5">
        <f t="shared" si="470"/>
        <v>3.0640789878867807E-3</v>
      </c>
      <c r="AP456" s="5">
        <f t="shared" si="471"/>
        <v>3.0640789878867809E-26</v>
      </c>
      <c r="AQ456" s="5">
        <f t="shared" si="472"/>
        <v>3.3278149807404206E-8</v>
      </c>
      <c r="AR456" s="5">
        <f t="shared" si="473"/>
        <v>5.5308284979905789E-12</v>
      </c>
      <c r="AS456" s="5">
        <f t="shared" si="474"/>
        <v>-11.257209808088618</v>
      </c>
      <c r="AT456">
        <v>0.04</v>
      </c>
      <c r="AV456" s="4">
        <v>12.88</v>
      </c>
      <c r="AW456" s="5">
        <f t="shared" si="475"/>
        <v>4.698188690803959E-3</v>
      </c>
      <c r="AX456" s="5">
        <f t="shared" si="476"/>
        <v>4.6981886908039595E-26</v>
      </c>
      <c r="AY456" s="5">
        <f t="shared" si="477"/>
        <v>3.0237537862256919E-8</v>
      </c>
      <c r="AZ456" s="5">
        <f t="shared" si="478"/>
        <v>6.5282844244612686E-12</v>
      </c>
      <c r="BA456" s="5">
        <f t="shared" si="479"/>
        <v>-11.185200932489005</v>
      </c>
      <c r="BB456">
        <v>0.03</v>
      </c>
      <c r="BD456" s="3">
        <v>12.11</v>
      </c>
      <c r="BE456" s="5">
        <f t="shared" si="480"/>
        <v>4.0230158090593868E-3</v>
      </c>
      <c r="BF456" s="5">
        <f t="shared" si="481"/>
        <v>4.0230158090593869E-26</v>
      </c>
      <c r="BG456" s="5">
        <f t="shared" si="482"/>
        <v>9.3125365950448754E-9</v>
      </c>
      <c r="BH456" s="5">
        <f t="shared" si="483"/>
        <v>3.3525131742161555E-12</v>
      </c>
      <c r="BI456" s="5">
        <f t="shared" si="484"/>
        <v>-11.474629506846046</v>
      </c>
      <c r="BJ456">
        <v>0.02</v>
      </c>
      <c r="BL456" s="3">
        <v>11.96</v>
      </c>
      <c r="BM456" s="5">
        <f t="shared" si="485"/>
        <v>2.9549359866172221E-3</v>
      </c>
      <c r="BN456" s="5">
        <f t="shared" si="486"/>
        <v>2.9549359866172224E-26</v>
      </c>
      <c r="BO456" s="5">
        <f t="shared" si="487"/>
        <v>4.3776829431366246E-9</v>
      </c>
      <c r="BP456" s="5">
        <f t="shared" si="488"/>
        <v>1.9699573244114811E-12</v>
      </c>
      <c r="BQ456" s="5">
        <f t="shared" si="489"/>
        <v>-11.705543181946709</v>
      </c>
      <c r="BR456">
        <v>0.01</v>
      </c>
      <c r="BT456" s="3">
        <v>11.6</v>
      </c>
      <c r="BU456" s="5">
        <f t="shared" si="490"/>
        <v>2.6344978006829388E-3</v>
      </c>
      <c r="BV456" s="5">
        <f t="shared" si="491"/>
        <v>2.634497800682939E-26</v>
      </c>
      <c r="BW456" s="5">
        <f t="shared" si="492"/>
        <v>2.3494332348539884E-9</v>
      </c>
      <c r="BX456" s="5">
        <f t="shared" si="493"/>
        <v>1.3626712762153133E-12</v>
      </c>
      <c r="BY456" s="5">
        <f t="shared" si="494"/>
        <v>-11.865608898489663</v>
      </c>
      <c r="BZ456">
        <v>0.16</v>
      </c>
      <c r="CC456" s="5" t="str">
        <f t="shared" si="495"/>
        <v/>
      </c>
      <c r="CD456" s="5" t="str">
        <f t="shared" si="496"/>
        <v/>
      </c>
      <c r="CE456" s="5" t="str">
        <f t="shared" si="497"/>
        <v/>
      </c>
      <c r="CF456" s="5" t="str">
        <f t="shared" si="498"/>
        <v/>
      </c>
      <c r="CG456" s="5" t="str">
        <f t="shared" si="499"/>
        <v/>
      </c>
      <c r="CK456" s="5" t="str">
        <f t="shared" si="500"/>
        <v/>
      </c>
      <c r="CL456" s="5" t="str">
        <f t="shared" si="501"/>
        <v/>
      </c>
      <c r="CM456" s="5" t="str">
        <f t="shared" si="502"/>
        <v/>
      </c>
      <c r="CN456" s="5" t="str">
        <f t="shared" si="503"/>
        <v/>
      </c>
      <c r="CO456" s="5" t="str">
        <f t="shared" si="504"/>
        <v/>
      </c>
      <c r="CS456" s="5" t="str">
        <f t="shared" si="505"/>
        <v/>
      </c>
      <c r="CT456" s="5" t="str">
        <f t="shared" si="506"/>
        <v/>
      </c>
      <c r="CU456" s="5" t="str">
        <f t="shared" si="507"/>
        <v/>
      </c>
      <c r="CV456" s="5" t="str">
        <f t="shared" si="508"/>
        <v/>
      </c>
      <c r="CW456" s="5" t="str">
        <f t="shared" si="509"/>
        <v/>
      </c>
      <c r="DA456" s="5" t="str">
        <f t="shared" si="510"/>
        <v/>
      </c>
      <c r="DB456" s="5" t="str">
        <f t="shared" si="511"/>
        <v/>
      </c>
      <c r="DC456" s="5" t="str">
        <f t="shared" si="512"/>
        <v/>
      </c>
      <c r="DD456" s="5" t="str">
        <f t="shared" si="513"/>
        <v/>
      </c>
      <c r="DE456" s="5" t="str">
        <f t="shared" si="514"/>
        <v/>
      </c>
      <c r="DI456" s="5" t="str">
        <f t="shared" si="515"/>
        <v/>
      </c>
      <c r="DJ456" s="5" t="str">
        <f t="shared" si="516"/>
        <v/>
      </c>
      <c r="DK456" s="5" t="str">
        <f t="shared" si="517"/>
        <v/>
      </c>
      <c r="DL456" s="5" t="str">
        <f t="shared" si="518"/>
        <v/>
      </c>
      <c r="DM456" s="5" t="str">
        <f t="shared" si="519"/>
        <v/>
      </c>
      <c r="DQ456" s="5" t="str">
        <f t="shared" si="520"/>
        <v/>
      </c>
      <c r="DR456" s="5" t="str">
        <f t="shared" si="521"/>
        <v/>
      </c>
      <c r="DS456" s="5" t="str">
        <f t="shared" si="522"/>
        <v/>
      </c>
      <c r="DT456" s="5" t="str">
        <f t="shared" si="523"/>
        <v/>
      </c>
      <c r="DU456" s="5" t="str">
        <f t="shared" si="524"/>
        <v/>
      </c>
    </row>
    <row r="457" spans="1:126" hidden="1" x14ac:dyDescent="0.25">
      <c r="A457">
        <v>450</v>
      </c>
      <c r="B457" t="s">
        <v>493</v>
      </c>
      <c r="C457">
        <v>324.25942300000003</v>
      </c>
      <c r="D457">
        <v>57.475132000000002</v>
      </c>
      <c r="E457" s="1" t="s">
        <v>31</v>
      </c>
      <c r="F457" s="13"/>
      <c r="J457" s="2">
        <v>19.39</v>
      </c>
      <c r="K457" s="5">
        <f t="shared" ref="K457:K520" si="525">IF(J457&lt;&gt;"", 3173.3/10^(J457/2.5), "")</f>
        <v>5.5655889964944541E-5</v>
      </c>
      <c r="L457" s="5">
        <f t="shared" ref="L457:L520" si="526">IF(J457&lt;&gt;"", K457*10^-23, "")</f>
        <v>5.5655889964944547E-28</v>
      </c>
      <c r="M457" s="5">
        <f t="shared" ref="M457:M520" si="527">IF(J457&lt;&gt;"", L457*(3*10^10)/(0.624*10^(-4))^2, "")</f>
        <v>4.2880832381768173E-9</v>
      </c>
      <c r="N457" s="5">
        <f t="shared" ref="N457:N520" si="528">IF(J457&lt;&gt;"", M457*(0.624*10^(-4)), "")</f>
        <v>2.6757639406223341E-13</v>
      </c>
      <c r="O457" s="5">
        <f t="shared" ref="O457:O520" si="529">IF(J457&lt;&gt;"", LOG(N457), "")</f>
        <v>-12.572552203238736</v>
      </c>
      <c r="P457">
        <v>0.02</v>
      </c>
      <c r="Q457" s="2">
        <v>18.579999999999998</v>
      </c>
      <c r="R457" s="5">
        <f t="shared" ref="R457:R520" si="530">IF(Q457&lt;&gt;"", 2515.7/10^(Q457/2.5), "")</f>
        <v>9.3037675187321428E-5</v>
      </c>
      <c r="S457" s="5">
        <f t="shared" ref="S457:S520" si="531">IF(Q457&lt;&gt;"", R457*10^-23, "")</f>
        <v>9.3037675187321445E-28</v>
      </c>
      <c r="T457" s="5">
        <f t="shared" ref="T457:T520" si="532">IF(Q457&lt;&gt;"", S457*(3*10^10)/(0.774*10^(-4))^2, "")</f>
        <v>4.6590587097791313E-9</v>
      </c>
      <c r="U457" s="5">
        <f t="shared" ref="U457:U520" si="533">IF(Q457&lt;&gt;"", T457*(0.774*10^(-4)), "")</f>
        <v>3.6061114413690481E-13</v>
      </c>
      <c r="V457" s="5">
        <f t="shared" ref="V457:V520" si="534">IF(Q457&lt;&gt;"", LOG(U457), "")</f>
        <v>-12.442960856198257</v>
      </c>
      <c r="W457">
        <v>0.03</v>
      </c>
      <c r="X457" s="2">
        <v>18.760000000000002</v>
      </c>
      <c r="Y457" s="5">
        <f t="shared" ref="Y457:Y520" si="535">IF(X457&lt;&gt;"", 2974.4/10^(X457/2.5), "")</f>
        <v>9.3196450584042578E-5</v>
      </c>
      <c r="Z457" s="5">
        <f t="shared" ref="Z457:Z520" si="536">IF(X457&lt;&gt;"", Y457*10^-23, "")</f>
        <v>9.3196450584042595E-28</v>
      </c>
      <c r="AA457" s="5">
        <f t="shared" ref="AA457:AA520" si="537">IF(X457&lt;&gt;"", Z457*(3*10^10)/(0.656*10^(-4))^2, "")</f>
        <v>6.4970012211882733E-9</v>
      </c>
      <c r="AB457" s="5">
        <f t="shared" ref="AB457:AB520" si="538">IF(X457&lt;&gt;"",  AA457*(0.656*10^(-4)), "")</f>
        <v>4.2620328010995081E-13</v>
      </c>
      <c r="AC457" s="5">
        <f t="shared" ref="AC457:AC520" si="539">IF(X457&lt;&gt;"", LOG(AB457), "")</f>
        <v>-12.370383212228175</v>
      </c>
      <c r="AD457">
        <v>0.04</v>
      </c>
      <c r="AF457" s="4">
        <v>17.18</v>
      </c>
      <c r="AG457" s="5">
        <f t="shared" ref="AG457:AG520" si="540">IF(AF457&lt;&gt;"", 1594/10^(AF457/2.5), "")</f>
        <v>2.1403673480537518E-4</v>
      </c>
      <c r="AH457" s="5">
        <f t="shared" ref="AH457:AH520" si="541">IF(AF457&lt;&gt;"", AG457*10^-23, "")</f>
        <v>2.140367348053752E-27</v>
      </c>
      <c r="AI457" s="5">
        <f t="shared" ref="AI457:AI520" si="542">IF(AF457&lt;&gt;"", AH457*(3*10^10)/(1.235*10^(-4))^2, "")</f>
        <v>4.2099375791514397E-9</v>
      </c>
      <c r="AJ457" s="5">
        <f t="shared" ref="AJ457:AJ520" si="543">IF(AF457&lt;&gt;"", AI457*(1.235*10^(-4)), "")</f>
        <v>5.1992729102520288E-13</v>
      </c>
      <c r="AK457" s="5">
        <f t="shared" ref="AK457:AK520" si="544">IF(AF457&lt;&gt;"", LOG(AJ457), "")</f>
        <v>-12.284057385815929</v>
      </c>
      <c r="AL457">
        <v>0.1</v>
      </c>
      <c r="AN457" s="4">
        <v>16.75</v>
      </c>
      <c r="AO457" s="5">
        <f t="shared" ref="AO457:AO520" si="545">IF(AN457&lt;&gt;"", 1024/10^(AN457/2.5), "")</f>
        <v>2.0431486105281291E-4</v>
      </c>
      <c r="AP457" s="5">
        <f t="shared" ref="AP457:AP520" si="546">IF(AN457&lt;&gt;"", AO457*10^-23, "")</f>
        <v>2.0431486105281294E-27</v>
      </c>
      <c r="AQ457" s="5">
        <f t="shared" ref="AQ457:AQ520" si="547">IF(AN457&lt;&gt;"", AP457*(3*10^10)/(1.662*10^(-4))^2, "")</f>
        <v>2.219009555848212E-9</v>
      </c>
      <c r="AR457" s="5">
        <f t="shared" ref="AR457:AR520" si="548">IF(AN457&lt;&gt;"", AQ457*(1.662*10^(-4)), "")</f>
        <v>3.6879938818197286E-13</v>
      </c>
      <c r="AS457" s="5">
        <f t="shared" ref="AS457:AS520" si="549">IF(AN457&lt;&gt;"", LOG(AR457), "")</f>
        <v>-12.433209808088618</v>
      </c>
      <c r="AT457">
        <v>0.18</v>
      </c>
      <c r="AV457" s="4">
        <v>16.329999999999998</v>
      </c>
      <c r="AW457" s="5">
        <f t="shared" ref="AW457:AW520" si="550">IF(AV457&lt;&gt;"", 666.7/10^(AV457/2.5), "")</f>
        <v>1.9585310229627538E-4</v>
      </c>
      <c r="AX457" s="5">
        <f t="shared" ref="AX457:AX520" si="551">IF(AV457&lt;&gt;"", AW457*10^-23, "")</f>
        <v>1.9585310229627539E-27</v>
      </c>
      <c r="AY457" s="5">
        <f t="shared" ref="AY457:AY520" si="552">IF(AV457&lt;&gt;"", AX457*(3*10^10)/(2.159*10^(-4))^2, "")</f>
        <v>1.2605103766299999E-9</v>
      </c>
      <c r="AZ457" s="5">
        <f t="shared" ref="AZ457:AZ520" si="553">IF(AV457&lt;&gt;"", AY457*(2.159*10^(-4)), "")</f>
        <v>2.7214419031441694E-13</v>
      </c>
      <c r="BA457" s="5">
        <f t="shared" ref="BA457:BA520" si="554">IF(AV457&lt;&gt;"", LOG(AZ457), "")</f>
        <v>-12.565200932489004</v>
      </c>
      <c r="BB457">
        <v>0.15</v>
      </c>
      <c r="BD457" s="3">
        <v>15.96</v>
      </c>
      <c r="BE457" s="5">
        <f t="shared" ref="BE457:BE520" si="555">IF(BD457&lt;&gt;"", 280.9/10^(BD457/2.5), "")</f>
        <v>1.1602504330903606E-4</v>
      </c>
      <c r="BF457" s="5">
        <f t="shared" ref="BF457:BF520" si="556">IF(BD457&lt;&gt;"", BE457*10^-23, "")</f>
        <v>1.1602504330903606E-27</v>
      </c>
      <c r="BG457" s="5">
        <f t="shared" ref="BG457:BG520" si="557">IF(BD457&lt;&gt;"", BF457*(3*10^10)/(3.6*10^(-4))^2, "")</f>
        <v>2.6857648914128715E-10</v>
      </c>
      <c r="BH457" s="5">
        <f t="shared" ref="BH457:BH520" si="558">IF(BD457&lt;&gt;"", BG457*(3.6*10^(-4)), "")</f>
        <v>9.6687536090863376E-14</v>
      </c>
      <c r="BI457" s="5">
        <f t="shared" ref="BI457:BI520" si="559">IF(BD457&lt;&gt;"", LOG(BH457), "")</f>
        <v>-13.014629506846047</v>
      </c>
      <c r="BJ457">
        <v>0.05</v>
      </c>
      <c r="BL457" s="3">
        <v>15.96</v>
      </c>
      <c r="BM457" s="5">
        <f t="shared" ref="BM457:BM520" si="560">IF(BL457&lt;&gt;"", 179.7/10^(BL457/2.5), "")</f>
        <v>7.4224636107631819E-5</v>
      </c>
      <c r="BN457" s="5">
        <f t="shared" ref="BN457:BN520" si="561">IF(BL457&lt;&gt;"", BM457*10^-23, "")</f>
        <v>7.4224636107631828E-28</v>
      </c>
      <c r="BO457" s="5">
        <f t="shared" ref="BO457:BO520" si="562">IF(BL457&lt;&gt;"", BN457*(3*10^10)/(4.5*10^(-4))^2, "")</f>
        <v>1.0996242386315824E-10</v>
      </c>
      <c r="BP457" s="5">
        <f t="shared" ref="BP457:BP520" si="563">IF(BL457&lt;&gt;"", BO457*(4.5*10^(-4)), "")</f>
        <v>4.9483090738421208E-14</v>
      </c>
      <c r="BQ457" s="5">
        <f t="shared" ref="BQ457:BQ520" si="564">IF(BL457&lt;&gt;"", LOG(BP457), "")</f>
        <v>-13.305543181946708</v>
      </c>
      <c r="BR457">
        <v>0.09</v>
      </c>
      <c r="BU457" s="5" t="str">
        <f t="shared" ref="BU457:BU520" si="565">IF(BT457&lt;&gt;"", 115/10^(BT457/2.5), "")</f>
        <v/>
      </c>
      <c r="BV457" s="5" t="str">
        <f t="shared" ref="BV457:BV520" si="566">IF(BT457&lt;&gt;"", BU457*10^-23, "")</f>
        <v/>
      </c>
      <c r="BW457" s="5" t="str">
        <f t="shared" ref="BW457:BW520" si="567">IF(BT457&lt;&gt;"", BV457*(3*10^10)/(5.8*10^(-4))^2, "")</f>
        <v/>
      </c>
      <c r="BX457" s="5" t="str">
        <f t="shared" ref="BX457:BX520" si="568">IF(BT457&lt;&gt;"", BW457*(5.8*10^(-4)), "")</f>
        <v/>
      </c>
      <c r="BY457" s="5" t="str">
        <f t="shared" ref="BY457:BY520" si="569">IF(BT457&lt;&gt;"", LOG(BX457), "")</f>
        <v/>
      </c>
      <c r="CC457" s="5" t="str">
        <f t="shared" ref="CC457:CC520" si="570">IF(CB457&lt;&gt;"", 64.13/10^(CB457/2.5), "")</f>
        <v/>
      </c>
      <c r="CD457" s="5" t="str">
        <f t="shared" ref="CD457:CD520" si="571">IF(CB457&lt;&gt;"", CC457*10^-23, "")</f>
        <v/>
      </c>
      <c r="CE457" s="5" t="str">
        <f t="shared" ref="CE457:CE520" si="572">IF(CB457&lt;&gt;"", CD457*(3*10^10)/(8*10^(-4))^2, "")</f>
        <v/>
      </c>
      <c r="CF457" s="5" t="str">
        <f t="shared" ref="CF457:CF520" si="573">IF(CB457&lt;&gt;"", CE457*(8*10^(-4)), "")</f>
        <v/>
      </c>
      <c r="CG457" s="5" t="str">
        <f t="shared" ref="CG457:CG520" si="574">IF(CB457&lt;&gt;"", LOG(CF457), "")</f>
        <v/>
      </c>
      <c r="CK457" s="5" t="str">
        <f t="shared" ref="CK457:CK520" si="575">IF(CJ457&lt;&gt;"", 7.14/10^(CJ457/2.5), "")</f>
        <v/>
      </c>
      <c r="CL457" s="5" t="str">
        <f t="shared" ref="CL457:CL520" si="576">IF(CJ457&lt;&gt;"", CK457*10^-23, "")</f>
        <v/>
      </c>
      <c r="CM457" s="5" t="str">
        <f t="shared" ref="CM457:CM520" si="577">IF(CJ457&lt;&gt;"", CL457*(3*10^10)/(24*10^(-4))^2, "")</f>
        <v/>
      </c>
      <c r="CN457" s="5" t="str">
        <f t="shared" ref="CN457:CN520" si="578">IF(CJ457&lt;&gt;"", CM457*(24*10^(-4)), "")</f>
        <v/>
      </c>
      <c r="CO457" s="5" t="str">
        <f t="shared" ref="CO457:CO520" si="579">IF(CJ457&lt;&gt;"", LOG(CN457), "")</f>
        <v/>
      </c>
      <c r="CS457" s="5" t="str">
        <f t="shared" ref="CS457:CS520" si="580">IF(CR457&lt;&gt;"", 309.54/10^(CR457/2.5), "")</f>
        <v/>
      </c>
      <c r="CT457" s="5" t="str">
        <f t="shared" ref="CT457:CT520" si="581">IF(CR457&lt;&gt;"", CS457*10^-23, "")</f>
        <v/>
      </c>
      <c r="CU457" s="5" t="str">
        <f t="shared" ref="CU457:CU520" si="582">IF(CR457&lt;&gt;"", CT457*(3*10^10)/(3.4*10^(-4))^2, "")</f>
        <v/>
      </c>
      <c r="CV457" s="5" t="str">
        <f t="shared" ref="CV457:CV520" si="583">IF(CR457&lt;&gt;"", CU457*(3.4*10^(-4)), "")</f>
        <v/>
      </c>
      <c r="CW457" s="5" t="str">
        <f t="shared" ref="CW457:CW520" si="584">IF(CR457&lt;&gt;"", LOG(CV457), "")</f>
        <v/>
      </c>
      <c r="DA457" s="5" t="str">
        <f t="shared" ref="DA457:DA520" si="585">IF(CZ457&lt;&gt;"", 171.79/10^(CZ457/2.5), "")</f>
        <v/>
      </c>
      <c r="DB457" s="5" t="str">
        <f t="shared" ref="DB457:DB520" si="586">IF(CZ457&lt;&gt;"", DA457*10^-23, "")</f>
        <v/>
      </c>
      <c r="DC457" s="5" t="str">
        <f t="shared" ref="DC457:DC520" si="587">IF(CZ457&lt;&gt;"", DB457*(3*10^10)/(4.6*10^(-4))^2, "")</f>
        <v/>
      </c>
      <c r="DD457" s="5" t="str">
        <f t="shared" ref="DD457:DD520" si="588">IF(CZ457&lt;&gt;"", DC457*(4.6*10^(-4)), "")</f>
        <v/>
      </c>
      <c r="DE457" s="5" t="str">
        <f t="shared" ref="DE457:DE520" si="589">IF(CZ457&lt;&gt;"", LOG(DD457), "")</f>
        <v/>
      </c>
      <c r="DI457" s="5" t="str">
        <f t="shared" ref="DI457:DI520" si="590">IF(DH457&lt;&gt;"", 31.676/10^(DH457/2.5), "")</f>
        <v/>
      </c>
      <c r="DJ457" s="5" t="str">
        <f t="shared" ref="DJ457:DJ520" si="591">IF(DH457&lt;&gt;"", DI457*10^-23, "")</f>
        <v/>
      </c>
      <c r="DK457" s="5" t="str">
        <f t="shared" ref="DK457:DK520" si="592">IF(DH457&lt;&gt;"", DJ457*(3*10^10)/(12*10^(-4))^2, "")</f>
        <v/>
      </c>
      <c r="DL457" s="5" t="str">
        <f t="shared" ref="DL457:DL520" si="593">IF(DH457&lt;&gt;"", DK457*(12*10^(-4)), "")</f>
        <v/>
      </c>
      <c r="DM457" s="5" t="str">
        <f t="shared" ref="DM457:DM520" si="594">IF(DH457&lt;&gt;"", LOG(DL457), "")</f>
        <v/>
      </c>
      <c r="DQ457" s="5" t="str">
        <f t="shared" ref="DQ457:DQ520" si="595">IF(DP457&lt;&gt;"", 8.3635/10^(DP457/2.5), "")</f>
        <v/>
      </c>
      <c r="DR457" s="5" t="str">
        <f t="shared" ref="DR457:DR520" si="596">IF(DP457&lt;&gt;"", DQ457*10^-23, "")</f>
        <v/>
      </c>
      <c r="DS457" s="5" t="str">
        <f t="shared" ref="DS457:DS520" si="597">IF(DP457&lt;&gt;"", DR457*(3*10^10)/(22*10^(-4))^2, "")</f>
        <v/>
      </c>
      <c r="DT457" s="5" t="str">
        <f t="shared" ref="DT457:DT520" si="598">IF(DP457&lt;&gt;"", DS457*(22*10^(-4)), "")</f>
        <v/>
      </c>
      <c r="DU457" s="5" t="str">
        <f t="shared" ref="DU457:DU520" si="599">IF(DP457&lt;&gt;"", LOG(DT457), "")</f>
        <v/>
      </c>
    </row>
    <row r="458" spans="1:126" hidden="1" x14ac:dyDescent="0.25">
      <c r="A458">
        <v>451</v>
      </c>
      <c r="B458" t="s">
        <v>494</v>
      </c>
      <c r="C458">
        <v>324.25966299999999</v>
      </c>
      <c r="D458">
        <v>57.472064000000003</v>
      </c>
      <c r="E458" s="1" t="s">
        <v>120</v>
      </c>
      <c r="F458" s="13"/>
      <c r="K458" s="5" t="str">
        <f t="shared" si="525"/>
        <v/>
      </c>
      <c r="L458" s="5" t="str">
        <f t="shared" si="526"/>
        <v/>
      </c>
      <c r="M458" s="5" t="str">
        <f t="shared" si="527"/>
        <v/>
      </c>
      <c r="N458" s="5" t="str">
        <f t="shared" si="528"/>
        <v/>
      </c>
      <c r="O458" s="5" t="str">
        <f t="shared" si="529"/>
        <v/>
      </c>
      <c r="R458" s="5" t="str">
        <f t="shared" si="530"/>
        <v/>
      </c>
      <c r="S458" s="5" t="str">
        <f t="shared" si="531"/>
        <v/>
      </c>
      <c r="T458" s="5" t="str">
        <f t="shared" si="532"/>
        <v/>
      </c>
      <c r="U458" s="5" t="str">
        <f t="shared" si="533"/>
        <v/>
      </c>
      <c r="V458" s="5" t="str">
        <f t="shared" si="534"/>
        <v/>
      </c>
      <c r="Y458" s="5" t="str">
        <f t="shared" si="535"/>
        <v/>
      </c>
      <c r="Z458" s="5" t="str">
        <f t="shared" si="536"/>
        <v/>
      </c>
      <c r="AA458" s="5" t="str">
        <f t="shared" si="537"/>
        <v/>
      </c>
      <c r="AB458" s="5" t="str">
        <f t="shared" si="538"/>
        <v/>
      </c>
      <c r="AC458" s="5" t="str">
        <f t="shared" si="539"/>
        <v/>
      </c>
      <c r="AG458" s="5" t="str">
        <f t="shared" si="540"/>
        <v/>
      </c>
      <c r="AH458" s="5" t="str">
        <f t="shared" si="541"/>
        <v/>
      </c>
      <c r="AI458" s="5" t="str">
        <f t="shared" si="542"/>
        <v/>
      </c>
      <c r="AJ458" s="5" t="str">
        <f t="shared" si="543"/>
        <v/>
      </c>
      <c r="AK458" s="5" t="str">
        <f t="shared" si="544"/>
        <v/>
      </c>
      <c r="AO458" s="5" t="str">
        <f t="shared" si="545"/>
        <v/>
      </c>
      <c r="AP458" s="5" t="str">
        <f t="shared" si="546"/>
        <v/>
      </c>
      <c r="AQ458" s="5" t="str">
        <f t="shared" si="547"/>
        <v/>
      </c>
      <c r="AR458" s="5" t="str">
        <f t="shared" si="548"/>
        <v/>
      </c>
      <c r="AS458" s="5" t="str">
        <f t="shared" si="549"/>
        <v/>
      </c>
      <c r="AW458" s="5" t="str">
        <f t="shared" si="550"/>
        <v/>
      </c>
      <c r="AX458" s="5" t="str">
        <f t="shared" si="551"/>
        <v/>
      </c>
      <c r="AY458" s="5" t="str">
        <f t="shared" si="552"/>
        <v/>
      </c>
      <c r="AZ458" s="5" t="str">
        <f t="shared" si="553"/>
        <v/>
      </c>
      <c r="BA458" s="5" t="str">
        <f t="shared" si="554"/>
        <v/>
      </c>
      <c r="BD458" s="3">
        <v>13.53</v>
      </c>
      <c r="BE458" s="5">
        <f t="shared" si="555"/>
        <v>1.0878067245848214E-3</v>
      </c>
      <c r="BF458" s="5">
        <f t="shared" si="556"/>
        <v>1.0878067245848215E-26</v>
      </c>
      <c r="BG458" s="5">
        <f t="shared" si="557"/>
        <v>2.5180711217241234E-9</v>
      </c>
      <c r="BH458" s="5">
        <f t="shared" si="558"/>
        <v>9.0650560382068447E-13</v>
      </c>
      <c r="BI458" s="5">
        <f t="shared" si="559"/>
        <v>-12.042629506846048</v>
      </c>
      <c r="BJ458">
        <v>0.01</v>
      </c>
      <c r="BM458" s="5" t="str">
        <f t="shared" si="560"/>
        <v/>
      </c>
      <c r="BN458" s="5" t="str">
        <f t="shared" si="561"/>
        <v/>
      </c>
      <c r="BO458" s="5" t="str">
        <f t="shared" si="562"/>
        <v/>
      </c>
      <c r="BP458" s="5" t="str">
        <f t="shared" si="563"/>
        <v/>
      </c>
      <c r="BQ458" s="5" t="str">
        <f t="shared" si="564"/>
        <v/>
      </c>
      <c r="BU458" s="5" t="str">
        <f t="shared" si="565"/>
        <v/>
      </c>
      <c r="BV458" s="5" t="str">
        <f t="shared" si="566"/>
        <v/>
      </c>
      <c r="BW458" s="5" t="str">
        <f t="shared" si="567"/>
        <v/>
      </c>
      <c r="BX458" s="5" t="str">
        <f t="shared" si="568"/>
        <v/>
      </c>
      <c r="BY458" s="5" t="str">
        <f t="shared" si="569"/>
        <v/>
      </c>
      <c r="CC458" s="5" t="str">
        <f t="shared" si="570"/>
        <v/>
      </c>
      <c r="CD458" s="5" t="str">
        <f t="shared" si="571"/>
        <v/>
      </c>
      <c r="CE458" s="5" t="str">
        <f t="shared" si="572"/>
        <v/>
      </c>
      <c r="CF458" s="5" t="str">
        <f t="shared" si="573"/>
        <v/>
      </c>
      <c r="CG458" s="5" t="str">
        <f t="shared" si="574"/>
        <v/>
      </c>
      <c r="CK458" s="5" t="str">
        <f t="shared" si="575"/>
        <v/>
      </c>
      <c r="CL458" s="5" t="str">
        <f t="shared" si="576"/>
        <v/>
      </c>
      <c r="CM458" s="5" t="str">
        <f t="shared" si="577"/>
        <v/>
      </c>
      <c r="CN458" s="5" t="str">
        <f t="shared" si="578"/>
        <v/>
      </c>
      <c r="CO458" s="5" t="str">
        <f t="shared" si="579"/>
        <v/>
      </c>
      <c r="CS458" s="5" t="str">
        <f t="shared" si="580"/>
        <v/>
      </c>
      <c r="CT458" s="5" t="str">
        <f t="shared" si="581"/>
        <v/>
      </c>
      <c r="CU458" s="5" t="str">
        <f t="shared" si="582"/>
        <v/>
      </c>
      <c r="CV458" s="5" t="str">
        <f t="shared" si="583"/>
        <v/>
      </c>
      <c r="CW458" s="5" t="str">
        <f t="shared" si="584"/>
        <v/>
      </c>
      <c r="DA458" s="5" t="str">
        <f t="shared" si="585"/>
        <v/>
      </c>
      <c r="DB458" s="5" t="str">
        <f t="shared" si="586"/>
        <v/>
      </c>
      <c r="DC458" s="5" t="str">
        <f t="shared" si="587"/>
        <v/>
      </c>
      <c r="DD458" s="5" t="str">
        <f t="shared" si="588"/>
        <v/>
      </c>
      <c r="DE458" s="5" t="str">
        <f t="shared" si="589"/>
        <v/>
      </c>
      <c r="DI458" s="5" t="str">
        <f t="shared" si="590"/>
        <v/>
      </c>
      <c r="DJ458" s="5" t="str">
        <f t="shared" si="591"/>
        <v/>
      </c>
      <c r="DK458" s="5" t="str">
        <f t="shared" si="592"/>
        <v/>
      </c>
      <c r="DL458" s="5" t="str">
        <f t="shared" si="593"/>
        <v/>
      </c>
      <c r="DM458" s="5" t="str">
        <f t="shared" si="594"/>
        <v/>
      </c>
      <c r="DQ458" s="5" t="str">
        <f t="shared" si="595"/>
        <v/>
      </c>
      <c r="DR458" s="5" t="str">
        <f t="shared" si="596"/>
        <v/>
      </c>
      <c r="DS458" s="5" t="str">
        <f t="shared" si="597"/>
        <v/>
      </c>
      <c r="DT458" s="5" t="str">
        <f t="shared" si="598"/>
        <v/>
      </c>
      <c r="DU458" s="5" t="str">
        <f t="shared" si="599"/>
        <v/>
      </c>
    </row>
    <row r="459" spans="1:126" hidden="1" x14ac:dyDescent="0.25">
      <c r="A459">
        <v>452</v>
      </c>
      <c r="B459" t="s">
        <v>495</v>
      </c>
      <c r="C459">
        <v>324.25968399999999</v>
      </c>
      <c r="D459">
        <v>57.520963000000002</v>
      </c>
      <c r="E459" s="1" t="s">
        <v>157</v>
      </c>
      <c r="F459" s="13"/>
      <c r="K459" s="5" t="str">
        <f t="shared" si="525"/>
        <v/>
      </c>
      <c r="L459" s="5" t="str">
        <f t="shared" si="526"/>
        <v/>
      </c>
      <c r="M459" s="5" t="str">
        <f t="shared" si="527"/>
        <v/>
      </c>
      <c r="N459" s="5" t="str">
        <f t="shared" si="528"/>
        <v/>
      </c>
      <c r="O459" s="5" t="str">
        <f t="shared" si="529"/>
        <v/>
      </c>
      <c r="R459" s="5" t="str">
        <f t="shared" si="530"/>
        <v/>
      </c>
      <c r="S459" s="5" t="str">
        <f t="shared" si="531"/>
        <v/>
      </c>
      <c r="T459" s="5" t="str">
        <f t="shared" si="532"/>
        <v/>
      </c>
      <c r="U459" s="5" t="str">
        <f t="shared" si="533"/>
        <v/>
      </c>
      <c r="V459" s="5" t="str">
        <f t="shared" si="534"/>
        <v/>
      </c>
      <c r="Y459" s="5" t="str">
        <f t="shared" si="535"/>
        <v/>
      </c>
      <c r="Z459" s="5" t="str">
        <f t="shared" si="536"/>
        <v/>
      </c>
      <c r="AA459" s="5" t="str">
        <f t="shared" si="537"/>
        <v/>
      </c>
      <c r="AB459" s="5" t="str">
        <f t="shared" si="538"/>
        <v/>
      </c>
      <c r="AC459" s="5" t="str">
        <f t="shared" si="539"/>
        <v/>
      </c>
      <c r="AE459" t="s">
        <v>36</v>
      </c>
      <c r="AF459" s="4">
        <v>19.190000000000001</v>
      </c>
      <c r="AG459" s="5">
        <f t="shared" si="540"/>
        <v>3.3611532709936568E-5</v>
      </c>
      <c r="AH459" s="5">
        <f t="shared" si="541"/>
        <v>3.3611532709936572E-28</v>
      </c>
      <c r="AI459" s="5">
        <f t="shared" si="542"/>
        <v>6.6111293828654589E-10</v>
      </c>
      <c r="AJ459" s="5">
        <f t="shared" si="543"/>
        <v>8.1647447878388436E-14</v>
      </c>
      <c r="AK459" s="5">
        <f t="shared" si="544"/>
        <v>-13.088057385815929</v>
      </c>
      <c r="AM459" t="s">
        <v>36</v>
      </c>
      <c r="AN459" s="4">
        <v>16.420000000000002</v>
      </c>
      <c r="AO459" s="5">
        <f t="shared" si="545"/>
        <v>2.7688533648474468E-4</v>
      </c>
      <c r="AP459" s="5">
        <f t="shared" si="546"/>
        <v>2.768853364847447E-27</v>
      </c>
      <c r="AQ459" s="5">
        <f t="shared" si="547"/>
        <v>3.0071782559912669E-9</v>
      </c>
      <c r="AR459" s="5">
        <f t="shared" si="548"/>
        <v>4.9979302614574861E-13</v>
      </c>
      <c r="AS459" s="5">
        <f t="shared" si="549"/>
        <v>-12.301209808088618</v>
      </c>
      <c r="AV459" s="4">
        <v>13.25</v>
      </c>
      <c r="AW459" s="5">
        <f t="shared" si="550"/>
        <v>3.3414152865930218E-3</v>
      </c>
      <c r="AX459" s="5">
        <f t="shared" si="551"/>
        <v>3.3414152865930221E-26</v>
      </c>
      <c r="AY459" s="5">
        <f t="shared" si="552"/>
        <v>2.1505345547241346E-8</v>
      </c>
      <c r="AZ459" s="5">
        <f t="shared" si="553"/>
        <v>4.6430041036494064E-12</v>
      </c>
      <c r="BA459" s="5">
        <f t="shared" si="554"/>
        <v>-11.333200932489005</v>
      </c>
      <c r="BB459">
        <v>0.05</v>
      </c>
      <c r="BD459" s="3">
        <v>10.76</v>
      </c>
      <c r="BE459" s="5">
        <f t="shared" si="555"/>
        <v>1.3949278309539929E-2</v>
      </c>
      <c r="BF459" s="5">
        <f t="shared" si="556"/>
        <v>1.394927830953993E-25</v>
      </c>
      <c r="BG459" s="5">
        <f t="shared" si="557"/>
        <v>3.2289996086897982E-8</v>
      </c>
      <c r="BH459" s="5">
        <f t="shared" si="558"/>
        <v>1.1624398591283275E-11</v>
      </c>
      <c r="BI459" s="5">
        <f t="shared" si="559"/>
        <v>-10.934629506846047</v>
      </c>
      <c r="BJ459">
        <v>0.01</v>
      </c>
      <c r="BL459" s="3">
        <v>9.73</v>
      </c>
      <c r="BM459" s="5">
        <f t="shared" si="560"/>
        <v>2.3043480570328668E-2</v>
      </c>
      <c r="BN459" s="5">
        <f t="shared" si="561"/>
        <v>2.304348057032867E-25</v>
      </c>
      <c r="BO459" s="5">
        <f t="shared" si="562"/>
        <v>3.4138489733820242E-8</v>
      </c>
      <c r="BP459" s="5">
        <f t="shared" si="563"/>
        <v>1.5362320380219111E-11</v>
      </c>
      <c r="BQ459" s="5">
        <f t="shared" si="564"/>
        <v>-10.813543181946708</v>
      </c>
      <c r="BR459">
        <v>0</v>
      </c>
      <c r="BT459" s="3">
        <v>9.01</v>
      </c>
      <c r="BU459" s="5">
        <f t="shared" si="565"/>
        <v>2.8621859160247481E-2</v>
      </c>
      <c r="BV459" s="5">
        <f t="shared" si="566"/>
        <v>2.8621859160247483E-25</v>
      </c>
      <c r="BW459" s="5">
        <f t="shared" si="567"/>
        <v>2.5524844673229024E-8</v>
      </c>
      <c r="BX459" s="5">
        <f t="shared" si="568"/>
        <v>1.4804409910472833E-11</v>
      </c>
      <c r="BY459" s="5">
        <f t="shared" si="569"/>
        <v>-10.829608898489663</v>
      </c>
      <c r="BZ459">
        <v>0.01</v>
      </c>
      <c r="CB459" s="3">
        <v>8.35</v>
      </c>
      <c r="CC459" s="5">
        <f t="shared" si="570"/>
        <v>2.9313065600001929E-2</v>
      </c>
      <c r="CD459" s="5">
        <f t="shared" si="571"/>
        <v>2.9313065600001933E-25</v>
      </c>
      <c r="CE459" s="5">
        <f t="shared" si="572"/>
        <v>1.3740499500000906E-8</v>
      </c>
      <c r="CF459" s="5">
        <f t="shared" si="573"/>
        <v>1.0992399600000725E-11</v>
      </c>
      <c r="CG459" s="5">
        <f t="shared" si="574"/>
        <v>-10.958907492355042</v>
      </c>
      <c r="CH459">
        <v>0.01</v>
      </c>
      <c r="CJ459" s="2">
        <v>4.75</v>
      </c>
      <c r="CK459" s="5">
        <f t="shared" si="575"/>
        <v>8.9887274402103479E-2</v>
      </c>
      <c r="CL459" s="5">
        <f t="shared" si="576"/>
        <v>8.9887274402103481E-25</v>
      </c>
      <c r="CM459" s="5">
        <f t="shared" si="577"/>
        <v>4.6816288751095557E-9</v>
      </c>
      <c r="CN459" s="5">
        <f t="shared" si="578"/>
        <v>1.1235909300262934E-11</v>
      </c>
      <c r="CO459" s="5">
        <f t="shared" si="579"/>
        <v>-10.949391775215769</v>
      </c>
      <c r="CP459">
        <v>0.15</v>
      </c>
      <c r="CR459" s="4">
        <v>10.95</v>
      </c>
      <c r="CS459" s="5">
        <f t="shared" si="580"/>
        <v>1.2903774895940754E-2</v>
      </c>
      <c r="CT459" s="5">
        <f t="shared" si="581"/>
        <v>1.2903774895940754E-25</v>
      </c>
      <c r="CU459" s="5">
        <f t="shared" si="582"/>
        <v>3.3487305093271849E-8</v>
      </c>
      <c r="CV459" s="5">
        <f t="shared" si="583"/>
        <v>1.1385683731712429E-11</v>
      </c>
      <c r="CW459" s="5">
        <f t="shared" si="584"/>
        <v>-10.943640884065641</v>
      </c>
      <c r="CX459">
        <v>0.02</v>
      </c>
      <c r="CZ459" s="4">
        <v>9.73</v>
      </c>
      <c r="DA459" s="5">
        <f t="shared" si="585"/>
        <v>2.2029157079447758E-2</v>
      </c>
      <c r="DB459" s="5">
        <f t="shared" si="586"/>
        <v>2.2029157079447758E-25</v>
      </c>
      <c r="DC459" s="5">
        <f t="shared" si="587"/>
        <v>3.1232264290332364E-8</v>
      </c>
      <c r="DD459" s="5">
        <f t="shared" si="588"/>
        <v>1.4366841573552886E-11</v>
      </c>
      <c r="DE459" s="5">
        <f t="shared" si="589"/>
        <v>-10.842638697275882</v>
      </c>
      <c r="DF459">
        <v>0.03</v>
      </c>
      <c r="DH459" s="4">
        <v>7.58</v>
      </c>
      <c r="DI459" s="5">
        <f t="shared" si="590"/>
        <v>2.9425939267641241E-2</v>
      </c>
      <c r="DJ459" s="5">
        <f t="shared" si="591"/>
        <v>2.9425939267641242E-25</v>
      </c>
      <c r="DK459" s="5">
        <f t="shared" si="592"/>
        <v>6.1304040140919249E-9</v>
      </c>
      <c r="DL459" s="5">
        <f t="shared" si="593"/>
        <v>7.3564848169103111E-12</v>
      </c>
      <c r="DM459" s="5">
        <f t="shared" si="594"/>
        <v>-11.133329657034471</v>
      </c>
      <c r="DN459">
        <v>0.03</v>
      </c>
      <c r="DP459" s="4">
        <v>4.4800000000000004</v>
      </c>
      <c r="DQ459" s="5">
        <f t="shared" si="595"/>
        <v>0.13501687790018302</v>
      </c>
      <c r="DR459" s="5">
        <f t="shared" si="596"/>
        <v>1.3501687790018304E-24</v>
      </c>
      <c r="DS459" s="5">
        <f t="shared" si="597"/>
        <v>8.3688147458791136E-9</v>
      </c>
      <c r="DT459" s="5">
        <f t="shared" si="598"/>
        <v>1.8411392440934051E-11</v>
      </c>
      <c r="DU459" s="5">
        <f t="shared" si="599"/>
        <v>-10.734913364861232</v>
      </c>
      <c r="DV459">
        <v>0.05</v>
      </c>
    </row>
    <row r="460" spans="1:126" hidden="1" x14ac:dyDescent="0.25">
      <c r="A460">
        <v>453</v>
      </c>
      <c r="B460" t="s">
        <v>496</v>
      </c>
      <c r="C460">
        <v>324.26031899999998</v>
      </c>
      <c r="D460">
        <v>57.629607</v>
      </c>
      <c r="E460" s="1" t="s">
        <v>91</v>
      </c>
      <c r="F460" s="13"/>
      <c r="J460" s="2">
        <v>20.18</v>
      </c>
      <c r="K460" s="5">
        <f t="shared" si="525"/>
        <v>2.6885067532923577E-5</v>
      </c>
      <c r="L460" s="5">
        <f t="shared" si="526"/>
        <v>2.6885067532923581E-28</v>
      </c>
      <c r="M460" s="5">
        <f t="shared" si="527"/>
        <v>2.0713963520805273E-9</v>
      </c>
      <c r="N460" s="5">
        <f t="shared" si="528"/>
        <v>1.292551323698249E-13</v>
      </c>
      <c r="O460" s="5">
        <f t="shared" si="529"/>
        <v>-12.888552203238735</v>
      </c>
      <c r="P460">
        <v>0.03</v>
      </c>
      <c r="Q460" s="2">
        <v>18.73</v>
      </c>
      <c r="R460" s="5">
        <f t="shared" si="530"/>
        <v>8.1032427582317283E-5</v>
      </c>
      <c r="S460" s="5">
        <f t="shared" si="531"/>
        <v>8.1032427582317293E-28</v>
      </c>
      <c r="T460" s="5">
        <f t="shared" si="532"/>
        <v>4.0578704996853793E-9</v>
      </c>
      <c r="U460" s="5">
        <f t="shared" si="533"/>
        <v>3.1407917667564839E-13</v>
      </c>
      <c r="V460" s="5">
        <f t="shared" si="534"/>
        <v>-12.502960856198257</v>
      </c>
      <c r="W460">
        <v>0.03</v>
      </c>
      <c r="X460" s="2">
        <v>19.52</v>
      </c>
      <c r="Y460" s="5">
        <f t="shared" si="535"/>
        <v>4.6280641746461233E-5</v>
      </c>
      <c r="Z460" s="5">
        <f t="shared" si="536"/>
        <v>4.628064174646124E-28</v>
      </c>
      <c r="AA460" s="5">
        <f t="shared" si="537"/>
        <v>3.2263609188955534E-9</v>
      </c>
      <c r="AB460" s="5">
        <f t="shared" si="538"/>
        <v>2.1164927627954834E-13</v>
      </c>
      <c r="AC460" s="5">
        <f t="shared" si="539"/>
        <v>-12.674383212228175</v>
      </c>
      <c r="AD460">
        <v>7.0000000000000007E-2</v>
      </c>
      <c r="AE460" t="s">
        <v>36</v>
      </c>
      <c r="AF460" s="4">
        <v>14.95</v>
      </c>
      <c r="AG460" s="5">
        <f t="shared" si="540"/>
        <v>1.6691229055931344E-3</v>
      </c>
      <c r="AH460" s="5">
        <f t="shared" si="541"/>
        <v>1.6691229055931345E-26</v>
      </c>
      <c r="AI460" s="5">
        <f t="shared" si="542"/>
        <v>3.2830360876456932E-8</v>
      </c>
      <c r="AJ460" s="5">
        <f t="shared" si="543"/>
        <v>4.0545495682424321E-12</v>
      </c>
      <c r="AK460" s="5">
        <f t="shared" si="544"/>
        <v>-11.392057385815928</v>
      </c>
      <c r="AN460" s="4">
        <v>15.77</v>
      </c>
      <c r="AO460" s="5">
        <f t="shared" si="545"/>
        <v>5.0384848453780549E-4</v>
      </c>
      <c r="AP460" s="5">
        <f t="shared" si="546"/>
        <v>5.0384848453780557E-27</v>
      </c>
      <c r="AQ460" s="5">
        <f t="shared" si="547"/>
        <v>5.4721648544205977E-9</v>
      </c>
      <c r="AR460" s="5">
        <f t="shared" si="548"/>
        <v>9.0947379880470335E-13</v>
      </c>
      <c r="AS460" s="5">
        <f t="shared" si="549"/>
        <v>-12.041209808088619</v>
      </c>
      <c r="AT460">
        <v>0.09</v>
      </c>
      <c r="AV460" s="4">
        <v>15.48</v>
      </c>
      <c r="AW460" s="5">
        <f t="shared" si="550"/>
        <v>4.2847990113525664E-4</v>
      </c>
      <c r="AX460" s="5">
        <f t="shared" si="551"/>
        <v>4.284799011352567E-27</v>
      </c>
      <c r="AY460" s="5">
        <f t="shared" si="552"/>
        <v>2.7576962285813067E-9</v>
      </c>
      <c r="AZ460" s="5">
        <f t="shared" si="553"/>
        <v>5.953866157507041E-13</v>
      </c>
      <c r="BA460" s="5">
        <f t="shared" si="554"/>
        <v>-12.225200932489004</v>
      </c>
      <c r="BB460">
        <v>0.08</v>
      </c>
      <c r="BD460" s="3">
        <v>14.96</v>
      </c>
      <c r="BE460" s="5">
        <f t="shared" si="555"/>
        <v>2.9144173200327947E-4</v>
      </c>
      <c r="BF460" s="5">
        <f t="shared" si="556"/>
        <v>2.914417320032795E-27</v>
      </c>
      <c r="BG460" s="5">
        <f t="shared" si="557"/>
        <v>6.7463363889648022E-10</v>
      </c>
      <c r="BH460" s="5">
        <f t="shared" si="558"/>
        <v>2.4286811000273287E-13</v>
      </c>
      <c r="BI460" s="5">
        <f t="shared" si="559"/>
        <v>-12.614629506846047</v>
      </c>
      <c r="BJ460">
        <v>0.03</v>
      </c>
      <c r="BL460" s="3">
        <v>14.91</v>
      </c>
      <c r="BM460" s="5">
        <f t="shared" si="560"/>
        <v>1.9523068456398613E-4</v>
      </c>
      <c r="BN460" s="5">
        <f t="shared" si="561"/>
        <v>1.9523068456398615E-27</v>
      </c>
      <c r="BO460" s="5">
        <f t="shared" si="562"/>
        <v>2.892306437984979E-10</v>
      </c>
      <c r="BP460" s="5">
        <f t="shared" si="563"/>
        <v>1.3015378970932406E-13</v>
      </c>
      <c r="BQ460" s="5">
        <f t="shared" si="564"/>
        <v>-12.885543181946709</v>
      </c>
      <c r="BR460">
        <v>0.03</v>
      </c>
      <c r="BU460" s="5" t="str">
        <f t="shared" si="565"/>
        <v/>
      </c>
      <c r="BV460" s="5" t="str">
        <f t="shared" si="566"/>
        <v/>
      </c>
      <c r="BW460" s="5" t="str">
        <f t="shared" si="567"/>
        <v/>
      </c>
      <c r="BX460" s="5" t="str">
        <f t="shared" si="568"/>
        <v/>
      </c>
      <c r="BY460" s="5" t="str">
        <f t="shared" si="569"/>
        <v/>
      </c>
      <c r="CC460" s="5" t="str">
        <f t="shared" si="570"/>
        <v/>
      </c>
      <c r="CD460" s="5" t="str">
        <f t="shared" si="571"/>
        <v/>
      </c>
      <c r="CE460" s="5" t="str">
        <f t="shared" si="572"/>
        <v/>
      </c>
      <c r="CF460" s="5" t="str">
        <f t="shared" si="573"/>
        <v/>
      </c>
      <c r="CG460" s="5" t="str">
        <f t="shared" si="574"/>
        <v/>
      </c>
      <c r="CK460" s="5" t="str">
        <f t="shared" si="575"/>
        <v/>
      </c>
      <c r="CL460" s="5" t="str">
        <f t="shared" si="576"/>
        <v/>
      </c>
      <c r="CM460" s="5" t="str">
        <f t="shared" si="577"/>
        <v/>
      </c>
      <c r="CN460" s="5" t="str">
        <f t="shared" si="578"/>
        <v/>
      </c>
      <c r="CO460" s="5" t="str">
        <f t="shared" si="579"/>
        <v/>
      </c>
      <c r="CS460" s="5" t="str">
        <f t="shared" si="580"/>
        <v/>
      </c>
      <c r="CT460" s="5" t="str">
        <f t="shared" si="581"/>
        <v/>
      </c>
      <c r="CU460" s="5" t="str">
        <f t="shared" si="582"/>
        <v/>
      </c>
      <c r="CV460" s="5" t="str">
        <f t="shared" si="583"/>
        <v/>
      </c>
      <c r="CW460" s="5" t="str">
        <f t="shared" si="584"/>
        <v/>
      </c>
      <c r="DA460" s="5" t="str">
        <f t="shared" si="585"/>
        <v/>
      </c>
      <c r="DB460" s="5" t="str">
        <f t="shared" si="586"/>
        <v/>
      </c>
      <c r="DC460" s="5" t="str">
        <f t="shared" si="587"/>
        <v/>
      </c>
      <c r="DD460" s="5" t="str">
        <f t="shared" si="588"/>
        <v/>
      </c>
      <c r="DE460" s="5" t="str">
        <f t="shared" si="589"/>
        <v/>
      </c>
      <c r="DI460" s="5" t="str">
        <f t="shared" si="590"/>
        <v/>
      </c>
      <c r="DJ460" s="5" t="str">
        <f t="shared" si="591"/>
        <v/>
      </c>
      <c r="DK460" s="5" t="str">
        <f t="shared" si="592"/>
        <v/>
      </c>
      <c r="DL460" s="5" t="str">
        <f t="shared" si="593"/>
        <v/>
      </c>
      <c r="DM460" s="5" t="str">
        <f t="shared" si="594"/>
        <v/>
      </c>
      <c r="DQ460" s="5" t="str">
        <f t="shared" si="595"/>
        <v/>
      </c>
      <c r="DR460" s="5" t="str">
        <f t="shared" si="596"/>
        <v/>
      </c>
      <c r="DS460" s="5" t="str">
        <f t="shared" si="597"/>
        <v/>
      </c>
      <c r="DT460" s="5" t="str">
        <f t="shared" si="598"/>
        <v/>
      </c>
      <c r="DU460" s="5" t="str">
        <f t="shared" si="599"/>
        <v/>
      </c>
    </row>
    <row r="461" spans="1:126" hidden="1" x14ac:dyDescent="0.25">
      <c r="A461">
        <v>454</v>
      </c>
      <c r="B461" t="s">
        <v>497</v>
      </c>
      <c r="C461">
        <v>324.26068299999997</v>
      </c>
      <c r="D461">
        <v>57.442990999999999</v>
      </c>
      <c r="E461" s="1" t="s">
        <v>157</v>
      </c>
      <c r="F461" s="13"/>
      <c r="J461" s="2">
        <v>20.149999999999999</v>
      </c>
      <c r="K461" s="5">
        <f t="shared" si="525"/>
        <v>2.7638287600076372E-5</v>
      </c>
      <c r="L461" s="5">
        <f t="shared" si="526"/>
        <v>2.7638287600076376E-28</v>
      </c>
      <c r="M461" s="5">
        <f t="shared" si="527"/>
        <v>2.129429209818508E-9</v>
      </c>
      <c r="N461" s="5">
        <f t="shared" si="528"/>
        <v>1.328763826926749E-13</v>
      </c>
      <c r="O461" s="5">
        <f t="shared" si="529"/>
        <v>-12.876552203238735</v>
      </c>
      <c r="P461">
        <v>0.04</v>
      </c>
      <c r="Q461" s="2">
        <v>17.91</v>
      </c>
      <c r="R461" s="5">
        <f t="shared" si="530"/>
        <v>1.7244827312869573E-4</v>
      </c>
      <c r="S461" s="5">
        <f t="shared" si="531"/>
        <v>1.7244827312869575E-27</v>
      </c>
      <c r="T461" s="5">
        <f t="shared" si="532"/>
        <v>8.6357126539218243E-9</v>
      </c>
      <c r="U461" s="5">
        <f t="shared" si="533"/>
        <v>6.6840415941354926E-13</v>
      </c>
      <c r="V461" s="5">
        <f t="shared" si="534"/>
        <v>-12.174960856198258</v>
      </c>
      <c r="W461">
        <v>0.02</v>
      </c>
      <c r="X461" s="2">
        <v>19.100000000000001</v>
      </c>
      <c r="Y461" s="5">
        <f t="shared" si="535"/>
        <v>6.813956746392453E-5</v>
      </c>
      <c r="Z461" s="5">
        <f t="shared" si="536"/>
        <v>6.8139567463924538E-28</v>
      </c>
      <c r="AA461" s="5">
        <f t="shared" si="537"/>
        <v>4.7502115182502405E-9</v>
      </c>
      <c r="AB461" s="5">
        <f t="shared" si="538"/>
        <v>3.1161387559721581E-13</v>
      </c>
      <c r="AC461" s="5">
        <f t="shared" si="539"/>
        <v>-12.506383212228176</v>
      </c>
      <c r="AD461">
        <v>0.06</v>
      </c>
      <c r="AF461" s="4">
        <v>15.57</v>
      </c>
      <c r="AG461" s="5">
        <f t="shared" si="540"/>
        <v>9.4294924487570435E-4</v>
      </c>
      <c r="AH461" s="5">
        <f t="shared" si="541"/>
        <v>9.4294924487570443E-27</v>
      </c>
      <c r="AI461" s="5">
        <f t="shared" si="542"/>
        <v>1.8547084755541723E-8</v>
      </c>
      <c r="AJ461" s="5">
        <f t="shared" si="543"/>
        <v>2.2905649673094033E-12</v>
      </c>
      <c r="AK461" s="5">
        <f t="shared" si="544"/>
        <v>-11.640057385815929</v>
      </c>
      <c r="AL461">
        <v>7.0000000000000007E-2</v>
      </c>
      <c r="AN461" s="4">
        <v>14.72</v>
      </c>
      <c r="AO461" s="5">
        <f t="shared" si="545"/>
        <v>1.3252565416447845E-3</v>
      </c>
      <c r="AP461" s="5">
        <f t="shared" si="546"/>
        <v>1.3252565416447845E-26</v>
      </c>
      <c r="AQ461" s="5">
        <f t="shared" si="547"/>
        <v>1.4393260062957341E-8</v>
      </c>
      <c r="AR461" s="5">
        <f t="shared" si="548"/>
        <v>2.3921598224635101E-12</v>
      </c>
      <c r="AS461" s="5">
        <f t="shared" si="549"/>
        <v>-11.621209808088619</v>
      </c>
      <c r="AT461">
        <v>0.08</v>
      </c>
      <c r="AV461" s="4">
        <v>14.31</v>
      </c>
      <c r="AW461" s="5">
        <f t="shared" si="550"/>
        <v>1.2587238324424971E-3</v>
      </c>
      <c r="AX461" s="5">
        <f t="shared" si="551"/>
        <v>1.2587238324424972E-26</v>
      </c>
      <c r="AY461" s="5">
        <f t="shared" si="552"/>
        <v>8.1011453661074962E-9</v>
      </c>
      <c r="AZ461" s="5">
        <f t="shared" si="553"/>
        <v>1.7490372845426084E-12</v>
      </c>
      <c r="BA461" s="5">
        <f t="shared" si="554"/>
        <v>-11.757200932489004</v>
      </c>
      <c r="BB461">
        <v>0.08</v>
      </c>
      <c r="BD461" s="3">
        <v>13.82</v>
      </c>
      <c r="BE461" s="5">
        <f t="shared" si="555"/>
        <v>8.3282113731738552E-4</v>
      </c>
      <c r="BF461" s="5">
        <f t="shared" si="556"/>
        <v>8.3282113731738565E-27</v>
      </c>
      <c r="BG461" s="5">
        <f t="shared" si="557"/>
        <v>1.9278267067532073E-9</v>
      </c>
      <c r="BH461" s="5">
        <f t="shared" si="558"/>
        <v>6.9401761443115466E-13</v>
      </c>
      <c r="BI461" s="5">
        <f t="shared" si="559"/>
        <v>-12.158629506846047</v>
      </c>
      <c r="BJ461">
        <v>0.01</v>
      </c>
      <c r="BL461" s="3">
        <v>13.47</v>
      </c>
      <c r="BM461" s="5">
        <f t="shared" si="560"/>
        <v>7.3544140553482922E-4</v>
      </c>
      <c r="BN461" s="5">
        <f t="shared" si="561"/>
        <v>7.3544140553482924E-27</v>
      </c>
      <c r="BO461" s="5">
        <f t="shared" si="562"/>
        <v>1.0895428230145616E-9</v>
      </c>
      <c r="BP461" s="5">
        <f t="shared" si="563"/>
        <v>4.9029427035655273E-13</v>
      </c>
      <c r="BQ461" s="5">
        <f t="shared" si="564"/>
        <v>-12.309543181946708</v>
      </c>
      <c r="BR461">
        <v>0.01</v>
      </c>
      <c r="BT461" s="3">
        <v>13.01</v>
      </c>
      <c r="BU461" s="5">
        <f t="shared" si="565"/>
        <v>7.1894859669203786E-4</v>
      </c>
      <c r="BV461" s="5">
        <f t="shared" si="566"/>
        <v>7.1894859669203793E-27</v>
      </c>
      <c r="BW461" s="5">
        <f t="shared" si="567"/>
        <v>6.4115511001073538E-10</v>
      </c>
      <c r="BX461" s="5">
        <f t="shared" si="568"/>
        <v>3.7186996380622652E-13</v>
      </c>
      <c r="BY461" s="5">
        <f t="shared" si="569"/>
        <v>-12.429608898489663</v>
      </c>
      <c r="BZ461">
        <v>0.03</v>
      </c>
      <c r="CB461" s="3">
        <v>12.17</v>
      </c>
      <c r="CC461" s="5">
        <f t="shared" si="570"/>
        <v>8.6908297014071773E-4</v>
      </c>
      <c r="CD461" s="5">
        <f t="shared" si="571"/>
        <v>8.6908297014071781E-27</v>
      </c>
      <c r="CE461" s="5">
        <f t="shared" si="572"/>
        <v>4.0738264225346148E-10</v>
      </c>
      <c r="CF461" s="5">
        <f t="shared" si="573"/>
        <v>3.2590611380276923E-13</v>
      </c>
      <c r="CG461" s="5">
        <f t="shared" si="574"/>
        <v>-12.486907492355042</v>
      </c>
      <c r="CH461">
        <v>0.04</v>
      </c>
      <c r="CJ461" s="2">
        <v>9.49</v>
      </c>
      <c r="CK461" s="5">
        <f t="shared" si="575"/>
        <v>1.1420844324308715E-3</v>
      </c>
      <c r="CL461" s="5">
        <f t="shared" si="576"/>
        <v>1.1420844324308716E-26</v>
      </c>
      <c r="CM461" s="5">
        <f t="shared" si="577"/>
        <v>5.9483564189107886E-11</v>
      </c>
      <c r="CN461" s="5">
        <f t="shared" si="578"/>
        <v>1.4276055405385893E-13</v>
      </c>
      <c r="CO461" s="5">
        <f t="shared" si="579"/>
        <v>-12.84539177521577</v>
      </c>
      <c r="CP461">
        <v>0.13</v>
      </c>
      <c r="CS461" s="5" t="str">
        <f t="shared" si="580"/>
        <v/>
      </c>
      <c r="CT461" s="5" t="str">
        <f t="shared" si="581"/>
        <v/>
      </c>
      <c r="CU461" s="5" t="str">
        <f t="shared" si="582"/>
        <v/>
      </c>
      <c r="CV461" s="5" t="str">
        <f t="shared" si="583"/>
        <v/>
      </c>
      <c r="CW461" s="5" t="str">
        <f t="shared" si="584"/>
        <v/>
      </c>
      <c r="DA461" s="5" t="str">
        <f t="shared" si="585"/>
        <v/>
      </c>
      <c r="DB461" s="5" t="str">
        <f t="shared" si="586"/>
        <v/>
      </c>
      <c r="DC461" s="5" t="str">
        <f t="shared" si="587"/>
        <v/>
      </c>
      <c r="DD461" s="5" t="str">
        <f t="shared" si="588"/>
        <v/>
      </c>
      <c r="DE461" s="5" t="str">
        <f t="shared" si="589"/>
        <v/>
      </c>
      <c r="DI461" s="5" t="str">
        <f t="shared" si="590"/>
        <v/>
      </c>
      <c r="DJ461" s="5" t="str">
        <f t="shared" si="591"/>
        <v/>
      </c>
      <c r="DK461" s="5" t="str">
        <f t="shared" si="592"/>
        <v/>
      </c>
      <c r="DL461" s="5" t="str">
        <f t="shared" si="593"/>
        <v/>
      </c>
      <c r="DM461" s="5" t="str">
        <f t="shared" si="594"/>
        <v/>
      </c>
      <c r="DQ461" s="5" t="str">
        <f t="shared" si="595"/>
        <v/>
      </c>
      <c r="DR461" s="5" t="str">
        <f t="shared" si="596"/>
        <v/>
      </c>
      <c r="DS461" s="5" t="str">
        <f t="shared" si="597"/>
        <v/>
      </c>
      <c r="DT461" s="5" t="str">
        <f t="shared" si="598"/>
        <v/>
      </c>
      <c r="DU461" s="5" t="str">
        <f t="shared" si="599"/>
        <v/>
      </c>
    </row>
    <row r="462" spans="1:126" hidden="1" x14ac:dyDescent="0.25">
      <c r="A462">
        <v>455</v>
      </c>
      <c r="B462" t="s">
        <v>498</v>
      </c>
      <c r="C462">
        <v>324.26125400000001</v>
      </c>
      <c r="D462">
        <v>57.549213999999999</v>
      </c>
      <c r="E462" s="1" t="s">
        <v>31</v>
      </c>
      <c r="F462" s="13"/>
      <c r="J462" s="2">
        <v>19.77</v>
      </c>
      <c r="K462" s="5">
        <f t="shared" si="525"/>
        <v>3.9220319905494612E-5</v>
      </c>
      <c r="L462" s="5">
        <f t="shared" si="526"/>
        <v>3.9220319905494617E-28</v>
      </c>
      <c r="M462" s="5">
        <f t="shared" si="527"/>
        <v>3.0217825370974038E-9</v>
      </c>
      <c r="N462" s="5">
        <f t="shared" si="528"/>
        <v>1.8855923031487799E-13</v>
      </c>
      <c r="O462" s="5">
        <f t="shared" si="529"/>
        <v>-12.724552203238737</v>
      </c>
      <c r="P462">
        <v>0.03</v>
      </c>
      <c r="Q462" s="2">
        <v>18.86</v>
      </c>
      <c r="R462" s="5">
        <f t="shared" si="530"/>
        <v>7.1888405299683409E-5</v>
      </c>
      <c r="S462" s="5">
        <f t="shared" si="531"/>
        <v>7.1888405299683419E-28</v>
      </c>
      <c r="T462" s="5">
        <f t="shared" si="532"/>
        <v>3.5999642098673657E-9</v>
      </c>
      <c r="U462" s="5">
        <f t="shared" si="533"/>
        <v>2.7863722984373417E-13</v>
      </c>
      <c r="V462" s="5">
        <f t="shared" si="534"/>
        <v>-12.554960856198257</v>
      </c>
      <c r="W462">
        <v>0.04</v>
      </c>
      <c r="X462" s="2">
        <v>19.149999999999999</v>
      </c>
      <c r="Y462" s="5">
        <f t="shared" si="535"/>
        <v>6.5072781742755398E-5</v>
      </c>
      <c r="Z462" s="5">
        <f t="shared" si="536"/>
        <v>6.5072781742755405E-28</v>
      </c>
      <c r="AA462" s="5">
        <f t="shared" si="537"/>
        <v>4.5364167819626093E-9</v>
      </c>
      <c r="AB462" s="5">
        <f t="shared" si="538"/>
        <v>2.975889408967472E-13</v>
      </c>
      <c r="AC462" s="5">
        <f t="shared" si="539"/>
        <v>-12.526383212228176</v>
      </c>
      <c r="AD462">
        <v>0.06</v>
      </c>
      <c r="AF462" s="4">
        <v>17.309999999999999</v>
      </c>
      <c r="AG462" s="5">
        <f t="shared" si="540"/>
        <v>1.8988397607956343E-4</v>
      </c>
      <c r="AH462" s="5">
        <f t="shared" si="541"/>
        <v>1.8988397607956344E-27</v>
      </c>
      <c r="AI462" s="5">
        <f t="shared" si="542"/>
        <v>3.7348714336487416E-9</v>
      </c>
      <c r="AJ462" s="5">
        <f t="shared" si="543"/>
        <v>4.6125662205561968E-13</v>
      </c>
      <c r="AK462" s="5">
        <f t="shared" si="544"/>
        <v>-12.336057385815929</v>
      </c>
      <c r="AL462">
        <v>0.1</v>
      </c>
      <c r="AN462" s="4">
        <v>16.579999999999998</v>
      </c>
      <c r="AO462" s="5">
        <f t="shared" si="545"/>
        <v>2.3894610557757465E-4</v>
      </c>
      <c r="AP462" s="5">
        <f t="shared" si="546"/>
        <v>2.3894610557757467E-27</v>
      </c>
      <c r="AQ462" s="5">
        <f t="shared" si="547"/>
        <v>2.5951303242317626E-9</v>
      </c>
      <c r="AR462" s="5">
        <f t="shared" si="548"/>
        <v>4.3131065988731897E-13</v>
      </c>
      <c r="AS462" s="5">
        <f t="shared" si="549"/>
        <v>-12.365209808088618</v>
      </c>
      <c r="AT462">
        <v>0.16</v>
      </c>
      <c r="AV462" s="4">
        <v>16.46</v>
      </c>
      <c r="AW462" s="5">
        <f t="shared" si="550"/>
        <v>1.7375225717842602E-4</v>
      </c>
      <c r="AX462" s="5">
        <f t="shared" si="551"/>
        <v>1.7375225717842604E-27</v>
      </c>
      <c r="AY462" s="5">
        <f t="shared" si="552"/>
        <v>1.1182693588635359E-9</v>
      </c>
      <c r="AZ462" s="5">
        <f t="shared" si="553"/>
        <v>2.414343545786374E-13</v>
      </c>
      <c r="BA462" s="5">
        <f t="shared" si="554"/>
        <v>-12.617200932489006</v>
      </c>
      <c r="BB462">
        <v>0.17</v>
      </c>
      <c r="BD462" s="3">
        <v>16.239999999999998</v>
      </c>
      <c r="BE462" s="5">
        <f t="shared" si="555"/>
        <v>8.9650298349780303E-5</v>
      </c>
      <c r="BF462" s="5">
        <f t="shared" si="556"/>
        <v>8.9650298349780315E-28</v>
      </c>
      <c r="BG462" s="5">
        <f t="shared" si="557"/>
        <v>2.0752383877263958E-10</v>
      </c>
      <c r="BH462" s="5">
        <f t="shared" si="558"/>
        <v>7.4708581958150255E-14</v>
      </c>
      <c r="BI462" s="5">
        <f t="shared" si="559"/>
        <v>-13.126629506846047</v>
      </c>
      <c r="BJ462">
        <v>0.06</v>
      </c>
      <c r="BL462" s="3">
        <v>16.36</v>
      </c>
      <c r="BM462" s="5">
        <f t="shared" si="560"/>
        <v>5.1350902064447757E-5</v>
      </c>
      <c r="BN462" s="5">
        <f t="shared" si="561"/>
        <v>5.1350902064447767E-28</v>
      </c>
      <c r="BO462" s="5">
        <f t="shared" si="562"/>
        <v>7.6075410465848537E-11</v>
      </c>
      <c r="BP462" s="5">
        <f t="shared" si="563"/>
        <v>3.4233934709631845E-14</v>
      </c>
      <c r="BQ462" s="5">
        <f t="shared" si="564"/>
        <v>-13.465543181946707</v>
      </c>
      <c r="BR462">
        <v>0.09</v>
      </c>
      <c r="BU462" s="5" t="str">
        <f t="shared" si="565"/>
        <v/>
      </c>
      <c r="BV462" s="5" t="str">
        <f t="shared" si="566"/>
        <v/>
      </c>
      <c r="BW462" s="5" t="str">
        <f t="shared" si="567"/>
        <v/>
      </c>
      <c r="BX462" s="5" t="str">
        <f t="shared" si="568"/>
        <v/>
      </c>
      <c r="BY462" s="5" t="str">
        <f t="shared" si="569"/>
        <v/>
      </c>
      <c r="CC462" s="5" t="str">
        <f t="shared" si="570"/>
        <v/>
      </c>
      <c r="CD462" s="5" t="str">
        <f t="shared" si="571"/>
        <v/>
      </c>
      <c r="CE462" s="5" t="str">
        <f t="shared" si="572"/>
        <v/>
      </c>
      <c r="CF462" s="5" t="str">
        <f t="shared" si="573"/>
        <v/>
      </c>
      <c r="CG462" s="5" t="str">
        <f t="shared" si="574"/>
        <v/>
      </c>
      <c r="CK462" s="5" t="str">
        <f t="shared" si="575"/>
        <v/>
      </c>
      <c r="CL462" s="5" t="str">
        <f t="shared" si="576"/>
        <v/>
      </c>
      <c r="CM462" s="5" t="str">
        <f t="shared" si="577"/>
        <v/>
      </c>
      <c r="CN462" s="5" t="str">
        <f t="shared" si="578"/>
        <v/>
      </c>
      <c r="CO462" s="5" t="str">
        <f t="shared" si="579"/>
        <v/>
      </c>
      <c r="CS462" s="5" t="str">
        <f t="shared" si="580"/>
        <v/>
      </c>
      <c r="CT462" s="5" t="str">
        <f t="shared" si="581"/>
        <v/>
      </c>
      <c r="CU462" s="5" t="str">
        <f t="shared" si="582"/>
        <v/>
      </c>
      <c r="CV462" s="5" t="str">
        <f t="shared" si="583"/>
        <v/>
      </c>
      <c r="CW462" s="5" t="str">
        <f t="shared" si="584"/>
        <v/>
      </c>
      <c r="DA462" s="5" t="str">
        <f t="shared" si="585"/>
        <v/>
      </c>
      <c r="DB462" s="5" t="str">
        <f t="shared" si="586"/>
        <v/>
      </c>
      <c r="DC462" s="5" t="str">
        <f t="shared" si="587"/>
        <v/>
      </c>
      <c r="DD462" s="5" t="str">
        <f t="shared" si="588"/>
        <v/>
      </c>
      <c r="DE462" s="5" t="str">
        <f t="shared" si="589"/>
        <v/>
      </c>
      <c r="DI462" s="5" t="str">
        <f t="shared" si="590"/>
        <v/>
      </c>
      <c r="DJ462" s="5" t="str">
        <f t="shared" si="591"/>
        <v/>
      </c>
      <c r="DK462" s="5" t="str">
        <f t="shared" si="592"/>
        <v/>
      </c>
      <c r="DL462" s="5" t="str">
        <f t="shared" si="593"/>
        <v/>
      </c>
      <c r="DM462" s="5" t="str">
        <f t="shared" si="594"/>
        <v/>
      </c>
      <c r="DQ462" s="5" t="str">
        <f t="shared" si="595"/>
        <v/>
      </c>
      <c r="DR462" s="5" t="str">
        <f t="shared" si="596"/>
        <v/>
      </c>
      <c r="DS462" s="5" t="str">
        <f t="shared" si="597"/>
        <v/>
      </c>
      <c r="DT462" s="5" t="str">
        <f t="shared" si="598"/>
        <v/>
      </c>
      <c r="DU462" s="5" t="str">
        <f t="shared" si="599"/>
        <v/>
      </c>
    </row>
    <row r="463" spans="1:126" hidden="1" x14ac:dyDescent="0.25">
      <c r="A463">
        <v>456</v>
      </c>
      <c r="B463" t="s">
        <v>499</v>
      </c>
      <c r="C463">
        <v>324.262742</v>
      </c>
      <c r="D463">
        <v>57.513547000000003</v>
      </c>
      <c r="E463" s="1" t="s">
        <v>82</v>
      </c>
      <c r="F463" s="13"/>
      <c r="K463" s="5" t="str">
        <f t="shared" si="525"/>
        <v/>
      </c>
      <c r="L463" s="5" t="str">
        <f t="shared" si="526"/>
        <v/>
      </c>
      <c r="M463" s="5" t="str">
        <f t="shared" si="527"/>
        <v/>
      </c>
      <c r="N463" s="5" t="str">
        <f t="shared" si="528"/>
        <v/>
      </c>
      <c r="O463" s="5" t="str">
        <f t="shared" si="529"/>
        <v/>
      </c>
      <c r="R463" s="5" t="str">
        <f t="shared" si="530"/>
        <v/>
      </c>
      <c r="S463" s="5" t="str">
        <f t="shared" si="531"/>
        <v/>
      </c>
      <c r="T463" s="5" t="str">
        <f t="shared" si="532"/>
        <v/>
      </c>
      <c r="U463" s="5" t="str">
        <f t="shared" si="533"/>
        <v/>
      </c>
      <c r="V463" s="5" t="str">
        <f t="shared" si="534"/>
        <v/>
      </c>
      <c r="Y463" s="5" t="str">
        <f t="shared" si="535"/>
        <v/>
      </c>
      <c r="Z463" s="5" t="str">
        <f t="shared" si="536"/>
        <v/>
      </c>
      <c r="AA463" s="5" t="str">
        <f t="shared" si="537"/>
        <v/>
      </c>
      <c r="AB463" s="5" t="str">
        <f t="shared" si="538"/>
        <v/>
      </c>
      <c r="AC463" s="5" t="str">
        <f t="shared" si="539"/>
        <v/>
      </c>
      <c r="AG463" s="5" t="str">
        <f t="shared" si="540"/>
        <v/>
      </c>
      <c r="AH463" s="5" t="str">
        <f t="shared" si="541"/>
        <v/>
      </c>
      <c r="AI463" s="5" t="str">
        <f t="shared" si="542"/>
        <v/>
      </c>
      <c r="AJ463" s="5" t="str">
        <f t="shared" si="543"/>
        <v/>
      </c>
      <c r="AK463" s="5" t="str">
        <f t="shared" si="544"/>
        <v/>
      </c>
      <c r="AO463" s="5" t="str">
        <f t="shared" si="545"/>
        <v/>
      </c>
      <c r="AP463" s="5" t="str">
        <f t="shared" si="546"/>
        <v/>
      </c>
      <c r="AQ463" s="5" t="str">
        <f t="shared" si="547"/>
        <v/>
      </c>
      <c r="AR463" s="5" t="str">
        <f t="shared" si="548"/>
        <v/>
      </c>
      <c r="AS463" s="5" t="str">
        <f t="shared" si="549"/>
        <v/>
      </c>
      <c r="AW463" s="5" t="str">
        <f t="shared" si="550"/>
        <v/>
      </c>
      <c r="AX463" s="5" t="str">
        <f t="shared" si="551"/>
        <v/>
      </c>
      <c r="AY463" s="5" t="str">
        <f t="shared" si="552"/>
        <v/>
      </c>
      <c r="AZ463" s="5" t="str">
        <f t="shared" si="553"/>
        <v/>
      </c>
      <c r="BA463" s="5" t="str">
        <f t="shared" si="554"/>
        <v/>
      </c>
      <c r="BD463" s="3">
        <v>13.54</v>
      </c>
      <c r="BE463" s="5">
        <f t="shared" si="555"/>
        <v>1.0778336525878104E-3</v>
      </c>
      <c r="BF463" s="5">
        <f t="shared" si="556"/>
        <v>1.0778336525878105E-26</v>
      </c>
      <c r="BG463" s="5">
        <f t="shared" si="557"/>
        <v>2.4949853069162275E-9</v>
      </c>
      <c r="BH463" s="5">
        <f t="shared" si="558"/>
        <v>8.9819471048984199E-13</v>
      </c>
      <c r="BI463" s="5">
        <f t="shared" si="559"/>
        <v>-12.046629506846047</v>
      </c>
      <c r="BJ463">
        <v>0.02</v>
      </c>
      <c r="BL463" s="3">
        <v>12.21</v>
      </c>
      <c r="BM463" s="5">
        <f t="shared" si="560"/>
        <v>2.3471890859729136E-3</v>
      </c>
      <c r="BN463" s="5">
        <f t="shared" si="561"/>
        <v>2.3471890859729138E-26</v>
      </c>
      <c r="BO463" s="5">
        <f t="shared" si="562"/>
        <v>3.477317164404316E-9</v>
      </c>
      <c r="BP463" s="5">
        <f t="shared" si="563"/>
        <v>1.5647927239819424E-12</v>
      </c>
      <c r="BQ463" s="5">
        <f t="shared" si="564"/>
        <v>-11.805543181946708</v>
      </c>
      <c r="BR463">
        <v>0.01</v>
      </c>
      <c r="BT463" s="3">
        <v>11.46</v>
      </c>
      <c r="BU463" s="5">
        <f t="shared" si="565"/>
        <v>2.997076582498725E-3</v>
      </c>
      <c r="BV463" s="5">
        <f t="shared" si="566"/>
        <v>2.9970765824987255E-26</v>
      </c>
      <c r="BW463" s="5">
        <f t="shared" si="567"/>
        <v>2.6727793541903019E-9</v>
      </c>
      <c r="BX463" s="5">
        <f t="shared" si="568"/>
        <v>1.5502120254303751E-12</v>
      </c>
      <c r="BY463" s="5">
        <f t="shared" si="569"/>
        <v>-11.809608898489664</v>
      </c>
      <c r="BZ463">
        <v>0.03</v>
      </c>
      <c r="CB463" s="3">
        <v>10.72</v>
      </c>
      <c r="CC463" s="5">
        <f t="shared" si="570"/>
        <v>3.3041612977027976E-3</v>
      </c>
      <c r="CD463" s="5">
        <f t="shared" si="571"/>
        <v>3.3041612977027982E-26</v>
      </c>
      <c r="CE463" s="5">
        <f t="shared" si="572"/>
        <v>1.5488256082981865E-9</v>
      </c>
      <c r="CF463" s="5">
        <f t="shared" si="573"/>
        <v>1.2390604866385492E-12</v>
      </c>
      <c r="CG463" s="5">
        <f t="shared" si="574"/>
        <v>-11.906907492355042</v>
      </c>
      <c r="CH463">
        <v>0.08</v>
      </c>
      <c r="CK463" s="5" t="str">
        <f t="shared" si="575"/>
        <v/>
      </c>
      <c r="CL463" s="5" t="str">
        <f t="shared" si="576"/>
        <v/>
      </c>
      <c r="CM463" s="5" t="str">
        <f t="shared" si="577"/>
        <v/>
      </c>
      <c r="CN463" s="5" t="str">
        <f t="shared" si="578"/>
        <v/>
      </c>
      <c r="CO463" s="5" t="str">
        <f t="shared" si="579"/>
        <v/>
      </c>
      <c r="CR463" s="4">
        <v>13.66</v>
      </c>
      <c r="CS463" s="5">
        <f t="shared" si="580"/>
        <v>1.0634492719292696E-3</v>
      </c>
      <c r="CT463" s="5">
        <f t="shared" si="581"/>
        <v>1.0634492719292697E-26</v>
      </c>
      <c r="CU463" s="5">
        <f t="shared" si="582"/>
        <v>2.7598164496434332E-9</v>
      </c>
      <c r="CV463" s="5">
        <f t="shared" si="583"/>
        <v>9.3833759287876742E-13</v>
      </c>
      <c r="CW463" s="5">
        <f t="shared" si="584"/>
        <v>-12.027640884065642</v>
      </c>
      <c r="CX463">
        <v>0.04</v>
      </c>
      <c r="CZ463" s="4">
        <v>12.72</v>
      </c>
      <c r="DA463" s="5">
        <f t="shared" si="585"/>
        <v>1.4028068557569238E-3</v>
      </c>
      <c r="DB463" s="5">
        <f t="shared" si="586"/>
        <v>1.4028068557569238E-26</v>
      </c>
      <c r="DC463" s="5">
        <f t="shared" si="587"/>
        <v>1.9888566007895901E-9</v>
      </c>
      <c r="DD463" s="5">
        <f t="shared" si="588"/>
        <v>9.1487403636321133E-13</v>
      </c>
      <c r="DE463" s="5">
        <f t="shared" si="589"/>
        <v>-12.038638697275882</v>
      </c>
      <c r="DF463">
        <v>0.05</v>
      </c>
      <c r="DG463" t="s">
        <v>32</v>
      </c>
      <c r="DH463" s="4">
        <v>12.15</v>
      </c>
      <c r="DI463" s="5">
        <f t="shared" si="590"/>
        <v>4.372505196556091E-4</v>
      </c>
      <c r="DJ463" s="5">
        <f t="shared" si="591"/>
        <v>4.3725051965560911E-27</v>
      </c>
      <c r="DK463" s="5">
        <f t="shared" si="592"/>
        <v>9.1093858261585228E-11</v>
      </c>
      <c r="DL463" s="5">
        <f t="shared" si="593"/>
        <v>1.0931262991390228E-13</v>
      </c>
      <c r="DM463" s="5">
        <f t="shared" si="594"/>
        <v>-12.96132965703447</v>
      </c>
      <c r="DO463" t="s">
        <v>32</v>
      </c>
      <c r="DP463" s="4">
        <v>8.86</v>
      </c>
      <c r="DQ463" s="5">
        <f t="shared" si="595"/>
        <v>2.3899458509516387E-3</v>
      </c>
      <c r="DR463" s="5">
        <f t="shared" si="596"/>
        <v>2.3899458509516389E-26</v>
      </c>
      <c r="DS463" s="5">
        <f t="shared" si="597"/>
        <v>1.4813713952179579E-10</v>
      </c>
      <c r="DT463" s="5">
        <f t="shared" si="598"/>
        <v>3.2590170694795079E-13</v>
      </c>
      <c r="DU463" s="5">
        <f t="shared" si="599"/>
        <v>-12.48691336486123</v>
      </c>
    </row>
    <row r="464" spans="1:126" hidden="1" x14ac:dyDescent="0.25">
      <c r="A464">
        <v>457</v>
      </c>
      <c r="B464" t="s">
        <v>500</v>
      </c>
      <c r="C464">
        <v>324.26284199999998</v>
      </c>
      <c r="D464">
        <v>57.483663</v>
      </c>
      <c r="E464" s="1" t="s">
        <v>168</v>
      </c>
      <c r="F464" s="13"/>
      <c r="J464" s="2">
        <v>18.57</v>
      </c>
      <c r="K464" s="5">
        <f t="shared" si="525"/>
        <v>1.1844347257331576E-4</v>
      </c>
      <c r="L464" s="5">
        <f t="shared" si="526"/>
        <v>1.1844347257331577E-27</v>
      </c>
      <c r="M464" s="5">
        <f t="shared" si="527"/>
        <v>9.1256373715880619E-9</v>
      </c>
      <c r="N464" s="5">
        <f t="shared" si="528"/>
        <v>5.69439771987095E-13</v>
      </c>
      <c r="O464" s="5">
        <f t="shared" si="529"/>
        <v>-12.244552203238737</v>
      </c>
      <c r="P464">
        <v>0.01</v>
      </c>
      <c r="Q464" s="2">
        <v>16.940000000000001</v>
      </c>
      <c r="R464" s="5">
        <f t="shared" si="530"/>
        <v>4.2136537932196933E-4</v>
      </c>
      <c r="S464" s="5">
        <f t="shared" si="531"/>
        <v>4.2136537932196937E-27</v>
      </c>
      <c r="T464" s="5">
        <f t="shared" si="532"/>
        <v>2.1100764142878493E-8</v>
      </c>
      <c r="U464" s="5">
        <f t="shared" si="533"/>
        <v>1.6331991446587955E-12</v>
      </c>
      <c r="V464" s="5">
        <f t="shared" si="534"/>
        <v>-11.786960856198258</v>
      </c>
      <c r="W464">
        <v>0.01</v>
      </c>
      <c r="X464" s="2">
        <v>17.54</v>
      </c>
      <c r="Y464" s="5">
        <f t="shared" si="535"/>
        <v>2.8668130478671345E-4</v>
      </c>
      <c r="Z464" s="5">
        <f t="shared" si="536"/>
        <v>2.8668130478671346E-27</v>
      </c>
      <c r="AA464" s="5">
        <f t="shared" si="537"/>
        <v>1.9985404761863754E-8</v>
      </c>
      <c r="AB464" s="5">
        <f t="shared" si="538"/>
        <v>1.3110425523782625E-12</v>
      </c>
      <c r="AC464" s="5">
        <f t="shared" si="539"/>
        <v>-11.882383212228175</v>
      </c>
      <c r="AD464">
        <v>0.02</v>
      </c>
      <c r="AF464" s="4">
        <v>14.8</v>
      </c>
      <c r="AG464" s="5">
        <f t="shared" si="540"/>
        <v>1.9164095087801556E-3</v>
      </c>
      <c r="AH464" s="5">
        <f t="shared" si="541"/>
        <v>1.9164095087801557E-26</v>
      </c>
      <c r="AI464" s="5">
        <f t="shared" si="542"/>
        <v>3.7694297735353577E-8</v>
      </c>
      <c r="AJ464" s="5">
        <f t="shared" si="543"/>
        <v>4.6552457703161677E-12</v>
      </c>
      <c r="AK464" s="5">
        <f t="shared" si="544"/>
        <v>-11.332057385815929</v>
      </c>
      <c r="AL464">
        <v>0.04</v>
      </c>
      <c r="AN464" s="4">
        <v>13.97</v>
      </c>
      <c r="AO464" s="5">
        <f t="shared" si="545"/>
        <v>2.644234435209821E-3</v>
      </c>
      <c r="AP464" s="5">
        <f t="shared" si="546"/>
        <v>2.6442344352098211E-26</v>
      </c>
      <c r="AQ464" s="5">
        <f t="shared" si="547"/>
        <v>2.8718329393165353E-8</v>
      </c>
      <c r="AR464" s="5">
        <f t="shared" si="548"/>
        <v>4.7729863451440816E-12</v>
      </c>
      <c r="AS464" s="5">
        <f t="shared" si="549"/>
        <v>-11.321209808088618</v>
      </c>
      <c r="AT464">
        <v>0.05</v>
      </c>
      <c r="AV464" s="4">
        <v>13.71</v>
      </c>
      <c r="AW464" s="5">
        <f t="shared" si="550"/>
        <v>2.1874113191851603E-3</v>
      </c>
      <c r="AX464" s="5">
        <f t="shared" si="551"/>
        <v>2.1874113191851604E-26</v>
      </c>
      <c r="AY464" s="5">
        <f t="shared" si="552"/>
        <v>1.4078177131040764E-8</v>
      </c>
      <c r="AZ464" s="5">
        <f t="shared" si="553"/>
        <v>3.0394784425917008E-12</v>
      </c>
      <c r="BA464" s="5">
        <f t="shared" si="554"/>
        <v>-11.517200932489006</v>
      </c>
      <c r="BB464">
        <v>0.06</v>
      </c>
      <c r="BD464" s="3">
        <v>13.54</v>
      </c>
      <c r="BE464" s="5">
        <f t="shared" si="555"/>
        <v>1.0778336525878104E-3</v>
      </c>
      <c r="BF464" s="5">
        <f t="shared" si="556"/>
        <v>1.0778336525878105E-26</v>
      </c>
      <c r="BG464" s="5">
        <f t="shared" si="557"/>
        <v>2.4949853069162275E-9</v>
      </c>
      <c r="BH464" s="5">
        <f t="shared" si="558"/>
        <v>8.9819471048984199E-13</v>
      </c>
      <c r="BI464" s="5">
        <f t="shared" si="559"/>
        <v>-12.046629506846047</v>
      </c>
      <c r="BJ464">
        <v>0.01</v>
      </c>
      <c r="BL464" s="3">
        <v>13.49</v>
      </c>
      <c r="BM464" s="5">
        <f t="shared" si="560"/>
        <v>7.2201808709554459E-4</v>
      </c>
      <c r="BN464" s="5">
        <f t="shared" si="561"/>
        <v>7.2201808709554469E-27</v>
      </c>
      <c r="BO464" s="5">
        <f t="shared" si="562"/>
        <v>1.0696564253267325E-9</v>
      </c>
      <c r="BP464" s="5">
        <f t="shared" si="563"/>
        <v>4.8134539139702965E-13</v>
      </c>
      <c r="BQ464" s="5">
        <f t="shared" si="564"/>
        <v>-12.317543181946707</v>
      </c>
      <c r="BR464">
        <v>0.01</v>
      </c>
      <c r="BT464" s="3">
        <v>13.49</v>
      </c>
      <c r="BU464" s="5">
        <f t="shared" si="565"/>
        <v>4.6205943247628061E-4</v>
      </c>
      <c r="BV464" s="5">
        <f t="shared" si="566"/>
        <v>4.6205943247628063E-27</v>
      </c>
      <c r="BW464" s="5">
        <f t="shared" si="567"/>
        <v>4.1206251409894229E-10</v>
      </c>
      <c r="BX464" s="5">
        <f t="shared" si="568"/>
        <v>2.3899625817738652E-13</v>
      </c>
      <c r="BY464" s="5">
        <f t="shared" si="569"/>
        <v>-12.621608898489663</v>
      </c>
      <c r="BZ464">
        <v>0.04</v>
      </c>
      <c r="CB464" s="3">
        <v>13.58</v>
      </c>
      <c r="CC464" s="5">
        <f t="shared" si="570"/>
        <v>2.3717081169308404E-4</v>
      </c>
      <c r="CD464" s="5">
        <f t="shared" si="571"/>
        <v>2.3717081169308407E-27</v>
      </c>
      <c r="CE464" s="5">
        <f t="shared" si="572"/>
        <v>1.1117381798113314E-10</v>
      </c>
      <c r="CF464" s="5">
        <f t="shared" si="573"/>
        <v>8.893905438490652E-14</v>
      </c>
      <c r="CG464" s="5">
        <f t="shared" si="574"/>
        <v>-13.050907492355043</v>
      </c>
      <c r="CH464">
        <v>0.13</v>
      </c>
      <c r="CK464" s="5" t="str">
        <f t="shared" si="575"/>
        <v/>
      </c>
      <c r="CL464" s="5" t="str">
        <f t="shared" si="576"/>
        <v/>
      </c>
      <c r="CM464" s="5" t="str">
        <f t="shared" si="577"/>
        <v/>
      </c>
      <c r="CN464" s="5" t="str">
        <f t="shared" si="578"/>
        <v/>
      </c>
      <c r="CO464" s="5" t="str">
        <f t="shared" si="579"/>
        <v/>
      </c>
      <c r="CS464" s="5" t="str">
        <f t="shared" si="580"/>
        <v/>
      </c>
      <c r="CT464" s="5" t="str">
        <f t="shared" si="581"/>
        <v/>
      </c>
      <c r="CU464" s="5" t="str">
        <f t="shared" si="582"/>
        <v/>
      </c>
      <c r="CV464" s="5" t="str">
        <f t="shared" si="583"/>
        <v/>
      </c>
      <c r="CW464" s="5" t="str">
        <f t="shared" si="584"/>
        <v/>
      </c>
      <c r="DA464" s="5" t="str">
        <f t="shared" si="585"/>
        <v/>
      </c>
      <c r="DB464" s="5" t="str">
        <f t="shared" si="586"/>
        <v/>
      </c>
      <c r="DC464" s="5" t="str">
        <f t="shared" si="587"/>
        <v/>
      </c>
      <c r="DD464" s="5" t="str">
        <f t="shared" si="588"/>
        <v/>
      </c>
      <c r="DE464" s="5" t="str">
        <f t="shared" si="589"/>
        <v/>
      </c>
      <c r="DI464" s="5" t="str">
        <f t="shared" si="590"/>
        <v/>
      </c>
      <c r="DJ464" s="5" t="str">
        <f t="shared" si="591"/>
        <v/>
      </c>
      <c r="DK464" s="5" t="str">
        <f t="shared" si="592"/>
        <v/>
      </c>
      <c r="DL464" s="5" t="str">
        <f t="shared" si="593"/>
        <v/>
      </c>
      <c r="DM464" s="5" t="str">
        <f t="shared" si="594"/>
        <v/>
      </c>
      <c r="DQ464" s="5" t="str">
        <f t="shared" si="595"/>
        <v/>
      </c>
      <c r="DR464" s="5" t="str">
        <f t="shared" si="596"/>
        <v/>
      </c>
      <c r="DS464" s="5" t="str">
        <f t="shared" si="597"/>
        <v/>
      </c>
      <c r="DT464" s="5" t="str">
        <f t="shared" si="598"/>
        <v/>
      </c>
      <c r="DU464" s="5" t="str">
        <f t="shared" si="599"/>
        <v/>
      </c>
    </row>
    <row r="465" spans="1:125" hidden="1" x14ac:dyDescent="0.25">
      <c r="A465">
        <v>458</v>
      </c>
      <c r="B465" t="s">
        <v>501</v>
      </c>
      <c r="C465">
        <v>324.26309700000002</v>
      </c>
      <c r="D465">
        <v>57.568266999999999</v>
      </c>
      <c r="E465" s="1" t="s">
        <v>31</v>
      </c>
      <c r="F465" s="13"/>
      <c r="J465" s="2">
        <v>18.75</v>
      </c>
      <c r="K465" s="5">
        <f t="shared" si="525"/>
        <v>1.0034855699012288E-4</v>
      </c>
      <c r="L465" s="5">
        <f t="shared" si="526"/>
        <v>1.0034855699012289E-27</v>
      </c>
      <c r="M465" s="5">
        <f t="shared" si="527"/>
        <v>7.731490152715336E-9</v>
      </c>
      <c r="N465" s="5">
        <f t="shared" si="528"/>
        <v>4.8244498552943693E-13</v>
      </c>
      <c r="O465" s="5">
        <f t="shared" si="529"/>
        <v>-12.316552203238738</v>
      </c>
      <c r="P465">
        <v>0.01</v>
      </c>
      <c r="Q465" s="2">
        <v>17.989999999999998</v>
      </c>
      <c r="R465" s="5">
        <f t="shared" si="530"/>
        <v>1.6019864919480445E-4</v>
      </c>
      <c r="S465" s="5">
        <f t="shared" si="531"/>
        <v>1.6019864919480448E-27</v>
      </c>
      <c r="T465" s="5">
        <f t="shared" si="532"/>
        <v>8.022286781383552E-9</v>
      </c>
      <c r="U465" s="5">
        <f t="shared" si="533"/>
        <v>6.2092499687908703E-13</v>
      </c>
      <c r="V465" s="5">
        <f t="shared" si="534"/>
        <v>-12.206960856198256</v>
      </c>
      <c r="W465">
        <v>0.02</v>
      </c>
      <c r="X465" s="2">
        <v>18.38</v>
      </c>
      <c r="Y465" s="5">
        <f t="shared" si="535"/>
        <v>1.3225112419601185E-4</v>
      </c>
      <c r="Z465" s="5">
        <f t="shared" si="536"/>
        <v>1.3225112419601187E-27</v>
      </c>
      <c r="AA465" s="5">
        <f t="shared" si="537"/>
        <v>9.2196184513504675E-9</v>
      </c>
      <c r="AB465" s="5">
        <f t="shared" si="538"/>
        <v>6.0480697040859072E-13</v>
      </c>
      <c r="AC465" s="5">
        <f t="shared" si="539"/>
        <v>-12.218383212228174</v>
      </c>
      <c r="AD465">
        <v>0.03</v>
      </c>
      <c r="AG465" s="5" t="str">
        <f t="shared" si="540"/>
        <v/>
      </c>
      <c r="AH465" s="5" t="str">
        <f t="shared" si="541"/>
        <v/>
      </c>
      <c r="AI465" s="5" t="str">
        <f t="shared" si="542"/>
        <v/>
      </c>
      <c r="AJ465" s="5" t="str">
        <f t="shared" si="543"/>
        <v/>
      </c>
      <c r="AK465" s="5" t="str">
        <f t="shared" si="544"/>
        <v/>
      </c>
      <c r="AO465" s="5" t="str">
        <f t="shared" si="545"/>
        <v/>
      </c>
      <c r="AP465" s="5" t="str">
        <f t="shared" si="546"/>
        <v/>
      </c>
      <c r="AQ465" s="5" t="str">
        <f t="shared" si="547"/>
        <v/>
      </c>
      <c r="AR465" s="5" t="str">
        <f t="shared" si="548"/>
        <v/>
      </c>
      <c r="AS465" s="5" t="str">
        <f t="shared" si="549"/>
        <v/>
      </c>
      <c r="AW465" s="5" t="str">
        <f t="shared" si="550"/>
        <v/>
      </c>
      <c r="AX465" s="5" t="str">
        <f t="shared" si="551"/>
        <v/>
      </c>
      <c r="AY465" s="5" t="str">
        <f t="shared" si="552"/>
        <v/>
      </c>
      <c r="AZ465" s="5" t="str">
        <f t="shared" si="553"/>
        <v/>
      </c>
      <c r="BA465" s="5" t="str">
        <f t="shared" si="554"/>
        <v/>
      </c>
      <c r="BD465" s="3">
        <v>15.45</v>
      </c>
      <c r="BE465" s="5">
        <f t="shared" si="555"/>
        <v>1.8558878954533345E-4</v>
      </c>
      <c r="BF465" s="5">
        <f t="shared" si="556"/>
        <v>1.8558878954533347E-27</v>
      </c>
      <c r="BG465" s="5">
        <f t="shared" si="557"/>
        <v>4.2960367950308665E-10</v>
      </c>
      <c r="BH465" s="5">
        <f t="shared" si="558"/>
        <v>1.5465732462111121E-13</v>
      </c>
      <c r="BI465" s="5">
        <f t="shared" si="559"/>
        <v>-12.810629506846047</v>
      </c>
      <c r="BJ465">
        <v>0.02</v>
      </c>
      <c r="BL465" s="3">
        <v>15.39</v>
      </c>
      <c r="BM465" s="5">
        <f t="shared" si="560"/>
        <v>1.2547236301266741E-4</v>
      </c>
      <c r="BN465" s="5">
        <f t="shared" si="561"/>
        <v>1.2547236301266742E-27</v>
      </c>
      <c r="BO465" s="5">
        <f t="shared" si="562"/>
        <v>1.8588498224098876E-10</v>
      </c>
      <c r="BP465" s="5">
        <f t="shared" si="563"/>
        <v>8.3648242008444955E-14</v>
      </c>
      <c r="BQ465" s="5">
        <f t="shared" si="564"/>
        <v>-13.077543181946709</v>
      </c>
      <c r="BR465">
        <v>0.05</v>
      </c>
      <c r="BU465" s="5" t="str">
        <f t="shared" si="565"/>
        <v/>
      </c>
      <c r="BV465" s="5" t="str">
        <f t="shared" si="566"/>
        <v/>
      </c>
      <c r="BW465" s="5" t="str">
        <f t="shared" si="567"/>
        <v/>
      </c>
      <c r="BX465" s="5" t="str">
        <f t="shared" si="568"/>
        <v/>
      </c>
      <c r="BY465" s="5" t="str">
        <f t="shared" si="569"/>
        <v/>
      </c>
      <c r="CC465" s="5" t="str">
        <f t="shared" si="570"/>
        <v/>
      </c>
      <c r="CD465" s="5" t="str">
        <f t="shared" si="571"/>
        <v/>
      </c>
      <c r="CE465" s="5" t="str">
        <f t="shared" si="572"/>
        <v/>
      </c>
      <c r="CF465" s="5" t="str">
        <f t="shared" si="573"/>
        <v/>
      </c>
      <c r="CG465" s="5" t="str">
        <f t="shared" si="574"/>
        <v/>
      </c>
      <c r="CK465" s="5" t="str">
        <f t="shared" si="575"/>
        <v/>
      </c>
      <c r="CL465" s="5" t="str">
        <f t="shared" si="576"/>
        <v/>
      </c>
      <c r="CM465" s="5" t="str">
        <f t="shared" si="577"/>
        <v/>
      </c>
      <c r="CN465" s="5" t="str">
        <f t="shared" si="578"/>
        <v/>
      </c>
      <c r="CO465" s="5" t="str">
        <f t="shared" si="579"/>
        <v/>
      </c>
      <c r="CS465" s="5" t="str">
        <f t="shared" si="580"/>
        <v/>
      </c>
      <c r="CT465" s="5" t="str">
        <f t="shared" si="581"/>
        <v/>
      </c>
      <c r="CU465" s="5" t="str">
        <f t="shared" si="582"/>
        <v/>
      </c>
      <c r="CV465" s="5" t="str">
        <f t="shared" si="583"/>
        <v/>
      </c>
      <c r="CW465" s="5" t="str">
        <f t="shared" si="584"/>
        <v/>
      </c>
      <c r="DA465" s="5" t="str">
        <f t="shared" si="585"/>
        <v/>
      </c>
      <c r="DB465" s="5" t="str">
        <f t="shared" si="586"/>
        <v/>
      </c>
      <c r="DC465" s="5" t="str">
        <f t="shared" si="587"/>
        <v/>
      </c>
      <c r="DD465" s="5" t="str">
        <f t="shared" si="588"/>
        <v/>
      </c>
      <c r="DE465" s="5" t="str">
        <f t="shared" si="589"/>
        <v/>
      </c>
      <c r="DI465" s="5" t="str">
        <f t="shared" si="590"/>
        <v/>
      </c>
      <c r="DJ465" s="5" t="str">
        <f t="shared" si="591"/>
        <v/>
      </c>
      <c r="DK465" s="5" t="str">
        <f t="shared" si="592"/>
        <v/>
      </c>
      <c r="DL465" s="5" t="str">
        <f t="shared" si="593"/>
        <v/>
      </c>
      <c r="DM465" s="5" t="str">
        <f t="shared" si="594"/>
        <v/>
      </c>
      <c r="DQ465" s="5" t="str">
        <f t="shared" si="595"/>
        <v/>
      </c>
      <c r="DR465" s="5" t="str">
        <f t="shared" si="596"/>
        <v/>
      </c>
      <c r="DS465" s="5" t="str">
        <f t="shared" si="597"/>
        <v/>
      </c>
      <c r="DT465" s="5" t="str">
        <f t="shared" si="598"/>
        <v/>
      </c>
      <c r="DU465" s="5" t="str">
        <f t="shared" si="599"/>
        <v/>
      </c>
    </row>
    <row r="466" spans="1:125" hidden="1" x14ac:dyDescent="0.25">
      <c r="A466">
        <v>459</v>
      </c>
      <c r="B466" t="s">
        <v>502</v>
      </c>
      <c r="C466">
        <v>324.26337899999999</v>
      </c>
      <c r="D466">
        <v>57.455117999999999</v>
      </c>
      <c r="E466" s="1" t="s">
        <v>235</v>
      </c>
      <c r="F466" s="13"/>
      <c r="J466" s="2">
        <v>18.11</v>
      </c>
      <c r="K466" s="5">
        <f t="shared" si="525"/>
        <v>1.8093022852284942E-4</v>
      </c>
      <c r="L466" s="5">
        <f t="shared" si="526"/>
        <v>1.8093022852284945E-27</v>
      </c>
      <c r="M466" s="5">
        <f t="shared" si="527"/>
        <v>1.3940013908626839E-8</v>
      </c>
      <c r="N466" s="5">
        <f t="shared" si="528"/>
        <v>8.6985686789831477E-13</v>
      </c>
      <c r="O466" s="5">
        <f t="shared" si="529"/>
        <v>-12.060552203238737</v>
      </c>
      <c r="P466">
        <v>0.01</v>
      </c>
      <c r="Q466" s="2">
        <v>16.57</v>
      </c>
      <c r="R466" s="5">
        <f t="shared" si="530"/>
        <v>5.924597483497185E-4</v>
      </c>
      <c r="S466" s="5">
        <f t="shared" si="531"/>
        <v>5.9245974834971858E-27</v>
      </c>
      <c r="T466" s="5">
        <f t="shared" si="532"/>
        <v>2.9668677180343646E-8</v>
      </c>
      <c r="U466" s="5">
        <f t="shared" si="533"/>
        <v>2.2963556137585985E-12</v>
      </c>
      <c r="V466" s="5">
        <f t="shared" si="534"/>
        <v>-11.638960856198256</v>
      </c>
      <c r="W466">
        <v>0.01</v>
      </c>
      <c r="X466" s="2">
        <v>17.36</v>
      </c>
      <c r="Y466" s="5">
        <f t="shared" si="535"/>
        <v>3.383758598953205E-4</v>
      </c>
      <c r="Z466" s="5">
        <f t="shared" si="536"/>
        <v>3.3837585989532052E-27</v>
      </c>
      <c r="AA466" s="5">
        <f t="shared" si="537"/>
        <v>2.3589185652280108E-8</v>
      </c>
      <c r="AB466" s="5">
        <f t="shared" si="538"/>
        <v>1.5474505787895753E-12</v>
      </c>
      <c r="AC466" s="5">
        <f t="shared" si="539"/>
        <v>-11.810383212228176</v>
      </c>
      <c r="AD466">
        <v>0.01</v>
      </c>
      <c r="AF466" s="4">
        <v>14.41</v>
      </c>
      <c r="AG466" s="5">
        <f t="shared" si="540"/>
        <v>2.7446585085276923E-3</v>
      </c>
      <c r="AH466" s="5">
        <f t="shared" si="541"/>
        <v>2.7446585085276923E-26</v>
      </c>
      <c r="AI466" s="5">
        <f t="shared" si="542"/>
        <v>5.3985317088187481E-8</v>
      </c>
      <c r="AJ466" s="5">
        <f t="shared" si="543"/>
        <v>6.6671866603911552E-12</v>
      </c>
      <c r="AK466" s="5">
        <f t="shared" si="544"/>
        <v>-11.176057385815929</v>
      </c>
      <c r="AL466">
        <v>0.04</v>
      </c>
      <c r="AN466" s="4">
        <v>13.69</v>
      </c>
      <c r="AO466" s="5">
        <f t="shared" si="545"/>
        <v>3.4221572098674046E-3</v>
      </c>
      <c r="AP466" s="5">
        <f t="shared" si="546"/>
        <v>3.4221572098674051E-26</v>
      </c>
      <c r="AQ466" s="5">
        <f t="shared" si="547"/>
        <v>3.7167142474025528E-8</v>
      </c>
      <c r="AR466" s="5">
        <f t="shared" si="548"/>
        <v>6.1771790791830427E-12</v>
      </c>
      <c r="AS466" s="5">
        <f t="shared" si="549"/>
        <v>-11.209209808088618</v>
      </c>
      <c r="AT466">
        <v>0.04</v>
      </c>
      <c r="AV466" s="4">
        <v>13.36</v>
      </c>
      <c r="AW466" s="5">
        <f t="shared" si="550"/>
        <v>3.0194681652174404E-3</v>
      </c>
      <c r="AX466" s="5">
        <f t="shared" si="551"/>
        <v>3.0194681652174409E-26</v>
      </c>
      <c r="AY466" s="5">
        <f t="shared" si="552"/>
        <v>1.94332941859809E-8</v>
      </c>
      <c r="AZ466" s="5">
        <f t="shared" si="553"/>
        <v>4.1956482147532759E-12</v>
      </c>
      <c r="BA466" s="5">
        <f t="shared" si="554"/>
        <v>-11.377200932489004</v>
      </c>
      <c r="BB466">
        <v>0.04</v>
      </c>
      <c r="BD466" s="3">
        <v>13.13</v>
      </c>
      <c r="BE466" s="5">
        <f t="shared" si="555"/>
        <v>1.57235910259976E-3</v>
      </c>
      <c r="BF466" s="5">
        <f t="shared" si="556"/>
        <v>1.5723591025997601E-26</v>
      </c>
      <c r="BG466" s="5">
        <f t="shared" si="557"/>
        <v>3.6397201449068521E-9</v>
      </c>
      <c r="BH466" s="5">
        <f t="shared" si="558"/>
        <v>1.3102992521664668E-12</v>
      </c>
      <c r="BI466" s="5">
        <f t="shared" si="559"/>
        <v>-11.882629506846047</v>
      </c>
      <c r="BJ466">
        <v>0.01</v>
      </c>
      <c r="BL466" s="3">
        <v>13.1</v>
      </c>
      <c r="BM466" s="5">
        <f t="shared" si="560"/>
        <v>1.0340655673948694E-3</v>
      </c>
      <c r="BN466" s="5">
        <f t="shared" si="561"/>
        <v>1.0340655673948694E-26</v>
      </c>
      <c r="BO466" s="5">
        <f t="shared" si="562"/>
        <v>1.5319489887331395E-9</v>
      </c>
      <c r="BP466" s="5">
        <f t="shared" si="563"/>
        <v>6.8937704492991281E-13</v>
      </c>
      <c r="BQ466" s="5">
        <f t="shared" si="564"/>
        <v>-12.161543181946708</v>
      </c>
      <c r="BR466">
        <v>0.01</v>
      </c>
      <c r="BT466" s="3">
        <v>13.02</v>
      </c>
      <c r="BU466" s="5">
        <f t="shared" si="565"/>
        <v>7.1235723633829707E-4</v>
      </c>
      <c r="BV466" s="5">
        <f t="shared" si="566"/>
        <v>7.1235723633829713E-27</v>
      </c>
      <c r="BW466" s="5">
        <f t="shared" si="567"/>
        <v>6.3527696462987258E-10</v>
      </c>
      <c r="BX466" s="5">
        <f t="shared" si="568"/>
        <v>3.6846063948532611E-13</v>
      </c>
      <c r="BY466" s="5">
        <f t="shared" si="569"/>
        <v>-12.433608898489664</v>
      </c>
      <c r="BZ466">
        <v>0.02</v>
      </c>
      <c r="CB466" s="3">
        <v>13.07</v>
      </c>
      <c r="CC466" s="5">
        <f t="shared" si="570"/>
        <v>3.7936847599673133E-4</v>
      </c>
      <c r="CD466" s="5">
        <f t="shared" si="571"/>
        <v>3.7936847599673138E-27</v>
      </c>
      <c r="CE466" s="5">
        <f t="shared" si="572"/>
        <v>1.7782897312346784E-10</v>
      </c>
      <c r="CF466" s="5">
        <f t="shared" si="573"/>
        <v>1.4226317849877427E-13</v>
      </c>
      <c r="CG466" s="5">
        <f t="shared" si="574"/>
        <v>-12.846907492355042</v>
      </c>
      <c r="CH466">
        <v>0.04</v>
      </c>
      <c r="CK466" s="5" t="str">
        <f t="shared" si="575"/>
        <v/>
      </c>
      <c r="CL466" s="5" t="str">
        <f t="shared" si="576"/>
        <v/>
      </c>
      <c r="CM466" s="5" t="str">
        <f t="shared" si="577"/>
        <v/>
      </c>
      <c r="CN466" s="5" t="str">
        <f t="shared" si="578"/>
        <v/>
      </c>
      <c r="CO466" s="5" t="str">
        <f t="shared" si="579"/>
        <v/>
      </c>
      <c r="CR466" s="4">
        <v>13.27</v>
      </c>
      <c r="CS466" s="5">
        <f t="shared" si="580"/>
        <v>1.5230591787483616E-3</v>
      </c>
      <c r="CT466" s="5">
        <f t="shared" si="581"/>
        <v>1.5230591787483617E-26</v>
      </c>
      <c r="CU466" s="5">
        <f t="shared" si="582"/>
        <v>3.9525757233954019E-9</v>
      </c>
      <c r="CV466" s="5">
        <f t="shared" si="583"/>
        <v>1.3438757459544366E-12</v>
      </c>
      <c r="CW466" s="5">
        <f t="shared" si="584"/>
        <v>-11.871640884065641</v>
      </c>
      <c r="CX466">
        <v>0.03</v>
      </c>
      <c r="CZ466" s="4">
        <v>13.26</v>
      </c>
      <c r="DA466" s="5">
        <f t="shared" si="585"/>
        <v>8.5309594901953072E-4</v>
      </c>
      <c r="DB466" s="5">
        <f t="shared" si="586"/>
        <v>8.5309594901953075E-27</v>
      </c>
      <c r="DC466" s="5">
        <f t="shared" si="587"/>
        <v>1.2094933114643632E-9</v>
      </c>
      <c r="DD466" s="5">
        <f t="shared" si="588"/>
        <v>5.5636692327360704E-13</v>
      </c>
      <c r="DE466" s="5">
        <f t="shared" si="589"/>
        <v>-12.254638697275881</v>
      </c>
      <c r="DF466">
        <v>0.03</v>
      </c>
      <c r="DG466" t="s">
        <v>32</v>
      </c>
      <c r="DH466" s="4">
        <v>12.93</v>
      </c>
      <c r="DI466" s="5">
        <f t="shared" si="590"/>
        <v>2.1317208564462049E-4</v>
      </c>
      <c r="DJ466" s="5">
        <f t="shared" si="591"/>
        <v>2.1317208564462051E-27</v>
      </c>
      <c r="DK466" s="5">
        <f t="shared" si="592"/>
        <v>4.4410851175962602E-11</v>
      </c>
      <c r="DL466" s="5">
        <f t="shared" si="593"/>
        <v>5.3293021411155129E-14</v>
      </c>
      <c r="DM466" s="5">
        <f t="shared" si="594"/>
        <v>-13.27332965703447</v>
      </c>
      <c r="DO466" t="s">
        <v>32</v>
      </c>
      <c r="DP466" s="4">
        <v>8.49</v>
      </c>
      <c r="DQ466" s="5">
        <f t="shared" si="595"/>
        <v>3.3603774465351083E-3</v>
      </c>
      <c r="DR466" s="5">
        <f t="shared" si="596"/>
        <v>3.3603774465351085E-26</v>
      </c>
      <c r="DS466" s="5">
        <f t="shared" si="597"/>
        <v>2.0828785825630835E-10</v>
      </c>
      <c r="DT466" s="5">
        <f t="shared" si="598"/>
        <v>4.5823328816387841E-13</v>
      </c>
      <c r="DU466" s="5">
        <f t="shared" si="599"/>
        <v>-12.338913364861231</v>
      </c>
    </row>
    <row r="467" spans="1:125" hidden="1" x14ac:dyDescent="0.25">
      <c r="A467">
        <v>460</v>
      </c>
      <c r="B467" t="s">
        <v>503</v>
      </c>
      <c r="C467">
        <v>324.26439099999999</v>
      </c>
      <c r="D467">
        <v>57.503056000000001</v>
      </c>
      <c r="E467" s="1" t="s">
        <v>91</v>
      </c>
      <c r="F467" s="13"/>
      <c r="K467" s="5" t="str">
        <f t="shared" si="525"/>
        <v/>
      </c>
      <c r="L467" s="5" t="str">
        <f t="shared" si="526"/>
        <v/>
      </c>
      <c r="M467" s="5" t="str">
        <f t="shared" si="527"/>
        <v/>
      </c>
      <c r="N467" s="5" t="str">
        <f t="shared" si="528"/>
        <v/>
      </c>
      <c r="O467" s="5" t="str">
        <f t="shared" si="529"/>
        <v/>
      </c>
      <c r="R467" s="5" t="str">
        <f t="shared" si="530"/>
        <v/>
      </c>
      <c r="S467" s="5" t="str">
        <f t="shared" si="531"/>
        <v/>
      </c>
      <c r="T467" s="5" t="str">
        <f t="shared" si="532"/>
        <v/>
      </c>
      <c r="U467" s="5" t="str">
        <f t="shared" si="533"/>
        <v/>
      </c>
      <c r="V467" s="5" t="str">
        <f t="shared" si="534"/>
        <v/>
      </c>
      <c r="Y467" s="5" t="str">
        <f t="shared" si="535"/>
        <v/>
      </c>
      <c r="Z467" s="5" t="str">
        <f t="shared" si="536"/>
        <v/>
      </c>
      <c r="AA467" s="5" t="str">
        <f t="shared" si="537"/>
        <v/>
      </c>
      <c r="AB467" s="5" t="str">
        <f t="shared" si="538"/>
        <v/>
      </c>
      <c r="AC467" s="5" t="str">
        <f t="shared" si="539"/>
        <v/>
      </c>
      <c r="AG467" s="5" t="str">
        <f t="shared" si="540"/>
        <v/>
      </c>
      <c r="AH467" s="5" t="str">
        <f t="shared" si="541"/>
        <v/>
      </c>
      <c r="AI467" s="5" t="str">
        <f t="shared" si="542"/>
        <v/>
      </c>
      <c r="AJ467" s="5" t="str">
        <f t="shared" si="543"/>
        <v/>
      </c>
      <c r="AK467" s="5" t="str">
        <f t="shared" si="544"/>
        <v/>
      </c>
      <c r="AO467" s="5" t="str">
        <f t="shared" si="545"/>
        <v/>
      </c>
      <c r="AP467" s="5" t="str">
        <f t="shared" si="546"/>
        <v/>
      </c>
      <c r="AQ467" s="5" t="str">
        <f t="shared" si="547"/>
        <v/>
      </c>
      <c r="AR467" s="5" t="str">
        <f t="shared" si="548"/>
        <v/>
      </c>
      <c r="AS467" s="5" t="str">
        <f t="shared" si="549"/>
        <v/>
      </c>
      <c r="AW467" s="5" t="str">
        <f t="shared" si="550"/>
        <v/>
      </c>
      <c r="AX467" s="5" t="str">
        <f t="shared" si="551"/>
        <v/>
      </c>
      <c r="AY467" s="5" t="str">
        <f t="shared" si="552"/>
        <v/>
      </c>
      <c r="AZ467" s="5" t="str">
        <f t="shared" si="553"/>
        <v/>
      </c>
      <c r="BA467" s="5" t="str">
        <f t="shared" si="554"/>
        <v/>
      </c>
      <c r="BD467" s="3">
        <v>15.16</v>
      </c>
      <c r="BE467" s="5">
        <f t="shared" si="555"/>
        <v>2.4241067406774154E-4</v>
      </c>
      <c r="BF467" s="5">
        <f t="shared" si="556"/>
        <v>2.4241067406774159E-27</v>
      </c>
      <c r="BG467" s="5">
        <f t="shared" si="557"/>
        <v>5.6113581960125353E-10</v>
      </c>
      <c r="BH467" s="5">
        <f t="shared" si="558"/>
        <v>2.0200889505645128E-13</v>
      </c>
      <c r="BI467" s="5">
        <f t="shared" si="559"/>
        <v>-12.694629506846047</v>
      </c>
      <c r="BJ467">
        <v>0.13</v>
      </c>
      <c r="BL467" s="3">
        <v>14.72</v>
      </c>
      <c r="BM467" s="5">
        <f t="shared" si="560"/>
        <v>2.3256699270856227E-4</v>
      </c>
      <c r="BN467" s="5">
        <f t="shared" si="561"/>
        <v>2.3256699270856228E-27</v>
      </c>
      <c r="BO467" s="5">
        <f t="shared" si="562"/>
        <v>3.4454369290157369E-10</v>
      </c>
      <c r="BP467" s="5">
        <f t="shared" si="563"/>
        <v>1.5504466180570817E-13</v>
      </c>
      <c r="BQ467" s="5">
        <f t="shared" si="564"/>
        <v>-12.809543181946708</v>
      </c>
      <c r="BR467">
        <v>0.15</v>
      </c>
      <c r="BU467" s="5" t="str">
        <f t="shared" si="565"/>
        <v/>
      </c>
      <c r="BV467" s="5" t="str">
        <f t="shared" si="566"/>
        <v/>
      </c>
      <c r="BW467" s="5" t="str">
        <f t="shared" si="567"/>
        <v/>
      </c>
      <c r="BX467" s="5" t="str">
        <f t="shared" si="568"/>
        <v/>
      </c>
      <c r="BY467" s="5" t="str">
        <f t="shared" si="569"/>
        <v/>
      </c>
      <c r="CC467" s="5" t="str">
        <f t="shared" si="570"/>
        <v/>
      </c>
      <c r="CD467" s="5" t="str">
        <f t="shared" si="571"/>
        <v/>
      </c>
      <c r="CE467" s="5" t="str">
        <f t="shared" si="572"/>
        <v/>
      </c>
      <c r="CF467" s="5" t="str">
        <f t="shared" si="573"/>
        <v/>
      </c>
      <c r="CG467" s="5" t="str">
        <f t="shared" si="574"/>
        <v/>
      </c>
      <c r="CK467" s="5" t="str">
        <f t="shared" si="575"/>
        <v/>
      </c>
      <c r="CL467" s="5" t="str">
        <f t="shared" si="576"/>
        <v/>
      </c>
      <c r="CM467" s="5" t="str">
        <f t="shared" si="577"/>
        <v/>
      </c>
      <c r="CN467" s="5" t="str">
        <f t="shared" si="578"/>
        <v/>
      </c>
      <c r="CO467" s="5" t="str">
        <f t="shared" si="579"/>
        <v/>
      </c>
      <c r="CS467" s="5" t="str">
        <f t="shared" si="580"/>
        <v/>
      </c>
      <c r="CT467" s="5" t="str">
        <f t="shared" si="581"/>
        <v/>
      </c>
      <c r="CU467" s="5" t="str">
        <f t="shared" si="582"/>
        <v/>
      </c>
      <c r="CV467" s="5" t="str">
        <f t="shared" si="583"/>
        <v/>
      </c>
      <c r="CW467" s="5" t="str">
        <f t="shared" si="584"/>
        <v/>
      </c>
      <c r="DA467" s="5" t="str">
        <f t="shared" si="585"/>
        <v/>
      </c>
      <c r="DB467" s="5" t="str">
        <f t="shared" si="586"/>
        <v/>
      </c>
      <c r="DC467" s="5" t="str">
        <f t="shared" si="587"/>
        <v/>
      </c>
      <c r="DD467" s="5" t="str">
        <f t="shared" si="588"/>
        <v/>
      </c>
      <c r="DE467" s="5" t="str">
        <f t="shared" si="589"/>
        <v/>
      </c>
      <c r="DI467" s="5" t="str">
        <f t="shared" si="590"/>
        <v/>
      </c>
      <c r="DJ467" s="5" t="str">
        <f t="shared" si="591"/>
        <v/>
      </c>
      <c r="DK467" s="5" t="str">
        <f t="shared" si="592"/>
        <v/>
      </c>
      <c r="DL467" s="5" t="str">
        <f t="shared" si="593"/>
        <v/>
      </c>
      <c r="DM467" s="5" t="str">
        <f t="shared" si="594"/>
        <v/>
      </c>
      <c r="DQ467" s="5" t="str">
        <f t="shared" si="595"/>
        <v/>
      </c>
      <c r="DR467" s="5" t="str">
        <f t="shared" si="596"/>
        <v/>
      </c>
      <c r="DS467" s="5" t="str">
        <f t="shared" si="597"/>
        <v/>
      </c>
      <c r="DT467" s="5" t="str">
        <f t="shared" si="598"/>
        <v/>
      </c>
      <c r="DU467" s="5" t="str">
        <f t="shared" si="599"/>
        <v/>
      </c>
    </row>
    <row r="468" spans="1:125" hidden="1" x14ac:dyDescent="0.25">
      <c r="A468">
        <v>461</v>
      </c>
      <c r="B468" t="s">
        <v>504</v>
      </c>
      <c r="C468">
        <v>324.2654</v>
      </c>
      <c r="D468">
        <v>57.478976000000003</v>
      </c>
      <c r="E468" s="1" t="s">
        <v>91</v>
      </c>
      <c r="F468" s="13"/>
      <c r="J468" s="2">
        <v>19.13</v>
      </c>
      <c r="K468" s="5">
        <f t="shared" si="525"/>
        <v>7.0714932591794602E-5</v>
      </c>
      <c r="L468" s="5">
        <f t="shared" si="526"/>
        <v>7.0714932591794613E-28</v>
      </c>
      <c r="M468" s="5">
        <f t="shared" si="527"/>
        <v>5.448327523406267E-9</v>
      </c>
      <c r="N468" s="5">
        <f t="shared" si="528"/>
        <v>3.3997563746055103E-13</v>
      </c>
      <c r="O468" s="5">
        <f t="shared" si="529"/>
        <v>-12.468552203238735</v>
      </c>
      <c r="P468">
        <v>0.02</v>
      </c>
      <c r="Q468" s="2">
        <v>18.18</v>
      </c>
      <c r="R468" s="5">
        <f t="shared" si="530"/>
        <v>1.3448035589349574E-4</v>
      </c>
      <c r="S468" s="5">
        <f t="shared" si="531"/>
        <v>1.3448035589349575E-27</v>
      </c>
      <c r="T468" s="5">
        <f t="shared" si="532"/>
        <v>6.7343887533549527E-9</v>
      </c>
      <c r="U468" s="5">
        <f t="shared" si="533"/>
        <v>5.2124168950967344E-13</v>
      </c>
      <c r="V468" s="5">
        <f t="shared" si="534"/>
        <v>-12.282960856198258</v>
      </c>
      <c r="W468">
        <v>0.02</v>
      </c>
      <c r="X468" s="2">
        <v>18.5</v>
      </c>
      <c r="Y468" s="5">
        <f t="shared" si="535"/>
        <v>1.1841299680943177E-4</v>
      </c>
      <c r="Z468" s="5">
        <f t="shared" si="536"/>
        <v>1.1841299680943177E-27</v>
      </c>
      <c r="AA468" s="5">
        <f t="shared" si="537"/>
        <v>8.2549215131500789E-9</v>
      </c>
      <c r="AB468" s="5">
        <f t="shared" si="538"/>
        <v>5.4152285126264529E-13</v>
      </c>
      <c r="AC468" s="5">
        <f t="shared" si="539"/>
        <v>-12.266383212228176</v>
      </c>
      <c r="AD468">
        <v>0.03</v>
      </c>
      <c r="AF468" s="4">
        <v>16.46</v>
      </c>
      <c r="AG468" s="5">
        <f t="shared" si="540"/>
        <v>4.1542087586982307E-4</v>
      </c>
      <c r="AH468" s="5">
        <f t="shared" si="541"/>
        <v>4.1542087586982312E-27</v>
      </c>
      <c r="AI468" s="5">
        <f t="shared" si="542"/>
        <v>8.1710083929221532E-9</v>
      </c>
      <c r="AJ468" s="5">
        <f t="shared" si="543"/>
        <v>1.0091195365258862E-12</v>
      </c>
      <c r="AK468" s="5">
        <f t="shared" si="544"/>
        <v>-11.996057385815929</v>
      </c>
      <c r="AL468">
        <v>0.05</v>
      </c>
      <c r="AM468" t="s">
        <v>36</v>
      </c>
      <c r="AN468" s="4">
        <v>15.31</v>
      </c>
      <c r="AO468" s="5">
        <f t="shared" si="545"/>
        <v>7.6966184347464011E-4</v>
      </c>
      <c r="AP468" s="5">
        <f t="shared" si="546"/>
        <v>7.6966184347464013E-27</v>
      </c>
      <c r="AQ468" s="5">
        <f t="shared" si="547"/>
        <v>8.3590932966961668E-9</v>
      </c>
      <c r="AR468" s="5">
        <f t="shared" si="548"/>
        <v>1.3892813059109029E-12</v>
      </c>
      <c r="AS468" s="5">
        <f t="shared" si="549"/>
        <v>-11.857209808088619</v>
      </c>
      <c r="AV468" s="4">
        <v>15.37</v>
      </c>
      <c r="AW468" s="5">
        <f t="shared" si="550"/>
        <v>4.7416604955267445E-4</v>
      </c>
      <c r="AX468" s="5">
        <f t="shared" si="551"/>
        <v>4.7416604955267453E-27</v>
      </c>
      <c r="AY468" s="5">
        <f t="shared" si="552"/>
        <v>3.051732235533588E-9</v>
      </c>
      <c r="AZ468" s="5">
        <f t="shared" si="553"/>
        <v>6.5886898965170167E-13</v>
      </c>
      <c r="BA468" s="5">
        <f t="shared" si="554"/>
        <v>-12.181200932489004</v>
      </c>
      <c r="BB468">
        <v>0.08</v>
      </c>
      <c r="BD468" s="3">
        <v>15.16</v>
      </c>
      <c r="BE468" s="5">
        <f t="shared" si="555"/>
        <v>2.4241067406774154E-4</v>
      </c>
      <c r="BF468" s="5">
        <f t="shared" si="556"/>
        <v>2.4241067406774159E-27</v>
      </c>
      <c r="BG468" s="5">
        <f t="shared" si="557"/>
        <v>5.6113581960125353E-10</v>
      </c>
      <c r="BH468" s="5">
        <f t="shared" si="558"/>
        <v>2.0200889505645128E-13</v>
      </c>
      <c r="BI468" s="5">
        <f t="shared" si="559"/>
        <v>-12.694629506846047</v>
      </c>
      <c r="BJ468">
        <v>0.04</v>
      </c>
      <c r="BL468" s="3">
        <v>15.15</v>
      </c>
      <c r="BM468" s="5">
        <f t="shared" si="560"/>
        <v>1.5651215711510731E-4</v>
      </c>
      <c r="BN468" s="5">
        <f t="shared" si="561"/>
        <v>1.5651215711510733E-27</v>
      </c>
      <c r="BO468" s="5">
        <f t="shared" si="562"/>
        <v>2.3186986239275154E-10</v>
      </c>
      <c r="BP468" s="5">
        <f t="shared" si="563"/>
        <v>1.043414380767382E-13</v>
      </c>
      <c r="BQ468" s="5">
        <f t="shared" si="564"/>
        <v>-12.981543181946709</v>
      </c>
      <c r="BR468">
        <v>0.06</v>
      </c>
      <c r="BU468" s="5" t="str">
        <f t="shared" si="565"/>
        <v/>
      </c>
      <c r="BV468" s="5" t="str">
        <f t="shared" si="566"/>
        <v/>
      </c>
      <c r="BW468" s="5" t="str">
        <f t="shared" si="567"/>
        <v/>
      </c>
      <c r="BX468" s="5" t="str">
        <f t="shared" si="568"/>
        <v/>
      </c>
      <c r="BY468" s="5" t="str">
        <f t="shared" si="569"/>
        <v/>
      </c>
      <c r="CC468" s="5" t="str">
        <f t="shared" si="570"/>
        <v/>
      </c>
      <c r="CD468" s="5" t="str">
        <f t="shared" si="571"/>
        <v/>
      </c>
      <c r="CE468" s="5" t="str">
        <f t="shared" si="572"/>
        <v/>
      </c>
      <c r="CF468" s="5" t="str">
        <f t="shared" si="573"/>
        <v/>
      </c>
      <c r="CG468" s="5" t="str">
        <f t="shared" si="574"/>
        <v/>
      </c>
      <c r="CK468" s="5" t="str">
        <f t="shared" si="575"/>
        <v/>
      </c>
      <c r="CL468" s="5" t="str">
        <f t="shared" si="576"/>
        <v/>
      </c>
      <c r="CM468" s="5" t="str">
        <f t="shared" si="577"/>
        <v/>
      </c>
      <c r="CN468" s="5" t="str">
        <f t="shared" si="578"/>
        <v/>
      </c>
      <c r="CO468" s="5" t="str">
        <f t="shared" si="579"/>
        <v/>
      </c>
      <c r="CS468" s="5" t="str">
        <f t="shared" si="580"/>
        <v/>
      </c>
      <c r="CT468" s="5" t="str">
        <f t="shared" si="581"/>
        <v/>
      </c>
      <c r="CU468" s="5" t="str">
        <f t="shared" si="582"/>
        <v/>
      </c>
      <c r="CV468" s="5" t="str">
        <f t="shared" si="583"/>
        <v/>
      </c>
      <c r="CW468" s="5" t="str">
        <f t="shared" si="584"/>
        <v/>
      </c>
      <c r="DA468" s="5" t="str">
        <f t="shared" si="585"/>
        <v/>
      </c>
      <c r="DB468" s="5" t="str">
        <f t="shared" si="586"/>
        <v/>
      </c>
      <c r="DC468" s="5" t="str">
        <f t="shared" si="587"/>
        <v/>
      </c>
      <c r="DD468" s="5" t="str">
        <f t="shared" si="588"/>
        <v/>
      </c>
      <c r="DE468" s="5" t="str">
        <f t="shared" si="589"/>
        <v/>
      </c>
      <c r="DI468" s="5" t="str">
        <f t="shared" si="590"/>
        <v/>
      </c>
      <c r="DJ468" s="5" t="str">
        <f t="shared" si="591"/>
        <v/>
      </c>
      <c r="DK468" s="5" t="str">
        <f t="shared" si="592"/>
        <v/>
      </c>
      <c r="DL468" s="5" t="str">
        <f t="shared" si="593"/>
        <v/>
      </c>
      <c r="DM468" s="5" t="str">
        <f t="shared" si="594"/>
        <v/>
      </c>
      <c r="DQ468" s="5" t="str">
        <f t="shared" si="595"/>
        <v/>
      </c>
      <c r="DR468" s="5" t="str">
        <f t="shared" si="596"/>
        <v/>
      </c>
      <c r="DS468" s="5" t="str">
        <f t="shared" si="597"/>
        <v/>
      </c>
      <c r="DT468" s="5" t="str">
        <f t="shared" si="598"/>
        <v/>
      </c>
      <c r="DU468" s="5" t="str">
        <f t="shared" si="599"/>
        <v/>
      </c>
    </row>
    <row r="469" spans="1:125" hidden="1" x14ac:dyDescent="0.25">
      <c r="A469">
        <v>462</v>
      </c>
      <c r="B469" t="s">
        <v>505</v>
      </c>
      <c r="C469">
        <v>324.26702799999998</v>
      </c>
      <c r="D469">
        <v>57.550002999999997</v>
      </c>
      <c r="E469" s="1" t="s">
        <v>31</v>
      </c>
      <c r="F469" s="13"/>
      <c r="J469" s="2">
        <v>19.46</v>
      </c>
      <c r="K469" s="5">
        <f t="shared" si="525"/>
        <v>5.2180847892779268E-5</v>
      </c>
      <c r="L469" s="5">
        <f t="shared" si="526"/>
        <v>5.2180847892779275E-28</v>
      </c>
      <c r="M469" s="5">
        <f t="shared" si="527"/>
        <v>4.0203439266502772E-9</v>
      </c>
      <c r="N469" s="5">
        <f t="shared" si="528"/>
        <v>2.5086946102297729E-13</v>
      </c>
      <c r="O469" s="5">
        <f t="shared" si="529"/>
        <v>-12.600552203238738</v>
      </c>
      <c r="P469">
        <v>0.02</v>
      </c>
      <c r="Q469" s="2">
        <v>18.48</v>
      </c>
      <c r="R469" s="5">
        <f t="shared" si="530"/>
        <v>1.0201378226274972E-4</v>
      </c>
      <c r="S469" s="5">
        <f t="shared" si="531"/>
        <v>1.0201378226274973E-27</v>
      </c>
      <c r="T469" s="5">
        <f t="shared" si="532"/>
        <v>5.1085562898238136E-9</v>
      </c>
      <c r="U469" s="5">
        <f t="shared" si="533"/>
        <v>3.9540225683236322E-13</v>
      </c>
      <c r="V469" s="5">
        <f t="shared" si="534"/>
        <v>-12.402960856198257</v>
      </c>
      <c r="W469">
        <v>0.03</v>
      </c>
      <c r="X469" s="2">
        <v>19.03</v>
      </c>
      <c r="Y469" s="5">
        <f t="shared" si="535"/>
        <v>7.267739835932927E-5</v>
      </c>
      <c r="Z469" s="5">
        <f t="shared" si="536"/>
        <v>7.2677398359329279E-28</v>
      </c>
      <c r="AA469" s="5">
        <f t="shared" si="537"/>
        <v>5.066557180388993E-9</v>
      </c>
      <c r="AB469" s="5">
        <f t="shared" si="538"/>
        <v>3.3236615103351797E-13</v>
      </c>
      <c r="AC469" s="5">
        <f t="shared" si="539"/>
        <v>-12.478383212228175</v>
      </c>
      <c r="AD469">
        <v>0.05</v>
      </c>
      <c r="AG469" s="5" t="str">
        <f t="shared" si="540"/>
        <v/>
      </c>
      <c r="AH469" s="5" t="str">
        <f t="shared" si="541"/>
        <v/>
      </c>
      <c r="AI469" s="5" t="str">
        <f t="shared" si="542"/>
        <v/>
      </c>
      <c r="AJ469" s="5" t="str">
        <f t="shared" si="543"/>
        <v/>
      </c>
      <c r="AK469" s="5" t="str">
        <f t="shared" si="544"/>
        <v/>
      </c>
      <c r="AO469" s="5" t="str">
        <f t="shared" si="545"/>
        <v/>
      </c>
      <c r="AP469" s="5" t="str">
        <f t="shared" si="546"/>
        <v/>
      </c>
      <c r="AQ469" s="5" t="str">
        <f t="shared" si="547"/>
        <v/>
      </c>
      <c r="AR469" s="5" t="str">
        <f t="shared" si="548"/>
        <v/>
      </c>
      <c r="AS469" s="5" t="str">
        <f t="shared" si="549"/>
        <v/>
      </c>
      <c r="AW469" s="5" t="str">
        <f t="shared" si="550"/>
        <v/>
      </c>
      <c r="AX469" s="5" t="str">
        <f t="shared" si="551"/>
        <v/>
      </c>
      <c r="AY469" s="5" t="str">
        <f t="shared" si="552"/>
        <v/>
      </c>
      <c r="AZ469" s="5" t="str">
        <f t="shared" si="553"/>
        <v/>
      </c>
      <c r="BA469" s="5" t="str">
        <f t="shared" si="554"/>
        <v/>
      </c>
      <c r="BD469" s="3">
        <v>14.91</v>
      </c>
      <c r="BE469" s="5">
        <f t="shared" si="555"/>
        <v>3.0517695767403284E-4</v>
      </c>
      <c r="BF469" s="5">
        <f t="shared" si="556"/>
        <v>3.0517695767403288E-27</v>
      </c>
      <c r="BG469" s="5">
        <f t="shared" si="557"/>
        <v>7.0642814276396487E-10</v>
      </c>
      <c r="BH469" s="5">
        <f t="shared" si="558"/>
        <v>2.5431413139502739E-13</v>
      </c>
      <c r="BI469" s="5">
        <f t="shared" si="559"/>
        <v>-12.594629506846047</v>
      </c>
      <c r="BJ469">
        <v>0.03</v>
      </c>
      <c r="BM469" s="5" t="str">
        <f t="shared" si="560"/>
        <v/>
      </c>
      <c r="BN469" s="5" t="str">
        <f t="shared" si="561"/>
        <v/>
      </c>
      <c r="BO469" s="5" t="str">
        <f t="shared" si="562"/>
        <v/>
      </c>
      <c r="BP469" s="5" t="str">
        <f t="shared" si="563"/>
        <v/>
      </c>
      <c r="BQ469" s="5" t="str">
        <f t="shared" si="564"/>
        <v/>
      </c>
      <c r="BU469" s="5" t="str">
        <f t="shared" si="565"/>
        <v/>
      </c>
      <c r="BV469" s="5" t="str">
        <f t="shared" si="566"/>
        <v/>
      </c>
      <c r="BW469" s="5" t="str">
        <f t="shared" si="567"/>
        <v/>
      </c>
      <c r="BX469" s="5" t="str">
        <f t="shared" si="568"/>
        <v/>
      </c>
      <c r="BY469" s="5" t="str">
        <f t="shared" si="569"/>
        <v/>
      </c>
      <c r="CC469" s="5" t="str">
        <f t="shared" si="570"/>
        <v/>
      </c>
      <c r="CD469" s="5" t="str">
        <f t="shared" si="571"/>
        <v/>
      </c>
      <c r="CE469" s="5" t="str">
        <f t="shared" si="572"/>
        <v/>
      </c>
      <c r="CF469" s="5" t="str">
        <f t="shared" si="573"/>
        <v/>
      </c>
      <c r="CG469" s="5" t="str">
        <f t="shared" si="574"/>
        <v/>
      </c>
      <c r="CK469" s="5" t="str">
        <f t="shared" si="575"/>
        <v/>
      </c>
      <c r="CL469" s="5" t="str">
        <f t="shared" si="576"/>
        <v/>
      </c>
      <c r="CM469" s="5" t="str">
        <f t="shared" si="577"/>
        <v/>
      </c>
      <c r="CN469" s="5" t="str">
        <f t="shared" si="578"/>
        <v/>
      </c>
      <c r="CO469" s="5" t="str">
        <f t="shared" si="579"/>
        <v/>
      </c>
      <c r="CS469" s="5" t="str">
        <f t="shared" si="580"/>
        <v/>
      </c>
      <c r="CT469" s="5" t="str">
        <f t="shared" si="581"/>
        <v/>
      </c>
      <c r="CU469" s="5" t="str">
        <f t="shared" si="582"/>
        <v/>
      </c>
      <c r="CV469" s="5" t="str">
        <f t="shared" si="583"/>
        <v/>
      </c>
      <c r="CW469" s="5" t="str">
        <f t="shared" si="584"/>
        <v/>
      </c>
      <c r="DA469" s="5" t="str">
        <f t="shared" si="585"/>
        <v/>
      </c>
      <c r="DB469" s="5" t="str">
        <f t="shared" si="586"/>
        <v/>
      </c>
      <c r="DC469" s="5" t="str">
        <f t="shared" si="587"/>
        <v/>
      </c>
      <c r="DD469" s="5" t="str">
        <f t="shared" si="588"/>
        <v/>
      </c>
      <c r="DE469" s="5" t="str">
        <f t="shared" si="589"/>
        <v/>
      </c>
      <c r="DI469" s="5" t="str">
        <f t="shared" si="590"/>
        <v/>
      </c>
      <c r="DJ469" s="5" t="str">
        <f t="shared" si="591"/>
        <v/>
      </c>
      <c r="DK469" s="5" t="str">
        <f t="shared" si="592"/>
        <v/>
      </c>
      <c r="DL469" s="5" t="str">
        <f t="shared" si="593"/>
        <v/>
      </c>
      <c r="DM469" s="5" t="str">
        <f t="shared" si="594"/>
        <v/>
      </c>
      <c r="DQ469" s="5" t="str">
        <f t="shared" si="595"/>
        <v/>
      </c>
      <c r="DR469" s="5" t="str">
        <f t="shared" si="596"/>
        <v/>
      </c>
      <c r="DS469" s="5" t="str">
        <f t="shared" si="597"/>
        <v/>
      </c>
      <c r="DT469" s="5" t="str">
        <f t="shared" si="598"/>
        <v/>
      </c>
      <c r="DU469" s="5" t="str">
        <f t="shared" si="599"/>
        <v/>
      </c>
    </row>
    <row r="470" spans="1:125" hidden="1" x14ac:dyDescent="0.25">
      <c r="A470">
        <v>463</v>
      </c>
      <c r="B470" t="s">
        <v>506</v>
      </c>
      <c r="C470">
        <v>324.26714399999997</v>
      </c>
      <c r="D470">
        <v>57.478239000000002</v>
      </c>
      <c r="E470" s="1" t="s">
        <v>168</v>
      </c>
      <c r="F470" s="13"/>
      <c r="K470" s="5" t="str">
        <f t="shared" si="525"/>
        <v/>
      </c>
      <c r="L470" s="5" t="str">
        <f t="shared" si="526"/>
        <v/>
      </c>
      <c r="M470" s="5" t="str">
        <f t="shared" si="527"/>
        <v/>
      </c>
      <c r="N470" s="5" t="str">
        <f t="shared" si="528"/>
        <v/>
      </c>
      <c r="O470" s="5" t="str">
        <f t="shared" si="529"/>
        <v/>
      </c>
      <c r="R470" s="5" t="str">
        <f t="shared" si="530"/>
        <v/>
      </c>
      <c r="S470" s="5" t="str">
        <f t="shared" si="531"/>
        <v/>
      </c>
      <c r="T470" s="5" t="str">
        <f t="shared" si="532"/>
        <v/>
      </c>
      <c r="U470" s="5" t="str">
        <f t="shared" si="533"/>
        <v/>
      </c>
      <c r="V470" s="5" t="str">
        <f t="shared" si="534"/>
        <v/>
      </c>
      <c r="Y470" s="5" t="str">
        <f t="shared" si="535"/>
        <v/>
      </c>
      <c r="Z470" s="5" t="str">
        <f t="shared" si="536"/>
        <v/>
      </c>
      <c r="AA470" s="5" t="str">
        <f t="shared" si="537"/>
        <v/>
      </c>
      <c r="AB470" s="5" t="str">
        <f t="shared" si="538"/>
        <v/>
      </c>
      <c r="AC470" s="5" t="str">
        <f t="shared" si="539"/>
        <v/>
      </c>
      <c r="AG470" s="5" t="str">
        <f t="shared" si="540"/>
        <v/>
      </c>
      <c r="AH470" s="5" t="str">
        <f t="shared" si="541"/>
        <v/>
      </c>
      <c r="AI470" s="5" t="str">
        <f t="shared" si="542"/>
        <v/>
      </c>
      <c r="AJ470" s="5" t="str">
        <f t="shared" si="543"/>
        <v/>
      </c>
      <c r="AK470" s="5" t="str">
        <f t="shared" si="544"/>
        <v/>
      </c>
      <c r="AO470" s="5" t="str">
        <f t="shared" si="545"/>
        <v/>
      </c>
      <c r="AP470" s="5" t="str">
        <f t="shared" si="546"/>
        <v/>
      </c>
      <c r="AQ470" s="5" t="str">
        <f t="shared" si="547"/>
        <v/>
      </c>
      <c r="AR470" s="5" t="str">
        <f t="shared" si="548"/>
        <v/>
      </c>
      <c r="AS470" s="5" t="str">
        <f t="shared" si="549"/>
        <v/>
      </c>
      <c r="AW470" s="5" t="str">
        <f t="shared" si="550"/>
        <v/>
      </c>
      <c r="AX470" s="5" t="str">
        <f t="shared" si="551"/>
        <v/>
      </c>
      <c r="AY470" s="5" t="str">
        <f t="shared" si="552"/>
        <v/>
      </c>
      <c r="AZ470" s="5" t="str">
        <f t="shared" si="553"/>
        <v/>
      </c>
      <c r="BA470" s="5" t="str">
        <f t="shared" si="554"/>
        <v/>
      </c>
      <c r="BD470" s="3">
        <v>16.09</v>
      </c>
      <c r="BE470" s="5">
        <f t="shared" si="555"/>
        <v>1.0293231471857622E-4</v>
      </c>
      <c r="BF470" s="5">
        <f t="shared" si="556"/>
        <v>1.0293231471857622E-27</v>
      </c>
      <c r="BG470" s="5">
        <f t="shared" si="557"/>
        <v>2.3826924703374125E-10</v>
      </c>
      <c r="BH470" s="5">
        <f t="shared" si="558"/>
        <v>8.577692893214686E-14</v>
      </c>
      <c r="BI470" s="5">
        <f t="shared" si="559"/>
        <v>-13.066629506846047</v>
      </c>
      <c r="BJ470">
        <v>0.04</v>
      </c>
      <c r="BL470" s="3">
        <v>15.78</v>
      </c>
      <c r="BM470" s="5">
        <f t="shared" si="560"/>
        <v>8.7608869671578545E-5</v>
      </c>
      <c r="BN470" s="5">
        <f t="shared" si="561"/>
        <v>8.7608869671578546E-28</v>
      </c>
      <c r="BO470" s="5">
        <f t="shared" si="562"/>
        <v>1.2979091803196818E-10</v>
      </c>
      <c r="BP470" s="5">
        <f t="shared" si="563"/>
        <v>5.8405913114385688E-14</v>
      </c>
      <c r="BQ470" s="5">
        <f t="shared" si="564"/>
        <v>-13.233543181946708</v>
      </c>
      <c r="BR470">
        <v>0.04</v>
      </c>
      <c r="BU470" s="5" t="str">
        <f t="shared" si="565"/>
        <v/>
      </c>
      <c r="BV470" s="5" t="str">
        <f t="shared" si="566"/>
        <v/>
      </c>
      <c r="BW470" s="5" t="str">
        <f t="shared" si="567"/>
        <v/>
      </c>
      <c r="BX470" s="5" t="str">
        <f t="shared" si="568"/>
        <v/>
      </c>
      <c r="BY470" s="5" t="str">
        <f t="shared" si="569"/>
        <v/>
      </c>
      <c r="CC470" s="5" t="str">
        <f t="shared" si="570"/>
        <v/>
      </c>
      <c r="CD470" s="5" t="str">
        <f t="shared" si="571"/>
        <v/>
      </c>
      <c r="CE470" s="5" t="str">
        <f t="shared" si="572"/>
        <v/>
      </c>
      <c r="CF470" s="5" t="str">
        <f t="shared" si="573"/>
        <v/>
      </c>
      <c r="CG470" s="5" t="str">
        <f t="shared" si="574"/>
        <v/>
      </c>
      <c r="CK470" s="5" t="str">
        <f t="shared" si="575"/>
        <v/>
      </c>
      <c r="CL470" s="5" t="str">
        <f t="shared" si="576"/>
        <v/>
      </c>
      <c r="CM470" s="5" t="str">
        <f t="shared" si="577"/>
        <v/>
      </c>
      <c r="CN470" s="5" t="str">
        <f t="shared" si="578"/>
        <v/>
      </c>
      <c r="CO470" s="5" t="str">
        <f t="shared" si="579"/>
        <v/>
      </c>
      <c r="CS470" s="5" t="str">
        <f t="shared" si="580"/>
        <v/>
      </c>
      <c r="CT470" s="5" t="str">
        <f t="shared" si="581"/>
        <v/>
      </c>
      <c r="CU470" s="5" t="str">
        <f t="shared" si="582"/>
        <v/>
      </c>
      <c r="CV470" s="5" t="str">
        <f t="shared" si="583"/>
        <v/>
      </c>
      <c r="CW470" s="5" t="str">
        <f t="shared" si="584"/>
        <v/>
      </c>
      <c r="DA470" s="5" t="str">
        <f t="shared" si="585"/>
        <v/>
      </c>
      <c r="DB470" s="5" t="str">
        <f t="shared" si="586"/>
        <v/>
      </c>
      <c r="DC470" s="5" t="str">
        <f t="shared" si="587"/>
        <v/>
      </c>
      <c r="DD470" s="5" t="str">
        <f t="shared" si="588"/>
        <v/>
      </c>
      <c r="DE470" s="5" t="str">
        <f t="shared" si="589"/>
        <v/>
      </c>
      <c r="DI470" s="5" t="str">
        <f t="shared" si="590"/>
        <v/>
      </c>
      <c r="DJ470" s="5" t="str">
        <f t="shared" si="591"/>
        <v/>
      </c>
      <c r="DK470" s="5" t="str">
        <f t="shared" si="592"/>
        <v/>
      </c>
      <c r="DL470" s="5" t="str">
        <f t="shared" si="593"/>
        <v/>
      </c>
      <c r="DM470" s="5" t="str">
        <f t="shared" si="594"/>
        <v/>
      </c>
      <c r="DQ470" s="5" t="str">
        <f t="shared" si="595"/>
        <v/>
      </c>
      <c r="DR470" s="5" t="str">
        <f t="shared" si="596"/>
        <v/>
      </c>
      <c r="DS470" s="5" t="str">
        <f t="shared" si="597"/>
        <v/>
      </c>
      <c r="DT470" s="5" t="str">
        <f t="shared" si="598"/>
        <v/>
      </c>
      <c r="DU470" s="5" t="str">
        <f t="shared" si="599"/>
        <v/>
      </c>
    </row>
    <row r="471" spans="1:125" hidden="1" x14ac:dyDescent="0.25">
      <c r="A471">
        <v>464</v>
      </c>
      <c r="B471" t="s">
        <v>507</v>
      </c>
      <c r="C471">
        <v>324.26820300000003</v>
      </c>
      <c r="D471">
        <v>57.440471000000002</v>
      </c>
      <c r="E471" s="1" t="s">
        <v>91</v>
      </c>
      <c r="F471" s="13"/>
      <c r="J471" s="2">
        <v>18.5</v>
      </c>
      <c r="K471" s="5">
        <f t="shared" si="525"/>
        <v>1.263313484317408E-4</v>
      </c>
      <c r="L471" s="5">
        <f t="shared" si="526"/>
        <v>1.2633134843174082E-27</v>
      </c>
      <c r="M471" s="5">
        <f t="shared" si="527"/>
        <v>9.7333694242896976E-9</v>
      </c>
      <c r="N471" s="5">
        <f t="shared" si="528"/>
        <v>6.073622520756771E-13</v>
      </c>
      <c r="O471" s="5">
        <f t="shared" si="529"/>
        <v>-12.216552203238738</v>
      </c>
      <c r="P471">
        <v>0.01</v>
      </c>
      <c r="Q471" s="2">
        <v>17.739999999999998</v>
      </c>
      <c r="R471" s="5">
        <f t="shared" si="530"/>
        <v>2.0167815040643834E-4</v>
      </c>
      <c r="S471" s="5">
        <f t="shared" si="531"/>
        <v>2.0167815040643835E-27</v>
      </c>
      <c r="T471" s="5">
        <f t="shared" si="532"/>
        <v>1.0099460689784182E-8</v>
      </c>
      <c r="U471" s="5">
        <f t="shared" si="533"/>
        <v>7.8169825738929578E-13</v>
      </c>
      <c r="V471" s="5">
        <f t="shared" si="534"/>
        <v>-12.106960856198256</v>
      </c>
      <c r="W471">
        <v>0.02</v>
      </c>
      <c r="X471" s="2">
        <v>18.11</v>
      </c>
      <c r="Y471" s="5">
        <f t="shared" si="535"/>
        <v>1.6958966114718536E-4</v>
      </c>
      <c r="Z471" s="5">
        <f t="shared" si="536"/>
        <v>1.6958966114718537E-27</v>
      </c>
      <c r="AA471" s="5">
        <f t="shared" si="537"/>
        <v>1.1822598700586425E-8</v>
      </c>
      <c r="AB471" s="5">
        <f t="shared" si="538"/>
        <v>7.7556247475846962E-13</v>
      </c>
      <c r="AC471" s="5">
        <f t="shared" si="539"/>
        <v>-12.110383212228175</v>
      </c>
      <c r="AD471">
        <v>0.02</v>
      </c>
      <c r="AF471" s="4">
        <v>16.32</v>
      </c>
      <c r="AG471" s="5">
        <f t="shared" si="540"/>
        <v>4.725941234901793E-4</v>
      </c>
      <c r="AH471" s="5">
        <f t="shared" si="541"/>
        <v>4.7259412349017932E-27</v>
      </c>
      <c r="AI471" s="5">
        <f t="shared" si="542"/>
        <v>9.2955621004805046E-9</v>
      </c>
      <c r="AJ471" s="5">
        <f t="shared" si="543"/>
        <v>1.1480019194093426E-12</v>
      </c>
      <c r="AK471" s="5">
        <f t="shared" si="544"/>
        <v>-11.94005738581593</v>
      </c>
      <c r="AL471">
        <v>0.13</v>
      </c>
      <c r="AM471" t="s">
        <v>36</v>
      </c>
      <c r="AN471" s="4">
        <v>16.149999999999999</v>
      </c>
      <c r="AO471" s="5">
        <f t="shared" si="545"/>
        <v>3.5505853486339289E-4</v>
      </c>
      <c r="AP471" s="5">
        <f t="shared" si="546"/>
        <v>3.5505853486339294E-27</v>
      </c>
      <c r="AQ471" s="5">
        <f t="shared" si="547"/>
        <v>3.8561966451558183E-9</v>
      </c>
      <c r="AR471" s="5">
        <f t="shared" si="548"/>
        <v>6.4089988242489703E-13</v>
      </c>
      <c r="AS471" s="5">
        <f t="shared" si="549"/>
        <v>-12.193209808088618</v>
      </c>
      <c r="AU471" t="s">
        <v>36</v>
      </c>
      <c r="AV471" s="4">
        <v>16.11</v>
      </c>
      <c r="AW471" s="5">
        <f t="shared" si="550"/>
        <v>2.39844881748333E-4</v>
      </c>
      <c r="AX471" s="5">
        <f t="shared" si="551"/>
        <v>2.3984488174833304E-27</v>
      </c>
      <c r="AY471" s="5">
        <f t="shared" si="552"/>
        <v>1.5436414265627821E-9</v>
      </c>
      <c r="AZ471" s="5">
        <f t="shared" si="553"/>
        <v>3.3327218399490465E-13</v>
      </c>
      <c r="BA471" s="5">
        <f t="shared" si="554"/>
        <v>-12.477200932489005</v>
      </c>
      <c r="BD471" s="3">
        <v>15.53</v>
      </c>
      <c r="BE471" s="5">
        <f t="shared" si="555"/>
        <v>1.7240574725079056E-4</v>
      </c>
      <c r="BF471" s="5">
        <f t="shared" si="556"/>
        <v>1.7240574725079057E-27</v>
      </c>
      <c r="BG471" s="5">
        <f t="shared" si="557"/>
        <v>3.9908737789534846E-10</v>
      </c>
      <c r="BH471" s="5">
        <f t="shared" si="558"/>
        <v>1.4367145604232545E-13</v>
      </c>
      <c r="BI471" s="5">
        <f t="shared" si="559"/>
        <v>-12.842629506846047</v>
      </c>
      <c r="BJ471">
        <v>0.04</v>
      </c>
      <c r="BL471" s="3">
        <v>15.49</v>
      </c>
      <c r="BM471" s="5">
        <f t="shared" si="560"/>
        <v>1.1443215510715244E-4</v>
      </c>
      <c r="BN471" s="5">
        <f t="shared" si="561"/>
        <v>1.1443215510715245E-27</v>
      </c>
      <c r="BO471" s="5">
        <f t="shared" si="562"/>
        <v>1.6952911867726287E-10</v>
      </c>
      <c r="BP471" s="5">
        <f t="shared" si="563"/>
        <v>7.6288103404768295E-14</v>
      </c>
      <c r="BQ471" s="5">
        <f t="shared" si="564"/>
        <v>-13.117543181946708</v>
      </c>
      <c r="BR471">
        <v>0.05</v>
      </c>
      <c r="BU471" s="5" t="str">
        <f t="shared" si="565"/>
        <v/>
      </c>
      <c r="BV471" s="5" t="str">
        <f t="shared" si="566"/>
        <v/>
      </c>
      <c r="BW471" s="5" t="str">
        <f t="shared" si="567"/>
        <v/>
      </c>
      <c r="BX471" s="5" t="str">
        <f t="shared" si="568"/>
        <v/>
      </c>
      <c r="BY471" s="5" t="str">
        <f t="shared" si="569"/>
        <v/>
      </c>
      <c r="CC471" s="5" t="str">
        <f t="shared" si="570"/>
        <v/>
      </c>
      <c r="CD471" s="5" t="str">
        <f t="shared" si="571"/>
        <v/>
      </c>
      <c r="CE471" s="5" t="str">
        <f t="shared" si="572"/>
        <v/>
      </c>
      <c r="CF471" s="5" t="str">
        <f t="shared" si="573"/>
        <v/>
      </c>
      <c r="CG471" s="5" t="str">
        <f t="shared" si="574"/>
        <v/>
      </c>
      <c r="CK471" s="5" t="str">
        <f t="shared" si="575"/>
        <v/>
      </c>
      <c r="CL471" s="5" t="str">
        <f t="shared" si="576"/>
        <v/>
      </c>
      <c r="CM471" s="5" t="str">
        <f t="shared" si="577"/>
        <v/>
      </c>
      <c r="CN471" s="5" t="str">
        <f t="shared" si="578"/>
        <v/>
      </c>
      <c r="CO471" s="5" t="str">
        <f t="shared" si="579"/>
        <v/>
      </c>
      <c r="CS471" s="5" t="str">
        <f t="shared" si="580"/>
        <v/>
      </c>
      <c r="CT471" s="5" t="str">
        <f t="shared" si="581"/>
        <v/>
      </c>
      <c r="CU471" s="5" t="str">
        <f t="shared" si="582"/>
        <v/>
      </c>
      <c r="CV471" s="5" t="str">
        <f t="shared" si="583"/>
        <v/>
      </c>
      <c r="CW471" s="5" t="str">
        <f t="shared" si="584"/>
        <v/>
      </c>
      <c r="DA471" s="5" t="str">
        <f t="shared" si="585"/>
        <v/>
      </c>
      <c r="DB471" s="5" t="str">
        <f t="shared" si="586"/>
        <v/>
      </c>
      <c r="DC471" s="5" t="str">
        <f t="shared" si="587"/>
        <v/>
      </c>
      <c r="DD471" s="5" t="str">
        <f t="shared" si="588"/>
        <v/>
      </c>
      <c r="DE471" s="5" t="str">
        <f t="shared" si="589"/>
        <v/>
      </c>
      <c r="DI471" s="5" t="str">
        <f t="shared" si="590"/>
        <v/>
      </c>
      <c r="DJ471" s="5" t="str">
        <f t="shared" si="591"/>
        <v/>
      </c>
      <c r="DK471" s="5" t="str">
        <f t="shared" si="592"/>
        <v/>
      </c>
      <c r="DL471" s="5" t="str">
        <f t="shared" si="593"/>
        <v/>
      </c>
      <c r="DM471" s="5" t="str">
        <f t="shared" si="594"/>
        <v/>
      </c>
      <c r="DQ471" s="5" t="str">
        <f t="shared" si="595"/>
        <v/>
      </c>
      <c r="DR471" s="5" t="str">
        <f t="shared" si="596"/>
        <v/>
      </c>
      <c r="DS471" s="5" t="str">
        <f t="shared" si="597"/>
        <v/>
      </c>
      <c r="DT471" s="5" t="str">
        <f t="shared" si="598"/>
        <v/>
      </c>
      <c r="DU471" s="5" t="str">
        <f t="shared" si="599"/>
        <v/>
      </c>
    </row>
    <row r="472" spans="1:125" hidden="1" x14ac:dyDescent="0.25">
      <c r="A472">
        <v>465</v>
      </c>
      <c r="B472" t="s">
        <v>508</v>
      </c>
      <c r="C472">
        <v>324.26856500000002</v>
      </c>
      <c r="D472">
        <v>57.546868000000003</v>
      </c>
      <c r="E472" s="1" t="s">
        <v>91</v>
      </c>
      <c r="F472" s="13"/>
      <c r="J472" s="2">
        <v>18.96</v>
      </c>
      <c r="K472" s="5">
        <f t="shared" si="525"/>
        <v>8.2701070602114846E-5</v>
      </c>
      <c r="L472" s="5">
        <f t="shared" si="526"/>
        <v>8.2701070602114849E-28</v>
      </c>
      <c r="M472" s="5">
        <f t="shared" si="527"/>
        <v>6.3718157207004172E-9</v>
      </c>
      <c r="N472" s="5">
        <f t="shared" si="528"/>
        <v>3.9760130097170602E-13</v>
      </c>
      <c r="O472" s="5">
        <f t="shared" si="529"/>
        <v>-12.400552203238737</v>
      </c>
      <c r="P472">
        <v>0.01</v>
      </c>
      <c r="Q472" s="2">
        <v>18.04</v>
      </c>
      <c r="R472" s="5">
        <f t="shared" si="530"/>
        <v>1.5298852227168717E-4</v>
      </c>
      <c r="S472" s="5">
        <f t="shared" si="531"/>
        <v>1.5298852227168718E-27</v>
      </c>
      <c r="T472" s="5">
        <f t="shared" si="532"/>
        <v>7.661224399159062E-9</v>
      </c>
      <c r="U472" s="5">
        <f t="shared" si="533"/>
        <v>5.9297876849491147E-13</v>
      </c>
      <c r="V472" s="5">
        <f t="shared" si="534"/>
        <v>-12.226960856198257</v>
      </c>
      <c r="W472">
        <v>0.02</v>
      </c>
      <c r="X472" s="2">
        <v>18.489999999999998</v>
      </c>
      <c r="Y472" s="5">
        <f t="shared" si="535"/>
        <v>1.1950865877890856E-4</v>
      </c>
      <c r="Z472" s="5">
        <f t="shared" si="536"/>
        <v>1.1950865877890857E-27</v>
      </c>
      <c r="AA472" s="5">
        <f t="shared" si="537"/>
        <v>8.3313033614832507E-9</v>
      </c>
      <c r="AB472" s="5">
        <f t="shared" si="538"/>
        <v>5.4653350051330131E-13</v>
      </c>
      <c r="AC472" s="5">
        <f t="shared" si="539"/>
        <v>-12.262383212228174</v>
      </c>
      <c r="AD472">
        <v>0.03</v>
      </c>
      <c r="AF472" s="4">
        <v>16.29</v>
      </c>
      <c r="AG472" s="5">
        <f t="shared" si="540"/>
        <v>4.8583446134670019E-4</v>
      </c>
      <c r="AH472" s="5">
        <f t="shared" si="541"/>
        <v>4.8583446134670027E-27</v>
      </c>
      <c r="AI472" s="5">
        <f t="shared" si="542"/>
        <v>9.5559893395407267E-9</v>
      </c>
      <c r="AJ472" s="5">
        <f t="shared" si="543"/>
        <v>1.18016468343328E-12</v>
      </c>
      <c r="AK472" s="5">
        <f t="shared" si="544"/>
        <v>-11.928057385815929</v>
      </c>
      <c r="AL472">
        <v>0.12</v>
      </c>
      <c r="AN472" s="4">
        <v>16.03</v>
      </c>
      <c r="AO472" s="5">
        <f t="shared" si="545"/>
        <v>3.9655182839973437E-4</v>
      </c>
      <c r="AP472" s="5">
        <f t="shared" si="546"/>
        <v>3.9655182839973441E-27</v>
      </c>
      <c r="AQ472" s="5">
        <f t="shared" si="547"/>
        <v>4.3068443091892066E-9</v>
      </c>
      <c r="AR472" s="5">
        <f t="shared" si="548"/>
        <v>7.157975241872461E-13</v>
      </c>
      <c r="AS472" s="5">
        <f t="shared" si="549"/>
        <v>-12.145209808088619</v>
      </c>
      <c r="AT472">
        <v>0.25</v>
      </c>
      <c r="AU472" t="s">
        <v>36</v>
      </c>
      <c r="AV472" s="4">
        <v>15.85</v>
      </c>
      <c r="AW472" s="5">
        <f t="shared" si="550"/>
        <v>3.0474069601623668E-4</v>
      </c>
      <c r="AX472" s="5">
        <f t="shared" si="551"/>
        <v>3.0474069601623672E-27</v>
      </c>
      <c r="AY472" s="5">
        <f t="shared" si="552"/>
        <v>1.9613108243178436E-9</v>
      </c>
      <c r="AZ472" s="5">
        <f t="shared" si="553"/>
        <v>4.234470069702224E-13</v>
      </c>
      <c r="BA472" s="5">
        <f t="shared" si="554"/>
        <v>-12.373200932489006</v>
      </c>
      <c r="BD472" s="3">
        <v>15.42</v>
      </c>
      <c r="BE472" s="5">
        <f t="shared" si="555"/>
        <v>1.907883004021668E-4</v>
      </c>
      <c r="BF472" s="5">
        <f t="shared" si="556"/>
        <v>1.9078830040216683E-27</v>
      </c>
      <c r="BG472" s="5">
        <f t="shared" si="557"/>
        <v>4.4163958426427501E-10</v>
      </c>
      <c r="BH472" s="5">
        <f t="shared" si="558"/>
        <v>1.5899025033513902E-13</v>
      </c>
      <c r="BI472" s="5">
        <f t="shared" si="559"/>
        <v>-12.798629506846048</v>
      </c>
      <c r="BJ472">
        <v>0.02</v>
      </c>
      <c r="BL472" s="3">
        <v>15.29</v>
      </c>
      <c r="BM472" s="5">
        <f t="shared" si="560"/>
        <v>1.3757771026195263E-4</v>
      </c>
      <c r="BN472" s="5">
        <f t="shared" si="561"/>
        <v>1.3757771026195264E-27</v>
      </c>
      <c r="BO472" s="5">
        <f t="shared" si="562"/>
        <v>2.0381883001770759E-10</v>
      </c>
      <c r="BP472" s="5">
        <f t="shared" si="563"/>
        <v>9.1718473507968429E-14</v>
      </c>
      <c r="BQ472" s="5">
        <f t="shared" si="564"/>
        <v>-13.037543181946708</v>
      </c>
      <c r="BR472">
        <v>0.03</v>
      </c>
      <c r="BT472" s="3">
        <v>15.56</v>
      </c>
      <c r="BU472" s="5">
        <f t="shared" si="565"/>
        <v>6.8659057957141102E-5</v>
      </c>
      <c r="BV472" s="5">
        <f t="shared" si="566"/>
        <v>6.8659057957141111E-28</v>
      </c>
      <c r="BW472" s="5">
        <f t="shared" si="567"/>
        <v>6.1229837655000985E-11</v>
      </c>
      <c r="BX472" s="5">
        <f t="shared" si="568"/>
        <v>3.5513305839900575E-14</v>
      </c>
      <c r="BY472" s="5">
        <f t="shared" si="569"/>
        <v>-13.449608898489664</v>
      </c>
      <c r="BZ472">
        <v>0.23</v>
      </c>
      <c r="CC472" s="5" t="str">
        <f t="shared" si="570"/>
        <v/>
      </c>
      <c r="CD472" s="5" t="str">
        <f t="shared" si="571"/>
        <v/>
      </c>
      <c r="CE472" s="5" t="str">
        <f t="shared" si="572"/>
        <v/>
      </c>
      <c r="CF472" s="5" t="str">
        <f t="shared" si="573"/>
        <v/>
      </c>
      <c r="CG472" s="5" t="str">
        <f t="shared" si="574"/>
        <v/>
      </c>
      <c r="CK472" s="5" t="str">
        <f t="shared" si="575"/>
        <v/>
      </c>
      <c r="CL472" s="5" t="str">
        <f t="shared" si="576"/>
        <v/>
      </c>
      <c r="CM472" s="5" t="str">
        <f t="shared" si="577"/>
        <v/>
      </c>
      <c r="CN472" s="5" t="str">
        <f t="shared" si="578"/>
        <v/>
      </c>
      <c r="CO472" s="5" t="str">
        <f t="shared" si="579"/>
        <v/>
      </c>
      <c r="CS472" s="5" t="str">
        <f t="shared" si="580"/>
        <v/>
      </c>
      <c r="CT472" s="5" t="str">
        <f t="shared" si="581"/>
        <v/>
      </c>
      <c r="CU472" s="5" t="str">
        <f t="shared" si="582"/>
        <v/>
      </c>
      <c r="CV472" s="5" t="str">
        <f t="shared" si="583"/>
        <v/>
      </c>
      <c r="CW472" s="5" t="str">
        <f t="shared" si="584"/>
        <v/>
      </c>
      <c r="DA472" s="5" t="str">
        <f t="shared" si="585"/>
        <v/>
      </c>
      <c r="DB472" s="5" t="str">
        <f t="shared" si="586"/>
        <v/>
      </c>
      <c r="DC472" s="5" t="str">
        <f t="shared" si="587"/>
        <v/>
      </c>
      <c r="DD472" s="5" t="str">
        <f t="shared" si="588"/>
        <v/>
      </c>
      <c r="DE472" s="5" t="str">
        <f t="shared" si="589"/>
        <v/>
      </c>
      <c r="DI472" s="5" t="str">
        <f t="shared" si="590"/>
        <v/>
      </c>
      <c r="DJ472" s="5" t="str">
        <f t="shared" si="591"/>
        <v/>
      </c>
      <c r="DK472" s="5" t="str">
        <f t="shared" si="592"/>
        <v/>
      </c>
      <c r="DL472" s="5" t="str">
        <f t="shared" si="593"/>
        <v/>
      </c>
      <c r="DM472" s="5" t="str">
        <f t="shared" si="594"/>
        <v/>
      </c>
      <c r="DQ472" s="5" t="str">
        <f t="shared" si="595"/>
        <v/>
      </c>
      <c r="DR472" s="5" t="str">
        <f t="shared" si="596"/>
        <v/>
      </c>
      <c r="DS472" s="5" t="str">
        <f t="shared" si="597"/>
        <v/>
      </c>
      <c r="DT472" s="5" t="str">
        <f t="shared" si="598"/>
        <v/>
      </c>
      <c r="DU472" s="5" t="str">
        <f t="shared" si="599"/>
        <v/>
      </c>
    </row>
    <row r="473" spans="1:125" hidden="1" x14ac:dyDescent="0.25">
      <c r="A473">
        <v>466</v>
      </c>
      <c r="B473" t="s">
        <v>509</v>
      </c>
      <c r="C473">
        <v>324.26878900000003</v>
      </c>
      <c r="D473">
        <v>57.542473999999999</v>
      </c>
      <c r="E473" s="1" t="s">
        <v>31</v>
      </c>
      <c r="F473" s="13"/>
      <c r="J473" s="2">
        <v>19.07</v>
      </c>
      <c r="K473" s="5">
        <f t="shared" si="525"/>
        <v>7.4732778925872047E-5</v>
      </c>
      <c r="L473" s="5">
        <f t="shared" si="526"/>
        <v>7.4732778925872056E-28</v>
      </c>
      <c r="M473" s="5">
        <f t="shared" si="527"/>
        <v>5.7578879226664255E-9</v>
      </c>
      <c r="N473" s="5">
        <f t="shared" si="528"/>
        <v>3.5929220637438495E-13</v>
      </c>
      <c r="O473" s="5">
        <f t="shared" si="529"/>
        <v>-12.444552203238736</v>
      </c>
      <c r="P473">
        <v>0.02</v>
      </c>
      <c r="Q473" s="2">
        <v>18.05</v>
      </c>
      <c r="R473" s="5">
        <f t="shared" si="530"/>
        <v>1.5158591506872585E-4</v>
      </c>
      <c r="S473" s="5">
        <f t="shared" si="531"/>
        <v>1.5158591506872587E-27</v>
      </c>
      <c r="T473" s="5">
        <f t="shared" si="532"/>
        <v>7.5909858716786763E-9</v>
      </c>
      <c r="U473" s="5">
        <f t="shared" si="533"/>
        <v>5.8754230646792964E-13</v>
      </c>
      <c r="V473" s="5">
        <f t="shared" si="534"/>
        <v>-12.230960856198257</v>
      </c>
      <c r="W473">
        <v>0.02</v>
      </c>
      <c r="X473" s="2">
        <v>18.239999999999998</v>
      </c>
      <c r="Y473" s="5">
        <f t="shared" si="535"/>
        <v>1.5045248746620648E-4</v>
      </c>
      <c r="Z473" s="5">
        <f t="shared" si="536"/>
        <v>1.5045248746620649E-27</v>
      </c>
      <c r="AA473" s="5">
        <f t="shared" si="537"/>
        <v>1.048848951513746E-8</v>
      </c>
      <c r="AB473" s="5">
        <f t="shared" si="538"/>
        <v>6.8804491219301741E-13</v>
      </c>
      <c r="AC473" s="5">
        <f t="shared" si="539"/>
        <v>-12.162383212228173</v>
      </c>
      <c r="AD473">
        <v>0.03</v>
      </c>
      <c r="AG473" s="5" t="str">
        <f t="shared" si="540"/>
        <v/>
      </c>
      <c r="AH473" s="5" t="str">
        <f t="shared" si="541"/>
        <v/>
      </c>
      <c r="AI473" s="5" t="str">
        <f t="shared" si="542"/>
        <v/>
      </c>
      <c r="AJ473" s="5" t="str">
        <f t="shared" si="543"/>
        <v/>
      </c>
      <c r="AK473" s="5" t="str">
        <f t="shared" si="544"/>
        <v/>
      </c>
      <c r="AO473" s="5" t="str">
        <f t="shared" si="545"/>
        <v/>
      </c>
      <c r="AP473" s="5" t="str">
        <f t="shared" si="546"/>
        <v/>
      </c>
      <c r="AQ473" s="5" t="str">
        <f t="shared" si="547"/>
        <v/>
      </c>
      <c r="AR473" s="5" t="str">
        <f t="shared" si="548"/>
        <v/>
      </c>
      <c r="AS473" s="5" t="str">
        <f t="shared" si="549"/>
        <v/>
      </c>
      <c r="AW473" s="5" t="str">
        <f t="shared" si="550"/>
        <v/>
      </c>
      <c r="AX473" s="5" t="str">
        <f t="shared" si="551"/>
        <v/>
      </c>
      <c r="AY473" s="5" t="str">
        <f t="shared" si="552"/>
        <v/>
      </c>
      <c r="AZ473" s="5" t="str">
        <f t="shared" si="553"/>
        <v/>
      </c>
      <c r="BA473" s="5" t="str">
        <f t="shared" si="554"/>
        <v/>
      </c>
      <c r="BD473" s="3">
        <v>14.12</v>
      </c>
      <c r="BE473" s="5">
        <f t="shared" si="555"/>
        <v>6.3175943877927102E-4</v>
      </c>
      <c r="BF473" s="5">
        <f t="shared" si="556"/>
        <v>6.3175943877927107E-27</v>
      </c>
      <c r="BG473" s="5">
        <f t="shared" si="557"/>
        <v>1.4624061082853495E-9</v>
      </c>
      <c r="BH473" s="5">
        <f t="shared" si="558"/>
        <v>5.2646619898272588E-13</v>
      </c>
      <c r="BI473" s="5">
        <f t="shared" si="559"/>
        <v>-12.278629506846046</v>
      </c>
      <c r="BJ473">
        <v>0.01</v>
      </c>
      <c r="BM473" s="5" t="str">
        <f t="shared" si="560"/>
        <v/>
      </c>
      <c r="BN473" s="5" t="str">
        <f t="shared" si="561"/>
        <v/>
      </c>
      <c r="BO473" s="5" t="str">
        <f t="shared" si="562"/>
        <v/>
      </c>
      <c r="BP473" s="5" t="str">
        <f t="shared" si="563"/>
        <v/>
      </c>
      <c r="BQ473" s="5" t="str">
        <f t="shared" si="564"/>
        <v/>
      </c>
      <c r="BU473" s="5" t="str">
        <f t="shared" si="565"/>
        <v/>
      </c>
      <c r="BV473" s="5" t="str">
        <f t="shared" si="566"/>
        <v/>
      </c>
      <c r="BW473" s="5" t="str">
        <f t="shared" si="567"/>
        <v/>
      </c>
      <c r="BX473" s="5" t="str">
        <f t="shared" si="568"/>
        <v/>
      </c>
      <c r="BY473" s="5" t="str">
        <f t="shared" si="569"/>
        <v/>
      </c>
      <c r="CC473" s="5" t="str">
        <f t="shared" si="570"/>
        <v/>
      </c>
      <c r="CD473" s="5" t="str">
        <f t="shared" si="571"/>
        <v/>
      </c>
      <c r="CE473" s="5" t="str">
        <f t="shared" si="572"/>
        <v/>
      </c>
      <c r="CF473" s="5" t="str">
        <f t="shared" si="573"/>
        <v/>
      </c>
      <c r="CG473" s="5" t="str">
        <f t="shared" si="574"/>
        <v/>
      </c>
      <c r="CK473" s="5" t="str">
        <f t="shared" si="575"/>
        <v/>
      </c>
      <c r="CL473" s="5" t="str">
        <f t="shared" si="576"/>
        <v/>
      </c>
      <c r="CM473" s="5" t="str">
        <f t="shared" si="577"/>
        <v/>
      </c>
      <c r="CN473" s="5" t="str">
        <f t="shared" si="578"/>
        <v/>
      </c>
      <c r="CO473" s="5" t="str">
        <f t="shared" si="579"/>
        <v/>
      </c>
      <c r="CS473" s="5" t="str">
        <f t="shared" si="580"/>
        <v/>
      </c>
      <c r="CT473" s="5" t="str">
        <f t="shared" si="581"/>
        <v/>
      </c>
      <c r="CU473" s="5" t="str">
        <f t="shared" si="582"/>
        <v/>
      </c>
      <c r="CV473" s="5" t="str">
        <f t="shared" si="583"/>
        <v/>
      </c>
      <c r="CW473" s="5" t="str">
        <f t="shared" si="584"/>
        <v/>
      </c>
      <c r="DA473" s="5" t="str">
        <f t="shared" si="585"/>
        <v/>
      </c>
      <c r="DB473" s="5" t="str">
        <f t="shared" si="586"/>
        <v/>
      </c>
      <c r="DC473" s="5" t="str">
        <f t="shared" si="587"/>
        <v/>
      </c>
      <c r="DD473" s="5" t="str">
        <f t="shared" si="588"/>
        <v/>
      </c>
      <c r="DE473" s="5" t="str">
        <f t="shared" si="589"/>
        <v/>
      </c>
      <c r="DI473" s="5" t="str">
        <f t="shared" si="590"/>
        <v/>
      </c>
      <c r="DJ473" s="5" t="str">
        <f t="shared" si="591"/>
        <v/>
      </c>
      <c r="DK473" s="5" t="str">
        <f t="shared" si="592"/>
        <v/>
      </c>
      <c r="DL473" s="5" t="str">
        <f t="shared" si="593"/>
        <v/>
      </c>
      <c r="DM473" s="5" t="str">
        <f t="shared" si="594"/>
        <v/>
      </c>
      <c r="DQ473" s="5" t="str">
        <f t="shared" si="595"/>
        <v/>
      </c>
      <c r="DR473" s="5" t="str">
        <f t="shared" si="596"/>
        <v/>
      </c>
      <c r="DS473" s="5" t="str">
        <f t="shared" si="597"/>
        <v/>
      </c>
      <c r="DT473" s="5" t="str">
        <f t="shared" si="598"/>
        <v/>
      </c>
      <c r="DU473" s="5" t="str">
        <f t="shared" si="599"/>
        <v/>
      </c>
    </row>
    <row r="474" spans="1:125" hidden="1" x14ac:dyDescent="0.25">
      <c r="A474">
        <v>467</v>
      </c>
      <c r="B474" t="s">
        <v>510</v>
      </c>
      <c r="C474">
        <v>324.26889999999997</v>
      </c>
      <c r="D474">
        <v>57.539942000000003</v>
      </c>
      <c r="E474" s="1" t="s">
        <v>168</v>
      </c>
      <c r="F474" s="13"/>
      <c r="J474" s="2">
        <v>20.149999999999999</v>
      </c>
      <c r="K474" s="5">
        <f t="shared" si="525"/>
        <v>2.7638287600076372E-5</v>
      </c>
      <c r="L474" s="5">
        <f t="shared" si="526"/>
        <v>2.7638287600076376E-28</v>
      </c>
      <c r="M474" s="5">
        <f t="shared" si="527"/>
        <v>2.129429209818508E-9</v>
      </c>
      <c r="N474" s="5">
        <f t="shared" si="528"/>
        <v>1.328763826926749E-13</v>
      </c>
      <c r="O474" s="5">
        <f t="shared" si="529"/>
        <v>-12.876552203238735</v>
      </c>
      <c r="P474">
        <v>0.04</v>
      </c>
      <c r="Q474" s="2">
        <v>18.12</v>
      </c>
      <c r="R474" s="5">
        <f t="shared" si="530"/>
        <v>1.4212119475353089E-4</v>
      </c>
      <c r="S474" s="5">
        <f t="shared" si="531"/>
        <v>1.4212119475353091E-27</v>
      </c>
      <c r="T474" s="5">
        <f t="shared" si="532"/>
        <v>7.1170199483970744E-9</v>
      </c>
      <c r="U474" s="5">
        <f t="shared" si="533"/>
        <v>5.5085734400593366E-13</v>
      </c>
      <c r="V474" s="5">
        <f t="shared" si="534"/>
        <v>-12.258960856198257</v>
      </c>
      <c r="W474">
        <v>0.02</v>
      </c>
      <c r="X474" s="2">
        <v>18.14</v>
      </c>
      <c r="Y474" s="5">
        <f t="shared" si="535"/>
        <v>1.6496787206220058E-4</v>
      </c>
      <c r="Z474" s="5">
        <f t="shared" si="536"/>
        <v>1.6496787206220061E-27</v>
      </c>
      <c r="AA474" s="5">
        <f t="shared" si="537"/>
        <v>1.1500400063824587E-8</v>
      </c>
      <c r="AB474" s="5">
        <f t="shared" si="538"/>
        <v>7.5442624418689303E-13</v>
      </c>
      <c r="AC474" s="5">
        <f t="shared" si="539"/>
        <v>-12.122383212228176</v>
      </c>
      <c r="AD474">
        <v>0.03</v>
      </c>
      <c r="AF474" s="4">
        <v>15.49</v>
      </c>
      <c r="AG474" s="5">
        <f t="shared" si="540"/>
        <v>1.0150520603272176E-3</v>
      </c>
      <c r="AH474" s="5">
        <f t="shared" si="541"/>
        <v>1.0150520603272177E-26</v>
      </c>
      <c r="AI474" s="5">
        <f t="shared" si="542"/>
        <v>1.9965291553584895E-8</v>
      </c>
      <c r="AJ474" s="5">
        <f t="shared" si="543"/>
        <v>2.4657135068677349E-12</v>
      </c>
      <c r="AK474" s="5">
        <f t="shared" si="544"/>
        <v>-11.608057385815929</v>
      </c>
      <c r="AL474">
        <v>0.06</v>
      </c>
      <c r="AN474" s="4">
        <v>14.59</v>
      </c>
      <c r="AO474" s="5">
        <f t="shared" si="545"/>
        <v>1.4938258025219539E-3</v>
      </c>
      <c r="AP474" s="5">
        <f t="shared" si="546"/>
        <v>1.493825802521954E-26</v>
      </c>
      <c r="AQ474" s="5">
        <f t="shared" si="547"/>
        <v>1.6224046129038066E-8</v>
      </c>
      <c r="AR474" s="5">
        <f t="shared" si="548"/>
        <v>2.6964364666461266E-12</v>
      </c>
      <c r="AS474" s="5">
        <f t="shared" si="549"/>
        <v>-11.569209808088619</v>
      </c>
      <c r="AT474">
        <v>7.0000000000000007E-2</v>
      </c>
      <c r="AV474" s="4">
        <v>14.35</v>
      </c>
      <c r="AW474" s="5">
        <f t="shared" si="550"/>
        <v>1.2131945624352736E-3</v>
      </c>
      <c r="AX474" s="5">
        <f t="shared" si="551"/>
        <v>1.2131945624352737E-26</v>
      </c>
      <c r="AY474" s="5">
        <f t="shared" si="552"/>
        <v>7.8081190284512389E-9</v>
      </c>
      <c r="AZ474" s="5">
        <f t="shared" si="553"/>
        <v>1.6857728982426223E-12</v>
      </c>
      <c r="BA474" s="5">
        <f t="shared" si="554"/>
        <v>-11.773200932489004</v>
      </c>
      <c r="BB474">
        <v>0.09</v>
      </c>
      <c r="BD474" s="3">
        <v>14.07</v>
      </c>
      <c r="BE474" s="5">
        <f t="shared" si="555"/>
        <v>6.6153334384638795E-4</v>
      </c>
      <c r="BF474" s="5">
        <f t="shared" si="556"/>
        <v>6.6153334384638807E-27</v>
      </c>
      <c r="BG474" s="5">
        <f t="shared" si="557"/>
        <v>1.5313271848296017E-9</v>
      </c>
      <c r="BH474" s="5">
        <f t="shared" si="558"/>
        <v>5.5127778653865667E-13</v>
      </c>
      <c r="BI474" s="5">
        <f t="shared" si="559"/>
        <v>-12.258629506846047</v>
      </c>
      <c r="BJ474">
        <v>0.01</v>
      </c>
      <c r="BL474" s="3">
        <v>13.99</v>
      </c>
      <c r="BM474" s="5">
        <f t="shared" si="560"/>
        <v>4.5556261490047376E-4</v>
      </c>
      <c r="BN474" s="5">
        <f t="shared" si="561"/>
        <v>4.5556261490047382E-27</v>
      </c>
      <c r="BO474" s="5">
        <f t="shared" si="562"/>
        <v>6.7490757763033152E-10</v>
      </c>
      <c r="BP474" s="5">
        <f t="shared" si="563"/>
        <v>3.037084099336492E-13</v>
      </c>
      <c r="BQ474" s="5">
        <f t="shared" si="564"/>
        <v>-12.517543181946708</v>
      </c>
      <c r="BR474">
        <v>0.01</v>
      </c>
      <c r="BT474" s="3">
        <v>13.81</v>
      </c>
      <c r="BU474" s="5">
        <f t="shared" si="565"/>
        <v>3.4411043320994118E-4</v>
      </c>
      <c r="BV474" s="5">
        <f t="shared" si="566"/>
        <v>3.4411043320994123E-27</v>
      </c>
      <c r="BW474" s="5">
        <f t="shared" si="567"/>
        <v>3.0687612949756942E-10</v>
      </c>
      <c r="BX474" s="5">
        <f t="shared" si="568"/>
        <v>1.7798815510859027E-13</v>
      </c>
      <c r="BY474" s="5">
        <f t="shared" si="569"/>
        <v>-12.749608898489663</v>
      </c>
      <c r="BZ474">
        <v>0.13</v>
      </c>
      <c r="CB474" s="3">
        <v>13.18</v>
      </c>
      <c r="CC474" s="5">
        <f t="shared" si="570"/>
        <v>3.4281612368127704E-4</v>
      </c>
      <c r="CD474" s="5">
        <f t="shared" si="571"/>
        <v>3.4281612368127708E-27</v>
      </c>
      <c r="CE474" s="5">
        <f t="shared" si="572"/>
        <v>1.6069505797559864E-10</v>
      </c>
      <c r="CF474" s="5">
        <f t="shared" si="573"/>
        <v>1.2855604638047893E-13</v>
      </c>
      <c r="CG474" s="5">
        <f t="shared" si="574"/>
        <v>-12.890907492355042</v>
      </c>
      <c r="CH474">
        <v>0.31</v>
      </c>
      <c r="CK474" s="5" t="str">
        <f t="shared" si="575"/>
        <v/>
      </c>
      <c r="CL474" s="5" t="str">
        <f t="shared" si="576"/>
        <v/>
      </c>
      <c r="CM474" s="5" t="str">
        <f t="shared" si="577"/>
        <v/>
      </c>
      <c r="CN474" s="5" t="str">
        <f t="shared" si="578"/>
        <v/>
      </c>
      <c r="CO474" s="5" t="str">
        <f t="shared" si="579"/>
        <v/>
      </c>
      <c r="CS474" s="5" t="str">
        <f t="shared" si="580"/>
        <v/>
      </c>
      <c r="CT474" s="5" t="str">
        <f t="shared" si="581"/>
        <v/>
      </c>
      <c r="CU474" s="5" t="str">
        <f t="shared" si="582"/>
        <v/>
      </c>
      <c r="CV474" s="5" t="str">
        <f t="shared" si="583"/>
        <v/>
      </c>
      <c r="CW474" s="5" t="str">
        <f t="shared" si="584"/>
        <v/>
      </c>
      <c r="DA474" s="5" t="str">
        <f t="shared" si="585"/>
        <v/>
      </c>
      <c r="DB474" s="5" t="str">
        <f t="shared" si="586"/>
        <v/>
      </c>
      <c r="DC474" s="5" t="str">
        <f t="shared" si="587"/>
        <v/>
      </c>
      <c r="DD474" s="5" t="str">
        <f t="shared" si="588"/>
        <v/>
      </c>
      <c r="DE474" s="5" t="str">
        <f t="shared" si="589"/>
        <v/>
      </c>
      <c r="DI474" s="5" t="str">
        <f t="shared" si="590"/>
        <v/>
      </c>
      <c r="DJ474" s="5" t="str">
        <f t="shared" si="591"/>
        <v/>
      </c>
      <c r="DK474" s="5" t="str">
        <f t="shared" si="592"/>
        <v/>
      </c>
      <c r="DL474" s="5" t="str">
        <f t="shared" si="593"/>
        <v/>
      </c>
      <c r="DM474" s="5" t="str">
        <f t="shared" si="594"/>
        <v/>
      </c>
      <c r="DQ474" s="5" t="str">
        <f t="shared" si="595"/>
        <v/>
      </c>
      <c r="DR474" s="5" t="str">
        <f t="shared" si="596"/>
        <v/>
      </c>
      <c r="DS474" s="5" t="str">
        <f t="shared" si="597"/>
        <v/>
      </c>
      <c r="DT474" s="5" t="str">
        <f t="shared" si="598"/>
        <v/>
      </c>
      <c r="DU474" s="5" t="str">
        <f t="shared" si="599"/>
        <v/>
      </c>
    </row>
    <row r="475" spans="1:125" hidden="1" x14ac:dyDescent="0.25">
      <c r="A475">
        <v>468</v>
      </c>
      <c r="B475" t="s">
        <v>511</v>
      </c>
      <c r="C475">
        <v>324.26965300000001</v>
      </c>
      <c r="D475">
        <v>57.579787000000003</v>
      </c>
      <c r="E475" s="1" t="s">
        <v>31</v>
      </c>
      <c r="F475" s="13"/>
      <c r="J475" s="2">
        <v>18.29</v>
      </c>
      <c r="K475" s="5">
        <f t="shared" si="525"/>
        <v>1.5328904965128078E-4</v>
      </c>
      <c r="L475" s="5">
        <f t="shared" si="526"/>
        <v>1.5328904965128079E-27</v>
      </c>
      <c r="M475" s="5">
        <f t="shared" si="527"/>
        <v>1.1810361936889856E-8</v>
      </c>
      <c r="N475" s="5">
        <f t="shared" si="528"/>
        <v>7.3696658486192694E-13</v>
      </c>
      <c r="O475" s="5">
        <f t="shared" si="529"/>
        <v>-12.132552203238737</v>
      </c>
      <c r="P475">
        <v>0.01</v>
      </c>
      <c r="Q475" s="2">
        <v>17.399999999999999</v>
      </c>
      <c r="R475" s="5">
        <f t="shared" si="530"/>
        <v>2.7584101980374071E-4</v>
      </c>
      <c r="S475" s="5">
        <f t="shared" si="531"/>
        <v>2.7584101980374073E-27</v>
      </c>
      <c r="T475" s="5">
        <f t="shared" si="532"/>
        <v>1.3813323508389954E-8</v>
      </c>
      <c r="U475" s="5">
        <f t="shared" si="533"/>
        <v>1.0691512395493826E-12</v>
      </c>
      <c r="V475" s="5">
        <f t="shared" si="534"/>
        <v>-11.970960856198257</v>
      </c>
      <c r="W475">
        <v>0.01</v>
      </c>
      <c r="X475" s="2">
        <v>17.88</v>
      </c>
      <c r="Y475" s="5">
        <f t="shared" si="535"/>
        <v>2.0960390643358807E-4</v>
      </c>
      <c r="Z475" s="5">
        <f t="shared" si="536"/>
        <v>2.0960390643358809E-27</v>
      </c>
      <c r="AA475" s="5">
        <f t="shared" si="537"/>
        <v>1.4612110520634205E-8</v>
      </c>
      <c r="AB475" s="5">
        <f t="shared" si="538"/>
        <v>9.585544501536039E-13</v>
      </c>
      <c r="AC475" s="5">
        <f t="shared" si="539"/>
        <v>-12.018383212228175</v>
      </c>
      <c r="AD475">
        <v>0.02</v>
      </c>
      <c r="AF475" s="4">
        <v>16.02</v>
      </c>
      <c r="AG475" s="5">
        <f t="shared" si="540"/>
        <v>6.2300038789308914E-4</v>
      </c>
      <c r="AH475" s="5">
        <f t="shared" si="541"/>
        <v>6.230003878930892E-27</v>
      </c>
      <c r="AI475" s="5">
        <f t="shared" si="542"/>
        <v>1.2253937377628004E-8</v>
      </c>
      <c r="AJ475" s="5">
        <f t="shared" si="543"/>
        <v>1.5133612661370587E-12</v>
      </c>
      <c r="AK475" s="5">
        <f t="shared" si="544"/>
        <v>-11.820057385815929</v>
      </c>
      <c r="AL475">
        <v>0.1</v>
      </c>
      <c r="AN475" s="4">
        <v>15.28</v>
      </c>
      <c r="AO475" s="5">
        <f t="shared" si="545"/>
        <v>7.912249191379979E-4</v>
      </c>
      <c r="AP475" s="5">
        <f t="shared" si="546"/>
        <v>7.9122491913799801E-27</v>
      </c>
      <c r="AQ475" s="5">
        <f t="shared" si="547"/>
        <v>8.5932841465634252E-9</v>
      </c>
      <c r="AR475" s="5">
        <f t="shared" si="548"/>
        <v>1.4282038251588412E-12</v>
      </c>
      <c r="AS475" s="5">
        <f t="shared" si="549"/>
        <v>-11.845209808088619</v>
      </c>
      <c r="AT475">
        <v>0.12</v>
      </c>
      <c r="AV475" s="4">
        <v>15.11</v>
      </c>
      <c r="AW475" s="5">
        <f t="shared" si="550"/>
        <v>6.0246310413065844E-4</v>
      </c>
      <c r="AX475" s="5">
        <f t="shared" si="551"/>
        <v>6.0246310413065847E-27</v>
      </c>
      <c r="AY475" s="5">
        <f t="shared" si="552"/>
        <v>3.877451954499151E-9</v>
      </c>
      <c r="AZ475" s="5">
        <f t="shared" si="553"/>
        <v>8.371418769763667E-13</v>
      </c>
      <c r="BA475" s="5">
        <f t="shared" si="554"/>
        <v>-12.077200932489005</v>
      </c>
      <c r="BB475">
        <v>0.16</v>
      </c>
      <c r="BD475" s="3">
        <v>15.02</v>
      </c>
      <c r="BE475" s="5">
        <f t="shared" si="555"/>
        <v>2.7577299719431316E-4</v>
      </c>
      <c r="BF475" s="5">
        <f t="shared" si="556"/>
        <v>2.7577299719431317E-27</v>
      </c>
      <c r="BG475" s="5">
        <f t="shared" si="557"/>
        <v>6.3836341943128034E-10</v>
      </c>
      <c r="BH475" s="5">
        <f t="shared" si="558"/>
        <v>2.2981083099526092E-13</v>
      </c>
      <c r="BI475" s="5">
        <f t="shared" si="559"/>
        <v>-12.638629506846048</v>
      </c>
      <c r="BJ475">
        <v>0.02</v>
      </c>
      <c r="BL475" s="3">
        <v>15.08</v>
      </c>
      <c r="BM475" s="5">
        <f t="shared" si="560"/>
        <v>1.6693525970435446E-4</v>
      </c>
      <c r="BN475" s="5">
        <f t="shared" si="561"/>
        <v>1.6693525970435447E-27</v>
      </c>
      <c r="BO475" s="5">
        <f t="shared" si="562"/>
        <v>2.4731149585830286E-10</v>
      </c>
      <c r="BP475" s="5">
        <f t="shared" si="563"/>
        <v>1.112901731362363E-13</v>
      </c>
      <c r="BQ475" s="5">
        <f t="shared" si="564"/>
        <v>-12.953543181946708</v>
      </c>
      <c r="BR475">
        <v>0.02</v>
      </c>
      <c r="BT475" s="3">
        <v>15.14</v>
      </c>
      <c r="BU475" s="5">
        <f t="shared" si="565"/>
        <v>1.0108758943555155E-4</v>
      </c>
      <c r="BV475" s="5">
        <f t="shared" si="566"/>
        <v>1.0108758943555155E-27</v>
      </c>
      <c r="BW475" s="5">
        <f t="shared" si="567"/>
        <v>9.0149455501383659E-11</v>
      </c>
      <c r="BX475" s="5">
        <f t="shared" si="568"/>
        <v>5.228668419080252E-14</v>
      </c>
      <c r="BY475" s="5">
        <f t="shared" si="569"/>
        <v>-13.281608898489663</v>
      </c>
      <c r="BZ475">
        <v>0.16</v>
      </c>
      <c r="CC475" s="5" t="str">
        <f t="shared" si="570"/>
        <v/>
      </c>
      <c r="CD475" s="5" t="str">
        <f t="shared" si="571"/>
        <v/>
      </c>
      <c r="CE475" s="5" t="str">
        <f t="shared" si="572"/>
        <v/>
      </c>
      <c r="CF475" s="5" t="str">
        <f t="shared" si="573"/>
        <v/>
      </c>
      <c r="CG475" s="5" t="str">
        <f t="shared" si="574"/>
        <v/>
      </c>
      <c r="CK475" s="5" t="str">
        <f t="shared" si="575"/>
        <v/>
      </c>
      <c r="CL475" s="5" t="str">
        <f t="shared" si="576"/>
        <v/>
      </c>
      <c r="CM475" s="5" t="str">
        <f t="shared" si="577"/>
        <v/>
      </c>
      <c r="CN475" s="5" t="str">
        <f t="shared" si="578"/>
        <v/>
      </c>
      <c r="CO475" s="5" t="str">
        <f t="shared" si="579"/>
        <v/>
      </c>
      <c r="CR475" s="4">
        <v>15.2</v>
      </c>
      <c r="CS475" s="5">
        <f t="shared" si="580"/>
        <v>2.574641577071202E-4</v>
      </c>
      <c r="CT475" s="5">
        <f t="shared" si="581"/>
        <v>2.5746415770712024E-27</v>
      </c>
      <c r="CU475" s="5">
        <f t="shared" si="582"/>
        <v>6.6815957882470641E-10</v>
      </c>
      <c r="CV475" s="5">
        <f t="shared" si="583"/>
        <v>2.2717425680040021E-13</v>
      </c>
      <c r="CW475" s="5">
        <f t="shared" si="584"/>
        <v>-12.643640884065642</v>
      </c>
      <c r="CX475">
        <v>0.04</v>
      </c>
      <c r="CZ475" s="4">
        <v>15.66</v>
      </c>
      <c r="DA475" s="5">
        <f t="shared" si="585"/>
        <v>9.3540110731799383E-5</v>
      </c>
      <c r="DB475" s="5">
        <f t="shared" si="586"/>
        <v>9.3540110731799387E-28</v>
      </c>
      <c r="DC475" s="5">
        <f t="shared" si="587"/>
        <v>1.3261830444016931E-10</v>
      </c>
      <c r="DD475" s="5">
        <f t="shared" si="588"/>
        <v>6.100442004247788E-14</v>
      </c>
      <c r="DE475" s="5">
        <f t="shared" si="589"/>
        <v>-13.214638697275882</v>
      </c>
      <c r="DF475">
        <v>0.09</v>
      </c>
      <c r="DG475" t="s">
        <v>32</v>
      </c>
      <c r="DH475" s="4">
        <v>12.63</v>
      </c>
      <c r="DI475" s="5">
        <f t="shared" si="590"/>
        <v>2.8101553837314367E-4</v>
      </c>
      <c r="DJ475" s="5">
        <f t="shared" si="591"/>
        <v>2.810155383731437E-27</v>
      </c>
      <c r="DK475" s="5">
        <f t="shared" si="592"/>
        <v>5.8544903827738267E-11</v>
      </c>
      <c r="DL475" s="5">
        <f t="shared" si="593"/>
        <v>7.0253884593285927E-14</v>
      </c>
      <c r="DM475" s="5">
        <f t="shared" si="594"/>
        <v>-13.153329657034471</v>
      </c>
      <c r="DO475" t="s">
        <v>32</v>
      </c>
      <c r="DP475" s="4">
        <v>8.5</v>
      </c>
      <c r="DQ475" s="5">
        <f t="shared" si="595"/>
        <v>3.3295693209241728E-3</v>
      </c>
      <c r="DR475" s="5">
        <f t="shared" si="596"/>
        <v>3.329569320924173E-26</v>
      </c>
      <c r="DS475" s="5">
        <f t="shared" si="597"/>
        <v>2.0637826369364706E-10</v>
      </c>
      <c r="DT475" s="5">
        <f t="shared" si="598"/>
        <v>4.5403218012602359E-13</v>
      </c>
      <c r="DU475" s="5">
        <f t="shared" si="599"/>
        <v>-12.34291336486123</v>
      </c>
    </row>
    <row r="476" spans="1:125" hidden="1" x14ac:dyDescent="0.25">
      <c r="A476">
        <v>469</v>
      </c>
      <c r="B476" t="s">
        <v>512</v>
      </c>
      <c r="C476">
        <v>324.27249499999999</v>
      </c>
      <c r="D476">
        <v>57.568052000000002</v>
      </c>
      <c r="E476" s="1" t="s">
        <v>31</v>
      </c>
      <c r="F476" s="13"/>
      <c r="J476" s="2">
        <v>20.52</v>
      </c>
      <c r="K476" s="5">
        <f t="shared" si="525"/>
        <v>1.965672363541147E-5</v>
      </c>
      <c r="L476" s="5">
        <f t="shared" si="526"/>
        <v>1.9656723635411472E-28</v>
      </c>
      <c r="M476" s="5">
        <f t="shared" si="527"/>
        <v>1.5144788303910466E-9</v>
      </c>
      <c r="N476" s="5">
        <f t="shared" si="528"/>
        <v>9.4503479016401301E-14</v>
      </c>
      <c r="O476" s="5">
        <f t="shared" si="529"/>
        <v>-13.024552203238738</v>
      </c>
      <c r="P476">
        <v>0.05</v>
      </c>
      <c r="Q476" s="2">
        <v>19.5</v>
      </c>
      <c r="R476" s="5">
        <f t="shared" si="530"/>
        <v>3.9871158042744221E-5</v>
      </c>
      <c r="S476" s="5">
        <f t="shared" si="531"/>
        <v>3.9871158042744224E-28</v>
      </c>
      <c r="T476" s="5">
        <f t="shared" si="532"/>
        <v>1.9966327165206522E-9</v>
      </c>
      <c r="U476" s="5">
        <f t="shared" si="533"/>
        <v>1.5453937225869849E-13</v>
      </c>
      <c r="V476" s="5">
        <f t="shared" si="534"/>
        <v>-12.810960856198257</v>
      </c>
      <c r="W476">
        <v>7.0000000000000007E-2</v>
      </c>
      <c r="X476" s="2">
        <v>19.850000000000001</v>
      </c>
      <c r="Y476" s="5">
        <f t="shared" si="535"/>
        <v>3.4150681317803204E-5</v>
      </c>
      <c r="Z476" s="5">
        <f t="shared" si="536"/>
        <v>3.4150681317803206E-28</v>
      </c>
      <c r="AA476" s="5">
        <f t="shared" si="537"/>
        <v>2.3807453699762416E-9</v>
      </c>
      <c r="AB476" s="5">
        <f t="shared" si="538"/>
        <v>1.5617689627044146E-13</v>
      </c>
      <c r="AC476" s="5">
        <f t="shared" si="539"/>
        <v>-12.806383212228175</v>
      </c>
      <c r="AD476">
        <v>0.11</v>
      </c>
      <c r="AG476" s="5" t="str">
        <f t="shared" si="540"/>
        <v/>
      </c>
      <c r="AH476" s="5" t="str">
        <f t="shared" si="541"/>
        <v/>
      </c>
      <c r="AI476" s="5" t="str">
        <f t="shared" si="542"/>
        <v/>
      </c>
      <c r="AJ476" s="5" t="str">
        <f t="shared" si="543"/>
        <v/>
      </c>
      <c r="AK476" s="5" t="str">
        <f t="shared" si="544"/>
        <v/>
      </c>
      <c r="AO476" s="5" t="str">
        <f t="shared" si="545"/>
        <v/>
      </c>
      <c r="AP476" s="5" t="str">
        <f t="shared" si="546"/>
        <v/>
      </c>
      <c r="AQ476" s="5" t="str">
        <f t="shared" si="547"/>
        <v/>
      </c>
      <c r="AR476" s="5" t="str">
        <f t="shared" si="548"/>
        <v/>
      </c>
      <c r="AS476" s="5" t="str">
        <f t="shared" si="549"/>
        <v/>
      </c>
      <c r="AW476" s="5" t="str">
        <f t="shared" si="550"/>
        <v/>
      </c>
      <c r="AX476" s="5" t="str">
        <f t="shared" si="551"/>
        <v/>
      </c>
      <c r="AY476" s="5" t="str">
        <f t="shared" si="552"/>
        <v/>
      </c>
      <c r="AZ476" s="5" t="str">
        <f t="shared" si="553"/>
        <v/>
      </c>
      <c r="BA476" s="5" t="str">
        <f t="shared" si="554"/>
        <v/>
      </c>
      <c r="BD476" s="3">
        <v>15.47</v>
      </c>
      <c r="BE476" s="5">
        <f t="shared" si="555"/>
        <v>1.8220141238369953E-4</v>
      </c>
      <c r="BF476" s="5">
        <f t="shared" si="556"/>
        <v>1.8220141238369954E-27</v>
      </c>
      <c r="BG476" s="5">
        <f t="shared" si="557"/>
        <v>4.2176252866597108E-10</v>
      </c>
      <c r="BH476" s="5">
        <f t="shared" si="558"/>
        <v>1.5183451031974959E-13</v>
      </c>
      <c r="BI476" s="5">
        <f t="shared" si="559"/>
        <v>-12.818629506846049</v>
      </c>
      <c r="BJ476">
        <v>0.05</v>
      </c>
      <c r="BL476" s="3">
        <v>15.63</v>
      </c>
      <c r="BM476" s="5">
        <f t="shared" si="560"/>
        <v>1.0058844098867108E-4</v>
      </c>
      <c r="BN476" s="5">
        <f t="shared" si="561"/>
        <v>1.005884409886711E-27</v>
      </c>
      <c r="BO476" s="5">
        <f t="shared" si="562"/>
        <v>1.49019912575809E-10</v>
      </c>
      <c r="BP476" s="5">
        <f t="shared" si="563"/>
        <v>6.7058960659114054E-14</v>
      </c>
      <c r="BQ476" s="5">
        <f t="shared" si="564"/>
        <v>-13.173543181946709</v>
      </c>
      <c r="BR476">
        <v>0.06</v>
      </c>
      <c r="BU476" s="5" t="str">
        <f t="shared" si="565"/>
        <v/>
      </c>
      <c r="BV476" s="5" t="str">
        <f t="shared" si="566"/>
        <v/>
      </c>
      <c r="BW476" s="5" t="str">
        <f t="shared" si="567"/>
        <v/>
      </c>
      <c r="BX476" s="5" t="str">
        <f t="shared" si="568"/>
        <v/>
      </c>
      <c r="BY476" s="5" t="str">
        <f t="shared" si="569"/>
        <v/>
      </c>
      <c r="CC476" s="5" t="str">
        <f t="shared" si="570"/>
        <v/>
      </c>
      <c r="CD476" s="5" t="str">
        <f t="shared" si="571"/>
        <v/>
      </c>
      <c r="CE476" s="5" t="str">
        <f t="shared" si="572"/>
        <v/>
      </c>
      <c r="CF476" s="5" t="str">
        <f t="shared" si="573"/>
        <v/>
      </c>
      <c r="CG476" s="5" t="str">
        <f t="shared" si="574"/>
        <v/>
      </c>
      <c r="CK476" s="5" t="str">
        <f t="shared" si="575"/>
        <v/>
      </c>
      <c r="CL476" s="5" t="str">
        <f t="shared" si="576"/>
        <v/>
      </c>
      <c r="CM476" s="5" t="str">
        <f t="shared" si="577"/>
        <v/>
      </c>
      <c r="CN476" s="5" t="str">
        <f t="shared" si="578"/>
        <v/>
      </c>
      <c r="CO476" s="5" t="str">
        <f t="shared" si="579"/>
        <v/>
      </c>
      <c r="CS476" s="5" t="str">
        <f t="shared" si="580"/>
        <v/>
      </c>
      <c r="CT476" s="5" t="str">
        <f t="shared" si="581"/>
        <v/>
      </c>
      <c r="CU476" s="5" t="str">
        <f t="shared" si="582"/>
        <v/>
      </c>
      <c r="CV476" s="5" t="str">
        <f t="shared" si="583"/>
        <v/>
      </c>
      <c r="CW476" s="5" t="str">
        <f t="shared" si="584"/>
        <v/>
      </c>
      <c r="DA476" s="5" t="str">
        <f t="shared" si="585"/>
        <v/>
      </c>
      <c r="DB476" s="5" t="str">
        <f t="shared" si="586"/>
        <v/>
      </c>
      <c r="DC476" s="5" t="str">
        <f t="shared" si="587"/>
        <v/>
      </c>
      <c r="DD476" s="5" t="str">
        <f t="shared" si="588"/>
        <v/>
      </c>
      <c r="DE476" s="5" t="str">
        <f t="shared" si="589"/>
        <v/>
      </c>
      <c r="DI476" s="5" t="str">
        <f t="shared" si="590"/>
        <v/>
      </c>
      <c r="DJ476" s="5" t="str">
        <f t="shared" si="591"/>
        <v/>
      </c>
      <c r="DK476" s="5" t="str">
        <f t="shared" si="592"/>
        <v/>
      </c>
      <c r="DL476" s="5" t="str">
        <f t="shared" si="593"/>
        <v/>
      </c>
      <c r="DM476" s="5" t="str">
        <f t="shared" si="594"/>
        <v/>
      </c>
      <c r="DQ476" s="5" t="str">
        <f t="shared" si="595"/>
        <v/>
      </c>
      <c r="DR476" s="5" t="str">
        <f t="shared" si="596"/>
        <v/>
      </c>
      <c r="DS476" s="5" t="str">
        <f t="shared" si="597"/>
        <v/>
      </c>
      <c r="DT476" s="5" t="str">
        <f t="shared" si="598"/>
        <v/>
      </c>
      <c r="DU476" s="5" t="str">
        <f t="shared" si="599"/>
        <v/>
      </c>
    </row>
    <row r="477" spans="1:125" hidden="1" x14ac:dyDescent="0.25">
      <c r="A477">
        <v>470</v>
      </c>
      <c r="B477" t="s">
        <v>513</v>
      </c>
      <c r="C477">
        <v>324.27292699999998</v>
      </c>
      <c r="D477">
        <v>57.487802000000002</v>
      </c>
      <c r="E477" s="1" t="s">
        <v>31</v>
      </c>
      <c r="F477" s="13"/>
      <c r="J477" s="2">
        <v>18.82</v>
      </c>
      <c r="K477" s="5">
        <f t="shared" si="525"/>
        <v>9.4082994483775831E-5</v>
      </c>
      <c r="L477" s="5">
        <f t="shared" si="526"/>
        <v>9.4082994483775841E-28</v>
      </c>
      <c r="M477" s="5">
        <f t="shared" si="527"/>
        <v>7.2487514241074827E-9</v>
      </c>
      <c r="N477" s="5">
        <f t="shared" si="528"/>
        <v>4.5232208886430692E-13</v>
      </c>
      <c r="O477" s="5">
        <f t="shared" si="529"/>
        <v>-12.344552203238736</v>
      </c>
      <c r="P477">
        <v>0.01</v>
      </c>
      <c r="Q477" s="2">
        <v>17.97</v>
      </c>
      <c r="R477" s="5">
        <f t="shared" si="530"/>
        <v>1.6317696444773016E-4</v>
      </c>
      <c r="S477" s="5">
        <f t="shared" si="531"/>
        <v>1.6317696444773017E-27</v>
      </c>
      <c r="T477" s="5">
        <f t="shared" si="532"/>
        <v>8.1714322280176525E-9</v>
      </c>
      <c r="U477" s="5">
        <f t="shared" si="533"/>
        <v>6.324688544485664E-13</v>
      </c>
      <c r="V477" s="5">
        <f t="shared" si="534"/>
        <v>-12.198960856198257</v>
      </c>
      <c r="W477">
        <v>0.02</v>
      </c>
      <c r="X477" s="2">
        <v>18.13</v>
      </c>
      <c r="Y477" s="5">
        <f t="shared" si="535"/>
        <v>1.6649430098870563E-4</v>
      </c>
      <c r="Z477" s="5">
        <f t="shared" si="536"/>
        <v>1.6649430098870564E-27</v>
      </c>
      <c r="AA477" s="5">
        <f t="shared" si="537"/>
        <v>1.1606811955451479E-8</v>
      </c>
      <c r="AB477" s="5">
        <f t="shared" si="538"/>
        <v>7.6140686427761708E-13</v>
      </c>
      <c r="AC477" s="5">
        <f t="shared" si="539"/>
        <v>-12.118383212228174</v>
      </c>
      <c r="AD477">
        <v>0.02</v>
      </c>
      <c r="AF477" s="4">
        <v>16.3</v>
      </c>
      <c r="AG477" s="5">
        <f t="shared" si="540"/>
        <v>4.8138030423208056E-4</v>
      </c>
      <c r="AH477" s="5">
        <f t="shared" si="541"/>
        <v>4.8138030423208062E-27</v>
      </c>
      <c r="AI477" s="5">
        <f t="shared" si="542"/>
        <v>9.4683795026716819E-9</v>
      </c>
      <c r="AJ477" s="5">
        <f t="shared" si="543"/>
        <v>1.1693448685799529E-12</v>
      </c>
      <c r="AK477" s="5">
        <f t="shared" si="544"/>
        <v>-11.932057385815929</v>
      </c>
      <c r="AL477">
        <v>0.13</v>
      </c>
      <c r="AN477" s="4">
        <v>15.4</v>
      </c>
      <c r="AO477" s="5">
        <f t="shared" si="545"/>
        <v>7.0843491422098979E-4</v>
      </c>
      <c r="AP477" s="5">
        <f t="shared" si="546"/>
        <v>7.0843491422098986E-27</v>
      </c>
      <c r="AQ477" s="5">
        <f t="shared" si="547"/>
        <v>7.6941238451888015E-9</v>
      </c>
      <c r="AR477" s="5">
        <f t="shared" si="548"/>
        <v>1.2787633830703788E-12</v>
      </c>
      <c r="AS477" s="5">
        <f t="shared" si="549"/>
        <v>-11.893209808088619</v>
      </c>
      <c r="AT477">
        <v>0.13</v>
      </c>
      <c r="AV477" s="4">
        <v>15.32</v>
      </c>
      <c r="AW477" s="5">
        <f t="shared" si="550"/>
        <v>4.9651280700312183E-4</v>
      </c>
      <c r="AX477" s="5">
        <f t="shared" si="551"/>
        <v>4.9651280700312187E-27</v>
      </c>
      <c r="AY477" s="5">
        <f t="shared" si="552"/>
        <v>3.1955559448344043E-9</v>
      </c>
      <c r="AZ477" s="5">
        <f t="shared" si="553"/>
        <v>6.8992052848974783E-13</v>
      </c>
      <c r="BA477" s="5">
        <f t="shared" si="554"/>
        <v>-12.161200932489006</v>
      </c>
      <c r="BB477">
        <v>0.2</v>
      </c>
      <c r="BD477" s="3">
        <v>15.34</v>
      </c>
      <c r="BE477" s="5">
        <f t="shared" si="555"/>
        <v>2.0537696855049144E-4</v>
      </c>
      <c r="BF477" s="5">
        <f t="shared" si="556"/>
        <v>2.0537696855049146E-27</v>
      </c>
      <c r="BG477" s="5">
        <f t="shared" si="557"/>
        <v>4.7540964942243386E-10</v>
      </c>
      <c r="BH477" s="5">
        <f t="shared" si="558"/>
        <v>1.711474737920762E-13</v>
      </c>
      <c r="BI477" s="5">
        <f t="shared" si="559"/>
        <v>-12.766629506846048</v>
      </c>
      <c r="BJ477">
        <v>0.02</v>
      </c>
      <c r="BL477" s="3">
        <v>15.41</v>
      </c>
      <c r="BM477" s="5">
        <f t="shared" si="560"/>
        <v>1.2318223429354317E-4</v>
      </c>
      <c r="BN477" s="5">
        <f t="shared" si="561"/>
        <v>1.2318223429354319E-27</v>
      </c>
      <c r="BO477" s="5">
        <f t="shared" si="562"/>
        <v>1.8249219895339726E-10</v>
      </c>
      <c r="BP477" s="5">
        <f t="shared" si="563"/>
        <v>8.2121489529028776E-14</v>
      </c>
      <c r="BQ477" s="5">
        <f t="shared" si="564"/>
        <v>-13.085543181946708</v>
      </c>
      <c r="BR477">
        <v>0.04</v>
      </c>
      <c r="BT477" s="3">
        <v>15.62</v>
      </c>
      <c r="BU477" s="5">
        <f t="shared" si="565"/>
        <v>6.4967752103414842E-5</v>
      </c>
      <c r="BV477" s="5">
        <f t="shared" si="566"/>
        <v>6.4967752103414845E-28</v>
      </c>
      <c r="BW477" s="5">
        <f t="shared" si="567"/>
        <v>5.7937947773556639E-11</v>
      </c>
      <c r="BX477" s="5">
        <f t="shared" si="568"/>
        <v>3.3604009708662852E-14</v>
      </c>
      <c r="BY477" s="5">
        <f t="shared" si="569"/>
        <v>-13.473608898489664</v>
      </c>
      <c r="BZ477">
        <v>0.27</v>
      </c>
      <c r="CC477" s="5" t="str">
        <f t="shared" si="570"/>
        <v/>
      </c>
      <c r="CD477" s="5" t="str">
        <f t="shared" si="571"/>
        <v/>
      </c>
      <c r="CE477" s="5" t="str">
        <f t="shared" si="572"/>
        <v/>
      </c>
      <c r="CF477" s="5" t="str">
        <f t="shared" si="573"/>
        <v/>
      </c>
      <c r="CG477" s="5" t="str">
        <f t="shared" si="574"/>
        <v/>
      </c>
      <c r="CK477" s="5" t="str">
        <f t="shared" si="575"/>
        <v/>
      </c>
      <c r="CL477" s="5" t="str">
        <f t="shared" si="576"/>
        <v/>
      </c>
      <c r="CM477" s="5" t="str">
        <f t="shared" si="577"/>
        <v/>
      </c>
      <c r="CN477" s="5" t="str">
        <f t="shared" si="578"/>
        <v/>
      </c>
      <c r="CO477" s="5" t="str">
        <f t="shared" si="579"/>
        <v/>
      </c>
      <c r="CS477" s="5" t="str">
        <f t="shared" si="580"/>
        <v/>
      </c>
      <c r="CT477" s="5" t="str">
        <f t="shared" si="581"/>
        <v/>
      </c>
      <c r="CU477" s="5" t="str">
        <f t="shared" si="582"/>
        <v/>
      </c>
      <c r="CV477" s="5" t="str">
        <f t="shared" si="583"/>
        <v/>
      </c>
      <c r="CW477" s="5" t="str">
        <f t="shared" si="584"/>
        <v/>
      </c>
      <c r="DA477" s="5" t="str">
        <f t="shared" si="585"/>
        <v/>
      </c>
      <c r="DB477" s="5" t="str">
        <f t="shared" si="586"/>
        <v/>
      </c>
      <c r="DC477" s="5" t="str">
        <f t="shared" si="587"/>
        <v/>
      </c>
      <c r="DD477" s="5" t="str">
        <f t="shared" si="588"/>
        <v/>
      </c>
      <c r="DE477" s="5" t="str">
        <f t="shared" si="589"/>
        <v/>
      </c>
      <c r="DI477" s="5" t="str">
        <f t="shared" si="590"/>
        <v/>
      </c>
      <c r="DJ477" s="5" t="str">
        <f t="shared" si="591"/>
        <v/>
      </c>
      <c r="DK477" s="5" t="str">
        <f t="shared" si="592"/>
        <v/>
      </c>
      <c r="DL477" s="5" t="str">
        <f t="shared" si="593"/>
        <v/>
      </c>
      <c r="DM477" s="5" t="str">
        <f t="shared" si="594"/>
        <v/>
      </c>
      <c r="DQ477" s="5" t="str">
        <f t="shared" si="595"/>
        <v/>
      </c>
      <c r="DR477" s="5" t="str">
        <f t="shared" si="596"/>
        <v/>
      </c>
      <c r="DS477" s="5" t="str">
        <f t="shared" si="597"/>
        <v/>
      </c>
      <c r="DT477" s="5" t="str">
        <f t="shared" si="598"/>
        <v/>
      </c>
      <c r="DU477" s="5" t="str">
        <f t="shared" si="599"/>
        <v/>
      </c>
    </row>
    <row r="478" spans="1:125" hidden="1" x14ac:dyDescent="0.25">
      <c r="A478">
        <v>471</v>
      </c>
      <c r="B478" t="s">
        <v>514</v>
      </c>
      <c r="C478">
        <v>324.273143</v>
      </c>
      <c r="D478">
        <v>57.568589000000003</v>
      </c>
      <c r="E478" s="1" t="s">
        <v>120</v>
      </c>
      <c r="F478" s="13"/>
      <c r="J478" s="2">
        <v>20.16</v>
      </c>
      <c r="K478" s="5">
        <f t="shared" si="525"/>
        <v>2.738489825628926E-5</v>
      </c>
      <c r="L478" s="5">
        <f t="shared" si="526"/>
        <v>2.7384898256289262E-28</v>
      </c>
      <c r="M478" s="5">
        <f t="shared" si="527"/>
        <v>2.1099064854759359E-9</v>
      </c>
      <c r="N478" s="5">
        <f t="shared" si="528"/>
        <v>1.316581646936984E-13</v>
      </c>
      <c r="O478" s="5">
        <f t="shared" si="529"/>
        <v>-12.880552203238736</v>
      </c>
      <c r="P478">
        <v>0.04</v>
      </c>
      <c r="Q478" s="2">
        <v>18.87</v>
      </c>
      <c r="R478" s="5">
        <f t="shared" si="530"/>
        <v>7.1229328438324896E-5</v>
      </c>
      <c r="S478" s="5">
        <f t="shared" si="531"/>
        <v>7.1229328438324901E-28</v>
      </c>
      <c r="T478" s="5">
        <f t="shared" si="532"/>
        <v>3.5669595396072392E-9</v>
      </c>
      <c r="U478" s="5">
        <f t="shared" si="533"/>
        <v>2.7608266836560037E-13</v>
      </c>
      <c r="V478" s="5">
        <f t="shared" si="534"/>
        <v>-12.558960856198258</v>
      </c>
      <c r="W478">
        <v>0.04</v>
      </c>
      <c r="X478" s="2">
        <v>19.43</v>
      </c>
      <c r="Y478" s="5">
        <f t="shared" si="535"/>
        <v>5.0280475070797161E-5</v>
      </c>
      <c r="Z478" s="5">
        <f t="shared" si="536"/>
        <v>5.0280475070797166E-28</v>
      </c>
      <c r="AA478" s="5">
        <f t="shared" si="537"/>
        <v>3.5052011733248309E-9</v>
      </c>
      <c r="AB478" s="5">
        <f t="shared" si="538"/>
        <v>2.2994119697010892E-13</v>
      </c>
      <c r="AC478" s="5">
        <f t="shared" si="539"/>
        <v>-12.638383212228176</v>
      </c>
      <c r="AD478">
        <v>7.0000000000000007E-2</v>
      </c>
      <c r="AG478" s="5" t="str">
        <f t="shared" si="540"/>
        <v/>
      </c>
      <c r="AH478" s="5" t="str">
        <f t="shared" si="541"/>
        <v/>
      </c>
      <c r="AI478" s="5" t="str">
        <f t="shared" si="542"/>
        <v/>
      </c>
      <c r="AJ478" s="5" t="str">
        <f t="shared" si="543"/>
        <v/>
      </c>
      <c r="AK478" s="5" t="str">
        <f t="shared" si="544"/>
        <v/>
      </c>
      <c r="AO478" s="5" t="str">
        <f t="shared" si="545"/>
        <v/>
      </c>
      <c r="AP478" s="5" t="str">
        <f t="shared" si="546"/>
        <v/>
      </c>
      <c r="AQ478" s="5" t="str">
        <f t="shared" si="547"/>
        <v/>
      </c>
      <c r="AR478" s="5" t="str">
        <f t="shared" si="548"/>
        <v/>
      </c>
      <c r="AS478" s="5" t="str">
        <f t="shared" si="549"/>
        <v/>
      </c>
      <c r="AW478" s="5" t="str">
        <f t="shared" si="550"/>
        <v/>
      </c>
      <c r="AX478" s="5" t="str">
        <f t="shared" si="551"/>
        <v/>
      </c>
      <c r="AY478" s="5" t="str">
        <f t="shared" si="552"/>
        <v/>
      </c>
      <c r="AZ478" s="5" t="str">
        <f t="shared" si="553"/>
        <v/>
      </c>
      <c r="BA478" s="5" t="str">
        <f t="shared" si="554"/>
        <v/>
      </c>
      <c r="BD478" s="3">
        <v>15.35</v>
      </c>
      <c r="BE478" s="5">
        <f t="shared" si="555"/>
        <v>2.0349406118506469E-4</v>
      </c>
      <c r="BF478" s="5">
        <f t="shared" si="556"/>
        <v>2.0349406118506472E-27</v>
      </c>
      <c r="BG478" s="5">
        <f t="shared" si="557"/>
        <v>4.7105106755802009E-10</v>
      </c>
      <c r="BH478" s="5">
        <f t="shared" si="558"/>
        <v>1.6957838432088724E-13</v>
      </c>
      <c r="BI478" s="5">
        <f t="shared" si="559"/>
        <v>-12.770629506846047</v>
      </c>
      <c r="BJ478">
        <v>0.04</v>
      </c>
      <c r="BL478" s="3">
        <v>15.16</v>
      </c>
      <c r="BM478" s="5">
        <f t="shared" si="560"/>
        <v>1.5507724503372429E-4</v>
      </c>
      <c r="BN478" s="5">
        <f t="shared" si="561"/>
        <v>1.5507724503372431E-27</v>
      </c>
      <c r="BO478" s="5">
        <f t="shared" si="562"/>
        <v>2.2974406671662855E-10</v>
      </c>
      <c r="BP478" s="5">
        <f t="shared" si="563"/>
        <v>1.0338483002248286E-13</v>
      </c>
      <c r="BQ478" s="5">
        <f t="shared" si="564"/>
        <v>-12.985543181946708</v>
      </c>
      <c r="BR478">
        <v>0.04</v>
      </c>
      <c r="BU478" s="5" t="str">
        <f t="shared" si="565"/>
        <v/>
      </c>
      <c r="BV478" s="5" t="str">
        <f t="shared" si="566"/>
        <v/>
      </c>
      <c r="BW478" s="5" t="str">
        <f t="shared" si="567"/>
        <v/>
      </c>
      <c r="BX478" s="5" t="str">
        <f t="shared" si="568"/>
        <v/>
      </c>
      <c r="BY478" s="5" t="str">
        <f t="shared" si="569"/>
        <v/>
      </c>
      <c r="CC478" s="5" t="str">
        <f t="shared" si="570"/>
        <v/>
      </c>
      <c r="CD478" s="5" t="str">
        <f t="shared" si="571"/>
        <v/>
      </c>
      <c r="CE478" s="5" t="str">
        <f t="shared" si="572"/>
        <v/>
      </c>
      <c r="CF478" s="5" t="str">
        <f t="shared" si="573"/>
        <v/>
      </c>
      <c r="CG478" s="5" t="str">
        <f t="shared" si="574"/>
        <v/>
      </c>
      <c r="CK478" s="5" t="str">
        <f t="shared" si="575"/>
        <v/>
      </c>
      <c r="CL478" s="5" t="str">
        <f t="shared" si="576"/>
        <v/>
      </c>
      <c r="CM478" s="5" t="str">
        <f t="shared" si="577"/>
        <v/>
      </c>
      <c r="CN478" s="5" t="str">
        <f t="shared" si="578"/>
        <v/>
      </c>
      <c r="CO478" s="5" t="str">
        <f t="shared" si="579"/>
        <v/>
      </c>
      <c r="CS478" s="5" t="str">
        <f t="shared" si="580"/>
        <v/>
      </c>
      <c r="CT478" s="5" t="str">
        <f t="shared" si="581"/>
        <v/>
      </c>
      <c r="CU478" s="5" t="str">
        <f t="shared" si="582"/>
        <v/>
      </c>
      <c r="CV478" s="5" t="str">
        <f t="shared" si="583"/>
        <v/>
      </c>
      <c r="CW478" s="5" t="str">
        <f t="shared" si="584"/>
        <v/>
      </c>
      <c r="DA478" s="5" t="str">
        <f t="shared" si="585"/>
        <v/>
      </c>
      <c r="DB478" s="5" t="str">
        <f t="shared" si="586"/>
        <v/>
      </c>
      <c r="DC478" s="5" t="str">
        <f t="shared" si="587"/>
        <v/>
      </c>
      <c r="DD478" s="5" t="str">
        <f t="shared" si="588"/>
        <v/>
      </c>
      <c r="DE478" s="5" t="str">
        <f t="shared" si="589"/>
        <v/>
      </c>
      <c r="DI478" s="5" t="str">
        <f t="shared" si="590"/>
        <v/>
      </c>
      <c r="DJ478" s="5" t="str">
        <f t="shared" si="591"/>
        <v/>
      </c>
      <c r="DK478" s="5" t="str">
        <f t="shared" si="592"/>
        <v/>
      </c>
      <c r="DL478" s="5" t="str">
        <f t="shared" si="593"/>
        <v/>
      </c>
      <c r="DM478" s="5" t="str">
        <f t="shared" si="594"/>
        <v/>
      </c>
      <c r="DQ478" s="5" t="str">
        <f t="shared" si="595"/>
        <v/>
      </c>
      <c r="DR478" s="5" t="str">
        <f t="shared" si="596"/>
        <v/>
      </c>
      <c r="DS478" s="5" t="str">
        <f t="shared" si="597"/>
        <v/>
      </c>
      <c r="DT478" s="5" t="str">
        <f t="shared" si="598"/>
        <v/>
      </c>
      <c r="DU478" s="5" t="str">
        <f t="shared" si="599"/>
        <v/>
      </c>
    </row>
    <row r="479" spans="1:125" hidden="1" x14ac:dyDescent="0.25">
      <c r="A479">
        <v>472</v>
      </c>
      <c r="B479" t="s">
        <v>515</v>
      </c>
      <c r="C479">
        <v>324.273393</v>
      </c>
      <c r="D479">
        <v>57.575322</v>
      </c>
      <c r="E479" s="1" t="s">
        <v>31</v>
      </c>
      <c r="F479" s="13"/>
      <c r="J479" s="2">
        <v>17.809999999999999</v>
      </c>
      <c r="K479" s="5">
        <f t="shared" si="525"/>
        <v>2.3851249295879661E-4</v>
      </c>
      <c r="L479" s="5">
        <f t="shared" si="526"/>
        <v>2.3851249295879662E-27</v>
      </c>
      <c r="M479" s="5">
        <f t="shared" si="527"/>
        <v>1.8376517270617347E-8</v>
      </c>
      <c r="N479" s="5">
        <f t="shared" si="528"/>
        <v>1.1466946776865224E-12</v>
      </c>
      <c r="O479" s="5">
        <f t="shared" si="529"/>
        <v>-11.940552203238736</v>
      </c>
      <c r="P479">
        <v>0.01</v>
      </c>
      <c r="Q479" s="2">
        <v>16.38</v>
      </c>
      <c r="R479" s="5">
        <f t="shared" si="530"/>
        <v>7.0576294029951183E-4</v>
      </c>
      <c r="S479" s="5">
        <f t="shared" si="531"/>
        <v>7.0576294029951184E-27</v>
      </c>
      <c r="T479" s="5">
        <f t="shared" si="532"/>
        <v>3.534257457982852E-8</v>
      </c>
      <c r="U479" s="5">
        <f t="shared" si="533"/>
        <v>2.7355152724787278E-12</v>
      </c>
      <c r="V479" s="5">
        <f t="shared" si="534"/>
        <v>-11.562960856198258</v>
      </c>
      <c r="W479">
        <v>0.01</v>
      </c>
      <c r="X479" s="2">
        <v>17.05</v>
      </c>
      <c r="Y479" s="5">
        <f t="shared" si="535"/>
        <v>4.5019365773486466E-4</v>
      </c>
      <c r="Z479" s="5">
        <f t="shared" si="536"/>
        <v>4.5019365773486472E-27</v>
      </c>
      <c r="AA479" s="5">
        <f t="shared" si="537"/>
        <v>3.1384336267581466E-8</v>
      </c>
      <c r="AB479" s="5">
        <f t="shared" si="538"/>
        <v>2.0588124591533444E-12</v>
      </c>
      <c r="AC479" s="5">
        <f t="shared" si="539"/>
        <v>-11.686383212228176</v>
      </c>
      <c r="AD479">
        <v>0.01</v>
      </c>
      <c r="AF479" s="4">
        <v>14.76</v>
      </c>
      <c r="AG479" s="5">
        <f t="shared" si="540"/>
        <v>1.9883293217032483E-3</v>
      </c>
      <c r="AH479" s="5">
        <f t="shared" si="541"/>
        <v>1.9883293217032486E-26</v>
      </c>
      <c r="AI479" s="5">
        <f t="shared" si="542"/>
        <v>3.9108905014733856E-8</v>
      </c>
      <c r="AJ479" s="5">
        <f t="shared" si="543"/>
        <v>4.8299497693196323E-12</v>
      </c>
      <c r="AK479" s="5">
        <f t="shared" si="544"/>
        <v>-11.316057385815929</v>
      </c>
      <c r="AL479">
        <v>0.04</v>
      </c>
      <c r="AN479" s="4">
        <v>14.11</v>
      </c>
      <c r="AO479" s="5">
        <f t="shared" si="545"/>
        <v>2.3243416083290284E-3</v>
      </c>
      <c r="AP479" s="5">
        <f t="shared" si="546"/>
        <v>2.3243416083290286E-26</v>
      </c>
      <c r="AQ479" s="5">
        <f t="shared" si="547"/>
        <v>2.524405818235857E-8</v>
      </c>
      <c r="AR479" s="5">
        <f t="shared" si="548"/>
        <v>4.1955624699079947E-12</v>
      </c>
      <c r="AS479" s="5">
        <f t="shared" si="549"/>
        <v>-11.377209808088619</v>
      </c>
      <c r="AT479">
        <v>0.05</v>
      </c>
      <c r="AV479" s="4">
        <v>13.78</v>
      </c>
      <c r="AW479" s="5">
        <f t="shared" si="550"/>
        <v>2.0508337463876298E-3</v>
      </c>
      <c r="AX479" s="5">
        <f t="shared" si="551"/>
        <v>2.05083374638763E-26</v>
      </c>
      <c r="AY479" s="5">
        <f t="shared" si="552"/>
        <v>1.3199164004836633E-8</v>
      </c>
      <c r="AZ479" s="5">
        <f t="shared" si="553"/>
        <v>2.8496995086442288E-12</v>
      </c>
      <c r="BA479" s="5">
        <f t="shared" si="554"/>
        <v>-11.545200932489005</v>
      </c>
      <c r="BB479">
        <v>0.06</v>
      </c>
      <c r="BD479" s="3">
        <v>13.66</v>
      </c>
      <c r="BE479" s="5">
        <f t="shared" si="555"/>
        <v>9.6505427565074563E-4</v>
      </c>
      <c r="BF479" s="5">
        <f t="shared" si="556"/>
        <v>9.6505427565074579E-27</v>
      </c>
      <c r="BG479" s="5">
        <f t="shared" si="557"/>
        <v>2.2339219343767261E-9</v>
      </c>
      <c r="BH479" s="5">
        <f t="shared" si="558"/>
        <v>8.0421189637562146E-13</v>
      </c>
      <c r="BI479" s="5">
        <f t="shared" si="559"/>
        <v>-12.094629506846047</v>
      </c>
      <c r="BJ479">
        <v>0.01</v>
      </c>
      <c r="BL479" s="3">
        <v>13.66</v>
      </c>
      <c r="BM479" s="5">
        <f t="shared" si="560"/>
        <v>6.1737363237607333E-4</v>
      </c>
      <c r="BN479" s="5">
        <f t="shared" si="561"/>
        <v>6.1737363237607336E-27</v>
      </c>
      <c r="BO479" s="5">
        <f t="shared" si="562"/>
        <v>9.1462760352010849E-10</v>
      </c>
      <c r="BP479" s="5">
        <f t="shared" si="563"/>
        <v>4.1158242158404885E-13</v>
      </c>
      <c r="BQ479" s="5">
        <f t="shared" si="564"/>
        <v>-12.385543181946709</v>
      </c>
      <c r="BR479">
        <v>0.01</v>
      </c>
      <c r="BT479" s="3">
        <v>13.51</v>
      </c>
      <c r="BU479" s="5">
        <f t="shared" si="565"/>
        <v>4.5362589738656977E-4</v>
      </c>
      <c r="BV479" s="5">
        <f t="shared" si="566"/>
        <v>4.5362589738656978E-27</v>
      </c>
      <c r="BW479" s="5">
        <f t="shared" si="567"/>
        <v>4.0454152561227981E-10</v>
      </c>
      <c r="BX479" s="5">
        <f t="shared" si="568"/>
        <v>2.3463408485512227E-13</v>
      </c>
      <c r="BY479" s="5">
        <f t="shared" si="569"/>
        <v>-12.629608898489664</v>
      </c>
      <c r="BZ479">
        <v>0.05</v>
      </c>
      <c r="CB479" s="3">
        <v>13.58</v>
      </c>
      <c r="CC479" s="5">
        <f t="shared" si="570"/>
        <v>2.3717081169308404E-4</v>
      </c>
      <c r="CD479" s="5">
        <f t="shared" si="571"/>
        <v>2.3717081169308407E-27</v>
      </c>
      <c r="CE479" s="5">
        <f t="shared" si="572"/>
        <v>1.1117381798113314E-10</v>
      </c>
      <c r="CF479" s="5">
        <f t="shared" si="573"/>
        <v>8.893905438490652E-14</v>
      </c>
      <c r="CG479" s="5">
        <f t="shared" si="574"/>
        <v>-13.050907492355043</v>
      </c>
      <c r="CH479">
        <v>0.11</v>
      </c>
      <c r="CK479" s="5" t="str">
        <f t="shared" si="575"/>
        <v/>
      </c>
      <c r="CL479" s="5" t="str">
        <f t="shared" si="576"/>
        <v/>
      </c>
      <c r="CM479" s="5" t="str">
        <f t="shared" si="577"/>
        <v/>
      </c>
      <c r="CN479" s="5" t="str">
        <f t="shared" si="578"/>
        <v/>
      </c>
      <c r="CO479" s="5" t="str">
        <f t="shared" si="579"/>
        <v/>
      </c>
      <c r="CR479" s="4">
        <v>13.66</v>
      </c>
      <c r="CS479" s="5">
        <f t="shared" si="580"/>
        <v>1.0634492719292696E-3</v>
      </c>
      <c r="CT479" s="5">
        <f t="shared" si="581"/>
        <v>1.0634492719292697E-26</v>
      </c>
      <c r="CU479" s="5">
        <f t="shared" si="582"/>
        <v>2.7598164496434332E-9</v>
      </c>
      <c r="CV479" s="5">
        <f t="shared" si="583"/>
        <v>9.3833759287876742E-13</v>
      </c>
      <c r="CW479" s="5">
        <f t="shared" si="584"/>
        <v>-12.027640884065642</v>
      </c>
      <c r="CX479">
        <v>0.03</v>
      </c>
      <c r="CZ479" s="4">
        <v>13.64</v>
      </c>
      <c r="DA479" s="5">
        <f t="shared" si="585"/>
        <v>6.0117080243801376E-4</v>
      </c>
      <c r="DB479" s="5">
        <f t="shared" si="586"/>
        <v>6.0117080243801385E-27</v>
      </c>
      <c r="DC479" s="5">
        <f t="shared" si="587"/>
        <v>8.5232155355105947E-10</v>
      </c>
      <c r="DD479" s="5">
        <f t="shared" si="588"/>
        <v>3.9206791463348734E-13</v>
      </c>
      <c r="DE479" s="5">
        <f t="shared" si="589"/>
        <v>-12.406638697275882</v>
      </c>
      <c r="DF479">
        <v>0.04</v>
      </c>
      <c r="DG479" t="s">
        <v>32</v>
      </c>
      <c r="DH479" s="4">
        <v>12.78</v>
      </c>
      <c r="DI479" s="5">
        <f t="shared" si="590"/>
        <v>2.4475430213491449E-4</v>
      </c>
      <c r="DJ479" s="5">
        <f t="shared" si="591"/>
        <v>2.4475430213491454E-27</v>
      </c>
      <c r="DK479" s="5">
        <f t="shared" si="592"/>
        <v>5.0990479611440524E-11</v>
      </c>
      <c r="DL479" s="5">
        <f t="shared" si="593"/>
        <v>6.1188575533728635E-14</v>
      </c>
      <c r="DM479" s="5">
        <f t="shared" si="594"/>
        <v>-13.213329657034471</v>
      </c>
      <c r="DO479" t="s">
        <v>32</v>
      </c>
      <c r="DP479" s="4">
        <v>8.6300000000000008</v>
      </c>
      <c r="DQ479" s="5">
        <f t="shared" si="595"/>
        <v>2.9538474405550286E-3</v>
      </c>
      <c r="DR479" s="5">
        <f t="shared" si="596"/>
        <v>2.9538474405550288E-26</v>
      </c>
      <c r="DS479" s="5">
        <f t="shared" si="597"/>
        <v>1.8308971738977451E-10</v>
      </c>
      <c r="DT479" s="5">
        <f t="shared" si="598"/>
        <v>4.0279737825750396E-13</v>
      </c>
      <c r="DU479" s="5">
        <f t="shared" si="599"/>
        <v>-12.394913364861232</v>
      </c>
    </row>
    <row r="480" spans="1:125" hidden="1" x14ac:dyDescent="0.25">
      <c r="A480">
        <v>473</v>
      </c>
      <c r="B480" t="s">
        <v>516</v>
      </c>
      <c r="C480">
        <v>324.27391799999998</v>
      </c>
      <c r="D480">
        <v>57.561881999999997</v>
      </c>
      <c r="E480" s="1" t="s">
        <v>31</v>
      </c>
      <c r="F480" s="13"/>
      <c r="J480" s="2">
        <v>19.73</v>
      </c>
      <c r="K480" s="5">
        <f t="shared" si="525"/>
        <v>4.0692196379423359E-5</v>
      </c>
      <c r="L480" s="5">
        <f t="shared" si="526"/>
        <v>4.0692196379423364E-28</v>
      </c>
      <c r="M480" s="5">
        <f t="shared" si="527"/>
        <v>3.1351852486611936E-9</v>
      </c>
      <c r="N480" s="5">
        <f t="shared" si="528"/>
        <v>1.9563555951645849E-13</v>
      </c>
      <c r="O480" s="5">
        <f t="shared" si="529"/>
        <v>-12.708552203238739</v>
      </c>
      <c r="P480">
        <v>0.03</v>
      </c>
      <c r="Q480" s="2">
        <v>18.88</v>
      </c>
      <c r="R480" s="5">
        <f t="shared" si="530"/>
        <v>7.0576294029951235E-5</v>
      </c>
      <c r="S480" s="5">
        <f t="shared" si="531"/>
        <v>7.057629402995124E-28</v>
      </c>
      <c r="T480" s="5">
        <f t="shared" si="532"/>
        <v>3.5342574579828547E-9</v>
      </c>
      <c r="U480" s="5">
        <f t="shared" si="533"/>
        <v>2.7355152724787301E-13</v>
      </c>
      <c r="V480" s="5">
        <f t="shared" si="534"/>
        <v>-12.562960856198258</v>
      </c>
      <c r="W480">
        <v>0.04</v>
      </c>
      <c r="X480" s="2">
        <v>19.27</v>
      </c>
      <c r="Y480" s="5">
        <f t="shared" si="535"/>
        <v>5.8263875968761978E-5</v>
      </c>
      <c r="Z480" s="5">
        <f t="shared" si="536"/>
        <v>5.8263875968761985E-28</v>
      </c>
      <c r="AA480" s="5">
        <f t="shared" si="537"/>
        <v>4.0617477484171883E-9</v>
      </c>
      <c r="AB480" s="5">
        <f t="shared" si="538"/>
        <v>2.6645065229616756E-13</v>
      </c>
      <c r="AC480" s="5">
        <f t="shared" si="539"/>
        <v>-12.574383212228176</v>
      </c>
      <c r="AD480">
        <v>0.06</v>
      </c>
      <c r="AF480" s="4">
        <v>17.52</v>
      </c>
      <c r="AG480" s="5">
        <f t="shared" si="540"/>
        <v>1.564906221173851E-4</v>
      </c>
      <c r="AH480" s="5">
        <f t="shared" si="541"/>
        <v>1.5649062211738512E-27</v>
      </c>
      <c r="AI480" s="5">
        <f t="shared" si="542"/>
        <v>3.0780499031431777E-9</v>
      </c>
      <c r="AJ480" s="5">
        <f t="shared" si="543"/>
        <v>3.8013916303818252E-13</v>
      </c>
      <c r="AK480" s="5">
        <f t="shared" si="544"/>
        <v>-12.42005738581593</v>
      </c>
      <c r="AL480">
        <v>0.15</v>
      </c>
      <c r="AO480" s="5" t="str">
        <f t="shared" si="545"/>
        <v/>
      </c>
      <c r="AP480" s="5" t="str">
        <f t="shared" si="546"/>
        <v/>
      </c>
      <c r="AQ480" s="5" t="str">
        <f t="shared" si="547"/>
        <v/>
      </c>
      <c r="AR480" s="5" t="str">
        <f t="shared" si="548"/>
        <v/>
      </c>
      <c r="AS480" s="5" t="str">
        <f t="shared" si="549"/>
        <v/>
      </c>
      <c r="AU480" t="s">
        <v>36</v>
      </c>
      <c r="AV480" s="4">
        <v>16.04</v>
      </c>
      <c r="AW480" s="5">
        <f t="shared" si="550"/>
        <v>2.5581762056970232E-4</v>
      </c>
      <c r="AX480" s="5">
        <f t="shared" si="551"/>
        <v>2.5581762056970235E-27</v>
      </c>
      <c r="AY480" s="5">
        <f t="shared" si="552"/>
        <v>1.6464419581422084E-9</v>
      </c>
      <c r="AZ480" s="5">
        <f t="shared" si="553"/>
        <v>3.5546681876290277E-13</v>
      </c>
      <c r="BA480" s="5">
        <f t="shared" si="554"/>
        <v>-12.449200932489005</v>
      </c>
      <c r="BD480" s="3">
        <v>16.260000000000002</v>
      </c>
      <c r="BE480" s="5">
        <f t="shared" si="555"/>
        <v>8.8013995996024546E-5</v>
      </c>
      <c r="BF480" s="5">
        <f t="shared" si="556"/>
        <v>8.8013995996024551E-28</v>
      </c>
      <c r="BG480" s="5">
        <f t="shared" si="557"/>
        <v>2.0373610184264941E-10</v>
      </c>
      <c r="BH480" s="5">
        <f t="shared" si="558"/>
        <v>7.3344996663353794E-14</v>
      </c>
      <c r="BI480" s="5">
        <f t="shared" si="559"/>
        <v>-13.134629506846048</v>
      </c>
      <c r="BJ480">
        <v>0.08</v>
      </c>
      <c r="BL480" s="3">
        <v>16.399999999999999</v>
      </c>
      <c r="BM480" s="5">
        <f t="shared" si="560"/>
        <v>4.9493489798986785E-5</v>
      </c>
      <c r="BN480" s="5">
        <f t="shared" si="561"/>
        <v>4.9493489798986789E-28</v>
      </c>
      <c r="BO480" s="5">
        <f t="shared" si="562"/>
        <v>7.3323688591091525E-11</v>
      </c>
      <c r="BP480" s="5">
        <f t="shared" si="563"/>
        <v>3.2995659865991191E-14</v>
      </c>
      <c r="BQ480" s="5">
        <f t="shared" si="564"/>
        <v>-13.481543181946709</v>
      </c>
      <c r="BR480">
        <v>0.09</v>
      </c>
      <c r="BU480" s="5" t="str">
        <f t="shared" si="565"/>
        <v/>
      </c>
      <c r="BV480" s="5" t="str">
        <f t="shared" si="566"/>
        <v/>
      </c>
      <c r="BW480" s="5" t="str">
        <f t="shared" si="567"/>
        <v/>
      </c>
      <c r="BX480" s="5" t="str">
        <f t="shared" si="568"/>
        <v/>
      </c>
      <c r="BY480" s="5" t="str">
        <f t="shared" si="569"/>
        <v/>
      </c>
      <c r="CC480" s="5" t="str">
        <f t="shared" si="570"/>
        <v/>
      </c>
      <c r="CD480" s="5" t="str">
        <f t="shared" si="571"/>
        <v/>
      </c>
      <c r="CE480" s="5" t="str">
        <f t="shared" si="572"/>
        <v/>
      </c>
      <c r="CF480" s="5" t="str">
        <f t="shared" si="573"/>
        <v/>
      </c>
      <c r="CG480" s="5" t="str">
        <f t="shared" si="574"/>
        <v/>
      </c>
      <c r="CK480" s="5" t="str">
        <f t="shared" si="575"/>
        <v/>
      </c>
      <c r="CL480" s="5" t="str">
        <f t="shared" si="576"/>
        <v/>
      </c>
      <c r="CM480" s="5" t="str">
        <f t="shared" si="577"/>
        <v/>
      </c>
      <c r="CN480" s="5" t="str">
        <f t="shared" si="578"/>
        <v/>
      </c>
      <c r="CO480" s="5" t="str">
        <f t="shared" si="579"/>
        <v/>
      </c>
      <c r="CS480" s="5" t="str">
        <f t="shared" si="580"/>
        <v/>
      </c>
      <c r="CT480" s="5" t="str">
        <f t="shared" si="581"/>
        <v/>
      </c>
      <c r="CU480" s="5" t="str">
        <f t="shared" si="582"/>
        <v/>
      </c>
      <c r="CV480" s="5" t="str">
        <f t="shared" si="583"/>
        <v/>
      </c>
      <c r="CW480" s="5" t="str">
        <f t="shared" si="584"/>
        <v/>
      </c>
      <c r="DA480" s="5" t="str">
        <f t="shared" si="585"/>
        <v/>
      </c>
      <c r="DB480" s="5" t="str">
        <f t="shared" si="586"/>
        <v/>
      </c>
      <c r="DC480" s="5" t="str">
        <f t="shared" si="587"/>
        <v/>
      </c>
      <c r="DD480" s="5" t="str">
        <f t="shared" si="588"/>
        <v/>
      </c>
      <c r="DE480" s="5" t="str">
        <f t="shared" si="589"/>
        <v/>
      </c>
      <c r="DI480" s="5" t="str">
        <f t="shared" si="590"/>
        <v/>
      </c>
      <c r="DJ480" s="5" t="str">
        <f t="shared" si="591"/>
        <v/>
      </c>
      <c r="DK480" s="5" t="str">
        <f t="shared" si="592"/>
        <v/>
      </c>
      <c r="DL480" s="5" t="str">
        <f t="shared" si="593"/>
        <v/>
      </c>
      <c r="DM480" s="5" t="str">
        <f t="shared" si="594"/>
        <v/>
      </c>
      <c r="DQ480" s="5" t="str">
        <f t="shared" si="595"/>
        <v/>
      </c>
      <c r="DR480" s="5" t="str">
        <f t="shared" si="596"/>
        <v/>
      </c>
      <c r="DS480" s="5" t="str">
        <f t="shared" si="597"/>
        <v/>
      </c>
      <c r="DT480" s="5" t="str">
        <f t="shared" si="598"/>
        <v/>
      </c>
      <c r="DU480" s="5" t="str">
        <f t="shared" si="599"/>
        <v/>
      </c>
    </row>
    <row r="481" spans="1:126" hidden="1" x14ac:dyDescent="0.25">
      <c r="A481">
        <v>474</v>
      </c>
      <c r="B481" t="s">
        <v>517</v>
      </c>
      <c r="C481">
        <v>324.274272</v>
      </c>
      <c r="D481">
        <v>57.425268000000003</v>
      </c>
      <c r="E481" s="1" t="s">
        <v>82</v>
      </c>
      <c r="F481" s="13"/>
      <c r="J481" s="2">
        <v>20.49</v>
      </c>
      <c r="K481" s="5">
        <f t="shared" si="525"/>
        <v>2.0207432264970883E-5</v>
      </c>
      <c r="L481" s="5">
        <f t="shared" si="526"/>
        <v>2.0207432264970887E-28</v>
      </c>
      <c r="M481" s="5">
        <f t="shared" si="527"/>
        <v>1.5569089208095175E-9</v>
      </c>
      <c r="N481" s="5">
        <f t="shared" si="528"/>
        <v>9.7151116658513892E-14</v>
      </c>
      <c r="O481" s="5">
        <f t="shared" si="529"/>
        <v>-13.012552203238736</v>
      </c>
      <c r="P481">
        <v>0.05</v>
      </c>
      <c r="Q481" s="2">
        <v>18.27</v>
      </c>
      <c r="R481" s="5">
        <f t="shared" si="530"/>
        <v>1.2378238599138262E-4</v>
      </c>
      <c r="S481" s="5">
        <f t="shared" si="531"/>
        <v>1.2378238599138263E-27</v>
      </c>
      <c r="T481" s="5">
        <f t="shared" si="532"/>
        <v>6.1986652440449586E-9</v>
      </c>
      <c r="U481" s="5">
        <f t="shared" si="533"/>
        <v>4.7977668988907988E-13</v>
      </c>
      <c r="V481" s="5">
        <f t="shared" si="534"/>
        <v>-12.318960856198256</v>
      </c>
      <c r="W481">
        <v>0.03</v>
      </c>
      <c r="X481" s="2">
        <v>19.61</v>
      </c>
      <c r="Y481" s="5">
        <f t="shared" si="535"/>
        <v>4.2598996875992325E-5</v>
      </c>
      <c r="Z481" s="5">
        <f t="shared" si="536"/>
        <v>4.2598996875992331E-28</v>
      </c>
      <c r="AA481" s="5">
        <f t="shared" si="537"/>
        <v>2.9697025261185903E-9</v>
      </c>
      <c r="AB481" s="5">
        <f t="shared" si="538"/>
        <v>1.9481248571337954E-13</v>
      </c>
      <c r="AC481" s="5">
        <f t="shared" si="539"/>
        <v>-12.710383212228175</v>
      </c>
      <c r="AD481">
        <v>0.09</v>
      </c>
      <c r="AF481" s="4">
        <v>15.61</v>
      </c>
      <c r="AG481" s="5">
        <f t="shared" si="540"/>
        <v>9.088418500155115E-4</v>
      </c>
      <c r="AH481" s="5">
        <f t="shared" si="541"/>
        <v>9.0884185001551166E-27</v>
      </c>
      <c r="AI481" s="5">
        <f t="shared" si="542"/>
        <v>1.7876218591004829E-8</v>
      </c>
      <c r="AJ481" s="5">
        <f t="shared" si="543"/>
        <v>2.2077129959890967E-12</v>
      </c>
      <c r="AK481" s="5">
        <f t="shared" si="544"/>
        <v>-11.656057385815929</v>
      </c>
      <c r="AL481">
        <v>0.08</v>
      </c>
      <c r="AN481" s="4">
        <v>14.85</v>
      </c>
      <c r="AO481" s="5">
        <f t="shared" si="545"/>
        <v>1.1757093084128077E-3</v>
      </c>
      <c r="AP481" s="5">
        <f t="shared" si="546"/>
        <v>1.1757093084128079E-26</v>
      </c>
      <c r="AQ481" s="5">
        <f t="shared" si="547"/>
        <v>1.2769067197678494E-8</v>
      </c>
      <c r="AR481" s="5">
        <f t="shared" si="548"/>
        <v>2.1222189682541656E-12</v>
      </c>
      <c r="AS481" s="5">
        <f t="shared" si="549"/>
        <v>-11.673209808088618</v>
      </c>
      <c r="AT481">
        <v>0.09</v>
      </c>
      <c r="AV481" s="4">
        <v>14.4</v>
      </c>
      <c r="AW481" s="5">
        <f t="shared" si="550"/>
        <v>1.1585918125272085E-3</v>
      </c>
      <c r="AX481" s="5">
        <f t="shared" si="551"/>
        <v>1.1585918125272086E-26</v>
      </c>
      <c r="AY481" s="5">
        <f t="shared" si="552"/>
        <v>7.4566957829438443E-9</v>
      </c>
      <c r="AZ481" s="5">
        <f t="shared" si="553"/>
        <v>1.6099006195375759E-12</v>
      </c>
      <c r="BA481" s="5">
        <f t="shared" si="554"/>
        <v>-11.793200932489004</v>
      </c>
      <c r="BB481">
        <v>0.1</v>
      </c>
      <c r="BD481" s="3">
        <v>13.78</v>
      </c>
      <c r="BE481" s="5">
        <f t="shared" si="555"/>
        <v>8.6407559526066461E-4</v>
      </c>
      <c r="BF481" s="5">
        <f t="shared" si="556"/>
        <v>8.640755952606647E-27</v>
      </c>
      <c r="BG481" s="5">
        <f t="shared" si="557"/>
        <v>2.0001749890293162E-9</v>
      </c>
      <c r="BH481" s="5">
        <f t="shared" si="558"/>
        <v>7.2006299605055385E-13</v>
      </c>
      <c r="BI481" s="5">
        <f t="shared" si="559"/>
        <v>-12.142629506846047</v>
      </c>
      <c r="BJ481">
        <v>0.01</v>
      </c>
      <c r="BL481" s="3">
        <v>13.49</v>
      </c>
      <c r="BM481" s="5">
        <f t="shared" si="560"/>
        <v>7.2201808709554459E-4</v>
      </c>
      <c r="BN481" s="5">
        <f t="shared" si="561"/>
        <v>7.2201808709554469E-27</v>
      </c>
      <c r="BO481" s="5">
        <f t="shared" si="562"/>
        <v>1.0696564253267325E-9</v>
      </c>
      <c r="BP481" s="5">
        <f t="shared" si="563"/>
        <v>4.8134539139702965E-13</v>
      </c>
      <c r="BQ481" s="5">
        <f t="shared" si="564"/>
        <v>-12.317543181946707</v>
      </c>
      <c r="BR481">
        <v>0.01</v>
      </c>
      <c r="BT481" s="3">
        <v>13.11</v>
      </c>
      <c r="BU481" s="5">
        <f t="shared" si="565"/>
        <v>6.556889131228592E-4</v>
      </c>
      <c r="BV481" s="5">
        <f t="shared" si="566"/>
        <v>6.5568891312285933E-27</v>
      </c>
      <c r="BW481" s="5">
        <f t="shared" si="567"/>
        <v>5.847404100382217E-10</v>
      </c>
      <c r="BX481" s="5">
        <f t="shared" si="568"/>
        <v>3.3914943782216857E-13</v>
      </c>
      <c r="BY481" s="5">
        <f t="shared" si="569"/>
        <v>-12.469608898489664</v>
      </c>
      <c r="BZ481">
        <v>0.03</v>
      </c>
      <c r="CB481" s="3">
        <v>12.6</v>
      </c>
      <c r="CC481" s="5">
        <f t="shared" si="570"/>
        <v>5.8487255127894389E-4</v>
      </c>
      <c r="CD481" s="5">
        <f t="shared" si="571"/>
        <v>5.8487255127894398E-27</v>
      </c>
      <c r="CE481" s="5">
        <f t="shared" si="572"/>
        <v>2.7415900841200497E-10</v>
      </c>
      <c r="CF481" s="5">
        <f t="shared" si="573"/>
        <v>2.1932720672960399E-13</v>
      </c>
      <c r="CG481" s="5">
        <f t="shared" si="574"/>
        <v>-12.658907492355043</v>
      </c>
      <c r="CH481">
        <v>0.04</v>
      </c>
      <c r="CK481" s="5" t="str">
        <f t="shared" si="575"/>
        <v/>
      </c>
      <c r="CL481" s="5" t="str">
        <f t="shared" si="576"/>
        <v/>
      </c>
      <c r="CM481" s="5" t="str">
        <f t="shared" si="577"/>
        <v/>
      </c>
      <c r="CN481" s="5" t="str">
        <f t="shared" si="578"/>
        <v/>
      </c>
      <c r="CO481" s="5" t="str">
        <f t="shared" si="579"/>
        <v/>
      </c>
      <c r="CS481" s="5" t="str">
        <f t="shared" si="580"/>
        <v/>
      </c>
      <c r="CT481" s="5" t="str">
        <f t="shared" si="581"/>
        <v/>
      </c>
      <c r="CU481" s="5" t="str">
        <f t="shared" si="582"/>
        <v/>
      </c>
      <c r="CV481" s="5" t="str">
        <f t="shared" si="583"/>
        <v/>
      </c>
      <c r="CW481" s="5" t="str">
        <f t="shared" si="584"/>
        <v/>
      </c>
      <c r="DA481" s="5" t="str">
        <f t="shared" si="585"/>
        <v/>
      </c>
      <c r="DB481" s="5" t="str">
        <f t="shared" si="586"/>
        <v/>
      </c>
      <c r="DC481" s="5" t="str">
        <f t="shared" si="587"/>
        <v/>
      </c>
      <c r="DD481" s="5" t="str">
        <f t="shared" si="588"/>
        <v/>
      </c>
      <c r="DE481" s="5" t="str">
        <f t="shared" si="589"/>
        <v/>
      </c>
      <c r="DI481" s="5" t="str">
        <f t="shared" si="590"/>
        <v/>
      </c>
      <c r="DJ481" s="5" t="str">
        <f t="shared" si="591"/>
        <v/>
      </c>
      <c r="DK481" s="5" t="str">
        <f t="shared" si="592"/>
        <v/>
      </c>
      <c r="DL481" s="5" t="str">
        <f t="shared" si="593"/>
        <v/>
      </c>
      <c r="DM481" s="5" t="str">
        <f t="shared" si="594"/>
        <v/>
      </c>
      <c r="DQ481" s="5" t="str">
        <f t="shared" si="595"/>
        <v/>
      </c>
      <c r="DR481" s="5" t="str">
        <f t="shared" si="596"/>
        <v/>
      </c>
      <c r="DS481" s="5" t="str">
        <f t="shared" si="597"/>
        <v/>
      </c>
      <c r="DT481" s="5" t="str">
        <f t="shared" si="598"/>
        <v/>
      </c>
      <c r="DU481" s="5" t="str">
        <f t="shared" si="599"/>
        <v/>
      </c>
    </row>
    <row r="482" spans="1:126" hidden="1" x14ac:dyDescent="0.25">
      <c r="A482">
        <v>475</v>
      </c>
      <c r="B482" t="s">
        <v>518</v>
      </c>
      <c r="C482">
        <v>324.27451200000002</v>
      </c>
      <c r="D482">
        <v>57.536828</v>
      </c>
      <c r="E482" s="1" t="s">
        <v>86</v>
      </c>
      <c r="F482" s="13"/>
      <c r="J482" s="2">
        <v>19.91</v>
      </c>
      <c r="K482" s="5">
        <f t="shared" si="525"/>
        <v>3.4475544314240292E-5</v>
      </c>
      <c r="L482" s="5">
        <f t="shared" si="526"/>
        <v>3.4475544314240296E-28</v>
      </c>
      <c r="M482" s="5">
        <f t="shared" si="527"/>
        <v>2.6562148910749737E-9</v>
      </c>
      <c r="N482" s="5">
        <f t="shared" si="528"/>
        <v>1.6574780920307835E-13</v>
      </c>
      <c r="O482" s="5">
        <f t="shared" si="529"/>
        <v>-12.780552203238736</v>
      </c>
      <c r="P482">
        <v>0.03</v>
      </c>
      <c r="Q482" s="2">
        <v>17.84</v>
      </c>
      <c r="R482" s="5">
        <f t="shared" si="530"/>
        <v>1.8393265923192265E-4</v>
      </c>
      <c r="S482" s="5">
        <f t="shared" si="531"/>
        <v>1.8393265923192267E-27</v>
      </c>
      <c r="T482" s="5">
        <f t="shared" si="532"/>
        <v>9.2108176207320581E-9</v>
      </c>
      <c r="U482" s="5">
        <f t="shared" si="533"/>
        <v>7.1291728384466141E-13</v>
      </c>
      <c r="V482" s="5">
        <f t="shared" si="534"/>
        <v>-12.146960856198259</v>
      </c>
      <c r="W482">
        <v>0.02</v>
      </c>
      <c r="X482" s="2">
        <v>17.899999999999999</v>
      </c>
      <c r="Y482" s="5">
        <f t="shared" si="535"/>
        <v>2.0577820399012866E-4</v>
      </c>
      <c r="Z482" s="5">
        <f t="shared" si="536"/>
        <v>2.0577820399012869E-27</v>
      </c>
      <c r="AA482" s="5">
        <f t="shared" si="537"/>
        <v>1.4345409446813324E-8</v>
      </c>
      <c r="AB482" s="5">
        <f t="shared" si="538"/>
        <v>9.4105885971095415E-13</v>
      </c>
      <c r="AC482" s="5">
        <f t="shared" si="539"/>
        <v>-12.026383212228174</v>
      </c>
      <c r="AD482">
        <v>0.02</v>
      </c>
      <c r="AF482" s="4">
        <v>15.13</v>
      </c>
      <c r="AG482" s="5">
        <f t="shared" si="540"/>
        <v>1.4141266831885066E-3</v>
      </c>
      <c r="AH482" s="5">
        <f t="shared" si="541"/>
        <v>1.4141266831885066E-26</v>
      </c>
      <c r="AI482" s="5">
        <f t="shared" si="542"/>
        <v>2.7814781750663141E-8</v>
      </c>
      <c r="AJ482" s="5">
        <f t="shared" si="543"/>
        <v>3.4351255462068987E-12</v>
      </c>
      <c r="AK482" s="5">
        <f t="shared" si="544"/>
        <v>-11.464057385815929</v>
      </c>
      <c r="AL482">
        <v>0.05</v>
      </c>
      <c r="AN482" s="4">
        <v>14.28</v>
      </c>
      <c r="AO482" s="5">
        <f t="shared" si="545"/>
        <v>1.9874671386550047E-3</v>
      </c>
      <c r="AP482" s="5">
        <f t="shared" si="546"/>
        <v>1.9874671386550049E-26</v>
      </c>
      <c r="AQ482" s="5">
        <f t="shared" si="547"/>
        <v>2.1585353849859084E-8</v>
      </c>
      <c r="AR482" s="5">
        <f t="shared" si="548"/>
        <v>3.5874858098465796E-12</v>
      </c>
      <c r="AS482" s="5">
        <f t="shared" si="549"/>
        <v>-11.445209808088618</v>
      </c>
      <c r="AT482">
        <v>0.06</v>
      </c>
      <c r="AV482" s="4">
        <v>14.14</v>
      </c>
      <c r="AW482" s="5">
        <f t="shared" si="550"/>
        <v>1.4720767555036981E-3</v>
      </c>
      <c r="AX482" s="5">
        <f t="shared" si="551"/>
        <v>1.4720767555036982E-26</v>
      </c>
      <c r="AY482" s="5">
        <f t="shared" si="552"/>
        <v>9.4742845722261643E-9</v>
      </c>
      <c r="AZ482" s="5">
        <f t="shared" si="553"/>
        <v>2.0454980391436287E-12</v>
      </c>
      <c r="BA482" s="5">
        <f t="shared" si="554"/>
        <v>-11.689200932489005</v>
      </c>
      <c r="BB482">
        <v>0.08</v>
      </c>
      <c r="BD482" s="3">
        <v>13.32</v>
      </c>
      <c r="BE482" s="5">
        <f t="shared" si="555"/>
        <v>1.3199325510720487E-3</v>
      </c>
      <c r="BF482" s="5">
        <f t="shared" si="556"/>
        <v>1.3199325510720488E-26</v>
      </c>
      <c r="BG482" s="5">
        <f t="shared" si="557"/>
        <v>3.0553994237778901E-9</v>
      </c>
      <c r="BH482" s="5">
        <f t="shared" si="558"/>
        <v>1.0999437925600405E-12</v>
      </c>
      <c r="BI482" s="5">
        <f t="shared" si="559"/>
        <v>-11.958629506846048</v>
      </c>
      <c r="BJ482">
        <v>0.01</v>
      </c>
      <c r="BL482" s="3">
        <v>13</v>
      </c>
      <c r="BM482" s="5">
        <f t="shared" si="560"/>
        <v>1.133830348030905E-3</v>
      </c>
      <c r="BN482" s="5">
        <f t="shared" si="561"/>
        <v>1.1338303480309052E-26</v>
      </c>
      <c r="BO482" s="5">
        <f t="shared" si="562"/>
        <v>1.6797486637494887E-9</v>
      </c>
      <c r="BP482" s="5">
        <f t="shared" si="563"/>
        <v>7.5588689868726997E-13</v>
      </c>
      <c r="BQ482" s="5">
        <f t="shared" si="564"/>
        <v>-12.121543181946707</v>
      </c>
      <c r="BR482">
        <v>0.01</v>
      </c>
      <c r="BT482" s="3">
        <v>12.78</v>
      </c>
      <c r="BU482" s="5">
        <f t="shared" si="565"/>
        <v>8.8858267286005712E-4</v>
      </c>
      <c r="BV482" s="5">
        <f t="shared" si="566"/>
        <v>8.8858267286005716E-27</v>
      </c>
      <c r="BW482" s="5">
        <f t="shared" si="567"/>
        <v>7.9243401265760144E-10</v>
      </c>
      <c r="BX482" s="5">
        <f t="shared" si="568"/>
        <v>4.5961172734140882E-13</v>
      </c>
      <c r="BY482" s="5">
        <f t="shared" si="569"/>
        <v>-12.337608898489663</v>
      </c>
      <c r="BZ482">
        <v>0.05</v>
      </c>
      <c r="CB482" s="3">
        <v>12.05</v>
      </c>
      <c r="CC482" s="5">
        <f t="shared" si="570"/>
        <v>9.7064682862213827E-4</v>
      </c>
      <c r="CD482" s="5">
        <f t="shared" si="571"/>
        <v>9.7064682862213833E-27</v>
      </c>
      <c r="CE482" s="5">
        <f t="shared" si="572"/>
        <v>4.5499070091662734E-10</v>
      </c>
      <c r="CF482" s="5">
        <f t="shared" si="573"/>
        <v>3.6399256073330186E-13</v>
      </c>
      <c r="CG482" s="5">
        <f t="shared" si="574"/>
        <v>-12.438907492355042</v>
      </c>
      <c r="CH482">
        <v>0.12</v>
      </c>
      <c r="CK482" s="5" t="str">
        <f t="shared" si="575"/>
        <v/>
      </c>
      <c r="CL482" s="5" t="str">
        <f t="shared" si="576"/>
        <v/>
      </c>
      <c r="CM482" s="5" t="str">
        <f t="shared" si="577"/>
        <v/>
      </c>
      <c r="CN482" s="5" t="str">
        <f t="shared" si="578"/>
        <v/>
      </c>
      <c r="CO482" s="5" t="str">
        <f t="shared" si="579"/>
        <v/>
      </c>
      <c r="CS482" s="5" t="str">
        <f t="shared" si="580"/>
        <v/>
      </c>
      <c r="CT482" s="5" t="str">
        <f t="shared" si="581"/>
        <v/>
      </c>
      <c r="CU482" s="5" t="str">
        <f t="shared" si="582"/>
        <v/>
      </c>
      <c r="CV482" s="5" t="str">
        <f t="shared" si="583"/>
        <v/>
      </c>
      <c r="CW482" s="5" t="str">
        <f t="shared" si="584"/>
        <v/>
      </c>
      <c r="DA482" s="5" t="str">
        <f t="shared" si="585"/>
        <v/>
      </c>
      <c r="DB482" s="5" t="str">
        <f t="shared" si="586"/>
        <v/>
      </c>
      <c r="DC482" s="5" t="str">
        <f t="shared" si="587"/>
        <v/>
      </c>
      <c r="DD482" s="5" t="str">
        <f t="shared" si="588"/>
        <v/>
      </c>
      <c r="DE482" s="5" t="str">
        <f t="shared" si="589"/>
        <v/>
      </c>
      <c r="DI482" s="5" t="str">
        <f t="shared" si="590"/>
        <v/>
      </c>
      <c r="DJ482" s="5" t="str">
        <f t="shared" si="591"/>
        <v/>
      </c>
      <c r="DK482" s="5" t="str">
        <f t="shared" si="592"/>
        <v/>
      </c>
      <c r="DL482" s="5" t="str">
        <f t="shared" si="593"/>
        <v/>
      </c>
      <c r="DM482" s="5" t="str">
        <f t="shared" si="594"/>
        <v/>
      </c>
      <c r="DQ482" s="5" t="str">
        <f t="shared" si="595"/>
        <v/>
      </c>
      <c r="DR482" s="5" t="str">
        <f t="shared" si="596"/>
        <v/>
      </c>
      <c r="DS482" s="5" t="str">
        <f t="shared" si="597"/>
        <v/>
      </c>
      <c r="DT482" s="5" t="str">
        <f t="shared" si="598"/>
        <v/>
      </c>
      <c r="DU482" s="5" t="str">
        <f t="shared" si="599"/>
        <v/>
      </c>
    </row>
    <row r="483" spans="1:126" hidden="1" x14ac:dyDescent="0.25">
      <c r="A483">
        <v>476</v>
      </c>
      <c r="B483" t="s">
        <v>519</v>
      </c>
      <c r="C483">
        <v>324.27534400000002</v>
      </c>
      <c r="D483">
        <v>57.533785999999999</v>
      </c>
      <c r="E483" s="1" t="s">
        <v>235</v>
      </c>
      <c r="F483" s="13"/>
      <c r="J483" s="2">
        <v>15.02</v>
      </c>
      <c r="K483" s="5">
        <f t="shared" si="525"/>
        <v>3.1153807475853119E-3</v>
      </c>
      <c r="L483" s="5">
        <f t="shared" si="526"/>
        <v>3.1153807475853121E-26</v>
      </c>
      <c r="M483" s="5">
        <f t="shared" si="527"/>
        <v>2.4002871884132397E-7</v>
      </c>
      <c r="N483" s="5">
        <f t="shared" si="528"/>
        <v>1.4977792055698615E-11</v>
      </c>
      <c r="O483" s="5">
        <f t="shared" si="529"/>
        <v>-10.824552203238737</v>
      </c>
      <c r="P483">
        <v>0</v>
      </c>
      <c r="Q483" s="2">
        <v>13.93</v>
      </c>
      <c r="R483" s="5">
        <f t="shared" si="530"/>
        <v>6.739983754747228E-3</v>
      </c>
      <c r="S483" s="5">
        <f t="shared" si="531"/>
        <v>6.7399837547472285E-26</v>
      </c>
      <c r="T483" s="5">
        <f t="shared" si="532"/>
        <v>3.3751896694645887E-7</v>
      </c>
      <c r="U483" s="5">
        <f t="shared" si="533"/>
        <v>2.612396804165592E-11</v>
      </c>
      <c r="V483" s="5">
        <f t="shared" si="534"/>
        <v>-10.582960856198257</v>
      </c>
      <c r="W483">
        <v>0</v>
      </c>
      <c r="X483" s="2">
        <v>14.45</v>
      </c>
      <c r="Y483" s="5">
        <f t="shared" si="535"/>
        <v>4.9362752974822814E-3</v>
      </c>
      <c r="Z483" s="5">
        <f t="shared" si="536"/>
        <v>4.9362752974822818E-26</v>
      </c>
      <c r="AA483" s="5">
        <f t="shared" si="537"/>
        <v>3.4412240417828956E-7</v>
      </c>
      <c r="AB483" s="5">
        <f t="shared" si="538"/>
        <v>2.2574429714095798E-11</v>
      </c>
      <c r="AC483" s="5">
        <f t="shared" si="539"/>
        <v>-10.646383212228175</v>
      </c>
      <c r="AD483">
        <v>0</v>
      </c>
      <c r="AF483" s="4">
        <v>12.1</v>
      </c>
      <c r="AG483" s="5">
        <f t="shared" si="540"/>
        <v>2.3040309945690084E-2</v>
      </c>
      <c r="AH483" s="5">
        <f t="shared" si="541"/>
        <v>2.3040309945690084E-25</v>
      </c>
      <c r="AI483" s="5">
        <f t="shared" si="542"/>
        <v>4.5318513555095309E-7</v>
      </c>
      <c r="AJ483" s="5">
        <f t="shared" si="543"/>
        <v>5.5968364240542714E-11</v>
      </c>
      <c r="AK483" s="5">
        <f t="shared" si="544"/>
        <v>-10.252057385815929</v>
      </c>
      <c r="AL483">
        <v>0.02</v>
      </c>
      <c r="AN483" s="4">
        <v>11.27</v>
      </c>
      <c r="AO483" s="5">
        <f t="shared" si="545"/>
        <v>3.1790690182434307E-2</v>
      </c>
      <c r="AP483" s="5">
        <f t="shared" si="546"/>
        <v>3.1790690182434308E-25</v>
      </c>
      <c r="AQ483" s="5">
        <f t="shared" si="547"/>
        <v>3.4527026051030586E-7</v>
      </c>
      <c r="AR483" s="5">
        <f t="shared" si="548"/>
        <v>5.7383917296812837E-11</v>
      </c>
      <c r="AS483" s="5">
        <f t="shared" si="549"/>
        <v>-10.241209808088618</v>
      </c>
      <c r="AT483">
        <v>0.03</v>
      </c>
      <c r="AV483" s="4">
        <v>11.08</v>
      </c>
      <c r="AW483" s="5">
        <f t="shared" si="550"/>
        <v>2.4656444745950308E-2</v>
      </c>
      <c r="AX483" s="5">
        <f t="shared" si="551"/>
        <v>2.4656444745950312E-25</v>
      </c>
      <c r="AY483" s="5">
        <f t="shared" si="552"/>
        <v>1.58688854496974E-7</v>
      </c>
      <c r="AZ483" s="5">
        <f t="shared" si="553"/>
        <v>3.4260923685896687E-11</v>
      </c>
      <c r="BA483" s="5">
        <f t="shared" si="554"/>
        <v>-10.465200932489005</v>
      </c>
      <c r="BB483">
        <v>0.02</v>
      </c>
      <c r="BD483" s="3">
        <v>10.9</v>
      </c>
      <c r="BE483" s="5">
        <f t="shared" si="555"/>
        <v>1.226172972762625E-2</v>
      </c>
      <c r="BF483" s="5">
        <f t="shared" si="556"/>
        <v>1.226172972762625E-25</v>
      </c>
      <c r="BG483" s="5">
        <f t="shared" si="557"/>
        <v>2.8383633628764465E-8</v>
      </c>
      <c r="BH483" s="5">
        <f t="shared" si="558"/>
        <v>1.0218108106355207E-11</v>
      </c>
      <c r="BI483" s="5">
        <f t="shared" si="559"/>
        <v>-10.990629506846048</v>
      </c>
      <c r="BJ483">
        <v>0</v>
      </c>
      <c r="BL483" s="3">
        <v>10.9</v>
      </c>
      <c r="BM483" s="5">
        <f t="shared" si="560"/>
        <v>7.8441895053557743E-3</v>
      </c>
      <c r="BN483" s="5">
        <f t="shared" si="561"/>
        <v>7.8441895053557756E-26</v>
      </c>
      <c r="BO483" s="5">
        <f t="shared" si="562"/>
        <v>1.1621021489415962E-8</v>
      </c>
      <c r="BP483" s="5">
        <f t="shared" si="563"/>
        <v>5.2294596702371829E-12</v>
      </c>
      <c r="BQ483" s="5">
        <f t="shared" si="564"/>
        <v>-11.281543181946708</v>
      </c>
      <c r="BR483">
        <v>0</v>
      </c>
      <c r="BT483" s="3">
        <v>10.77</v>
      </c>
      <c r="BU483" s="5">
        <f t="shared" si="565"/>
        <v>5.6584546603366849E-3</v>
      </c>
      <c r="BV483" s="5">
        <f t="shared" si="566"/>
        <v>5.658454660336686E-26</v>
      </c>
      <c r="BW483" s="5">
        <f t="shared" si="567"/>
        <v>5.0461842987544754E-9</v>
      </c>
      <c r="BX483" s="5">
        <f t="shared" si="568"/>
        <v>2.9267868932775958E-12</v>
      </c>
      <c r="BY483" s="5">
        <f t="shared" si="569"/>
        <v>-11.533608898489662</v>
      </c>
      <c r="BZ483">
        <v>0.01</v>
      </c>
      <c r="CB483" s="3">
        <v>10.71</v>
      </c>
      <c r="CC483" s="5">
        <f t="shared" si="570"/>
        <v>3.3347343257694281E-3</v>
      </c>
      <c r="CD483" s="5">
        <f t="shared" si="571"/>
        <v>3.3347343257694288E-26</v>
      </c>
      <c r="CE483" s="5">
        <f t="shared" si="572"/>
        <v>1.5631567152044194E-9</v>
      </c>
      <c r="CF483" s="5">
        <f t="shared" si="573"/>
        <v>1.2505253721635356E-12</v>
      </c>
      <c r="CG483" s="5">
        <f t="shared" si="574"/>
        <v>-11.902907492355043</v>
      </c>
      <c r="CH483">
        <v>7.0000000000000007E-2</v>
      </c>
      <c r="CK483" s="5" t="str">
        <f t="shared" si="575"/>
        <v/>
      </c>
      <c r="CL483" s="5" t="str">
        <f t="shared" si="576"/>
        <v/>
      </c>
      <c r="CM483" s="5" t="str">
        <f t="shared" si="577"/>
        <v/>
      </c>
      <c r="CN483" s="5" t="str">
        <f t="shared" si="578"/>
        <v/>
      </c>
      <c r="CO483" s="5" t="str">
        <f t="shared" si="579"/>
        <v/>
      </c>
      <c r="CR483" s="4">
        <v>10.83</v>
      </c>
      <c r="CS483" s="5">
        <f t="shared" si="580"/>
        <v>1.4411751938909661E-2</v>
      </c>
      <c r="CT483" s="5">
        <f t="shared" si="581"/>
        <v>1.4411751938909662E-25</v>
      </c>
      <c r="CU483" s="5">
        <f t="shared" si="582"/>
        <v>3.7400740325890125E-8</v>
      </c>
      <c r="CV483" s="5">
        <f t="shared" si="583"/>
        <v>1.2716251710802643E-11</v>
      </c>
      <c r="CW483" s="5">
        <f t="shared" si="584"/>
        <v>-10.89564088406564</v>
      </c>
      <c r="CX483">
        <v>0.02</v>
      </c>
      <c r="CZ483" s="4">
        <v>10.82</v>
      </c>
      <c r="DA483" s="5">
        <f t="shared" si="585"/>
        <v>8.0723108917289815E-3</v>
      </c>
      <c r="DB483" s="5">
        <f t="shared" si="586"/>
        <v>8.0723108917289819E-26</v>
      </c>
      <c r="DC483" s="5">
        <f t="shared" si="587"/>
        <v>1.1444675177309524E-8</v>
      </c>
      <c r="DD483" s="5">
        <f t="shared" si="588"/>
        <v>5.2645505815623806E-12</v>
      </c>
      <c r="DE483" s="5">
        <f t="shared" si="589"/>
        <v>-11.278638697275882</v>
      </c>
      <c r="DF483">
        <v>0.02</v>
      </c>
      <c r="DH483" s="4">
        <v>7.55</v>
      </c>
      <c r="DI483" s="5">
        <f t="shared" si="590"/>
        <v>3.0250345154814989E-2</v>
      </c>
      <c r="DJ483" s="5">
        <f t="shared" si="591"/>
        <v>3.025034515481499E-25</v>
      </c>
      <c r="DK483" s="5">
        <f t="shared" si="592"/>
        <v>6.3021552405864553E-9</v>
      </c>
      <c r="DL483" s="5">
        <f t="shared" si="593"/>
        <v>7.5625862887037464E-12</v>
      </c>
      <c r="DM483" s="5">
        <f t="shared" si="594"/>
        <v>-11.121329657034471</v>
      </c>
      <c r="DN483">
        <v>0.02</v>
      </c>
      <c r="DP483" s="4">
        <v>4.16</v>
      </c>
      <c r="DQ483" s="5">
        <f t="shared" si="595"/>
        <v>0.18129593280659503</v>
      </c>
      <c r="DR483" s="5">
        <f t="shared" si="596"/>
        <v>1.8129593280659507E-24</v>
      </c>
      <c r="DS483" s="5">
        <f t="shared" si="597"/>
        <v>1.1237351207020356E-8</v>
      </c>
      <c r="DT483" s="5">
        <f t="shared" si="598"/>
        <v>2.4722172655444786E-11</v>
      </c>
      <c r="DU483" s="5">
        <f t="shared" si="599"/>
        <v>-10.606913364861231</v>
      </c>
      <c r="DV483">
        <v>0.03</v>
      </c>
    </row>
    <row r="484" spans="1:126" hidden="1" x14ac:dyDescent="0.25">
      <c r="A484">
        <v>477</v>
      </c>
      <c r="B484" t="s">
        <v>520</v>
      </c>
      <c r="C484">
        <v>324.27634899999998</v>
      </c>
      <c r="D484">
        <v>57.637312000000001</v>
      </c>
      <c r="E484" s="1" t="s">
        <v>86</v>
      </c>
      <c r="F484" s="13"/>
      <c r="J484" s="2">
        <v>21.86</v>
      </c>
      <c r="K484" s="5">
        <f t="shared" si="525"/>
        <v>5.7215161970696638E-6</v>
      </c>
      <c r="L484" s="5">
        <f t="shared" si="526"/>
        <v>5.721516197069664E-29</v>
      </c>
      <c r="M484" s="5">
        <f t="shared" si="527"/>
        <v>4.4082194565687132E-10</v>
      </c>
      <c r="N484" s="5">
        <f t="shared" si="528"/>
        <v>2.750728940898877E-14</v>
      </c>
      <c r="O484" s="5">
        <f t="shared" si="529"/>
        <v>-13.560552203238737</v>
      </c>
      <c r="P484">
        <v>0.15</v>
      </c>
      <c r="Q484" s="2">
        <v>19.600000000000001</v>
      </c>
      <c r="R484" s="5">
        <f t="shared" si="530"/>
        <v>3.6362928312655176E-5</v>
      </c>
      <c r="S484" s="5">
        <f t="shared" si="531"/>
        <v>3.6362928312655177E-28</v>
      </c>
      <c r="T484" s="5">
        <f t="shared" si="532"/>
        <v>1.8209506796794648E-9</v>
      </c>
      <c r="U484" s="5">
        <f t="shared" si="533"/>
        <v>1.4094158260719059E-13</v>
      </c>
      <c r="V484" s="5">
        <f t="shared" si="534"/>
        <v>-12.850960856198258</v>
      </c>
      <c r="W484">
        <v>7.0000000000000007E-2</v>
      </c>
      <c r="X484" s="2">
        <v>19.5</v>
      </c>
      <c r="Y484" s="5">
        <f t="shared" si="535"/>
        <v>4.7141063116563355E-5</v>
      </c>
      <c r="Z484" s="5">
        <f t="shared" si="536"/>
        <v>4.714106311656336E-28</v>
      </c>
      <c r="AA484" s="5">
        <f t="shared" si="537"/>
        <v>3.2863434467413843E-9</v>
      </c>
      <c r="AB484" s="5">
        <f t="shared" si="538"/>
        <v>2.1558413010623485E-13</v>
      </c>
      <c r="AC484" s="5">
        <f t="shared" si="539"/>
        <v>-12.666383212228174</v>
      </c>
      <c r="AD484">
        <v>7.0000000000000007E-2</v>
      </c>
      <c r="AF484" s="4">
        <v>16.260000000000002</v>
      </c>
      <c r="AG484" s="5">
        <f t="shared" si="540"/>
        <v>4.994457444559029E-4</v>
      </c>
      <c r="AH484" s="5">
        <f t="shared" si="541"/>
        <v>4.9944574445590299E-27</v>
      </c>
      <c r="AI484" s="5">
        <f t="shared" si="542"/>
        <v>9.8237127857706805E-9</v>
      </c>
      <c r="AJ484" s="5">
        <f t="shared" si="543"/>
        <v>1.2132285290426793E-12</v>
      </c>
      <c r="AK484" s="5">
        <f t="shared" si="544"/>
        <v>-11.916057385815929</v>
      </c>
      <c r="AL484">
        <v>0.13</v>
      </c>
      <c r="AN484" s="4">
        <v>15.52</v>
      </c>
      <c r="AO484" s="5">
        <f t="shared" si="545"/>
        <v>6.3430766087862328E-4</v>
      </c>
      <c r="AP484" s="5">
        <f t="shared" si="546"/>
        <v>6.3430766087862335E-27</v>
      </c>
      <c r="AQ484" s="5">
        <f t="shared" si="547"/>
        <v>6.8890473927570121E-9</v>
      </c>
      <c r="AR484" s="5">
        <f t="shared" si="548"/>
        <v>1.1449596766762155E-12</v>
      </c>
      <c r="AS484" s="5">
        <f t="shared" si="549"/>
        <v>-11.941209808088619</v>
      </c>
      <c r="AT484">
        <v>0.15</v>
      </c>
      <c r="AV484" s="4">
        <v>15.14</v>
      </c>
      <c r="AW484" s="5">
        <f t="shared" si="550"/>
        <v>5.8604431197114973E-4</v>
      </c>
      <c r="AX484" s="5">
        <f t="shared" si="551"/>
        <v>5.860443119711498E-27</v>
      </c>
      <c r="AY484" s="5">
        <f t="shared" si="552"/>
        <v>3.7717806240676109E-9</v>
      </c>
      <c r="AZ484" s="5">
        <f t="shared" si="553"/>
        <v>8.1432743673619711E-13</v>
      </c>
      <c r="BA484" s="5">
        <f t="shared" si="554"/>
        <v>-12.089200932489005</v>
      </c>
      <c r="BB484">
        <v>0.18</v>
      </c>
      <c r="BD484" s="3">
        <v>14.38</v>
      </c>
      <c r="BE484" s="5">
        <f t="shared" si="555"/>
        <v>4.9722360639136191E-4</v>
      </c>
      <c r="BF484" s="5">
        <f t="shared" si="556"/>
        <v>4.9722360639136199E-27</v>
      </c>
      <c r="BG484" s="5">
        <f t="shared" si="557"/>
        <v>1.1509805703503748E-9</v>
      </c>
      <c r="BH484" s="5">
        <f t="shared" si="558"/>
        <v>4.1435300532613494E-13</v>
      </c>
      <c r="BI484" s="5">
        <f t="shared" si="559"/>
        <v>-12.382629506846047</v>
      </c>
      <c r="BJ484">
        <v>0.01</v>
      </c>
      <c r="BL484" s="3">
        <v>13.94</v>
      </c>
      <c r="BM484" s="5">
        <f t="shared" si="560"/>
        <v>4.7703261948700408E-4</v>
      </c>
      <c r="BN484" s="5">
        <f t="shared" si="561"/>
        <v>4.7703261948700412E-27</v>
      </c>
      <c r="BO484" s="5">
        <f t="shared" si="562"/>
        <v>7.0671499183259852E-10</v>
      </c>
      <c r="BP484" s="5">
        <f t="shared" si="563"/>
        <v>3.1802174632466937E-13</v>
      </c>
      <c r="BQ484" s="5">
        <f t="shared" si="564"/>
        <v>-12.497543181946707</v>
      </c>
      <c r="BR484">
        <v>0.01</v>
      </c>
      <c r="BT484" s="3">
        <v>13.48</v>
      </c>
      <c r="BU484" s="5">
        <f t="shared" si="565"/>
        <v>4.6633481576564069E-4</v>
      </c>
      <c r="BV484" s="5">
        <f t="shared" si="566"/>
        <v>4.6633481576564073E-27</v>
      </c>
      <c r="BW484" s="5">
        <f t="shared" si="567"/>
        <v>4.1587528159837157E-10</v>
      </c>
      <c r="BX484" s="5">
        <f t="shared" si="568"/>
        <v>2.4120766332705551E-13</v>
      </c>
      <c r="BY484" s="5">
        <f t="shared" si="569"/>
        <v>-12.617608898489664</v>
      </c>
      <c r="BZ484">
        <v>0.02</v>
      </c>
      <c r="CB484" s="3">
        <v>12.67</v>
      </c>
      <c r="CC484" s="5">
        <f t="shared" si="570"/>
        <v>5.483542829729474E-4</v>
      </c>
      <c r="CD484" s="5">
        <f t="shared" si="571"/>
        <v>5.4835428297294746E-27</v>
      </c>
      <c r="CE484" s="5">
        <f t="shared" si="572"/>
        <v>2.5704107014356912E-10</v>
      </c>
      <c r="CF484" s="5">
        <f t="shared" si="573"/>
        <v>2.0563285611485531E-13</v>
      </c>
      <c r="CG484" s="5">
        <f t="shared" si="574"/>
        <v>-12.686907492355042</v>
      </c>
      <c r="CH484">
        <v>0.05</v>
      </c>
      <c r="CJ484" s="2">
        <v>9.36</v>
      </c>
      <c r="CK484" s="5">
        <f t="shared" si="575"/>
        <v>1.2873546669737311E-3</v>
      </c>
      <c r="CL484" s="5">
        <f t="shared" si="576"/>
        <v>1.2873546669737312E-26</v>
      </c>
      <c r="CM484" s="5">
        <f t="shared" si="577"/>
        <v>6.7049722238215155E-11</v>
      </c>
      <c r="CN484" s="5">
        <f t="shared" si="578"/>
        <v>1.6091933337171638E-13</v>
      </c>
      <c r="CO484" s="5">
        <f t="shared" si="579"/>
        <v>-12.79339177521577</v>
      </c>
      <c r="CP484">
        <v>0.1</v>
      </c>
      <c r="CR484" s="4">
        <v>14.84</v>
      </c>
      <c r="CS484" s="5">
        <f t="shared" si="580"/>
        <v>3.5868794282425742E-4</v>
      </c>
      <c r="CT484" s="5">
        <f t="shared" si="581"/>
        <v>3.5868794282425747E-27</v>
      </c>
      <c r="CU484" s="5">
        <f t="shared" si="582"/>
        <v>9.3085106269270958E-10</v>
      </c>
      <c r="CV484" s="5">
        <f t="shared" si="583"/>
        <v>3.1648936131552127E-13</v>
      </c>
      <c r="CW484" s="5">
        <f t="shared" si="584"/>
        <v>-12.499640884065641</v>
      </c>
      <c r="CX484">
        <v>0.04</v>
      </c>
      <c r="CZ484" s="4">
        <v>14.29</v>
      </c>
      <c r="DA484" s="5">
        <f t="shared" si="585"/>
        <v>3.3036792810947629E-4</v>
      </c>
      <c r="DB484" s="5">
        <f t="shared" si="586"/>
        <v>3.303679281094763E-27</v>
      </c>
      <c r="DC484" s="5">
        <f t="shared" si="587"/>
        <v>4.6838553134613854E-10</v>
      </c>
      <c r="DD484" s="5">
        <f t="shared" si="588"/>
        <v>2.154573444192237E-13</v>
      </c>
      <c r="DE484" s="5">
        <f t="shared" si="589"/>
        <v>-12.66663869727588</v>
      </c>
      <c r="DF484">
        <v>0.04</v>
      </c>
      <c r="DH484" s="4">
        <v>12.06</v>
      </c>
      <c r="DI484" s="5">
        <f t="shared" si="590"/>
        <v>4.7504016849373126E-4</v>
      </c>
      <c r="DJ484" s="5">
        <f t="shared" si="591"/>
        <v>4.7504016849373131E-27</v>
      </c>
      <c r="DK484" s="5">
        <f t="shared" si="592"/>
        <v>9.8966701769527336E-11</v>
      </c>
      <c r="DL484" s="5">
        <f t="shared" si="593"/>
        <v>1.1876004212343282E-13</v>
      </c>
      <c r="DM484" s="5">
        <f t="shared" si="594"/>
        <v>-12.925329657034471</v>
      </c>
      <c r="DN484">
        <v>0.26</v>
      </c>
      <c r="DO484" t="s">
        <v>32</v>
      </c>
      <c r="DP484" s="4">
        <v>9.14</v>
      </c>
      <c r="DQ484" s="5">
        <f t="shared" si="595"/>
        <v>1.8466647584603547E-3</v>
      </c>
      <c r="DR484" s="5">
        <f t="shared" si="596"/>
        <v>1.8466647584603548E-26</v>
      </c>
      <c r="DS484" s="5">
        <f t="shared" si="597"/>
        <v>1.1446269164010464E-10</v>
      </c>
      <c r="DT484" s="5">
        <f t="shared" si="598"/>
        <v>2.5181792160823021E-13</v>
      </c>
      <c r="DU484" s="5">
        <f t="shared" si="599"/>
        <v>-12.598913364861231</v>
      </c>
    </row>
    <row r="485" spans="1:126" hidden="1" x14ac:dyDescent="0.25">
      <c r="A485">
        <v>478</v>
      </c>
      <c r="B485" t="s">
        <v>521</v>
      </c>
      <c r="C485">
        <v>324.27658000000002</v>
      </c>
      <c r="D485">
        <v>57.418605999999997</v>
      </c>
      <c r="E485" s="1" t="s">
        <v>31</v>
      </c>
      <c r="F485" s="13"/>
      <c r="J485" s="2">
        <v>17.66</v>
      </c>
      <c r="K485" s="5">
        <f t="shared" si="525"/>
        <v>2.7384898256289193E-4</v>
      </c>
      <c r="L485" s="5">
        <f t="shared" si="526"/>
        <v>2.7384898256289194E-27</v>
      </c>
      <c r="M485" s="5">
        <f t="shared" si="527"/>
        <v>2.1099064854759304E-8</v>
      </c>
      <c r="N485" s="5">
        <f t="shared" si="528"/>
        <v>1.3165816469369805E-12</v>
      </c>
      <c r="O485" s="5">
        <f t="shared" si="529"/>
        <v>-11.880552203238738</v>
      </c>
      <c r="P485">
        <v>0.01</v>
      </c>
      <c r="Q485" s="2">
        <v>16.920000000000002</v>
      </c>
      <c r="R485" s="5">
        <f t="shared" si="530"/>
        <v>4.2919914660151441E-4</v>
      </c>
      <c r="S485" s="5">
        <f t="shared" si="531"/>
        <v>4.2919914660151447E-27</v>
      </c>
      <c r="T485" s="5">
        <f t="shared" si="532"/>
        <v>2.1493056637297154E-8</v>
      </c>
      <c r="U485" s="5">
        <f t="shared" si="533"/>
        <v>1.6635625837268E-12</v>
      </c>
      <c r="V485" s="5">
        <f t="shared" si="534"/>
        <v>-11.778960856198259</v>
      </c>
      <c r="W485">
        <v>0.01</v>
      </c>
      <c r="X485" s="2">
        <v>17.260000000000002</v>
      </c>
      <c r="Y485" s="5">
        <f t="shared" si="535"/>
        <v>3.7102175247642001E-4</v>
      </c>
      <c r="Z485" s="5">
        <f t="shared" si="536"/>
        <v>3.7102175247642008E-27</v>
      </c>
      <c r="AA485" s="5">
        <f t="shared" si="537"/>
        <v>2.5865027732498789E-8</v>
      </c>
      <c r="AB485" s="5">
        <f t="shared" si="538"/>
        <v>1.6967458192519207E-12</v>
      </c>
      <c r="AC485" s="5">
        <f t="shared" si="539"/>
        <v>-11.770383212228175</v>
      </c>
      <c r="AD485">
        <v>0.01</v>
      </c>
      <c r="AF485" s="4">
        <v>15.61</v>
      </c>
      <c r="AG485" s="5">
        <f t="shared" si="540"/>
        <v>9.088418500155115E-4</v>
      </c>
      <c r="AH485" s="5">
        <f t="shared" si="541"/>
        <v>9.0884185001551166E-27</v>
      </c>
      <c r="AI485" s="5">
        <f t="shared" si="542"/>
        <v>1.7876218591004829E-8</v>
      </c>
      <c r="AJ485" s="5">
        <f t="shared" si="543"/>
        <v>2.2077129959890967E-12</v>
      </c>
      <c r="AK485" s="5">
        <f t="shared" si="544"/>
        <v>-11.656057385815929</v>
      </c>
      <c r="AL485">
        <v>0.05</v>
      </c>
      <c r="AM485" t="s">
        <v>36</v>
      </c>
      <c r="AN485" s="4">
        <v>14.13</v>
      </c>
      <c r="AO485" s="5">
        <f t="shared" si="545"/>
        <v>2.2819175928527895E-3</v>
      </c>
      <c r="AP485" s="5">
        <f t="shared" si="546"/>
        <v>2.2819175928527897E-26</v>
      </c>
      <c r="AQ485" s="5">
        <f t="shared" si="547"/>
        <v>2.4783302194007372E-8</v>
      </c>
      <c r="AR485" s="5">
        <f t="shared" si="548"/>
        <v>4.1189848246440254E-12</v>
      </c>
      <c r="AS485" s="5">
        <f t="shared" si="549"/>
        <v>-11.385209808088618</v>
      </c>
      <c r="AV485" s="4">
        <v>14.79</v>
      </c>
      <c r="AW485" s="5">
        <f t="shared" si="550"/>
        <v>8.0896634660500104E-4</v>
      </c>
      <c r="AX485" s="5">
        <f t="shared" si="551"/>
        <v>8.0896634660500115E-27</v>
      </c>
      <c r="AY485" s="5">
        <f t="shared" si="552"/>
        <v>5.2065066229969906E-9</v>
      </c>
      <c r="AZ485" s="5">
        <f t="shared" si="553"/>
        <v>1.1240847799050503E-12</v>
      </c>
      <c r="BA485" s="5">
        <f t="shared" si="554"/>
        <v>-11.949200932489005</v>
      </c>
      <c r="BB485">
        <v>0.06</v>
      </c>
      <c r="BD485" s="3">
        <v>14.36</v>
      </c>
      <c r="BE485" s="5">
        <f t="shared" si="555"/>
        <v>5.0646768340745229E-4</v>
      </c>
      <c r="BF485" s="5">
        <f t="shared" si="556"/>
        <v>5.0646768340745233E-27</v>
      </c>
      <c r="BG485" s="5">
        <f t="shared" si="557"/>
        <v>1.1723788967765099E-9</v>
      </c>
      <c r="BH485" s="5">
        <f t="shared" si="558"/>
        <v>4.2205640283954359E-13</v>
      </c>
      <c r="BI485" s="5">
        <f t="shared" si="559"/>
        <v>-12.374629506846047</v>
      </c>
      <c r="BJ485">
        <v>0.03</v>
      </c>
      <c r="BL485" s="3">
        <v>14.37</v>
      </c>
      <c r="BM485" s="5">
        <f t="shared" si="560"/>
        <v>3.2103181720091333E-4</v>
      </c>
      <c r="BN485" s="5">
        <f t="shared" si="561"/>
        <v>3.2103181720091337E-27</v>
      </c>
      <c r="BO485" s="5">
        <f t="shared" si="562"/>
        <v>4.7560269214950118E-10</v>
      </c>
      <c r="BP485" s="5">
        <f t="shared" si="563"/>
        <v>2.1402121146727556E-13</v>
      </c>
      <c r="BQ485" s="5">
        <f t="shared" si="564"/>
        <v>-12.669543181946707</v>
      </c>
      <c r="BR485">
        <v>0.03</v>
      </c>
      <c r="BT485" s="3">
        <v>14.27</v>
      </c>
      <c r="BU485" s="5">
        <f t="shared" si="565"/>
        <v>2.2526713745318861E-4</v>
      </c>
      <c r="BV485" s="5">
        <f t="shared" si="566"/>
        <v>2.2526713745318864E-27</v>
      </c>
      <c r="BW485" s="5">
        <f t="shared" si="567"/>
        <v>2.0089221532686263E-10</v>
      </c>
      <c r="BX485" s="5">
        <f t="shared" si="568"/>
        <v>1.1651748488958033E-13</v>
      </c>
      <c r="BY485" s="5">
        <f t="shared" si="569"/>
        <v>-12.933608898489663</v>
      </c>
      <c r="BZ485">
        <v>0.09</v>
      </c>
      <c r="CC485" s="5" t="str">
        <f t="shared" si="570"/>
        <v/>
      </c>
      <c r="CD485" s="5" t="str">
        <f t="shared" si="571"/>
        <v/>
      </c>
      <c r="CE485" s="5" t="str">
        <f t="shared" si="572"/>
        <v/>
      </c>
      <c r="CF485" s="5" t="str">
        <f t="shared" si="573"/>
        <v/>
      </c>
      <c r="CG485" s="5" t="str">
        <f t="shared" si="574"/>
        <v/>
      </c>
      <c r="CK485" s="5" t="str">
        <f t="shared" si="575"/>
        <v/>
      </c>
      <c r="CL485" s="5" t="str">
        <f t="shared" si="576"/>
        <v/>
      </c>
      <c r="CM485" s="5" t="str">
        <f t="shared" si="577"/>
        <v/>
      </c>
      <c r="CN485" s="5" t="str">
        <f t="shared" si="578"/>
        <v/>
      </c>
      <c r="CO485" s="5" t="str">
        <f t="shared" si="579"/>
        <v/>
      </c>
      <c r="CS485" s="5" t="str">
        <f t="shared" si="580"/>
        <v/>
      </c>
      <c r="CT485" s="5" t="str">
        <f t="shared" si="581"/>
        <v/>
      </c>
      <c r="CU485" s="5" t="str">
        <f t="shared" si="582"/>
        <v/>
      </c>
      <c r="CV485" s="5" t="str">
        <f t="shared" si="583"/>
        <v/>
      </c>
      <c r="CW485" s="5" t="str">
        <f t="shared" si="584"/>
        <v/>
      </c>
      <c r="DA485" s="5" t="str">
        <f t="shared" si="585"/>
        <v/>
      </c>
      <c r="DB485" s="5" t="str">
        <f t="shared" si="586"/>
        <v/>
      </c>
      <c r="DC485" s="5" t="str">
        <f t="shared" si="587"/>
        <v/>
      </c>
      <c r="DD485" s="5" t="str">
        <f t="shared" si="588"/>
        <v/>
      </c>
      <c r="DE485" s="5" t="str">
        <f t="shared" si="589"/>
        <v/>
      </c>
      <c r="DI485" s="5" t="str">
        <f t="shared" si="590"/>
        <v/>
      </c>
      <c r="DJ485" s="5" t="str">
        <f t="shared" si="591"/>
        <v/>
      </c>
      <c r="DK485" s="5" t="str">
        <f t="shared" si="592"/>
        <v/>
      </c>
      <c r="DL485" s="5" t="str">
        <f t="shared" si="593"/>
        <v/>
      </c>
      <c r="DM485" s="5" t="str">
        <f t="shared" si="594"/>
        <v/>
      </c>
      <c r="DQ485" s="5" t="str">
        <f t="shared" si="595"/>
        <v/>
      </c>
      <c r="DR485" s="5" t="str">
        <f t="shared" si="596"/>
        <v/>
      </c>
      <c r="DS485" s="5" t="str">
        <f t="shared" si="597"/>
        <v/>
      </c>
      <c r="DT485" s="5" t="str">
        <f t="shared" si="598"/>
        <v/>
      </c>
      <c r="DU485" s="5" t="str">
        <f t="shared" si="599"/>
        <v/>
      </c>
    </row>
    <row r="486" spans="1:126" hidden="1" x14ac:dyDescent="0.25">
      <c r="A486">
        <v>479</v>
      </c>
      <c r="B486" t="s">
        <v>522</v>
      </c>
      <c r="C486">
        <v>324.27667400000001</v>
      </c>
      <c r="D486">
        <v>57.584558000000001</v>
      </c>
      <c r="E486" s="1" t="s">
        <v>31</v>
      </c>
      <c r="F486" s="13"/>
      <c r="J486" s="2">
        <v>17.98</v>
      </c>
      <c r="K486" s="5">
        <f t="shared" si="525"/>
        <v>2.0394409333620981E-4</v>
      </c>
      <c r="L486" s="5">
        <f t="shared" si="526"/>
        <v>2.0394409333620982E-27</v>
      </c>
      <c r="M486" s="5">
        <f t="shared" si="527"/>
        <v>1.571314821685542E-8</v>
      </c>
      <c r="N486" s="5">
        <f t="shared" si="528"/>
        <v>9.8050044873177821E-13</v>
      </c>
      <c r="O486" s="5">
        <f t="shared" si="529"/>
        <v>-12.008552203238736</v>
      </c>
      <c r="P486">
        <v>0.01</v>
      </c>
      <c r="Q486" s="2">
        <v>16.82</v>
      </c>
      <c r="R486" s="5">
        <f t="shared" si="530"/>
        <v>4.7060750605182442E-4</v>
      </c>
      <c r="S486" s="5">
        <f t="shared" si="531"/>
        <v>4.7060750605182448E-27</v>
      </c>
      <c r="T486" s="5">
        <f t="shared" si="532"/>
        <v>2.356666797126697E-8</v>
      </c>
      <c r="U486" s="5">
        <f t="shared" si="533"/>
        <v>1.8240601009760637E-12</v>
      </c>
      <c r="V486" s="5">
        <f t="shared" si="534"/>
        <v>-11.738960856198256</v>
      </c>
      <c r="W486">
        <v>0.01</v>
      </c>
      <c r="X486" s="2">
        <v>17.489999999999998</v>
      </c>
      <c r="Y486" s="5">
        <f t="shared" si="535"/>
        <v>3.0019217843464858E-4</v>
      </c>
      <c r="Z486" s="5">
        <f t="shared" si="536"/>
        <v>3.0019217843464863E-27</v>
      </c>
      <c r="AA486" s="5">
        <f t="shared" si="537"/>
        <v>2.0927287870499927E-8</v>
      </c>
      <c r="AB486" s="5">
        <f t="shared" si="538"/>
        <v>1.3728300843047953E-12</v>
      </c>
      <c r="AC486" s="5">
        <f t="shared" si="539"/>
        <v>-11.862383212228176</v>
      </c>
      <c r="AD486">
        <v>0.02</v>
      </c>
      <c r="AF486" s="4">
        <v>14.74</v>
      </c>
      <c r="AG486" s="5">
        <f t="shared" si="540"/>
        <v>2.0252951237024128E-3</v>
      </c>
      <c r="AH486" s="5">
        <f t="shared" si="541"/>
        <v>2.0252951237024131E-26</v>
      </c>
      <c r="AI486" s="5">
        <f t="shared" si="542"/>
        <v>3.9835993844234378E-8</v>
      </c>
      <c r="AJ486" s="5">
        <f t="shared" si="543"/>
        <v>4.9197452397629468E-12</v>
      </c>
      <c r="AK486" s="5">
        <f t="shared" si="544"/>
        <v>-11.308057385815928</v>
      </c>
      <c r="AL486">
        <v>0.04</v>
      </c>
      <c r="AN486" s="4">
        <v>13.91</v>
      </c>
      <c r="AO486" s="5">
        <f t="shared" si="545"/>
        <v>2.7944732495954303E-3</v>
      </c>
      <c r="AP486" s="5">
        <f t="shared" si="546"/>
        <v>2.7944732495954304E-26</v>
      </c>
      <c r="AQ486" s="5">
        <f t="shared" si="547"/>
        <v>3.0350033338062428E-8</v>
      </c>
      <c r="AR486" s="5">
        <f t="shared" si="548"/>
        <v>5.0441755407859757E-12</v>
      </c>
      <c r="AS486" s="5">
        <f t="shared" si="549"/>
        <v>-11.297209808088619</v>
      </c>
      <c r="AT486">
        <v>0.04</v>
      </c>
      <c r="AV486" s="4">
        <v>13.69</v>
      </c>
      <c r="AW486" s="5">
        <f t="shared" si="550"/>
        <v>2.2280783318541003E-3</v>
      </c>
      <c r="AX486" s="5">
        <f t="shared" si="551"/>
        <v>2.2280783318541005E-26</v>
      </c>
      <c r="AY486" s="5">
        <f t="shared" si="552"/>
        <v>1.4339909985178542E-8</v>
      </c>
      <c r="AZ486" s="5">
        <f t="shared" si="553"/>
        <v>3.0959865658000472E-12</v>
      </c>
      <c r="BA486" s="5">
        <f t="shared" si="554"/>
        <v>-11.509200932489005</v>
      </c>
      <c r="BB486">
        <v>0.06</v>
      </c>
      <c r="BD486" s="3">
        <v>13.47</v>
      </c>
      <c r="BE486" s="5">
        <f t="shared" si="555"/>
        <v>1.1496131931816001E-3</v>
      </c>
      <c r="BF486" s="5">
        <f t="shared" si="556"/>
        <v>1.1496131931816002E-26</v>
      </c>
      <c r="BG486" s="5">
        <f t="shared" si="557"/>
        <v>2.6611416508833332E-9</v>
      </c>
      <c r="BH486" s="5">
        <f t="shared" si="558"/>
        <v>9.5801099431800009E-13</v>
      </c>
      <c r="BI486" s="5">
        <f t="shared" si="559"/>
        <v>-12.018629506846047</v>
      </c>
      <c r="BJ486">
        <v>0.01</v>
      </c>
      <c r="BL486" s="3">
        <v>13.48</v>
      </c>
      <c r="BM486" s="5">
        <f t="shared" si="560"/>
        <v>7.2869883820074466E-4</v>
      </c>
      <c r="BN486" s="5">
        <f t="shared" si="561"/>
        <v>7.2869883820074477E-27</v>
      </c>
      <c r="BO486" s="5">
        <f t="shared" si="562"/>
        <v>1.0795538343714735E-9</v>
      </c>
      <c r="BP486" s="5">
        <f t="shared" si="563"/>
        <v>4.8579922546716314E-13</v>
      </c>
      <c r="BQ486" s="5">
        <f t="shared" si="564"/>
        <v>-12.313543181946708</v>
      </c>
      <c r="BR486">
        <v>0.01</v>
      </c>
      <c r="BT486" s="3">
        <v>13.4</v>
      </c>
      <c r="BU486" s="5">
        <f t="shared" si="565"/>
        <v>5.019932070761898E-4</v>
      </c>
      <c r="BV486" s="5">
        <f t="shared" si="566"/>
        <v>5.0199320707618985E-27</v>
      </c>
      <c r="BW486" s="5">
        <f t="shared" si="567"/>
        <v>4.476752738491586E-10</v>
      </c>
      <c r="BX486" s="5">
        <f t="shared" si="568"/>
        <v>2.59651658832512E-13</v>
      </c>
      <c r="BY486" s="5">
        <f t="shared" si="569"/>
        <v>-12.585608898489664</v>
      </c>
      <c r="BZ486">
        <v>0.02</v>
      </c>
      <c r="CB486" s="3">
        <v>13.49</v>
      </c>
      <c r="CC486" s="5">
        <f t="shared" si="570"/>
        <v>2.5766844699742498E-4</v>
      </c>
      <c r="CD486" s="5">
        <f t="shared" si="571"/>
        <v>2.57668446997425E-27</v>
      </c>
      <c r="CE486" s="5">
        <f t="shared" si="572"/>
        <v>1.2078208453004297E-10</v>
      </c>
      <c r="CF486" s="5">
        <f t="shared" si="573"/>
        <v>9.6625667624034381E-14</v>
      </c>
      <c r="CG486" s="5">
        <f t="shared" si="574"/>
        <v>-13.014907492355043</v>
      </c>
      <c r="CH486">
        <v>0.04</v>
      </c>
      <c r="CK486" s="5" t="str">
        <f t="shared" si="575"/>
        <v/>
      </c>
      <c r="CL486" s="5" t="str">
        <f t="shared" si="576"/>
        <v/>
      </c>
      <c r="CM486" s="5" t="str">
        <f t="shared" si="577"/>
        <v/>
      </c>
      <c r="CN486" s="5" t="str">
        <f t="shared" si="578"/>
        <v/>
      </c>
      <c r="CO486" s="5" t="str">
        <f t="shared" si="579"/>
        <v/>
      </c>
      <c r="CR486" s="4">
        <v>13.55</v>
      </c>
      <c r="CS486" s="5">
        <f t="shared" si="580"/>
        <v>1.1768382573706636E-3</v>
      </c>
      <c r="CT486" s="5">
        <f t="shared" si="581"/>
        <v>1.1768382573706637E-26</v>
      </c>
      <c r="CU486" s="5">
        <f t="shared" si="582"/>
        <v>3.0540785225882273E-9</v>
      </c>
      <c r="CV486" s="5">
        <f t="shared" si="583"/>
        <v>1.0383866976799974E-12</v>
      </c>
      <c r="CW486" s="5">
        <f t="shared" si="584"/>
        <v>-11.983640884065641</v>
      </c>
      <c r="CX486">
        <v>0.02</v>
      </c>
      <c r="CZ486" s="4">
        <v>13.81</v>
      </c>
      <c r="DA486" s="5">
        <f t="shared" si="585"/>
        <v>5.1404114192291994E-4</v>
      </c>
      <c r="DB486" s="5">
        <f t="shared" si="586"/>
        <v>5.1404114192292E-27</v>
      </c>
      <c r="DC486" s="5">
        <f t="shared" si="587"/>
        <v>7.2879178911567117E-10</v>
      </c>
      <c r="DD486" s="5">
        <f t="shared" si="588"/>
        <v>3.352442229932087E-13</v>
      </c>
      <c r="DE486" s="5">
        <f t="shared" si="589"/>
        <v>-12.474638697275882</v>
      </c>
      <c r="DF486">
        <v>0.03</v>
      </c>
      <c r="DG486" t="s">
        <v>32</v>
      </c>
      <c r="DH486" s="4">
        <v>12.93</v>
      </c>
      <c r="DI486" s="5">
        <f t="shared" si="590"/>
        <v>2.1317208564462049E-4</v>
      </c>
      <c r="DJ486" s="5">
        <f t="shared" si="591"/>
        <v>2.1317208564462051E-27</v>
      </c>
      <c r="DK486" s="5">
        <f t="shared" si="592"/>
        <v>4.4410851175962602E-11</v>
      </c>
      <c r="DL486" s="5">
        <f t="shared" si="593"/>
        <v>5.3293021411155129E-14</v>
      </c>
      <c r="DM486" s="5">
        <f t="shared" si="594"/>
        <v>-13.27332965703447</v>
      </c>
      <c r="DO486" t="s">
        <v>32</v>
      </c>
      <c r="DP486" s="4">
        <v>8.89</v>
      </c>
      <c r="DQ486" s="5">
        <f t="shared" si="595"/>
        <v>2.3248131914904799E-3</v>
      </c>
      <c r="DR486" s="5">
        <f t="shared" si="596"/>
        <v>2.3248131914904802E-26</v>
      </c>
      <c r="DS486" s="5">
        <f t="shared" si="597"/>
        <v>1.4409999120808762E-10</v>
      </c>
      <c r="DT486" s="5">
        <f t="shared" si="598"/>
        <v>3.1701998065779279E-13</v>
      </c>
      <c r="DU486" s="5">
        <f t="shared" si="599"/>
        <v>-12.498913364861231</v>
      </c>
    </row>
    <row r="487" spans="1:126" hidden="1" x14ac:dyDescent="0.25">
      <c r="A487">
        <v>480</v>
      </c>
      <c r="B487" t="s">
        <v>523</v>
      </c>
      <c r="C487">
        <v>324.27704499999999</v>
      </c>
      <c r="D487">
        <v>57.435935999999998</v>
      </c>
      <c r="E487" s="1" t="s">
        <v>31</v>
      </c>
      <c r="F487" s="13"/>
      <c r="J487" s="2">
        <v>17.329999999999998</v>
      </c>
      <c r="K487" s="5">
        <f t="shared" si="525"/>
        <v>3.7111724175233535E-4</v>
      </c>
      <c r="L487" s="5">
        <f t="shared" si="526"/>
        <v>3.7111724175233537E-27</v>
      </c>
      <c r="M487" s="5">
        <f t="shared" si="527"/>
        <v>2.8593229301677713E-8</v>
      </c>
      <c r="N487" s="5">
        <f t="shared" si="528"/>
        <v>1.7842175084246892E-12</v>
      </c>
      <c r="O487" s="5">
        <f t="shared" si="529"/>
        <v>-11.748552203238736</v>
      </c>
      <c r="P487">
        <v>0.01</v>
      </c>
      <c r="Q487" s="2">
        <v>15.93</v>
      </c>
      <c r="R487" s="5">
        <f t="shared" si="530"/>
        <v>1.0682154370197383E-3</v>
      </c>
      <c r="S487" s="5">
        <f t="shared" si="531"/>
        <v>1.0682154370197383E-26</v>
      </c>
      <c r="T487" s="5">
        <f t="shared" si="532"/>
        <v>5.3493151303995056E-8</v>
      </c>
      <c r="U487" s="5">
        <f t="shared" si="533"/>
        <v>4.1403699109292175E-12</v>
      </c>
      <c r="V487" s="5">
        <f t="shared" si="534"/>
        <v>-11.382960856198258</v>
      </c>
      <c r="W487">
        <v>0.01</v>
      </c>
      <c r="X487" s="2">
        <v>16.54</v>
      </c>
      <c r="Y487" s="5">
        <f t="shared" si="535"/>
        <v>7.2011087966120774E-4</v>
      </c>
      <c r="Z487" s="5">
        <f t="shared" si="536"/>
        <v>7.2011087966120776E-27</v>
      </c>
      <c r="AA487" s="5">
        <f t="shared" si="537"/>
        <v>5.0201067049552505E-8</v>
      </c>
      <c r="AB487" s="5">
        <f t="shared" si="538"/>
        <v>3.2931899984506447E-12</v>
      </c>
      <c r="AC487" s="5">
        <f t="shared" si="539"/>
        <v>-11.482383212228175</v>
      </c>
      <c r="AD487">
        <v>0.01</v>
      </c>
      <c r="AE487" t="s">
        <v>36</v>
      </c>
      <c r="AF487" s="4">
        <v>13.2</v>
      </c>
      <c r="AG487" s="5">
        <f t="shared" si="540"/>
        <v>8.3654309163813806E-3</v>
      </c>
      <c r="AH487" s="5">
        <f t="shared" si="541"/>
        <v>8.365430916381381E-26</v>
      </c>
      <c r="AI487" s="5">
        <f t="shared" si="542"/>
        <v>1.6454157746656485E-7</v>
      </c>
      <c r="AJ487" s="5">
        <f t="shared" si="543"/>
        <v>2.0320884817120762E-11</v>
      </c>
      <c r="AK487" s="5">
        <f t="shared" si="544"/>
        <v>-10.692057385815929</v>
      </c>
      <c r="AN487" s="4">
        <v>13.76</v>
      </c>
      <c r="AO487" s="5">
        <f t="shared" si="545"/>
        <v>3.2084845816991595E-3</v>
      </c>
      <c r="AP487" s="5">
        <f t="shared" si="546"/>
        <v>3.2084845816991601E-26</v>
      </c>
      <c r="AQ487" s="5">
        <f t="shared" si="547"/>
        <v>3.4846500689647549E-8</v>
      </c>
      <c r="AR487" s="5">
        <f t="shared" si="548"/>
        <v>5.7914884146194228E-12</v>
      </c>
      <c r="AS487" s="5">
        <f t="shared" si="549"/>
        <v>-11.237209808088618</v>
      </c>
      <c r="AT487">
        <v>0.04</v>
      </c>
      <c r="AU487" t="s">
        <v>36</v>
      </c>
      <c r="AV487" s="4">
        <v>12.4</v>
      </c>
      <c r="AW487" s="5">
        <f t="shared" si="550"/>
        <v>7.3102201336866105E-3</v>
      </c>
      <c r="AX487" s="5">
        <f t="shared" si="551"/>
        <v>7.3102201336866113E-26</v>
      </c>
      <c r="AY487" s="5">
        <f t="shared" si="552"/>
        <v>4.7048569698029011E-8</v>
      </c>
      <c r="AZ487" s="5">
        <f t="shared" si="553"/>
        <v>1.0157786197804463E-11</v>
      </c>
      <c r="BA487" s="5">
        <f t="shared" si="554"/>
        <v>-10.993200932489005</v>
      </c>
      <c r="BD487" s="3">
        <v>13.08</v>
      </c>
      <c r="BE487" s="5">
        <f t="shared" si="555"/>
        <v>1.6464621041199048E-3</v>
      </c>
      <c r="BF487" s="5">
        <f t="shared" si="556"/>
        <v>1.646462104119905E-26</v>
      </c>
      <c r="BG487" s="5">
        <f t="shared" si="557"/>
        <v>3.8112548706479281E-9</v>
      </c>
      <c r="BH487" s="5">
        <f t="shared" si="558"/>
        <v>1.3720517534332541E-12</v>
      </c>
      <c r="BI487" s="5">
        <f t="shared" si="559"/>
        <v>-11.862629506846048</v>
      </c>
      <c r="BJ487">
        <v>0.01</v>
      </c>
      <c r="BL487" s="3">
        <v>12.95</v>
      </c>
      <c r="BM487" s="5">
        <f t="shared" si="560"/>
        <v>1.1872661260696497E-3</v>
      </c>
      <c r="BN487" s="5">
        <f t="shared" si="561"/>
        <v>1.1872661260696499E-26</v>
      </c>
      <c r="BO487" s="5">
        <f t="shared" si="562"/>
        <v>1.758912779362444E-9</v>
      </c>
      <c r="BP487" s="5">
        <f t="shared" si="563"/>
        <v>7.9151075071309982E-13</v>
      </c>
      <c r="BQ487" s="5">
        <f t="shared" si="564"/>
        <v>-12.101543181946708</v>
      </c>
      <c r="BR487">
        <v>0.01</v>
      </c>
      <c r="BT487" s="3">
        <v>12.79</v>
      </c>
      <c r="BU487" s="5">
        <f t="shared" si="565"/>
        <v>8.8043609794794496E-4</v>
      </c>
      <c r="BV487" s="5">
        <f t="shared" si="566"/>
        <v>8.8043609794794508E-27</v>
      </c>
      <c r="BW487" s="5">
        <f t="shared" si="567"/>
        <v>7.8516893396071198E-10</v>
      </c>
      <c r="BX487" s="5">
        <f t="shared" si="568"/>
        <v>4.553979816972129E-13</v>
      </c>
      <c r="BY487" s="5">
        <f t="shared" si="569"/>
        <v>-12.341608898489664</v>
      </c>
      <c r="BZ487">
        <v>0.03</v>
      </c>
      <c r="CB487" s="3">
        <v>12.69</v>
      </c>
      <c r="CC487" s="5">
        <f t="shared" si="570"/>
        <v>5.3834568935488944E-4</v>
      </c>
      <c r="CD487" s="5">
        <f t="shared" si="571"/>
        <v>5.383456893548895E-27</v>
      </c>
      <c r="CE487" s="5">
        <f t="shared" si="572"/>
        <v>2.5234954188510448E-10</v>
      </c>
      <c r="CF487" s="5">
        <f t="shared" si="573"/>
        <v>2.018796335080836E-13</v>
      </c>
      <c r="CG487" s="5">
        <f t="shared" si="574"/>
        <v>-12.694907492355043</v>
      </c>
      <c r="CH487">
        <v>0.05</v>
      </c>
      <c r="CK487" s="5" t="str">
        <f t="shared" si="575"/>
        <v/>
      </c>
      <c r="CL487" s="5" t="str">
        <f t="shared" si="576"/>
        <v/>
      </c>
      <c r="CM487" s="5" t="str">
        <f t="shared" si="577"/>
        <v/>
      </c>
      <c r="CN487" s="5" t="str">
        <f t="shared" si="578"/>
        <v/>
      </c>
      <c r="CO487" s="5" t="str">
        <f t="shared" si="579"/>
        <v/>
      </c>
      <c r="CS487" s="5" t="str">
        <f t="shared" si="580"/>
        <v/>
      </c>
      <c r="CT487" s="5" t="str">
        <f t="shared" si="581"/>
        <v/>
      </c>
      <c r="CU487" s="5" t="str">
        <f t="shared" si="582"/>
        <v/>
      </c>
      <c r="CV487" s="5" t="str">
        <f t="shared" si="583"/>
        <v/>
      </c>
      <c r="CW487" s="5" t="str">
        <f t="shared" si="584"/>
        <v/>
      </c>
      <c r="DA487" s="5" t="str">
        <f t="shared" si="585"/>
        <v/>
      </c>
      <c r="DB487" s="5" t="str">
        <f t="shared" si="586"/>
        <v/>
      </c>
      <c r="DC487" s="5" t="str">
        <f t="shared" si="587"/>
        <v/>
      </c>
      <c r="DD487" s="5" t="str">
        <f t="shared" si="588"/>
        <v/>
      </c>
      <c r="DE487" s="5" t="str">
        <f t="shared" si="589"/>
        <v/>
      </c>
      <c r="DI487" s="5" t="str">
        <f t="shared" si="590"/>
        <v/>
      </c>
      <c r="DJ487" s="5" t="str">
        <f t="shared" si="591"/>
        <v/>
      </c>
      <c r="DK487" s="5" t="str">
        <f t="shared" si="592"/>
        <v/>
      </c>
      <c r="DL487" s="5" t="str">
        <f t="shared" si="593"/>
        <v/>
      </c>
      <c r="DM487" s="5" t="str">
        <f t="shared" si="594"/>
        <v/>
      </c>
      <c r="DQ487" s="5" t="str">
        <f t="shared" si="595"/>
        <v/>
      </c>
      <c r="DR487" s="5" t="str">
        <f t="shared" si="596"/>
        <v/>
      </c>
      <c r="DS487" s="5" t="str">
        <f t="shared" si="597"/>
        <v/>
      </c>
      <c r="DT487" s="5" t="str">
        <f t="shared" si="598"/>
        <v/>
      </c>
      <c r="DU487" s="5" t="str">
        <f t="shared" si="599"/>
        <v/>
      </c>
    </row>
    <row r="488" spans="1:126" hidden="1" x14ac:dyDescent="0.25">
      <c r="A488">
        <v>481</v>
      </c>
      <c r="B488" t="s">
        <v>524</v>
      </c>
      <c r="C488">
        <v>324.27708000000001</v>
      </c>
      <c r="D488">
        <v>57.542169999999999</v>
      </c>
      <c r="E488" s="1" t="s">
        <v>82</v>
      </c>
      <c r="F488" s="13"/>
      <c r="J488" s="2">
        <v>16.579999999999998</v>
      </c>
      <c r="K488" s="5">
        <f t="shared" si="525"/>
        <v>7.4047624690363046E-4</v>
      </c>
      <c r="L488" s="5">
        <f t="shared" si="526"/>
        <v>7.4047624690363055E-27</v>
      </c>
      <c r="M488" s="5">
        <f t="shared" si="527"/>
        <v>5.7050992888901524E-8</v>
      </c>
      <c r="N488" s="5">
        <f t="shared" si="528"/>
        <v>3.5599819562674549E-12</v>
      </c>
      <c r="O488" s="5">
        <f t="shared" si="529"/>
        <v>-11.448552203238735</v>
      </c>
      <c r="P488">
        <v>0</v>
      </c>
      <c r="Q488" s="2">
        <v>15.33</v>
      </c>
      <c r="R488" s="5">
        <f t="shared" si="530"/>
        <v>1.8563456717357763E-3</v>
      </c>
      <c r="S488" s="5">
        <f t="shared" si="531"/>
        <v>1.8563456717357764E-26</v>
      </c>
      <c r="T488" s="5">
        <f t="shared" si="532"/>
        <v>9.2960442668498276E-8</v>
      </c>
      <c r="U488" s="5">
        <f t="shared" si="533"/>
        <v>7.195138262541768E-12</v>
      </c>
      <c r="V488" s="5">
        <f t="shared" si="534"/>
        <v>-11.142960856198258</v>
      </c>
      <c r="W488">
        <v>0</v>
      </c>
      <c r="X488" s="2">
        <v>15.68</v>
      </c>
      <c r="Y488" s="5">
        <f t="shared" si="535"/>
        <v>1.5900082305903495E-3</v>
      </c>
      <c r="Z488" s="5">
        <f t="shared" si="536"/>
        <v>1.5900082305903497E-26</v>
      </c>
      <c r="AA488" s="5">
        <f t="shared" si="537"/>
        <v>1.1084419364801104E-7</v>
      </c>
      <c r="AB488" s="5">
        <f t="shared" si="538"/>
        <v>7.2713791033095253E-12</v>
      </c>
      <c r="AC488" s="5">
        <f t="shared" si="539"/>
        <v>-11.138383212228176</v>
      </c>
      <c r="AD488">
        <v>0</v>
      </c>
      <c r="AF488" s="4">
        <v>13.32</v>
      </c>
      <c r="AG488" s="5">
        <f t="shared" si="540"/>
        <v>7.4901120911671261E-3</v>
      </c>
      <c r="AH488" s="5">
        <f t="shared" si="541"/>
        <v>7.4901120911671265E-26</v>
      </c>
      <c r="AI488" s="5">
        <f t="shared" si="542"/>
        <v>1.4732473093151094E-7</v>
      </c>
      <c r="AJ488" s="5">
        <f t="shared" si="543"/>
        <v>1.8194604270041605E-11</v>
      </c>
      <c r="AK488" s="5">
        <f t="shared" si="544"/>
        <v>-10.740057385815929</v>
      </c>
      <c r="AL488">
        <v>0.02</v>
      </c>
      <c r="AN488" s="4">
        <v>12.33</v>
      </c>
      <c r="AO488" s="5">
        <f t="shared" si="545"/>
        <v>1.1975673764043451E-2</v>
      </c>
      <c r="AP488" s="5">
        <f t="shared" si="546"/>
        <v>1.1975673764043453E-25</v>
      </c>
      <c r="AQ488" s="5">
        <f t="shared" si="547"/>
        <v>1.3006461881039606E-7</v>
      </c>
      <c r="AR488" s="5">
        <f t="shared" si="548"/>
        <v>2.1616739646287825E-11</v>
      </c>
      <c r="AS488" s="5">
        <f t="shared" si="549"/>
        <v>-10.665209808088619</v>
      </c>
      <c r="AT488">
        <v>0.03</v>
      </c>
      <c r="AV488" s="4">
        <v>11.91</v>
      </c>
      <c r="AW488" s="5">
        <f t="shared" si="550"/>
        <v>1.1479697789431689E-2</v>
      </c>
      <c r="AX488" s="5">
        <f t="shared" si="551"/>
        <v>1.147969778943169E-25</v>
      </c>
      <c r="AY488" s="5">
        <f t="shared" si="552"/>
        <v>7.3883323850879345E-8</v>
      </c>
      <c r="AZ488" s="5">
        <f t="shared" si="553"/>
        <v>1.5951409619404849E-11</v>
      </c>
      <c r="BA488" s="5">
        <f t="shared" si="554"/>
        <v>-10.797200932489005</v>
      </c>
      <c r="BB488">
        <v>0.02</v>
      </c>
      <c r="BD488" s="3">
        <v>10.82</v>
      </c>
      <c r="BE488" s="5">
        <f t="shared" si="555"/>
        <v>1.3199325510720478E-2</v>
      </c>
      <c r="BF488" s="5">
        <f t="shared" si="556"/>
        <v>1.319932551072048E-25</v>
      </c>
      <c r="BG488" s="5">
        <f t="shared" si="557"/>
        <v>3.0553994237778885E-8</v>
      </c>
      <c r="BH488" s="5">
        <f t="shared" si="558"/>
        <v>1.0999437925600399E-11</v>
      </c>
      <c r="BI488" s="5">
        <f t="shared" si="559"/>
        <v>-10.958629506846048</v>
      </c>
      <c r="BJ488">
        <v>0</v>
      </c>
      <c r="BL488" s="3">
        <v>10.4</v>
      </c>
      <c r="BM488" s="5">
        <f t="shared" si="560"/>
        <v>1.2432202547413274E-2</v>
      </c>
      <c r="BN488" s="5">
        <f t="shared" si="561"/>
        <v>1.2432202547413276E-25</v>
      </c>
      <c r="BO488" s="5">
        <f t="shared" si="562"/>
        <v>1.8418077848019662E-8</v>
      </c>
      <c r="BP488" s="5">
        <f t="shared" si="563"/>
        <v>8.2881350316088482E-12</v>
      </c>
      <c r="BQ488" s="5">
        <f t="shared" si="564"/>
        <v>-11.081543181946708</v>
      </c>
      <c r="BR488">
        <v>0</v>
      </c>
      <c r="BT488" s="3">
        <v>10</v>
      </c>
      <c r="BU488" s="5">
        <f t="shared" si="565"/>
        <v>1.15E-2</v>
      </c>
      <c r="BV488" s="5">
        <f t="shared" si="566"/>
        <v>1.1500000000000002E-25</v>
      </c>
      <c r="BW488" s="5">
        <f t="shared" si="567"/>
        <v>1.0255648038049941E-8</v>
      </c>
      <c r="BX488" s="5">
        <f t="shared" si="568"/>
        <v>5.9482758620689652E-12</v>
      </c>
      <c r="BY488" s="5">
        <f t="shared" si="569"/>
        <v>-11.225608898489662</v>
      </c>
      <c r="BZ488">
        <v>0</v>
      </c>
      <c r="CB488" s="3">
        <v>9.4</v>
      </c>
      <c r="CC488" s="5">
        <f t="shared" si="570"/>
        <v>1.114451671476973E-2</v>
      </c>
      <c r="CD488" s="5">
        <f t="shared" si="571"/>
        <v>1.1144516714769731E-25</v>
      </c>
      <c r="CE488" s="5">
        <f t="shared" si="572"/>
        <v>5.2239922100483115E-9</v>
      </c>
      <c r="CF488" s="5">
        <f t="shared" si="573"/>
        <v>4.1791937680386494E-12</v>
      </c>
      <c r="CG488" s="5">
        <f t="shared" si="574"/>
        <v>-11.378907492355042</v>
      </c>
      <c r="CH488">
        <v>0</v>
      </c>
      <c r="CJ488" s="2">
        <v>7.04</v>
      </c>
      <c r="CK488" s="5">
        <f t="shared" si="575"/>
        <v>1.0906821655819833E-2</v>
      </c>
      <c r="CL488" s="5">
        <f t="shared" si="576"/>
        <v>1.0906821655819835E-25</v>
      </c>
      <c r="CM488" s="5">
        <f t="shared" si="577"/>
        <v>5.6806362790728303E-10</v>
      </c>
      <c r="CN488" s="5">
        <f t="shared" si="578"/>
        <v>1.3633527069774795E-12</v>
      </c>
      <c r="CO488" s="5">
        <f t="shared" si="579"/>
        <v>-11.86539177521577</v>
      </c>
      <c r="CP488">
        <v>0.1</v>
      </c>
      <c r="CR488" s="4">
        <v>11.14</v>
      </c>
      <c r="CS488" s="5">
        <f t="shared" si="580"/>
        <v>1.0832202700195744E-2</v>
      </c>
      <c r="CT488" s="5">
        <f t="shared" si="581"/>
        <v>1.0832202700195746E-25</v>
      </c>
      <c r="CU488" s="5">
        <f t="shared" si="582"/>
        <v>2.8111252682168883E-8</v>
      </c>
      <c r="CV488" s="5">
        <f t="shared" si="583"/>
        <v>9.5578259119374206E-12</v>
      </c>
      <c r="CW488" s="5">
        <f t="shared" si="584"/>
        <v>-11.019640884065641</v>
      </c>
      <c r="CX488">
        <v>0.02</v>
      </c>
      <c r="CZ488" s="4">
        <v>10.63</v>
      </c>
      <c r="DA488" s="5">
        <f t="shared" si="585"/>
        <v>9.6160758360844829E-3</v>
      </c>
      <c r="DB488" s="5">
        <f t="shared" si="586"/>
        <v>9.6160758360844835E-26</v>
      </c>
      <c r="DC488" s="5">
        <f t="shared" si="587"/>
        <v>1.363337783943925E-8</v>
      </c>
      <c r="DD488" s="5">
        <f t="shared" si="588"/>
        <v>6.2713538061420545E-12</v>
      </c>
      <c r="DE488" s="5">
        <f t="shared" si="589"/>
        <v>-11.202638697275882</v>
      </c>
      <c r="DF488">
        <v>0.02</v>
      </c>
      <c r="DH488" s="4">
        <v>8.3800000000000008</v>
      </c>
      <c r="DI488" s="5">
        <f t="shared" si="590"/>
        <v>1.4084140028351467E-2</v>
      </c>
      <c r="DJ488" s="5">
        <f t="shared" si="591"/>
        <v>1.4084140028351469E-25</v>
      </c>
      <c r="DK488" s="5">
        <f t="shared" si="592"/>
        <v>2.9341958392398886E-9</v>
      </c>
      <c r="DL488" s="5">
        <f t="shared" si="593"/>
        <v>3.5210350070878668E-12</v>
      </c>
      <c r="DM488" s="5">
        <f t="shared" si="594"/>
        <v>-11.453329657034471</v>
      </c>
      <c r="DN488">
        <v>0.02</v>
      </c>
      <c r="DP488" s="4">
        <v>5.54</v>
      </c>
      <c r="DQ488" s="5">
        <f t="shared" si="595"/>
        <v>5.0861370831945529E-2</v>
      </c>
      <c r="DR488" s="5">
        <f t="shared" si="596"/>
        <v>5.0861370831945531E-25</v>
      </c>
      <c r="DS488" s="5">
        <f t="shared" si="597"/>
        <v>3.1525643077652186E-9</v>
      </c>
      <c r="DT488" s="5">
        <f t="shared" si="598"/>
        <v>6.9356414770834815E-12</v>
      </c>
      <c r="DU488" s="5">
        <f t="shared" si="599"/>
        <v>-11.158913364861231</v>
      </c>
      <c r="DV488">
        <v>0.04</v>
      </c>
    </row>
    <row r="489" spans="1:126" hidden="1" x14ac:dyDescent="0.25">
      <c r="A489">
        <v>482</v>
      </c>
      <c r="B489" t="s">
        <v>525</v>
      </c>
      <c r="C489">
        <v>324.27726000000001</v>
      </c>
      <c r="D489">
        <v>57.488608999999997</v>
      </c>
      <c r="E489" s="1" t="s">
        <v>31</v>
      </c>
      <c r="F489" s="13"/>
      <c r="J489" s="2">
        <v>20.79</v>
      </c>
      <c r="K489" s="5">
        <f t="shared" si="525"/>
        <v>1.5328904965128116E-5</v>
      </c>
      <c r="L489" s="5">
        <f t="shared" si="526"/>
        <v>1.5328904965128118E-28</v>
      </c>
      <c r="M489" s="5">
        <f t="shared" si="527"/>
        <v>1.1810361936889886E-9</v>
      </c>
      <c r="N489" s="5">
        <f t="shared" si="528"/>
        <v>7.3696658486192886E-14</v>
      </c>
      <c r="O489" s="5">
        <f t="shared" si="529"/>
        <v>-13.132552203238737</v>
      </c>
      <c r="P489">
        <v>0.06</v>
      </c>
      <c r="Q489" s="2">
        <v>19.45</v>
      </c>
      <c r="R489" s="5">
        <f t="shared" si="530"/>
        <v>4.17502278304067E-5</v>
      </c>
      <c r="S489" s="5">
        <f t="shared" si="531"/>
        <v>4.17502278304067E-28</v>
      </c>
      <c r="T489" s="5">
        <f t="shared" si="532"/>
        <v>2.0907311174411936E-9</v>
      </c>
      <c r="U489" s="5">
        <f t="shared" si="533"/>
        <v>1.6182258848994841E-13</v>
      </c>
      <c r="V489" s="5">
        <f t="shared" si="534"/>
        <v>-12.790960856198257</v>
      </c>
      <c r="W489">
        <v>0.06</v>
      </c>
      <c r="Y489" s="5" t="str">
        <f t="shared" si="535"/>
        <v/>
      </c>
      <c r="Z489" s="5" t="str">
        <f t="shared" si="536"/>
        <v/>
      </c>
      <c r="AA489" s="5" t="str">
        <f t="shared" si="537"/>
        <v/>
      </c>
      <c r="AB489" s="5" t="str">
        <f t="shared" si="538"/>
        <v/>
      </c>
      <c r="AC489" s="5" t="str">
        <f t="shared" si="539"/>
        <v/>
      </c>
      <c r="AF489" s="4">
        <v>17.29</v>
      </c>
      <c r="AG489" s="5">
        <f t="shared" si="540"/>
        <v>1.9341418276411728E-4</v>
      </c>
      <c r="AH489" s="5">
        <f t="shared" si="541"/>
        <v>1.9341418276411731E-27</v>
      </c>
      <c r="AI489" s="5">
        <f t="shared" si="542"/>
        <v>3.8043078778039427E-9</v>
      </c>
      <c r="AJ489" s="5">
        <f t="shared" si="543"/>
        <v>4.6983202290878703E-13</v>
      </c>
      <c r="AK489" s="5">
        <f t="shared" si="544"/>
        <v>-12.328057385815928</v>
      </c>
      <c r="AL489">
        <v>0.12</v>
      </c>
      <c r="AN489" s="4">
        <v>16.5</v>
      </c>
      <c r="AO489" s="5">
        <f t="shared" si="545"/>
        <v>2.5721717058658079E-4</v>
      </c>
      <c r="AP489" s="5">
        <f t="shared" si="546"/>
        <v>2.5721717058658084E-27</v>
      </c>
      <c r="AQ489" s="5">
        <f t="shared" si="547"/>
        <v>2.7935675188714051E-9</v>
      </c>
      <c r="AR489" s="5">
        <f t="shared" si="548"/>
        <v>4.6429092163642752E-13</v>
      </c>
      <c r="AS489" s="5">
        <f t="shared" si="549"/>
        <v>-12.333209808088618</v>
      </c>
      <c r="AT489">
        <v>0.12</v>
      </c>
      <c r="AV489" s="4">
        <v>16.12</v>
      </c>
      <c r="AW489" s="5">
        <f t="shared" si="550"/>
        <v>2.3764597065527643E-4</v>
      </c>
      <c r="AX489" s="5">
        <f t="shared" si="551"/>
        <v>2.3764597065527645E-27</v>
      </c>
      <c r="AY489" s="5">
        <f t="shared" si="552"/>
        <v>1.5294892368982462E-9</v>
      </c>
      <c r="AZ489" s="5">
        <f t="shared" si="553"/>
        <v>3.3021672624633132E-13</v>
      </c>
      <c r="BA489" s="5">
        <f t="shared" si="554"/>
        <v>-12.481200932489006</v>
      </c>
      <c r="BB489">
        <v>0.14000000000000001</v>
      </c>
      <c r="BD489" s="3">
        <v>15.91</v>
      </c>
      <c r="BE489" s="5">
        <f t="shared" si="555"/>
        <v>1.2149313513773385E-4</v>
      </c>
      <c r="BF489" s="5">
        <f t="shared" si="556"/>
        <v>1.2149313513773385E-27</v>
      </c>
      <c r="BG489" s="5">
        <f t="shared" si="557"/>
        <v>2.812341091151246E-10</v>
      </c>
      <c r="BH489" s="5">
        <f t="shared" si="558"/>
        <v>1.0124427928144486E-13</v>
      </c>
      <c r="BI489" s="5">
        <f t="shared" si="559"/>
        <v>-12.994629506846048</v>
      </c>
      <c r="BJ489">
        <v>0.03</v>
      </c>
      <c r="BL489" s="3">
        <v>15.96</v>
      </c>
      <c r="BM489" s="5">
        <f t="shared" si="560"/>
        <v>7.4224636107631819E-5</v>
      </c>
      <c r="BN489" s="5">
        <f t="shared" si="561"/>
        <v>7.4224636107631828E-28</v>
      </c>
      <c r="BO489" s="5">
        <f t="shared" si="562"/>
        <v>1.0996242386315824E-10</v>
      </c>
      <c r="BP489" s="5">
        <f t="shared" si="563"/>
        <v>4.9483090738421208E-14</v>
      </c>
      <c r="BQ489" s="5">
        <f t="shared" si="564"/>
        <v>-13.305543181946708</v>
      </c>
      <c r="BR489">
        <v>7.0000000000000007E-2</v>
      </c>
      <c r="BU489" s="5" t="str">
        <f t="shared" si="565"/>
        <v/>
      </c>
      <c r="BV489" s="5" t="str">
        <f t="shared" si="566"/>
        <v/>
      </c>
      <c r="BW489" s="5" t="str">
        <f t="shared" si="567"/>
        <v/>
      </c>
      <c r="BX489" s="5" t="str">
        <f t="shared" si="568"/>
        <v/>
      </c>
      <c r="BY489" s="5" t="str">
        <f t="shared" si="569"/>
        <v/>
      </c>
      <c r="CC489" s="5" t="str">
        <f t="shared" si="570"/>
        <v/>
      </c>
      <c r="CD489" s="5" t="str">
        <f t="shared" si="571"/>
        <v/>
      </c>
      <c r="CE489" s="5" t="str">
        <f t="shared" si="572"/>
        <v/>
      </c>
      <c r="CF489" s="5" t="str">
        <f t="shared" si="573"/>
        <v/>
      </c>
      <c r="CG489" s="5" t="str">
        <f t="shared" si="574"/>
        <v/>
      </c>
      <c r="CK489" s="5" t="str">
        <f t="shared" si="575"/>
        <v/>
      </c>
      <c r="CL489" s="5" t="str">
        <f t="shared" si="576"/>
        <v/>
      </c>
      <c r="CM489" s="5" t="str">
        <f t="shared" si="577"/>
        <v/>
      </c>
      <c r="CN489" s="5" t="str">
        <f t="shared" si="578"/>
        <v/>
      </c>
      <c r="CO489" s="5" t="str">
        <f t="shared" si="579"/>
        <v/>
      </c>
      <c r="CS489" s="5" t="str">
        <f t="shared" si="580"/>
        <v/>
      </c>
      <c r="CT489" s="5" t="str">
        <f t="shared" si="581"/>
        <v/>
      </c>
      <c r="CU489" s="5" t="str">
        <f t="shared" si="582"/>
        <v/>
      </c>
      <c r="CV489" s="5" t="str">
        <f t="shared" si="583"/>
        <v/>
      </c>
      <c r="CW489" s="5" t="str">
        <f t="shared" si="584"/>
        <v/>
      </c>
      <c r="DA489" s="5" t="str">
        <f t="shared" si="585"/>
        <v/>
      </c>
      <c r="DB489" s="5" t="str">
        <f t="shared" si="586"/>
        <v/>
      </c>
      <c r="DC489" s="5" t="str">
        <f t="shared" si="587"/>
        <v/>
      </c>
      <c r="DD489" s="5" t="str">
        <f t="shared" si="588"/>
        <v/>
      </c>
      <c r="DE489" s="5" t="str">
        <f t="shared" si="589"/>
        <v/>
      </c>
      <c r="DI489" s="5" t="str">
        <f t="shared" si="590"/>
        <v/>
      </c>
      <c r="DJ489" s="5" t="str">
        <f t="shared" si="591"/>
        <v/>
      </c>
      <c r="DK489" s="5" t="str">
        <f t="shared" si="592"/>
        <v/>
      </c>
      <c r="DL489" s="5" t="str">
        <f t="shared" si="593"/>
        <v/>
      </c>
      <c r="DM489" s="5" t="str">
        <f t="shared" si="594"/>
        <v/>
      </c>
      <c r="DQ489" s="5" t="str">
        <f t="shared" si="595"/>
        <v/>
      </c>
      <c r="DR489" s="5" t="str">
        <f t="shared" si="596"/>
        <v/>
      </c>
      <c r="DS489" s="5" t="str">
        <f t="shared" si="597"/>
        <v/>
      </c>
      <c r="DT489" s="5" t="str">
        <f t="shared" si="598"/>
        <v/>
      </c>
      <c r="DU489" s="5" t="str">
        <f t="shared" si="599"/>
        <v/>
      </c>
    </row>
    <row r="490" spans="1:126" hidden="1" x14ac:dyDescent="0.25">
      <c r="A490">
        <v>483</v>
      </c>
      <c r="B490" t="s">
        <v>526</v>
      </c>
      <c r="C490">
        <v>324.27765900000003</v>
      </c>
      <c r="D490">
        <v>57.563225000000003</v>
      </c>
      <c r="E490" s="1" t="s">
        <v>31</v>
      </c>
      <c r="F490" s="13"/>
      <c r="J490" s="2">
        <v>20.45</v>
      </c>
      <c r="K490" s="5">
        <f t="shared" si="525"/>
        <v>2.0965785185625045E-5</v>
      </c>
      <c r="L490" s="5">
        <f t="shared" si="526"/>
        <v>2.0965785185625045E-28</v>
      </c>
      <c r="M490" s="5">
        <f t="shared" si="527"/>
        <v>1.6153372461804307E-9</v>
      </c>
      <c r="N490" s="5">
        <f t="shared" si="528"/>
        <v>1.0079704416165888E-13</v>
      </c>
      <c r="O490" s="5">
        <f t="shared" si="529"/>
        <v>-12.996552203238736</v>
      </c>
      <c r="P490">
        <v>0.05</v>
      </c>
      <c r="Q490" s="2">
        <v>19.27</v>
      </c>
      <c r="R490" s="5">
        <f t="shared" si="530"/>
        <v>4.9278655451390027E-5</v>
      </c>
      <c r="S490" s="5">
        <f t="shared" si="531"/>
        <v>4.9278655451390033E-28</v>
      </c>
      <c r="T490" s="5">
        <f t="shared" si="532"/>
        <v>2.467733081515034E-9</v>
      </c>
      <c r="U490" s="5">
        <f t="shared" si="533"/>
        <v>1.9100254050926365E-13</v>
      </c>
      <c r="V490" s="5">
        <f t="shared" si="534"/>
        <v>-12.718960856198258</v>
      </c>
      <c r="W490">
        <v>0.06</v>
      </c>
      <c r="Y490" s="5" t="str">
        <f t="shared" si="535"/>
        <v/>
      </c>
      <c r="Z490" s="5" t="str">
        <f t="shared" si="536"/>
        <v/>
      </c>
      <c r="AA490" s="5" t="str">
        <f t="shared" si="537"/>
        <v/>
      </c>
      <c r="AB490" s="5" t="str">
        <f t="shared" si="538"/>
        <v/>
      </c>
      <c r="AC490" s="5" t="str">
        <f t="shared" si="539"/>
        <v/>
      </c>
      <c r="AF490" s="4">
        <v>16.420000000000002</v>
      </c>
      <c r="AG490" s="5">
        <f t="shared" si="540"/>
        <v>4.3101096323894825E-4</v>
      </c>
      <c r="AH490" s="5">
        <f t="shared" si="541"/>
        <v>4.310109632389483E-27</v>
      </c>
      <c r="AI490" s="5">
        <f t="shared" si="542"/>
        <v>8.4776533935441947E-9</v>
      </c>
      <c r="AJ490" s="5">
        <f t="shared" si="543"/>
        <v>1.0469901941027082E-12</v>
      </c>
      <c r="AK490" s="5">
        <f t="shared" si="544"/>
        <v>-11.980057385815931</v>
      </c>
      <c r="AL490">
        <v>0.13</v>
      </c>
      <c r="AN490" s="4">
        <v>15.62</v>
      </c>
      <c r="AO490" s="5">
        <f t="shared" si="545"/>
        <v>5.7849546220779824E-4</v>
      </c>
      <c r="AP490" s="5">
        <f t="shared" si="546"/>
        <v>5.7849546220779832E-27</v>
      </c>
      <c r="AQ490" s="5">
        <f t="shared" si="547"/>
        <v>6.2828858950309779E-9</v>
      </c>
      <c r="AR490" s="5">
        <f t="shared" si="548"/>
        <v>1.0442156357541486E-12</v>
      </c>
      <c r="AS490" s="5">
        <f t="shared" si="549"/>
        <v>-11.981209808088618</v>
      </c>
      <c r="AT490">
        <v>0.16</v>
      </c>
      <c r="AU490" t="s">
        <v>36</v>
      </c>
      <c r="AV490" s="4">
        <v>15.82</v>
      </c>
      <c r="AW490" s="5">
        <f t="shared" si="550"/>
        <v>3.1327840220709646E-4</v>
      </c>
      <c r="AX490" s="5">
        <f t="shared" si="551"/>
        <v>3.1327840220709651E-27</v>
      </c>
      <c r="AY490" s="5">
        <f t="shared" si="552"/>
        <v>2.0162594930906109E-9</v>
      </c>
      <c r="AZ490" s="5">
        <f t="shared" si="553"/>
        <v>4.3531042455826287E-13</v>
      </c>
      <c r="BA490" s="5">
        <f t="shared" si="554"/>
        <v>-12.361200932489005</v>
      </c>
      <c r="BD490" s="3">
        <v>14.84</v>
      </c>
      <c r="BE490" s="5">
        <f t="shared" si="555"/>
        <v>3.2550055934397462E-4</v>
      </c>
      <c r="BF490" s="5">
        <f t="shared" si="556"/>
        <v>3.2550055934397463E-27</v>
      </c>
      <c r="BG490" s="5">
        <f t="shared" si="557"/>
        <v>7.5347351699994118E-10</v>
      </c>
      <c r="BH490" s="5">
        <f t="shared" si="558"/>
        <v>2.7125046611997884E-13</v>
      </c>
      <c r="BI490" s="5">
        <f t="shared" si="559"/>
        <v>-12.566629506846047</v>
      </c>
      <c r="BJ490">
        <v>0.05</v>
      </c>
      <c r="BM490" s="5" t="str">
        <f t="shared" si="560"/>
        <v/>
      </c>
      <c r="BN490" s="5" t="str">
        <f t="shared" si="561"/>
        <v/>
      </c>
      <c r="BO490" s="5" t="str">
        <f t="shared" si="562"/>
        <v/>
      </c>
      <c r="BP490" s="5" t="str">
        <f t="shared" si="563"/>
        <v/>
      </c>
      <c r="BQ490" s="5" t="str">
        <f t="shared" si="564"/>
        <v/>
      </c>
      <c r="BU490" s="5" t="str">
        <f t="shared" si="565"/>
        <v/>
      </c>
      <c r="BV490" s="5" t="str">
        <f t="shared" si="566"/>
        <v/>
      </c>
      <c r="BW490" s="5" t="str">
        <f t="shared" si="567"/>
        <v/>
      </c>
      <c r="BX490" s="5" t="str">
        <f t="shared" si="568"/>
        <v/>
      </c>
      <c r="BY490" s="5" t="str">
        <f t="shared" si="569"/>
        <v/>
      </c>
      <c r="CC490" s="5" t="str">
        <f t="shared" si="570"/>
        <v/>
      </c>
      <c r="CD490" s="5" t="str">
        <f t="shared" si="571"/>
        <v/>
      </c>
      <c r="CE490" s="5" t="str">
        <f t="shared" si="572"/>
        <v/>
      </c>
      <c r="CF490" s="5" t="str">
        <f t="shared" si="573"/>
        <v/>
      </c>
      <c r="CG490" s="5" t="str">
        <f t="shared" si="574"/>
        <v/>
      </c>
      <c r="CK490" s="5" t="str">
        <f t="shared" si="575"/>
        <v/>
      </c>
      <c r="CL490" s="5" t="str">
        <f t="shared" si="576"/>
        <v/>
      </c>
      <c r="CM490" s="5" t="str">
        <f t="shared" si="577"/>
        <v/>
      </c>
      <c r="CN490" s="5" t="str">
        <f t="shared" si="578"/>
        <v/>
      </c>
      <c r="CO490" s="5" t="str">
        <f t="shared" si="579"/>
        <v/>
      </c>
      <c r="CS490" s="5" t="str">
        <f t="shared" si="580"/>
        <v/>
      </c>
      <c r="CT490" s="5" t="str">
        <f t="shared" si="581"/>
        <v/>
      </c>
      <c r="CU490" s="5" t="str">
        <f t="shared" si="582"/>
        <v/>
      </c>
      <c r="CV490" s="5" t="str">
        <f t="shared" si="583"/>
        <v/>
      </c>
      <c r="CW490" s="5" t="str">
        <f t="shared" si="584"/>
        <v/>
      </c>
      <c r="DA490" s="5" t="str">
        <f t="shared" si="585"/>
        <v/>
      </c>
      <c r="DB490" s="5" t="str">
        <f t="shared" si="586"/>
        <v/>
      </c>
      <c r="DC490" s="5" t="str">
        <f t="shared" si="587"/>
        <v/>
      </c>
      <c r="DD490" s="5" t="str">
        <f t="shared" si="588"/>
        <v/>
      </c>
      <c r="DE490" s="5" t="str">
        <f t="shared" si="589"/>
        <v/>
      </c>
      <c r="DI490" s="5" t="str">
        <f t="shared" si="590"/>
        <v/>
      </c>
      <c r="DJ490" s="5" t="str">
        <f t="shared" si="591"/>
        <v/>
      </c>
      <c r="DK490" s="5" t="str">
        <f t="shared" si="592"/>
        <v/>
      </c>
      <c r="DL490" s="5" t="str">
        <f t="shared" si="593"/>
        <v/>
      </c>
      <c r="DM490" s="5" t="str">
        <f t="shared" si="594"/>
        <v/>
      </c>
      <c r="DQ490" s="5" t="str">
        <f t="shared" si="595"/>
        <v/>
      </c>
      <c r="DR490" s="5" t="str">
        <f t="shared" si="596"/>
        <v/>
      </c>
      <c r="DS490" s="5" t="str">
        <f t="shared" si="597"/>
        <v/>
      </c>
      <c r="DT490" s="5" t="str">
        <f t="shared" si="598"/>
        <v/>
      </c>
      <c r="DU490" s="5" t="str">
        <f t="shared" si="599"/>
        <v/>
      </c>
    </row>
    <row r="491" spans="1:126" hidden="1" x14ac:dyDescent="0.25">
      <c r="A491">
        <v>484</v>
      </c>
      <c r="B491" t="s">
        <v>527</v>
      </c>
      <c r="C491">
        <v>324.27897200000001</v>
      </c>
      <c r="D491">
        <v>57.436529</v>
      </c>
      <c r="E491" s="1" t="s">
        <v>91</v>
      </c>
      <c r="F491" s="13"/>
      <c r="J491" s="2">
        <v>19.38</v>
      </c>
      <c r="K491" s="5">
        <f t="shared" si="525"/>
        <v>5.6170867574286615E-5</v>
      </c>
      <c r="L491" s="5">
        <f t="shared" si="526"/>
        <v>5.6170867574286619E-28</v>
      </c>
      <c r="M491" s="5">
        <f t="shared" si="527"/>
        <v>4.327760383867004E-9</v>
      </c>
      <c r="N491" s="5">
        <f t="shared" si="528"/>
        <v>2.7005224795330104E-13</v>
      </c>
      <c r="O491" s="5">
        <f t="shared" si="529"/>
        <v>-12.568552203238736</v>
      </c>
      <c r="P491">
        <v>0.02</v>
      </c>
      <c r="Q491" s="2">
        <v>18.47</v>
      </c>
      <c r="R491" s="5">
        <f t="shared" si="530"/>
        <v>1.0295770416827855E-4</v>
      </c>
      <c r="S491" s="5">
        <f t="shared" si="531"/>
        <v>1.0295770416827856E-27</v>
      </c>
      <c r="T491" s="5">
        <f t="shared" si="532"/>
        <v>5.1558251791898792E-9</v>
      </c>
      <c r="U491" s="5">
        <f t="shared" si="533"/>
        <v>3.9906086886929669E-13</v>
      </c>
      <c r="V491" s="5">
        <f t="shared" si="534"/>
        <v>-12.398960856198258</v>
      </c>
      <c r="W491">
        <v>0.03</v>
      </c>
      <c r="X491" s="2">
        <v>18.91</v>
      </c>
      <c r="Y491" s="5">
        <f t="shared" si="535"/>
        <v>8.1170715171842236E-5</v>
      </c>
      <c r="Z491" s="5">
        <f t="shared" si="536"/>
        <v>8.1170715171842238E-28</v>
      </c>
      <c r="AA491" s="5">
        <f t="shared" si="537"/>
        <v>5.6586515075551808E-9</v>
      </c>
      <c r="AB491" s="5">
        <f t="shared" si="538"/>
        <v>3.7120753889561993E-13</v>
      </c>
      <c r="AC491" s="5">
        <f t="shared" si="539"/>
        <v>-12.430383212228175</v>
      </c>
      <c r="AD491">
        <v>0.05</v>
      </c>
      <c r="AG491" s="5" t="str">
        <f t="shared" si="540"/>
        <v/>
      </c>
      <c r="AH491" s="5" t="str">
        <f t="shared" si="541"/>
        <v/>
      </c>
      <c r="AI491" s="5" t="str">
        <f t="shared" si="542"/>
        <v/>
      </c>
      <c r="AJ491" s="5" t="str">
        <f t="shared" si="543"/>
        <v/>
      </c>
      <c r="AK491" s="5" t="str">
        <f t="shared" si="544"/>
        <v/>
      </c>
      <c r="AO491" s="5" t="str">
        <f t="shared" si="545"/>
        <v/>
      </c>
      <c r="AP491" s="5" t="str">
        <f t="shared" si="546"/>
        <v/>
      </c>
      <c r="AQ491" s="5" t="str">
        <f t="shared" si="547"/>
        <v/>
      </c>
      <c r="AR491" s="5" t="str">
        <f t="shared" si="548"/>
        <v/>
      </c>
      <c r="AS491" s="5" t="str">
        <f t="shared" si="549"/>
        <v/>
      </c>
      <c r="AW491" s="5" t="str">
        <f t="shared" si="550"/>
        <v/>
      </c>
      <c r="AX491" s="5" t="str">
        <f t="shared" si="551"/>
        <v/>
      </c>
      <c r="AY491" s="5" t="str">
        <f t="shared" si="552"/>
        <v/>
      </c>
      <c r="AZ491" s="5" t="str">
        <f t="shared" si="553"/>
        <v/>
      </c>
      <c r="BA491" s="5" t="str">
        <f t="shared" si="554"/>
        <v/>
      </c>
      <c r="BD491" s="3">
        <v>15.32</v>
      </c>
      <c r="BE491" s="5">
        <f t="shared" si="555"/>
        <v>2.0919521147019183E-4</v>
      </c>
      <c r="BF491" s="5">
        <f t="shared" si="556"/>
        <v>2.0919521147019185E-27</v>
      </c>
      <c r="BG491" s="5">
        <f t="shared" si="557"/>
        <v>4.8424817469951806E-10</v>
      </c>
      <c r="BH491" s="5">
        <f t="shared" si="558"/>
        <v>1.7432934289182652E-13</v>
      </c>
      <c r="BI491" s="5">
        <f t="shared" si="559"/>
        <v>-12.758629506846047</v>
      </c>
      <c r="BJ491">
        <v>0.02</v>
      </c>
      <c r="BL491" s="3">
        <v>15.11</v>
      </c>
      <c r="BM491" s="5">
        <f t="shared" si="560"/>
        <v>1.6238581042789756E-4</v>
      </c>
      <c r="BN491" s="5">
        <f t="shared" si="561"/>
        <v>1.6238581042789757E-27</v>
      </c>
      <c r="BO491" s="5">
        <f t="shared" si="562"/>
        <v>2.4057157100429264E-10</v>
      </c>
      <c r="BP491" s="5">
        <f t="shared" si="563"/>
        <v>1.082572069519317E-13</v>
      </c>
      <c r="BQ491" s="5">
        <f t="shared" si="564"/>
        <v>-12.965543181946707</v>
      </c>
      <c r="BR491">
        <v>0.04</v>
      </c>
      <c r="BU491" s="5" t="str">
        <f t="shared" si="565"/>
        <v/>
      </c>
      <c r="BV491" s="5" t="str">
        <f t="shared" si="566"/>
        <v/>
      </c>
      <c r="BW491" s="5" t="str">
        <f t="shared" si="567"/>
        <v/>
      </c>
      <c r="BX491" s="5" t="str">
        <f t="shared" si="568"/>
        <v/>
      </c>
      <c r="BY491" s="5" t="str">
        <f t="shared" si="569"/>
        <v/>
      </c>
      <c r="CC491" s="5" t="str">
        <f t="shared" si="570"/>
        <v/>
      </c>
      <c r="CD491" s="5" t="str">
        <f t="shared" si="571"/>
        <v/>
      </c>
      <c r="CE491" s="5" t="str">
        <f t="shared" si="572"/>
        <v/>
      </c>
      <c r="CF491" s="5" t="str">
        <f t="shared" si="573"/>
        <v/>
      </c>
      <c r="CG491" s="5" t="str">
        <f t="shared" si="574"/>
        <v/>
      </c>
      <c r="CK491" s="5" t="str">
        <f t="shared" si="575"/>
        <v/>
      </c>
      <c r="CL491" s="5" t="str">
        <f t="shared" si="576"/>
        <v/>
      </c>
      <c r="CM491" s="5" t="str">
        <f t="shared" si="577"/>
        <v/>
      </c>
      <c r="CN491" s="5" t="str">
        <f t="shared" si="578"/>
        <v/>
      </c>
      <c r="CO491" s="5" t="str">
        <f t="shared" si="579"/>
        <v/>
      </c>
      <c r="CS491" s="5" t="str">
        <f t="shared" si="580"/>
        <v/>
      </c>
      <c r="CT491" s="5" t="str">
        <f t="shared" si="581"/>
        <v/>
      </c>
      <c r="CU491" s="5" t="str">
        <f t="shared" si="582"/>
        <v/>
      </c>
      <c r="CV491" s="5" t="str">
        <f t="shared" si="583"/>
        <v/>
      </c>
      <c r="CW491" s="5" t="str">
        <f t="shared" si="584"/>
        <v/>
      </c>
      <c r="DA491" s="5" t="str">
        <f t="shared" si="585"/>
        <v/>
      </c>
      <c r="DB491" s="5" t="str">
        <f t="shared" si="586"/>
        <v/>
      </c>
      <c r="DC491" s="5" t="str">
        <f t="shared" si="587"/>
        <v/>
      </c>
      <c r="DD491" s="5" t="str">
        <f t="shared" si="588"/>
        <v/>
      </c>
      <c r="DE491" s="5" t="str">
        <f t="shared" si="589"/>
        <v/>
      </c>
      <c r="DI491" s="5" t="str">
        <f t="shared" si="590"/>
        <v/>
      </c>
      <c r="DJ491" s="5" t="str">
        <f t="shared" si="591"/>
        <v/>
      </c>
      <c r="DK491" s="5" t="str">
        <f t="shared" si="592"/>
        <v/>
      </c>
      <c r="DL491" s="5" t="str">
        <f t="shared" si="593"/>
        <v/>
      </c>
      <c r="DM491" s="5" t="str">
        <f t="shared" si="594"/>
        <v/>
      </c>
      <c r="DQ491" s="5" t="str">
        <f t="shared" si="595"/>
        <v/>
      </c>
      <c r="DR491" s="5" t="str">
        <f t="shared" si="596"/>
        <v/>
      </c>
      <c r="DS491" s="5" t="str">
        <f t="shared" si="597"/>
        <v/>
      </c>
      <c r="DT491" s="5" t="str">
        <f t="shared" si="598"/>
        <v/>
      </c>
      <c r="DU491" s="5" t="str">
        <f t="shared" si="599"/>
        <v/>
      </c>
    </row>
    <row r="492" spans="1:126" hidden="1" x14ac:dyDescent="0.25">
      <c r="A492">
        <v>485</v>
      </c>
      <c r="B492" t="s">
        <v>528</v>
      </c>
      <c r="C492">
        <v>324.27928400000002</v>
      </c>
      <c r="D492">
        <v>57.450223000000001</v>
      </c>
      <c r="E492" s="1" t="s">
        <v>157</v>
      </c>
      <c r="F492" s="13"/>
      <c r="J492" s="2">
        <v>15.55</v>
      </c>
      <c r="K492" s="5">
        <f t="shared" si="525"/>
        <v>1.9121023344897542E-3</v>
      </c>
      <c r="L492" s="5">
        <f t="shared" si="526"/>
        <v>1.9121023344897543E-26</v>
      </c>
      <c r="M492" s="5">
        <f t="shared" si="527"/>
        <v>1.4732050777318746E-7</v>
      </c>
      <c r="N492" s="5">
        <f t="shared" si="528"/>
        <v>9.1927996850468977E-12</v>
      </c>
      <c r="O492" s="5">
        <f t="shared" si="529"/>
        <v>-11.036552203238736</v>
      </c>
      <c r="P492">
        <v>0</v>
      </c>
      <c r="Q492" s="2">
        <v>14.55</v>
      </c>
      <c r="R492" s="5">
        <f t="shared" si="530"/>
        <v>3.807666032690964E-3</v>
      </c>
      <c r="S492" s="5">
        <f t="shared" si="531"/>
        <v>3.8076660326909644E-26</v>
      </c>
      <c r="T492" s="5">
        <f t="shared" si="532"/>
        <v>1.9067694412850606E-7</v>
      </c>
      <c r="U492" s="5">
        <f t="shared" si="533"/>
        <v>1.475839547554637E-11</v>
      </c>
      <c r="V492" s="5">
        <f t="shared" si="534"/>
        <v>-10.830960856198256</v>
      </c>
      <c r="W492">
        <v>0</v>
      </c>
      <c r="X492" s="2">
        <v>14.65</v>
      </c>
      <c r="Y492" s="5">
        <f t="shared" si="535"/>
        <v>4.1058149566348106E-3</v>
      </c>
      <c r="Z492" s="5">
        <f t="shared" si="536"/>
        <v>4.105814956634811E-26</v>
      </c>
      <c r="AA492" s="5">
        <f t="shared" si="537"/>
        <v>2.862285486202509E-7</v>
      </c>
      <c r="AB492" s="5">
        <f t="shared" si="538"/>
        <v>1.8776592789488463E-11</v>
      </c>
      <c r="AC492" s="5">
        <f t="shared" si="539"/>
        <v>-10.726383212228175</v>
      </c>
      <c r="AD492">
        <v>0</v>
      </c>
      <c r="AF492" s="4">
        <v>12.65</v>
      </c>
      <c r="AG492" s="5">
        <f t="shared" si="540"/>
        <v>1.3883159623899907E-2</v>
      </c>
      <c r="AH492" s="5">
        <f t="shared" si="541"/>
        <v>1.3883159623899908E-25</v>
      </c>
      <c r="AI492" s="5">
        <f t="shared" si="542"/>
        <v>2.7307104769263365E-7</v>
      </c>
      <c r="AJ492" s="5">
        <f t="shared" si="543"/>
        <v>3.3724274390040261E-11</v>
      </c>
      <c r="AK492" s="5">
        <f t="shared" si="544"/>
        <v>-10.47205738581593</v>
      </c>
      <c r="AL492">
        <v>0.03</v>
      </c>
      <c r="AN492" s="4">
        <v>11.75</v>
      </c>
      <c r="AO492" s="5">
        <f t="shared" si="545"/>
        <v>2.04314861052813E-2</v>
      </c>
      <c r="AP492" s="5">
        <f t="shared" si="546"/>
        <v>2.0431486105281303E-25</v>
      </c>
      <c r="AQ492" s="5">
        <f t="shared" si="547"/>
        <v>2.2190095558482129E-7</v>
      </c>
      <c r="AR492" s="5">
        <f t="shared" si="548"/>
        <v>3.6879938818197298E-11</v>
      </c>
      <c r="AS492" s="5">
        <f t="shared" si="549"/>
        <v>-10.433209808088618</v>
      </c>
      <c r="AT492">
        <v>0.03</v>
      </c>
      <c r="AV492" s="4">
        <v>11.26</v>
      </c>
      <c r="AW492" s="5">
        <f t="shared" si="550"/>
        <v>2.0889615924011996E-2</v>
      </c>
      <c r="AX492" s="5">
        <f t="shared" si="551"/>
        <v>2.0889615924011998E-25</v>
      </c>
      <c r="AY492" s="5">
        <f t="shared" si="552"/>
        <v>1.3444554784840475E-7</v>
      </c>
      <c r="AZ492" s="5">
        <f t="shared" si="553"/>
        <v>2.9026793780470585E-11</v>
      </c>
      <c r="BA492" s="5">
        <f t="shared" si="554"/>
        <v>-10.537200932489005</v>
      </c>
      <c r="BB492">
        <v>0.02</v>
      </c>
      <c r="BD492" s="3">
        <v>10.7</v>
      </c>
      <c r="BE492" s="5">
        <f t="shared" si="555"/>
        <v>1.4741841558416111E-2</v>
      </c>
      <c r="BF492" s="5">
        <f t="shared" si="556"/>
        <v>1.4741841558416112E-25</v>
      </c>
      <c r="BG492" s="5">
        <f t="shared" si="557"/>
        <v>3.4124633237074326E-8</v>
      </c>
      <c r="BH492" s="5">
        <f t="shared" si="558"/>
        <v>1.2284867965346759E-11</v>
      </c>
      <c r="BI492" s="5">
        <f t="shared" si="559"/>
        <v>-10.910629506846046</v>
      </c>
      <c r="BJ492">
        <v>0</v>
      </c>
      <c r="BL492" s="3">
        <v>10.42</v>
      </c>
      <c r="BM492" s="5">
        <f t="shared" si="560"/>
        <v>1.2205289278130789E-2</v>
      </c>
      <c r="BN492" s="5">
        <f t="shared" si="561"/>
        <v>1.220528927813079E-25</v>
      </c>
      <c r="BO492" s="5">
        <f t="shared" si="562"/>
        <v>1.8081910041675242E-8</v>
      </c>
      <c r="BP492" s="5">
        <f t="shared" si="563"/>
        <v>8.1368595187538601E-12</v>
      </c>
      <c r="BQ492" s="5">
        <f t="shared" si="564"/>
        <v>-11.089543181946707</v>
      </c>
      <c r="BR492">
        <v>0</v>
      </c>
      <c r="BT492" s="3">
        <v>10.18</v>
      </c>
      <c r="BU492" s="5">
        <f t="shared" si="565"/>
        <v>9.7431152626168433E-3</v>
      </c>
      <c r="BV492" s="5">
        <f t="shared" si="566"/>
        <v>9.7431152626168447E-26</v>
      </c>
      <c r="BW492" s="5">
        <f t="shared" si="567"/>
        <v>8.6888661676131192E-9</v>
      </c>
      <c r="BX492" s="5">
        <f t="shared" si="568"/>
        <v>5.0395423772156092E-12</v>
      </c>
      <c r="BY492" s="5">
        <f t="shared" si="569"/>
        <v>-11.297608898489663</v>
      </c>
      <c r="BZ492">
        <v>0</v>
      </c>
      <c r="CB492" s="3">
        <v>9.3000000000000007</v>
      </c>
      <c r="CC492" s="5">
        <f t="shared" si="570"/>
        <v>1.2219719584298282E-2</v>
      </c>
      <c r="CD492" s="5">
        <f t="shared" si="571"/>
        <v>1.2219719584298284E-25</v>
      </c>
      <c r="CE492" s="5">
        <f t="shared" si="572"/>
        <v>5.7279935551398204E-9</v>
      </c>
      <c r="CF492" s="5">
        <f t="shared" si="573"/>
        <v>4.5823948441118568E-12</v>
      </c>
      <c r="CG492" s="5">
        <f t="shared" si="574"/>
        <v>-11.338907492355043</v>
      </c>
      <c r="CH492">
        <v>0</v>
      </c>
      <c r="CJ492" s="2">
        <v>5.88</v>
      </c>
      <c r="CK492" s="5">
        <f t="shared" si="575"/>
        <v>3.1746672497294355E-2</v>
      </c>
      <c r="CL492" s="5">
        <f t="shared" si="576"/>
        <v>3.1746672497294358E-25</v>
      </c>
      <c r="CM492" s="5">
        <f t="shared" si="577"/>
        <v>1.6534725259007474E-9</v>
      </c>
      <c r="CN492" s="5">
        <f t="shared" si="578"/>
        <v>3.968334062161794E-12</v>
      </c>
      <c r="CO492" s="5">
        <f t="shared" si="579"/>
        <v>-11.401391775215769</v>
      </c>
      <c r="CP492">
        <v>0.02</v>
      </c>
      <c r="CR492" s="4">
        <v>10.6</v>
      </c>
      <c r="CS492" s="5">
        <f t="shared" si="580"/>
        <v>1.7812167820334322E-2</v>
      </c>
      <c r="CT492" s="5">
        <f t="shared" si="581"/>
        <v>1.7812167820334323E-25</v>
      </c>
      <c r="CU492" s="5">
        <f t="shared" si="582"/>
        <v>4.6225349014708443E-8</v>
      </c>
      <c r="CV492" s="5">
        <f t="shared" si="583"/>
        <v>1.5716618665000872E-11</v>
      </c>
      <c r="CW492" s="5">
        <f t="shared" si="584"/>
        <v>-10.803640884065642</v>
      </c>
      <c r="CX492">
        <v>0.02</v>
      </c>
      <c r="CZ492" s="4">
        <v>10.18</v>
      </c>
      <c r="DA492" s="5">
        <f t="shared" si="585"/>
        <v>1.4554519747521281E-2</v>
      </c>
      <c r="DB492" s="5">
        <f t="shared" si="586"/>
        <v>1.4554519747521283E-25</v>
      </c>
      <c r="DC492" s="5">
        <f t="shared" si="587"/>
        <v>2.0634952383064205E-8</v>
      </c>
      <c r="DD492" s="5">
        <f t="shared" si="588"/>
        <v>9.4920780962095339E-12</v>
      </c>
      <c r="DE492" s="5">
        <f t="shared" si="589"/>
        <v>-11.022638697275882</v>
      </c>
      <c r="DF492">
        <v>0.02</v>
      </c>
      <c r="DH492" s="4">
        <v>8.3699999999999992</v>
      </c>
      <c r="DI492" s="5">
        <f t="shared" si="590"/>
        <v>1.4214458971521888E-2</v>
      </c>
      <c r="DJ492" s="5">
        <f t="shared" si="591"/>
        <v>1.421445897152189E-25</v>
      </c>
      <c r="DK492" s="5">
        <f t="shared" si="592"/>
        <v>2.96134561906706E-9</v>
      </c>
      <c r="DL492" s="5">
        <f t="shared" si="593"/>
        <v>3.5536147428804724E-12</v>
      </c>
      <c r="DM492" s="5">
        <f t="shared" si="594"/>
        <v>-11.44932965703447</v>
      </c>
      <c r="DN492">
        <v>0.02</v>
      </c>
      <c r="DP492" s="4">
        <v>6.68</v>
      </c>
      <c r="DQ492" s="5">
        <f t="shared" si="595"/>
        <v>1.7798690911076415E-2</v>
      </c>
      <c r="DR492" s="5">
        <f t="shared" si="596"/>
        <v>1.7798690911076416E-25</v>
      </c>
      <c r="DS492" s="5">
        <f t="shared" si="597"/>
        <v>1.1032246432485381E-9</v>
      </c>
      <c r="DT492" s="5">
        <f t="shared" si="598"/>
        <v>2.427094215146784E-12</v>
      </c>
      <c r="DU492" s="5">
        <f t="shared" si="599"/>
        <v>-11.614913364861231</v>
      </c>
      <c r="DV492">
        <v>0.11</v>
      </c>
    </row>
    <row r="493" spans="1:126" hidden="1" x14ac:dyDescent="0.25">
      <c r="A493">
        <v>486</v>
      </c>
      <c r="B493" t="s">
        <v>529</v>
      </c>
      <c r="C493">
        <v>324.27975199999997</v>
      </c>
      <c r="D493">
        <v>57.524372</v>
      </c>
      <c r="E493" s="1" t="s">
        <v>157</v>
      </c>
      <c r="F493" s="13"/>
      <c r="J493" s="2">
        <v>20.34</v>
      </c>
      <c r="K493" s="5">
        <f t="shared" si="525"/>
        <v>2.3201236536179261E-5</v>
      </c>
      <c r="L493" s="5">
        <f t="shared" si="526"/>
        <v>2.3201236536179265E-28</v>
      </c>
      <c r="M493" s="5">
        <f t="shared" si="527"/>
        <v>1.7875706157682498E-9</v>
      </c>
      <c r="N493" s="5">
        <f t="shared" si="528"/>
        <v>1.1154440642393878E-13</v>
      </c>
      <c r="O493" s="5">
        <f t="shared" si="529"/>
        <v>-12.952552203238737</v>
      </c>
      <c r="P493">
        <v>0.04</v>
      </c>
      <c r="Q493" s="2">
        <v>19.86</v>
      </c>
      <c r="R493" s="5">
        <f t="shared" si="530"/>
        <v>2.8619289629460004E-5</v>
      </c>
      <c r="S493" s="5">
        <f t="shared" si="531"/>
        <v>2.8619289629460007E-28</v>
      </c>
      <c r="T493" s="5">
        <f t="shared" si="532"/>
        <v>1.4331715656841536E-9</v>
      </c>
      <c r="U493" s="5">
        <f t="shared" si="533"/>
        <v>1.1092747918395351E-13</v>
      </c>
      <c r="V493" s="5">
        <f t="shared" si="534"/>
        <v>-12.954960856198257</v>
      </c>
      <c r="W493">
        <v>0.09</v>
      </c>
      <c r="Y493" s="5" t="str">
        <f t="shared" si="535"/>
        <v/>
      </c>
      <c r="Z493" s="5" t="str">
        <f t="shared" si="536"/>
        <v/>
      </c>
      <c r="AA493" s="5" t="str">
        <f t="shared" si="537"/>
        <v/>
      </c>
      <c r="AB493" s="5" t="str">
        <f t="shared" si="538"/>
        <v/>
      </c>
      <c r="AC493" s="5" t="str">
        <f t="shared" si="539"/>
        <v/>
      </c>
      <c r="AF493" s="4">
        <v>17.399999999999999</v>
      </c>
      <c r="AG493" s="5">
        <f t="shared" si="540"/>
        <v>1.7477862446522351E-4</v>
      </c>
      <c r="AH493" s="5">
        <f t="shared" si="541"/>
        <v>1.7477862446522354E-27</v>
      </c>
      <c r="AI493" s="5">
        <f t="shared" si="542"/>
        <v>3.4377608116551363E-9</v>
      </c>
      <c r="AJ493" s="5">
        <f t="shared" si="543"/>
        <v>4.2456346023940938E-13</v>
      </c>
      <c r="AK493" s="5">
        <f t="shared" si="544"/>
        <v>-12.372057385815928</v>
      </c>
      <c r="AL493">
        <v>0.12</v>
      </c>
      <c r="AN493" s="4">
        <v>16.440000000000001</v>
      </c>
      <c r="AO493" s="5">
        <f t="shared" si="545"/>
        <v>2.7183160954629473E-4</v>
      </c>
      <c r="AP493" s="5">
        <f t="shared" si="546"/>
        <v>2.7183160954629476E-27</v>
      </c>
      <c r="AQ493" s="5">
        <f t="shared" si="547"/>
        <v>2.9522910671138551E-9</v>
      </c>
      <c r="AR493" s="5">
        <f t="shared" si="548"/>
        <v>4.9067077535432271E-13</v>
      </c>
      <c r="AS493" s="5">
        <f t="shared" si="549"/>
        <v>-12.309209808088619</v>
      </c>
      <c r="AT493">
        <v>0.12</v>
      </c>
      <c r="AV493" s="4">
        <v>15.76</v>
      </c>
      <c r="AW493" s="5">
        <f t="shared" si="550"/>
        <v>3.3107810071093867E-4</v>
      </c>
      <c r="AX493" s="5">
        <f t="shared" si="551"/>
        <v>3.3107810071093869E-27</v>
      </c>
      <c r="AY493" s="5">
        <f t="shared" si="552"/>
        <v>2.1308183354164147E-9</v>
      </c>
      <c r="AZ493" s="5">
        <f t="shared" si="553"/>
        <v>4.6004367861640388E-13</v>
      </c>
      <c r="BA493" s="5">
        <f t="shared" si="554"/>
        <v>-12.337200932489004</v>
      </c>
      <c r="BB493">
        <v>0.1</v>
      </c>
      <c r="BD493" s="3">
        <v>13.71</v>
      </c>
      <c r="BE493" s="5">
        <f t="shared" si="555"/>
        <v>9.2161967835474947E-4</v>
      </c>
      <c r="BF493" s="5">
        <f t="shared" si="556"/>
        <v>9.2161967835474952E-27</v>
      </c>
      <c r="BG493" s="5">
        <f t="shared" si="557"/>
        <v>2.1333788850804386E-9</v>
      </c>
      <c r="BH493" s="5">
        <f t="shared" si="558"/>
        <v>7.6801639862895796E-13</v>
      </c>
      <c r="BI493" s="5">
        <f t="shared" si="559"/>
        <v>-12.114629506846047</v>
      </c>
      <c r="BJ493">
        <v>0.02</v>
      </c>
      <c r="BL493" s="3">
        <v>12.79</v>
      </c>
      <c r="BM493" s="5">
        <f t="shared" si="560"/>
        <v>1.3757771026195278E-3</v>
      </c>
      <c r="BN493" s="5">
        <f t="shared" si="561"/>
        <v>1.3757771026195279E-26</v>
      </c>
      <c r="BO493" s="5">
        <f t="shared" si="562"/>
        <v>2.0381883001770781E-9</v>
      </c>
      <c r="BP493" s="5">
        <f t="shared" si="563"/>
        <v>9.1718473507968532E-13</v>
      </c>
      <c r="BQ493" s="5">
        <f t="shared" si="564"/>
        <v>-12.037543181946708</v>
      </c>
      <c r="BR493">
        <v>0.01</v>
      </c>
      <c r="BT493" s="3">
        <v>11.69</v>
      </c>
      <c r="BU493" s="5">
        <f t="shared" si="565"/>
        <v>2.4249223724232775E-3</v>
      </c>
      <c r="BV493" s="5">
        <f t="shared" si="566"/>
        <v>2.4249223724232777E-26</v>
      </c>
      <c r="BW493" s="5">
        <f t="shared" si="567"/>
        <v>2.1625348148840169E-9</v>
      </c>
      <c r="BX493" s="5">
        <f t="shared" si="568"/>
        <v>1.2542701926327298E-12</v>
      </c>
      <c r="BY493" s="5">
        <f t="shared" si="569"/>
        <v>-11.901608898489664</v>
      </c>
      <c r="BZ493">
        <v>0.04</v>
      </c>
      <c r="CB493" s="3">
        <v>10.49</v>
      </c>
      <c r="CC493" s="5">
        <f t="shared" si="570"/>
        <v>4.0837696755824651E-3</v>
      </c>
      <c r="CD493" s="5">
        <f t="shared" si="571"/>
        <v>4.0837696755824653E-26</v>
      </c>
      <c r="CE493" s="5">
        <f t="shared" si="572"/>
        <v>1.9142670354292807E-9</v>
      </c>
      <c r="CF493" s="5">
        <f t="shared" si="573"/>
        <v>1.5314136283434246E-12</v>
      </c>
      <c r="CG493" s="5">
        <f t="shared" si="574"/>
        <v>-11.814907492355042</v>
      </c>
      <c r="CH493">
        <v>0.06</v>
      </c>
      <c r="CK493" s="5" t="str">
        <f t="shared" si="575"/>
        <v/>
      </c>
      <c r="CL493" s="5" t="str">
        <f t="shared" si="576"/>
        <v/>
      </c>
      <c r="CM493" s="5" t="str">
        <f t="shared" si="577"/>
        <v/>
      </c>
      <c r="CN493" s="5" t="str">
        <f t="shared" si="578"/>
        <v/>
      </c>
      <c r="CO493" s="5" t="str">
        <f t="shared" si="579"/>
        <v/>
      </c>
      <c r="CS493" s="5" t="str">
        <f t="shared" si="580"/>
        <v/>
      </c>
      <c r="CT493" s="5" t="str">
        <f t="shared" si="581"/>
        <v/>
      </c>
      <c r="CU493" s="5" t="str">
        <f t="shared" si="582"/>
        <v/>
      </c>
      <c r="CV493" s="5" t="str">
        <f t="shared" si="583"/>
        <v/>
      </c>
      <c r="CW493" s="5" t="str">
        <f t="shared" si="584"/>
        <v/>
      </c>
      <c r="DA493" s="5" t="str">
        <f t="shared" si="585"/>
        <v/>
      </c>
      <c r="DB493" s="5" t="str">
        <f t="shared" si="586"/>
        <v/>
      </c>
      <c r="DC493" s="5" t="str">
        <f t="shared" si="587"/>
        <v/>
      </c>
      <c r="DD493" s="5" t="str">
        <f t="shared" si="588"/>
        <v/>
      </c>
      <c r="DE493" s="5" t="str">
        <f t="shared" si="589"/>
        <v/>
      </c>
      <c r="DI493" s="5" t="str">
        <f t="shared" si="590"/>
        <v/>
      </c>
      <c r="DJ493" s="5" t="str">
        <f t="shared" si="591"/>
        <v/>
      </c>
      <c r="DK493" s="5" t="str">
        <f t="shared" si="592"/>
        <v/>
      </c>
      <c r="DL493" s="5" t="str">
        <f t="shared" si="593"/>
        <v/>
      </c>
      <c r="DM493" s="5" t="str">
        <f t="shared" si="594"/>
        <v/>
      </c>
      <c r="DQ493" s="5" t="str">
        <f t="shared" si="595"/>
        <v/>
      </c>
      <c r="DR493" s="5" t="str">
        <f t="shared" si="596"/>
        <v/>
      </c>
      <c r="DS493" s="5" t="str">
        <f t="shared" si="597"/>
        <v/>
      </c>
      <c r="DT493" s="5" t="str">
        <f t="shared" si="598"/>
        <v/>
      </c>
      <c r="DU493" s="5" t="str">
        <f t="shared" si="599"/>
        <v/>
      </c>
    </row>
    <row r="494" spans="1:126" hidden="1" x14ac:dyDescent="0.25">
      <c r="A494">
        <v>487</v>
      </c>
      <c r="B494" t="s">
        <v>530</v>
      </c>
      <c r="C494">
        <v>324.28106500000001</v>
      </c>
      <c r="D494">
        <v>57.502236000000003</v>
      </c>
      <c r="E494" s="1" t="s">
        <v>31</v>
      </c>
      <c r="F494" s="13"/>
      <c r="J494" s="2">
        <v>18.45</v>
      </c>
      <c r="K494" s="5">
        <f t="shared" si="525"/>
        <v>1.3228516145664146E-4</v>
      </c>
      <c r="L494" s="5">
        <f t="shared" si="526"/>
        <v>1.3228516145664147E-27</v>
      </c>
      <c r="M494" s="5">
        <f t="shared" si="527"/>
        <v>1.0192088992899523E-8</v>
      </c>
      <c r="N494" s="5">
        <f t="shared" si="528"/>
        <v>6.3598635315693018E-13</v>
      </c>
      <c r="O494" s="5">
        <f t="shared" si="529"/>
        <v>-12.196552203238737</v>
      </c>
      <c r="P494">
        <v>0.01</v>
      </c>
      <c r="Q494" s="2">
        <v>17.579999999999998</v>
      </c>
      <c r="R494" s="5">
        <f t="shared" si="530"/>
        <v>2.33700073922229E-4</v>
      </c>
      <c r="S494" s="5">
        <f t="shared" si="531"/>
        <v>2.3370007392222903E-27</v>
      </c>
      <c r="T494" s="5">
        <f t="shared" si="532"/>
        <v>1.1703026356700767E-8</v>
      </c>
      <c r="U494" s="5">
        <f t="shared" si="533"/>
        <v>9.0581424000863945E-13</v>
      </c>
      <c r="V494" s="5">
        <f t="shared" si="534"/>
        <v>-12.042960856198256</v>
      </c>
      <c r="W494">
        <v>0.02</v>
      </c>
      <c r="X494" s="2">
        <v>17.14</v>
      </c>
      <c r="Y494" s="5">
        <f t="shared" si="535"/>
        <v>4.1438055946805061E-4</v>
      </c>
      <c r="Z494" s="5">
        <f t="shared" si="536"/>
        <v>4.1438055946805062E-27</v>
      </c>
      <c r="AA494" s="5">
        <f t="shared" si="537"/>
        <v>2.8887698877252926E-8</v>
      </c>
      <c r="AB494" s="5">
        <f t="shared" si="538"/>
        <v>1.895033046347792E-12</v>
      </c>
      <c r="AC494" s="5">
        <f t="shared" si="539"/>
        <v>-11.722383212228175</v>
      </c>
      <c r="AD494">
        <v>0.01</v>
      </c>
      <c r="AF494" s="4">
        <v>15.98</v>
      </c>
      <c r="AG494" s="5">
        <f t="shared" si="540"/>
        <v>6.4638060550472221E-4</v>
      </c>
      <c r="AH494" s="5">
        <f t="shared" si="541"/>
        <v>6.4638060550472227E-27</v>
      </c>
      <c r="AI494" s="5">
        <f t="shared" si="542"/>
        <v>1.2713808234943476E-8</v>
      </c>
      <c r="AJ494" s="5">
        <f t="shared" si="543"/>
        <v>1.5701553170155196E-12</v>
      </c>
      <c r="AK494" s="5">
        <f t="shared" si="544"/>
        <v>-11.804057385815929</v>
      </c>
      <c r="AL494">
        <v>0.1</v>
      </c>
      <c r="AN494" s="4">
        <v>15.17</v>
      </c>
      <c r="AO494" s="5">
        <f t="shared" si="545"/>
        <v>8.7558831399391481E-4</v>
      </c>
      <c r="AP494" s="5">
        <f t="shared" si="546"/>
        <v>8.7558831399391491E-27</v>
      </c>
      <c r="AQ494" s="5">
        <f t="shared" si="547"/>
        <v>9.5095326190653141E-9</v>
      </c>
      <c r="AR494" s="5">
        <f t="shared" si="548"/>
        <v>1.5804843212886553E-12</v>
      </c>
      <c r="AS494" s="5">
        <f t="shared" si="549"/>
        <v>-11.801209808088618</v>
      </c>
      <c r="AT494">
        <v>0.11</v>
      </c>
      <c r="AU494" t="s">
        <v>36</v>
      </c>
      <c r="AV494" s="4">
        <v>15.06</v>
      </c>
      <c r="AW494" s="5">
        <f t="shared" si="550"/>
        <v>6.3085631548257296E-4</v>
      </c>
      <c r="AX494" s="5">
        <f t="shared" si="551"/>
        <v>6.3085631548257303E-27</v>
      </c>
      <c r="AY494" s="5">
        <f t="shared" si="552"/>
        <v>4.0601906352518098E-9</v>
      </c>
      <c r="AZ494" s="5">
        <f t="shared" si="553"/>
        <v>8.7659515815086564E-13</v>
      </c>
      <c r="BA494" s="5">
        <f t="shared" si="554"/>
        <v>-12.057200932489005</v>
      </c>
      <c r="BD494" s="3">
        <v>14.53</v>
      </c>
      <c r="BE494" s="5">
        <f t="shared" si="555"/>
        <v>4.3306365723353151E-4</v>
      </c>
      <c r="BF494" s="5">
        <f t="shared" si="556"/>
        <v>4.3306365723353156E-27</v>
      </c>
      <c r="BG494" s="5">
        <f t="shared" si="557"/>
        <v>1.0024621695220635E-9</v>
      </c>
      <c r="BH494" s="5">
        <f t="shared" si="558"/>
        <v>3.6088638102794292E-13</v>
      </c>
      <c r="BI494" s="5">
        <f t="shared" si="559"/>
        <v>-12.442629506846046</v>
      </c>
      <c r="BJ494">
        <v>0.04</v>
      </c>
      <c r="BL494" s="3">
        <v>14.65</v>
      </c>
      <c r="BM494" s="5">
        <f t="shared" si="560"/>
        <v>2.4805505234913773E-4</v>
      </c>
      <c r="BN494" s="5">
        <f t="shared" si="561"/>
        <v>2.4805505234913775E-27</v>
      </c>
      <c r="BO494" s="5">
        <f t="shared" si="562"/>
        <v>3.6748896644316695E-10</v>
      </c>
      <c r="BP494" s="5">
        <f t="shared" si="563"/>
        <v>1.6537003489942514E-13</v>
      </c>
      <c r="BQ494" s="5">
        <f t="shared" si="564"/>
        <v>-12.781543181946709</v>
      </c>
      <c r="BR494">
        <v>0.04</v>
      </c>
      <c r="BU494" s="5" t="str">
        <f t="shared" si="565"/>
        <v/>
      </c>
      <c r="BV494" s="5" t="str">
        <f t="shared" si="566"/>
        <v/>
      </c>
      <c r="BW494" s="5" t="str">
        <f t="shared" si="567"/>
        <v/>
      </c>
      <c r="BX494" s="5" t="str">
        <f t="shared" si="568"/>
        <v/>
      </c>
      <c r="BY494" s="5" t="str">
        <f t="shared" si="569"/>
        <v/>
      </c>
      <c r="CC494" s="5" t="str">
        <f t="shared" si="570"/>
        <v/>
      </c>
      <c r="CD494" s="5" t="str">
        <f t="shared" si="571"/>
        <v/>
      </c>
      <c r="CE494" s="5" t="str">
        <f t="shared" si="572"/>
        <v/>
      </c>
      <c r="CF494" s="5" t="str">
        <f t="shared" si="573"/>
        <v/>
      </c>
      <c r="CG494" s="5" t="str">
        <f t="shared" si="574"/>
        <v/>
      </c>
      <c r="CK494" s="5" t="str">
        <f t="shared" si="575"/>
        <v/>
      </c>
      <c r="CL494" s="5" t="str">
        <f t="shared" si="576"/>
        <v/>
      </c>
      <c r="CM494" s="5" t="str">
        <f t="shared" si="577"/>
        <v/>
      </c>
      <c r="CN494" s="5" t="str">
        <f t="shared" si="578"/>
        <v/>
      </c>
      <c r="CO494" s="5" t="str">
        <f t="shared" si="579"/>
        <v/>
      </c>
      <c r="CS494" s="5" t="str">
        <f t="shared" si="580"/>
        <v/>
      </c>
      <c r="CT494" s="5" t="str">
        <f t="shared" si="581"/>
        <v/>
      </c>
      <c r="CU494" s="5" t="str">
        <f t="shared" si="582"/>
        <v/>
      </c>
      <c r="CV494" s="5" t="str">
        <f t="shared" si="583"/>
        <v/>
      </c>
      <c r="CW494" s="5" t="str">
        <f t="shared" si="584"/>
        <v/>
      </c>
      <c r="DA494" s="5" t="str">
        <f t="shared" si="585"/>
        <v/>
      </c>
      <c r="DB494" s="5" t="str">
        <f t="shared" si="586"/>
        <v/>
      </c>
      <c r="DC494" s="5" t="str">
        <f t="shared" si="587"/>
        <v/>
      </c>
      <c r="DD494" s="5" t="str">
        <f t="shared" si="588"/>
        <v/>
      </c>
      <c r="DE494" s="5" t="str">
        <f t="shared" si="589"/>
        <v/>
      </c>
      <c r="DI494" s="5" t="str">
        <f t="shared" si="590"/>
        <v/>
      </c>
      <c r="DJ494" s="5" t="str">
        <f t="shared" si="591"/>
        <v/>
      </c>
      <c r="DK494" s="5" t="str">
        <f t="shared" si="592"/>
        <v/>
      </c>
      <c r="DL494" s="5" t="str">
        <f t="shared" si="593"/>
        <v/>
      </c>
      <c r="DM494" s="5" t="str">
        <f t="shared" si="594"/>
        <v/>
      </c>
      <c r="DQ494" s="5" t="str">
        <f t="shared" si="595"/>
        <v/>
      </c>
      <c r="DR494" s="5" t="str">
        <f t="shared" si="596"/>
        <v/>
      </c>
      <c r="DS494" s="5" t="str">
        <f t="shared" si="597"/>
        <v/>
      </c>
      <c r="DT494" s="5" t="str">
        <f t="shared" si="598"/>
        <v/>
      </c>
      <c r="DU494" s="5" t="str">
        <f t="shared" si="599"/>
        <v/>
      </c>
    </row>
    <row r="495" spans="1:126" hidden="1" x14ac:dyDescent="0.25">
      <c r="A495">
        <v>488</v>
      </c>
      <c r="B495" t="s">
        <v>531</v>
      </c>
      <c r="C495">
        <v>324.28132699999998</v>
      </c>
      <c r="D495">
        <v>57.517304000000003</v>
      </c>
      <c r="E495" s="1" t="s">
        <v>120</v>
      </c>
      <c r="F495" s="13"/>
      <c r="J495" s="2">
        <v>19.7</v>
      </c>
      <c r="K495" s="5">
        <f t="shared" si="525"/>
        <v>4.1832241084610346E-5</v>
      </c>
      <c r="L495" s="5">
        <f t="shared" si="526"/>
        <v>4.1832241084610353E-28</v>
      </c>
      <c r="M495" s="5">
        <f t="shared" si="527"/>
        <v>3.2230215332694126E-9</v>
      </c>
      <c r="N495" s="5">
        <f t="shared" si="528"/>
        <v>2.0111654367601134E-13</v>
      </c>
      <c r="O495" s="5">
        <f t="shared" si="529"/>
        <v>-12.696552203238737</v>
      </c>
      <c r="P495">
        <v>0.03</v>
      </c>
      <c r="Q495" s="2">
        <v>18.14</v>
      </c>
      <c r="R495" s="5">
        <f t="shared" si="530"/>
        <v>1.3952719060882126E-4</v>
      </c>
      <c r="S495" s="5">
        <f t="shared" si="531"/>
        <v>1.3952719060882127E-27</v>
      </c>
      <c r="T495" s="5">
        <f t="shared" si="532"/>
        <v>6.9871196947710093E-9</v>
      </c>
      <c r="U495" s="5">
        <f t="shared" si="533"/>
        <v>5.4080306437527623E-13</v>
      </c>
      <c r="V495" s="5">
        <f t="shared" si="534"/>
        <v>-12.266960856198258</v>
      </c>
      <c r="W495">
        <v>0.02</v>
      </c>
      <c r="X495" s="2">
        <v>17.440000000000001</v>
      </c>
      <c r="Y495" s="5">
        <f t="shared" si="535"/>
        <v>3.1433979994050897E-4</v>
      </c>
      <c r="Z495" s="5">
        <f t="shared" si="536"/>
        <v>3.1433979994050902E-27</v>
      </c>
      <c r="AA495" s="5">
        <f t="shared" si="537"/>
        <v>2.1913560562479709E-8</v>
      </c>
      <c r="AB495" s="5">
        <f t="shared" si="538"/>
        <v>1.437529572898669E-12</v>
      </c>
      <c r="AC495" s="5">
        <f t="shared" si="539"/>
        <v>-11.842383212228176</v>
      </c>
      <c r="AD495">
        <v>0.01</v>
      </c>
      <c r="AF495" s="4">
        <v>15.43</v>
      </c>
      <c r="AG495" s="5">
        <f t="shared" si="540"/>
        <v>1.0727247901172014E-3</v>
      </c>
      <c r="AH495" s="5">
        <f t="shared" si="541"/>
        <v>1.0727247901172016E-26</v>
      </c>
      <c r="AI495" s="5">
        <f t="shared" si="542"/>
        <v>2.1099669690384071E-8</v>
      </c>
      <c r="AJ495" s="5">
        <f t="shared" si="543"/>
        <v>2.6058092067624331E-12</v>
      </c>
      <c r="AK495" s="5">
        <f t="shared" si="544"/>
        <v>-11.584057385815928</v>
      </c>
      <c r="AL495">
        <v>0.06</v>
      </c>
      <c r="AN495" s="4">
        <v>14.48</v>
      </c>
      <c r="AO495" s="5">
        <f t="shared" si="545"/>
        <v>1.6531031621903199E-3</v>
      </c>
      <c r="AP495" s="5">
        <f t="shared" si="546"/>
        <v>1.6531031621903201E-26</v>
      </c>
      <c r="AQ495" s="5">
        <f t="shared" si="547"/>
        <v>1.7953915318744327E-8</v>
      </c>
      <c r="AR495" s="5">
        <f t="shared" si="548"/>
        <v>2.9839407259753073E-12</v>
      </c>
      <c r="AS495" s="5">
        <f t="shared" si="549"/>
        <v>-11.525209808088619</v>
      </c>
      <c r="AT495">
        <v>0.06</v>
      </c>
      <c r="AV495" s="4">
        <v>13.91</v>
      </c>
      <c r="AW495" s="5">
        <f t="shared" si="550"/>
        <v>1.8194094877981189E-3</v>
      </c>
      <c r="AX495" s="5">
        <f t="shared" si="551"/>
        <v>1.819409487798119E-26</v>
      </c>
      <c r="AY495" s="5">
        <f t="shared" si="552"/>
        <v>1.1709717700765856E-8</v>
      </c>
      <c r="AZ495" s="5">
        <f t="shared" si="553"/>
        <v>2.5281280515953484E-12</v>
      </c>
      <c r="BA495" s="5">
        <f t="shared" si="554"/>
        <v>-11.597200932489004</v>
      </c>
      <c r="BB495">
        <v>7.0000000000000007E-2</v>
      </c>
      <c r="BD495" s="3">
        <v>12.77</v>
      </c>
      <c r="BE495" s="5">
        <f t="shared" si="555"/>
        <v>2.1905427804598345E-3</v>
      </c>
      <c r="BF495" s="5">
        <f t="shared" si="556"/>
        <v>2.1905427804598349E-26</v>
      </c>
      <c r="BG495" s="5">
        <f t="shared" si="557"/>
        <v>5.0707008806940613E-9</v>
      </c>
      <c r="BH495" s="5">
        <f t="shared" si="558"/>
        <v>1.8254523170498623E-12</v>
      </c>
      <c r="BI495" s="5">
        <f t="shared" si="559"/>
        <v>-11.738629506846047</v>
      </c>
      <c r="BJ495">
        <v>0.01</v>
      </c>
      <c r="BL495" s="3">
        <v>12.6</v>
      </c>
      <c r="BM495" s="5">
        <f t="shared" si="560"/>
        <v>1.6388834783225669E-3</v>
      </c>
      <c r="BN495" s="5">
        <f t="shared" si="561"/>
        <v>1.638883478322567E-26</v>
      </c>
      <c r="BO495" s="5">
        <f t="shared" si="562"/>
        <v>2.4279755234408393E-9</v>
      </c>
      <c r="BP495" s="5">
        <f t="shared" si="563"/>
        <v>1.0925889855483777E-12</v>
      </c>
      <c r="BQ495" s="5">
        <f t="shared" si="564"/>
        <v>-11.961543181946709</v>
      </c>
      <c r="BR495">
        <v>0.01</v>
      </c>
      <c r="BT495" s="3">
        <v>11.33</v>
      </c>
      <c r="BU495" s="5">
        <f t="shared" si="565"/>
        <v>3.3782970997557576E-3</v>
      </c>
      <c r="BV495" s="5">
        <f t="shared" si="566"/>
        <v>3.3782970997557579E-26</v>
      </c>
      <c r="BW495" s="5">
        <f t="shared" si="567"/>
        <v>3.0127500889617342E-9</v>
      </c>
      <c r="BX495" s="5">
        <f t="shared" si="568"/>
        <v>1.7473950515978058E-12</v>
      </c>
      <c r="BY495" s="5">
        <f t="shared" si="569"/>
        <v>-11.757608898489664</v>
      </c>
      <c r="BZ495">
        <v>0.03</v>
      </c>
      <c r="CB495" s="3">
        <v>9.74</v>
      </c>
      <c r="CC495" s="5">
        <f t="shared" si="570"/>
        <v>8.1481917367023701E-3</v>
      </c>
      <c r="CD495" s="5">
        <f t="shared" si="571"/>
        <v>8.1481917367023705E-26</v>
      </c>
      <c r="CE495" s="5">
        <f t="shared" si="572"/>
        <v>3.8194648765792357E-9</v>
      </c>
      <c r="CF495" s="5">
        <f t="shared" si="573"/>
        <v>3.0555719012633887E-12</v>
      </c>
      <c r="CG495" s="5">
        <f t="shared" si="574"/>
        <v>-11.514907492355043</v>
      </c>
      <c r="CH495">
        <v>0.03</v>
      </c>
      <c r="CK495" s="5" t="str">
        <f t="shared" si="575"/>
        <v/>
      </c>
      <c r="CL495" s="5" t="str">
        <f t="shared" si="576"/>
        <v/>
      </c>
      <c r="CM495" s="5" t="str">
        <f t="shared" si="577"/>
        <v/>
      </c>
      <c r="CN495" s="5" t="str">
        <f t="shared" si="578"/>
        <v/>
      </c>
      <c r="CO495" s="5" t="str">
        <f t="shared" si="579"/>
        <v/>
      </c>
      <c r="CS495" s="5" t="str">
        <f t="shared" si="580"/>
        <v/>
      </c>
      <c r="CT495" s="5" t="str">
        <f t="shared" si="581"/>
        <v/>
      </c>
      <c r="CU495" s="5" t="str">
        <f t="shared" si="582"/>
        <v/>
      </c>
      <c r="CV495" s="5" t="str">
        <f t="shared" si="583"/>
        <v/>
      </c>
      <c r="CW495" s="5" t="str">
        <f t="shared" si="584"/>
        <v/>
      </c>
      <c r="DA495" s="5" t="str">
        <f t="shared" si="585"/>
        <v/>
      </c>
      <c r="DB495" s="5" t="str">
        <f t="shared" si="586"/>
        <v/>
      </c>
      <c r="DC495" s="5" t="str">
        <f t="shared" si="587"/>
        <v/>
      </c>
      <c r="DD495" s="5" t="str">
        <f t="shared" si="588"/>
        <v/>
      </c>
      <c r="DE495" s="5" t="str">
        <f t="shared" si="589"/>
        <v/>
      </c>
      <c r="DI495" s="5" t="str">
        <f t="shared" si="590"/>
        <v/>
      </c>
      <c r="DJ495" s="5" t="str">
        <f t="shared" si="591"/>
        <v/>
      </c>
      <c r="DK495" s="5" t="str">
        <f t="shared" si="592"/>
        <v/>
      </c>
      <c r="DL495" s="5" t="str">
        <f t="shared" si="593"/>
        <v/>
      </c>
      <c r="DM495" s="5" t="str">
        <f t="shared" si="594"/>
        <v/>
      </c>
      <c r="DQ495" s="5" t="str">
        <f t="shared" si="595"/>
        <v/>
      </c>
      <c r="DR495" s="5" t="str">
        <f t="shared" si="596"/>
        <v/>
      </c>
      <c r="DS495" s="5" t="str">
        <f t="shared" si="597"/>
        <v/>
      </c>
      <c r="DT495" s="5" t="str">
        <f t="shared" si="598"/>
        <v/>
      </c>
      <c r="DU495" s="5" t="str">
        <f t="shared" si="599"/>
        <v/>
      </c>
    </row>
    <row r="496" spans="1:126" hidden="1" x14ac:dyDescent="0.25">
      <c r="A496">
        <v>489</v>
      </c>
      <c r="B496" t="s">
        <v>532</v>
      </c>
      <c r="C496">
        <v>324.282105</v>
      </c>
      <c r="D496">
        <v>57.536413000000003</v>
      </c>
      <c r="E496" s="1" t="s">
        <v>120</v>
      </c>
      <c r="F496" s="13"/>
      <c r="J496" s="2">
        <v>19.25</v>
      </c>
      <c r="K496" s="5">
        <f t="shared" si="525"/>
        <v>6.3315659040907391E-5</v>
      </c>
      <c r="L496" s="5">
        <f t="shared" si="526"/>
        <v>6.3315659040907394E-28</v>
      </c>
      <c r="M496" s="5">
        <f t="shared" si="527"/>
        <v>4.8782404956320418E-9</v>
      </c>
      <c r="N496" s="5">
        <f t="shared" si="528"/>
        <v>3.0440220692743942E-13</v>
      </c>
      <c r="O496" s="5">
        <f t="shared" si="529"/>
        <v>-12.516552203238737</v>
      </c>
      <c r="P496">
        <v>0.02</v>
      </c>
      <c r="Q496" s="2">
        <v>17.09</v>
      </c>
      <c r="R496" s="5">
        <f t="shared" si="530"/>
        <v>3.6699390345746832E-4</v>
      </c>
      <c r="S496" s="5">
        <f t="shared" si="531"/>
        <v>3.6699390345746837E-27</v>
      </c>
      <c r="T496" s="5">
        <f t="shared" si="532"/>
        <v>1.8377997288698008E-8</v>
      </c>
      <c r="U496" s="5">
        <f t="shared" si="533"/>
        <v>1.4224569901452261E-12</v>
      </c>
      <c r="V496" s="5">
        <f t="shared" si="534"/>
        <v>-11.846960856198258</v>
      </c>
      <c r="W496">
        <v>0.01</v>
      </c>
      <c r="X496" s="2">
        <v>17.98</v>
      </c>
      <c r="Y496" s="5">
        <f t="shared" si="535"/>
        <v>1.9116103463877429E-4</v>
      </c>
      <c r="Z496" s="5">
        <f t="shared" si="536"/>
        <v>1.911610346387743E-27</v>
      </c>
      <c r="AA496" s="5">
        <f t="shared" si="537"/>
        <v>1.3326403180684922E-8</v>
      </c>
      <c r="AB496" s="5">
        <f t="shared" si="538"/>
        <v>8.7421204865293096E-13</v>
      </c>
      <c r="AC496" s="5">
        <f t="shared" si="539"/>
        <v>-12.058383212228176</v>
      </c>
      <c r="AD496">
        <v>0.02</v>
      </c>
      <c r="AF496" s="4">
        <v>14.61</v>
      </c>
      <c r="AG496" s="5">
        <f t="shared" si="540"/>
        <v>2.2829075114420274E-3</v>
      </c>
      <c r="AH496" s="5">
        <f t="shared" si="541"/>
        <v>2.2829075114420278E-26</v>
      </c>
      <c r="AI496" s="5">
        <f t="shared" si="542"/>
        <v>4.4903030925444321E-8</v>
      </c>
      <c r="AJ496" s="5">
        <f t="shared" si="543"/>
        <v>5.5455243192923747E-12</v>
      </c>
      <c r="AK496" s="5">
        <f t="shared" si="544"/>
        <v>-11.256057385815929</v>
      </c>
      <c r="AL496">
        <v>0.04</v>
      </c>
      <c r="AN496" s="4">
        <v>13.78</v>
      </c>
      <c r="AO496" s="5">
        <f t="shared" si="545"/>
        <v>3.1499231382944846E-3</v>
      </c>
      <c r="AP496" s="5">
        <f t="shared" si="546"/>
        <v>3.149923138294485E-26</v>
      </c>
      <c r="AQ496" s="5">
        <f t="shared" si="547"/>
        <v>3.4210480373505942E-8</v>
      </c>
      <c r="AR496" s="5">
        <f t="shared" si="548"/>
        <v>5.6857818380766873E-12</v>
      </c>
      <c r="AS496" s="5">
        <f t="shared" si="549"/>
        <v>-11.245209808088617</v>
      </c>
      <c r="AT496">
        <v>0.04</v>
      </c>
      <c r="AV496" s="4">
        <v>13.52</v>
      </c>
      <c r="AW496" s="5">
        <f t="shared" si="550"/>
        <v>2.6057362522479439E-3</v>
      </c>
      <c r="AX496" s="5">
        <f t="shared" si="551"/>
        <v>2.6057362522479441E-26</v>
      </c>
      <c r="AY496" s="5">
        <f t="shared" si="552"/>
        <v>1.6770515994946095E-8</v>
      </c>
      <c r="AZ496" s="5">
        <f t="shared" si="553"/>
        <v>3.6207544033088618E-12</v>
      </c>
      <c r="BA496" s="5">
        <f t="shared" si="554"/>
        <v>-11.441200932489004</v>
      </c>
      <c r="BB496">
        <v>0.05</v>
      </c>
      <c r="BD496" s="3">
        <v>12.9</v>
      </c>
      <c r="BE496" s="5">
        <f t="shared" si="555"/>
        <v>1.9433531973112881E-3</v>
      </c>
      <c r="BF496" s="5">
        <f t="shared" si="556"/>
        <v>1.9433531973112882E-26</v>
      </c>
      <c r="BG496" s="5">
        <f t="shared" si="557"/>
        <v>4.498502771553907E-9</v>
      </c>
      <c r="BH496" s="5">
        <f t="shared" si="558"/>
        <v>1.6194609977594066E-12</v>
      </c>
      <c r="BI496" s="5">
        <f t="shared" si="559"/>
        <v>-11.790629506846047</v>
      </c>
      <c r="BJ496">
        <v>0.01</v>
      </c>
      <c r="BL496" s="3">
        <v>12.49</v>
      </c>
      <c r="BM496" s="5">
        <f t="shared" si="560"/>
        <v>1.813627436279797E-3</v>
      </c>
      <c r="BN496" s="5">
        <f t="shared" si="561"/>
        <v>1.8136274362797971E-26</v>
      </c>
      <c r="BO496" s="5">
        <f t="shared" si="562"/>
        <v>2.6868554611552541E-9</v>
      </c>
      <c r="BP496" s="5">
        <f t="shared" si="563"/>
        <v>1.2090849575198644E-12</v>
      </c>
      <c r="BQ496" s="5">
        <f t="shared" si="564"/>
        <v>-11.917543181946709</v>
      </c>
      <c r="BR496">
        <v>0.01</v>
      </c>
      <c r="BT496" s="3">
        <v>12.44</v>
      </c>
      <c r="BU496" s="5">
        <f t="shared" si="565"/>
        <v>1.2153401355957058E-3</v>
      </c>
      <c r="BV496" s="5">
        <f t="shared" si="566"/>
        <v>1.2153401355957059E-26</v>
      </c>
      <c r="BW496" s="5">
        <f t="shared" si="567"/>
        <v>1.0838348414943868E-9</v>
      </c>
      <c r="BX496" s="5">
        <f t="shared" si="568"/>
        <v>6.286242080667443E-13</v>
      </c>
      <c r="BY496" s="5">
        <f t="shared" si="569"/>
        <v>-12.201608898489663</v>
      </c>
      <c r="BZ496">
        <v>0.02</v>
      </c>
      <c r="CB496" s="3">
        <v>12.01</v>
      </c>
      <c r="CC496" s="5">
        <f t="shared" si="570"/>
        <v>1.0070736664191057E-3</v>
      </c>
      <c r="CD496" s="5">
        <f t="shared" si="571"/>
        <v>1.0070736664191059E-26</v>
      </c>
      <c r="CE496" s="5">
        <f t="shared" si="572"/>
        <v>4.7206578113395587E-10</v>
      </c>
      <c r="CF496" s="5">
        <f t="shared" si="573"/>
        <v>3.7765262490716469E-13</v>
      </c>
      <c r="CG496" s="5">
        <f t="shared" si="574"/>
        <v>-12.422907492355042</v>
      </c>
      <c r="CH496">
        <v>0.04</v>
      </c>
      <c r="CK496" s="5" t="str">
        <f t="shared" si="575"/>
        <v/>
      </c>
      <c r="CL496" s="5" t="str">
        <f t="shared" si="576"/>
        <v/>
      </c>
      <c r="CM496" s="5" t="str">
        <f t="shared" si="577"/>
        <v/>
      </c>
      <c r="CN496" s="5" t="str">
        <f t="shared" si="578"/>
        <v/>
      </c>
      <c r="CO496" s="5" t="str">
        <f t="shared" si="579"/>
        <v/>
      </c>
      <c r="CS496" s="5" t="str">
        <f t="shared" si="580"/>
        <v/>
      </c>
      <c r="CT496" s="5" t="str">
        <f t="shared" si="581"/>
        <v/>
      </c>
      <c r="CU496" s="5" t="str">
        <f t="shared" si="582"/>
        <v/>
      </c>
      <c r="CV496" s="5" t="str">
        <f t="shared" si="583"/>
        <v/>
      </c>
      <c r="CW496" s="5" t="str">
        <f t="shared" si="584"/>
        <v/>
      </c>
      <c r="DA496" s="5" t="str">
        <f t="shared" si="585"/>
        <v/>
      </c>
      <c r="DB496" s="5" t="str">
        <f t="shared" si="586"/>
        <v/>
      </c>
      <c r="DC496" s="5" t="str">
        <f t="shared" si="587"/>
        <v/>
      </c>
      <c r="DD496" s="5" t="str">
        <f t="shared" si="588"/>
        <v/>
      </c>
      <c r="DE496" s="5" t="str">
        <f t="shared" si="589"/>
        <v/>
      </c>
      <c r="DI496" s="5" t="str">
        <f t="shared" si="590"/>
        <v/>
      </c>
      <c r="DJ496" s="5" t="str">
        <f t="shared" si="591"/>
        <v/>
      </c>
      <c r="DK496" s="5" t="str">
        <f t="shared" si="592"/>
        <v/>
      </c>
      <c r="DL496" s="5" t="str">
        <f t="shared" si="593"/>
        <v/>
      </c>
      <c r="DM496" s="5" t="str">
        <f t="shared" si="594"/>
        <v/>
      </c>
      <c r="DQ496" s="5" t="str">
        <f t="shared" si="595"/>
        <v/>
      </c>
      <c r="DR496" s="5" t="str">
        <f t="shared" si="596"/>
        <v/>
      </c>
      <c r="DS496" s="5" t="str">
        <f t="shared" si="597"/>
        <v/>
      </c>
      <c r="DT496" s="5" t="str">
        <f t="shared" si="598"/>
        <v/>
      </c>
      <c r="DU496" s="5" t="str">
        <f t="shared" si="599"/>
        <v/>
      </c>
    </row>
    <row r="497" spans="1:126" hidden="1" x14ac:dyDescent="0.25">
      <c r="A497">
        <v>490</v>
      </c>
      <c r="B497" t="s">
        <v>533</v>
      </c>
      <c r="C497">
        <v>324.28281500000003</v>
      </c>
      <c r="D497">
        <v>57.524822</v>
      </c>
      <c r="E497" s="1" t="s">
        <v>31</v>
      </c>
      <c r="F497" s="13"/>
      <c r="J497" s="2">
        <v>20.73</v>
      </c>
      <c r="K497" s="5">
        <f t="shared" si="525"/>
        <v>1.619985516421956E-5</v>
      </c>
      <c r="L497" s="5">
        <f t="shared" si="526"/>
        <v>1.6199855164219561E-28</v>
      </c>
      <c r="M497" s="5">
        <f t="shared" si="527"/>
        <v>1.2481397285055752E-9</v>
      </c>
      <c r="N497" s="5">
        <f t="shared" si="528"/>
        <v>7.7883919058747898E-14</v>
      </c>
      <c r="O497" s="5">
        <f t="shared" si="529"/>
        <v>-13.108552203238736</v>
      </c>
      <c r="P497">
        <v>0.06</v>
      </c>
      <c r="Q497" s="2">
        <v>20.49</v>
      </c>
      <c r="R497" s="5">
        <f t="shared" si="530"/>
        <v>1.6019864919480428E-5</v>
      </c>
      <c r="S497" s="5">
        <f t="shared" si="531"/>
        <v>1.6019864919480429E-28</v>
      </c>
      <c r="T497" s="5">
        <f t="shared" si="532"/>
        <v>8.0222867813835429E-10</v>
      </c>
      <c r="U497" s="5">
        <f t="shared" si="533"/>
        <v>6.2092499687908635E-14</v>
      </c>
      <c r="V497" s="5">
        <f t="shared" si="534"/>
        <v>-13.206960856198258</v>
      </c>
      <c r="W497">
        <v>0.17</v>
      </c>
      <c r="X497" s="2">
        <v>17.86</v>
      </c>
      <c r="Y497" s="5">
        <f t="shared" si="535"/>
        <v>2.135007339957534E-4</v>
      </c>
      <c r="Z497" s="5">
        <f t="shared" si="536"/>
        <v>2.1350073399575344E-27</v>
      </c>
      <c r="AA497" s="5">
        <f t="shared" si="537"/>
        <v>1.4883769937612937E-8</v>
      </c>
      <c r="AB497" s="5">
        <f t="shared" si="538"/>
        <v>9.7637530790740887E-13</v>
      </c>
      <c r="AC497" s="5">
        <f t="shared" si="539"/>
        <v>-12.010383212228176</v>
      </c>
      <c r="AD497">
        <v>0.02</v>
      </c>
      <c r="AG497" s="5" t="str">
        <f t="shared" si="540"/>
        <v/>
      </c>
      <c r="AH497" s="5" t="str">
        <f t="shared" si="541"/>
        <v/>
      </c>
      <c r="AI497" s="5" t="str">
        <f t="shared" si="542"/>
        <v/>
      </c>
      <c r="AJ497" s="5" t="str">
        <f t="shared" si="543"/>
        <v/>
      </c>
      <c r="AK497" s="5" t="str">
        <f t="shared" si="544"/>
        <v/>
      </c>
      <c r="AO497" s="5" t="str">
        <f t="shared" si="545"/>
        <v/>
      </c>
      <c r="AP497" s="5" t="str">
        <f t="shared" si="546"/>
        <v/>
      </c>
      <c r="AQ497" s="5" t="str">
        <f t="shared" si="547"/>
        <v/>
      </c>
      <c r="AR497" s="5" t="str">
        <f t="shared" si="548"/>
        <v/>
      </c>
      <c r="AS497" s="5" t="str">
        <f t="shared" si="549"/>
        <v/>
      </c>
      <c r="AW497" s="5" t="str">
        <f t="shared" si="550"/>
        <v/>
      </c>
      <c r="AX497" s="5" t="str">
        <f t="shared" si="551"/>
        <v/>
      </c>
      <c r="AY497" s="5" t="str">
        <f t="shared" si="552"/>
        <v/>
      </c>
      <c r="AZ497" s="5" t="str">
        <f t="shared" si="553"/>
        <v/>
      </c>
      <c r="BA497" s="5" t="str">
        <f t="shared" si="554"/>
        <v/>
      </c>
      <c r="BD497" s="3">
        <v>16.36</v>
      </c>
      <c r="BE497" s="5">
        <f t="shared" si="555"/>
        <v>8.0269718363402197E-5</v>
      </c>
      <c r="BF497" s="5">
        <f t="shared" si="556"/>
        <v>8.0269718363402209E-28</v>
      </c>
      <c r="BG497" s="5">
        <f t="shared" si="557"/>
        <v>1.8580953324861617E-10</v>
      </c>
      <c r="BH497" s="5">
        <f t="shared" si="558"/>
        <v>6.689143196950183E-14</v>
      </c>
      <c r="BI497" s="5">
        <f t="shared" si="559"/>
        <v>-13.174629506846047</v>
      </c>
      <c r="BJ497">
        <v>0.08</v>
      </c>
      <c r="BL497" s="3">
        <v>16.14</v>
      </c>
      <c r="BM497" s="5">
        <f t="shared" si="560"/>
        <v>6.2885146514995616E-5</v>
      </c>
      <c r="BN497" s="5">
        <f t="shared" si="561"/>
        <v>6.2885146514995624E-28</v>
      </c>
      <c r="BO497" s="5">
        <f t="shared" si="562"/>
        <v>9.3163180022215711E-11</v>
      </c>
      <c r="BP497" s="5">
        <f t="shared" si="563"/>
        <v>4.1923431009997077E-14</v>
      </c>
      <c r="BQ497" s="5">
        <f t="shared" si="564"/>
        <v>-13.377543181946709</v>
      </c>
      <c r="BR497">
        <v>0.08</v>
      </c>
      <c r="BU497" s="5" t="str">
        <f t="shared" si="565"/>
        <v/>
      </c>
      <c r="BV497" s="5" t="str">
        <f t="shared" si="566"/>
        <v/>
      </c>
      <c r="BW497" s="5" t="str">
        <f t="shared" si="567"/>
        <v/>
      </c>
      <c r="BX497" s="5" t="str">
        <f t="shared" si="568"/>
        <v/>
      </c>
      <c r="BY497" s="5" t="str">
        <f t="shared" si="569"/>
        <v/>
      </c>
      <c r="CC497" s="5" t="str">
        <f t="shared" si="570"/>
        <v/>
      </c>
      <c r="CD497" s="5" t="str">
        <f t="shared" si="571"/>
        <v/>
      </c>
      <c r="CE497" s="5" t="str">
        <f t="shared" si="572"/>
        <v/>
      </c>
      <c r="CF497" s="5" t="str">
        <f t="shared" si="573"/>
        <v/>
      </c>
      <c r="CG497" s="5" t="str">
        <f t="shared" si="574"/>
        <v/>
      </c>
      <c r="CK497" s="5" t="str">
        <f t="shared" si="575"/>
        <v/>
      </c>
      <c r="CL497" s="5" t="str">
        <f t="shared" si="576"/>
        <v/>
      </c>
      <c r="CM497" s="5" t="str">
        <f t="shared" si="577"/>
        <v/>
      </c>
      <c r="CN497" s="5" t="str">
        <f t="shared" si="578"/>
        <v/>
      </c>
      <c r="CO497" s="5" t="str">
        <f t="shared" si="579"/>
        <v/>
      </c>
      <c r="CS497" s="5" t="str">
        <f t="shared" si="580"/>
        <v/>
      </c>
      <c r="CT497" s="5" t="str">
        <f t="shared" si="581"/>
        <v/>
      </c>
      <c r="CU497" s="5" t="str">
        <f t="shared" si="582"/>
        <v/>
      </c>
      <c r="CV497" s="5" t="str">
        <f t="shared" si="583"/>
        <v/>
      </c>
      <c r="CW497" s="5" t="str">
        <f t="shared" si="584"/>
        <v/>
      </c>
      <c r="DA497" s="5" t="str">
        <f t="shared" si="585"/>
        <v/>
      </c>
      <c r="DB497" s="5" t="str">
        <f t="shared" si="586"/>
        <v/>
      </c>
      <c r="DC497" s="5" t="str">
        <f t="shared" si="587"/>
        <v/>
      </c>
      <c r="DD497" s="5" t="str">
        <f t="shared" si="588"/>
        <v/>
      </c>
      <c r="DE497" s="5" t="str">
        <f t="shared" si="589"/>
        <v/>
      </c>
      <c r="DI497" s="5" t="str">
        <f t="shared" si="590"/>
        <v/>
      </c>
      <c r="DJ497" s="5" t="str">
        <f t="shared" si="591"/>
        <v/>
      </c>
      <c r="DK497" s="5" t="str">
        <f t="shared" si="592"/>
        <v/>
      </c>
      <c r="DL497" s="5" t="str">
        <f t="shared" si="593"/>
        <v/>
      </c>
      <c r="DM497" s="5" t="str">
        <f t="shared" si="594"/>
        <v/>
      </c>
      <c r="DQ497" s="5" t="str">
        <f t="shared" si="595"/>
        <v/>
      </c>
      <c r="DR497" s="5" t="str">
        <f t="shared" si="596"/>
        <v/>
      </c>
      <c r="DS497" s="5" t="str">
        <f t="shared" si="597"/>
        <v/>
      </c>
      <c r="DT497" s="5" t="str">
        <f t="shared" si="598"/>
        <v/>
      </c>
      <c r="DU497" s="5" t="str">
        <f t="shared" si="599"/>
        <v/>
      </c>
    </row>
    <row r="498" spans="1:126" hidden="1" x14ac:dyDescent="0.25">
      <c r="A498">
        <v>491</v>
      </c>
      <c r="B498" t="s">
        <v>534</v>
      </c>
      <c r="C498">
        <v>324.28396500000002</v>
      </c>
      <c r="D498">
        <v>57.604489000000001</v>
      </c>
      <c r="E498" s="1" t="s">
        <v>82</v>
      </c>
      <c r="F498" s="13"/>
      <c r="J498" s="2">
        <v>19.53</v>
      </c>
      <c r="K498" s="5">
        <f t="shared" si="525"/>
        <v>4.8922780473448297E-5</v>
      </c>
      <c r="L498" s="5">
        <f t="shared" si="526"/>
        <v>4.8922780473448304E-28</v>
      </c>
      <c r="M498" s="5">
        <f t="shared" si="527"/>
        <v>3.7693217204025137E-9</v>
      </c>
      <c r="N498" s="5">
        <f t="shared" si="528"/>
        <v>2.3520567535311685E-13</v>
      </c>
      <c r="O498" s="5">
        <f t="shared" si="529"/>
        <v>-12.628552203238737</v>
      </c>
      <c r="P498">
        <v>0.02</v>
      </c>
      <c r="Q498" s="2">
        <v>17.27</v>
      </c>
      <c r="R498" s="5">
        <f t="shared" si="530"/>
        <v>3.1092729583163546E-4</v>
      </c>
      <c r="S498" s="5">
        <f t="shared" si="531"/>
        <v>3.109272958316355E-27</v>
      </c>
      <c r="T498" s="5">
        <f t="shared" si="532"/>
        <v>1.5570343119986548E-8</v>
      </c>
      <c r="U498" s="5">
        <f t="shared" si="533"/>
        <v>1.205144557486959E-12</v>
      </c>
      <c r="V498" s="5">
        <f t="shared" si="534"/>
        <v>-11.918960856198257</v>
      </c>
      <c r="W498">
        <v>0.01</v>
      </c>
      <c r="X498" s="2">
        <v>18.3</v>
      </c>
      <c r="Y498" s="5">
        <f t="shared" si="535"/>
        <v>1.4236373466044539E-4</v>
      </c>
      <c r="Z498" s="5">
        <f t="shared" si="536"/>
        <v>1.4236373466044541E-27</v>
      </c>
      <c r="AA498" s="5">
        <f t="shared" si="537"/>
        <v>9.9245985458185257E-9</v>
      </c>
      <c r="AB498" s="5">
        <f t="shared" si="538"/>
        <v>6.5105366460569541E-13</v>
      </c>
      <c r="AC498" s="5">
        <f t="shared" si="539"/>
        <v>-12.186383212228176</v>
      </c>
      <c r="AD498">
        <v>0.03</v>
      </c>
      <c r="AF498" s="4">
        <v>14.58</v>
      </c>
      <c r="AG498" s="5">
        <f t="shared" si="540"/>
        <v>2.3468661288777518E-3</v>
      </c>
      <c r="AH498" s="5">
        <f t="shared" si="541"/>
        <v>2.346866128877752E-26</v>
      </c>
      <c r="AI498" s="5">
        <f t="shared" si="542"/>
        <v>4.61610476266338E-8</v>
      </c>
      <c r="AJ498" s="5">
        <f t="shared" si="543"/>
        <v>5.7008893818892755E-12</v>
      </c>
      <c r="AK498" s="5">
        <f t="shared" si="544"/>
        <v>-11.244057385815928</v>
      </c>
      <c r="AL498">
        <v>0.04</v>
      </c>
      <c r="AN498" s="4">
        <v>13.65</v>
      </c>
      <c r="AO498" s="5">
        <f t="shared" si="545"/>
        <v>3.5505853486339201E-3</v>
      </c>
      <c r="AP498" s="5">
        <f t="shared" si="546"/>
        <v>3.5505853486339202E-26</v>
      </c>
      <c r="AQ498" s="5">
        <f t="shared" si="547"/>
        <v>3.8561966451558082E-8</v>
      </c>
      <c r="AR498" s="5">
        <f t="shared" si="548"/>
        <v>6.4089988242489531E-12</v>
      </c>
      <c r="AS498" s="5">
        <f t="shared" si="549"/>
        <v>-11.193209808088618</v>
      </c>
      <c r="AT498">
        <v>0.04</v>
      </c>
      <c r="AV498" s="4">
        <v>13.27</v>
      </c>
      <c r="AW498" s="5">
        <f t="shared" si="550"/>
        <v>3.2804275843882299E-3</v>
      </c>
      <c r="AX498" s="5">
        <f t="shared" si="551"/>
        <v>3.2804275843882305E-26</v>
      </c>
      <c r="AY498" s="5">
        <f t="shared" si="552"/>
        <v>2.1112828754938165E-8</v>
      </c>
      <c r="AZ498" s="5">
        <f t="shared" si="553"/>
        <v>4.55825972819115E-12</v>
      </c>
      <c r="BA498" s="5">
        <f t="shared" si="554"/>
        <v>-11.341200932489004</v>
      </c>
      <c r="BB498">
        <v>0.04</v>
      </c>
      <c r="BD498" s="3">
        <v>12.66</v>
      </c>
      <c r="BE498" s="5">
        <f t="shared" si="555"/>
        <v>2.4241067406774179E-3</v>
      </c>
      <c r="BF498" s="5">
        <f t="shared" si="556"/>
        <v>2.4241067406774183E-26</v>
      </c>
      <c r="BG498" s="5">
        <f t="shared" si="557"/>
        <v>5.6113581960125417E-9</v>
      </c>
      <c r="BH498" s="5">
        <f t="shared" si="558"/>
        <v>2.0200889505645152E-12</v>
      </c>
      <c r="BI498" s="5">
        <f t="shared" si="559"/>
        <v>-11.694629506846047</v>
      </c>
      <c r="BJ498">
        <v>0</v>
      </c>
      <c r="BL498" s="3">
        <v>12.27</v>
      </c>
      <c r="BM498" s="5">
        <f t="shared" si="560"/>
        <v>2.2209975378997861E-3</v>
      </c>
      <c r="BN498" s="5">
        <f t="shared" si="561"/>
        <v>2.2209975378997863E-26</v>
      </c>
      <c r="BO498" s="5">
        <f t="shared" si="562"/>
        <v>3.2903667228144973E-9</v>
      </c>
      <c r="BP498" s="5">
        <f t="shared" si="563"/>
        <v>1.480665025266524E-12</v>
      </c>
      <c r="BQ498" s="5">
        <f t="shared" si="564"/>
        <v>-11.829543181946708</v>
      </c>
      <c r="BR498">
        <v>0</v>
      </c>
      <c r="BT498" s="3">
        <v>11.85</v>
      </c>
      <c r="BU498" s="5">
        <f t="shared" si="565"/>
        <v>2.0926559874014793E-3</v>
      </c>
      <c r="BV498" s="5">
        <f t="shared" si="566"/>
        <v>2.0926559874014795E-26</v>
      </c>
      <c r="BW498" s="5">
        <f t="shared" si="567"/>
        <v>1.8662211540441255E-9</v>
      </c>
      <c r="BX498" s="5">
        <f t="shared" si="568"/>
        <v>1.0824082693455927E-12</v>
      </c>
      <c r="BY498" s="5">
        <f t="shared" si="569"/>
        <v>-11.965608898489663</v>
      </c>
      <c r="BZ498">
        <v>0.01</v>
      </c>
      <c r="CB498" s="3">
        <v>11.03</v>
      </c>
      <c r="CC498" s="5">
        <f t="shared" si="570"/>
        <v>2.4834832768823307E-3</v>
      </c>
      <c r="CD498" s="5">
        <f t="shared" si="571"/>
        <v>2.4834832768823311E-26</v>
      </c>
      <c r="CE498" s="5">
        <f t="shared" si="572"/>
        <v>1.1641327860385928E-9</v>
      </c>
      <c r="CF498" s="5">
        <f t="shared" si="573"/>
        <v>9.3130622883087419E-13</v>
      </c>
      <c r="CG498" s="5">
        <f t="shared" si="574"/>
        <v>-12.030907492355041</v>
      </c>
      <c r="CH498">
        <v>0.01</v>
      </c>
      <c r="CJ498" s="2">
        <v>7.91</v>
      </c>
      <c r="CK498" s="5">
        <f t="shared" si="575"/>
        <v>4.8943859368719986E-3</v>
      </c>
      <c r="CL498" s="5">
        <f t="shared" si="576"/>
        <v>4.8943859368719992E-26</v>
      </c>
      <c r="CM498" s="5">
        <f t="shared" si="577"/>
        <v>2.549159342120833E-10</v>
      </c>
      <c r="CN498" s="5">
        <f t="shared" si="578"/>
        <v>6.1179824210899996E-13</v>
      </c>
      <c r="CO498" s="5">
        <f t="shared" si="579"/>
        <v>-12.21339177521577</v>
      </c>
      <c r="CP498">
        <v>0.05</v>
      </c>
      <c r="CR498" s="4">
        <v>12.8</v>
      </c>
      <c r="CS498" s="5">
        <f t="shared" si="580"/>
        <v>2.3481010257453338E-3</v>
      </c>
      <c r="CT498" s="5">
        <f t="shared" si="581"/>
        <v>2.3481010257453341E-26</v>
      </c>
      <c r="CU498" s="5">
        <f t="shared" si="582"/>
        <v>6.0936877830761258E-9</v>
      </c>
      <c r="CV498" s="5">
        <f t="shared" si="583"/>
        <v>2.0718538462458829E-12</v>
      </c>
      <c r="CW498" s="5">
        <f t="shared" si="584"/>
        <v>-11.683640884065641</v>
      </c>
      <c r="CX498">
        <v>0.02</v>
      </c>
      <c r="CZ498" s="4">
        <v>12.28</v>
      </c>
      <c r="DA498" s="5">
        <f t="shared" si="585"/>
        <v>2.1037681687174257E-3</v>
      </c>
      <c r="DB498" s="5">
        <f t="shared" si="586"/>
        <v>2.1037681687174258E-26</v>
      </c>
      <c r="DC498" s="5">
        <f t="shared" si="587"/>
        <v>2.9826580841929486E-9</v>
      </c>
      <c r="DD498" s="5">
        <f t="shared" si="588"/>
        <v>1.3720227187287562E-12</v>
      </c>
      <c r="DE498" s="5">
        <f t="shared" si="589"/>
        <v>-11.86263869727588</v>
      </c>
      <c r="DF498">
        <v>0.02</v>
      </c>
      <c r="DH498" s="4">
        <v>10.130000000000001</v>
      </c>
      <c r="DI498" s="5">
        <f t="shared" si="590"/>
        <v>2.8101553837314398E-3</v>
      </c>
      <c r="DJ498" s="5">
        <f t="shared" si="591"/>
        <v>2.8101553837314401E-26</v>
      </c>
      <c r="DK498" s="5">
        <f t="shared" si="592"/>
        <v>5.8544903827738329E-10</v>
      </c>
      <c r="DL498" s="5">
        <f t="shared" si="593"/>
        <v>7.0253884593286006E-13</v>
      </c>
      <c r="DM498" s="5">
        <f t="shared" si="594"/>
        <v>-12.153329657034471</v>
      </c>
      <c r="DN498">
        <v>0.08</v>
      </c>
      <c r="DP498" s="4">
        <v>7.7</v>
      </c>
      <c r="DQ498" s="5">
        <f t="shared" si="595"/>
        <v>6.9564562996171841E-3</v>
      </c>
      <c r="DR498" s="5">
        <f t="shared" si="596"/>
        <v>6.9564562996171844E-26</v>
      </c>
      <c r="DS498" s="5">
        <f t="shared" si="597"/>
        <v>4.3118530782751143E-10</v>
      </c>
      <c r="DT498" s="5">
        <f t="shared" si="598"/>
        <v>9.4860767722052516E-13</v>
      </c>
      <c r="DU498" s="5">
        <f t="shared" si="599"/>
        <v>-12.022913364861232</v>
      </c>
      <c r="DV498">
        <v>0.14000000000000001</v>
      </c>
    </row>
    <row r="499" spans="1:126" hidden="1" x14ac:dyDescent="0.25">
      <c r="A499">
        <v>492</v>
      </c>
      <c r="B499" t="s">
        <v>535</v>
      </c>
      <c r="C499">
        <v>324.28452399999998</v>
      </c>
      <c r="D499">
        <v>57.506616000000001</v>
      </c>
      <c r="E499" s="1" t="s">
        <v>168</v>
      </c>
      <c r="F499" s="13"/>
      <c r="J499" s="2">
        <v>18.8</v>
      </c>
      <c r="K499" s="5">
        <f t="shared" si="525"/>
        <v>9.5832127943516919E-5</v>
      </c>
      <c r="L499" s="5">
        <f t="shared" si="526"/>
        <v>9.5832127943516933E-28</v>
      </c>
      <c r="M499" s="5">
        <f t="shared" si="527"/>
        <v>7.3835157747408882E-9</v>
      </c>
      <c r="N499" s="5">
        <f t="shared" si="528"/>
        <v>4.6073138434383137E-13</v>
      </c>
      <c r="O499" s="5">
        <f t="shared" si="529"/>
        <v>-12.336552203238737</v>
      </c>
      <c r="P499">
        <v>0.01</v>
      </c>
      <c r="Q499" s="2">
        <v>16.670000000000002</v>
      </c>
      <c r="R499" s="5">
        <f t="shared" si="530"/>
        <v>5.4032971237701608E-4</v>
      </c>
      <c r="S499" s="5">
        <f t="shared" si="531"/>
        <v>5.4032971237701617E-27</v>
      </c>
      <c r="T499" s="5">
        <f t="shared" si="532"/>
        <v>2.7058155177824654E-8</v>
      </c>
      <c r="U499" s="5">
        <f t="shared" si="533"/>
        <v>2.0943012107636287E-12</v>
      </c>
      <c r="V499" s="5">
        <f t="shared" si="534"/>
        <v>-11.678960856198259</v>
      </c>
      <c r="W499">
        <v>0.01</v>
      </c>
      <c r="X499" s="2">
        <v>17.04</v>
      </c>
      <c r="Y499" s="5">
        <f t="shared" si="535"/>
        <v>4.5435924836233172E-4</v>
      </c>
      <c r="Z499" s="5">
        <f t="shared" si="536"/>
        <v>4.5435924836233176E-27</v>
      </c>
      <c r="AA499" s="5">
        <f t="shared" si="537"/>
        <v>3.1674731955657784E-8</v>
      </c>
      <c r="AB499" s="5">
        <f t="shared" si="538"/>
        <v>2.0778624162911509E-12</v>
      </c>
      <c r="AC499" s="5">
        <f t="shared" si="539"/>
        <v>-11.682383212228174</v>
      </c>
      <c r="AD499">
        <v>0.01</v>
      </c>
      <c r="AF499" s="4">
        <v>14.04</v>
      </c>
      <c r="AG499" s="5">
        <f t="shared" si="540"/>
        <v>3.8591203004974669E-3</v>
      </c>
      <c r="AH499" s="5">
        <f t="shared" si="541"/>
        <v>3.8591203004974673E-26</v>
      </c>
      <c r="AI499" s="5">
        <f t="shared" si="542"/>
        <v>7.5905921431214398E-8</v>
      </c>
      <c r="AJ499" s="5">
        <f t="shared" si="543"/>
        <v>9.37438129675498E-12</v>
      </c>
      <c r="AK499" s="5">
        <f t="shared" si="544"/>
        <v>-11.028057385815929</v>
      </c>
      <c r="AL499">
        <v>0.03</v>
      </c>
      <c r="AN499" s="4">
        <v>13.26</v>
      </c>
      <c r="AO499" s="5">
        <f t="shared" si="545"/>
        <v>5.0851053716514322E-3</v>
      </c>
      <c r="AP499" s="5">
        <f t="shared" si="546"/>
        <v>5.0851053716514326E-26</v>
      </c>
      <c r="AQ499" s="5">
        <f t="shared" si="547"/>
        <v>5.522798172411379E-8</v>
      </c>
      <c r="AR499" s="5">
        <f t="shared" si="548"/>
        <v>9.1788905625477113E-12</v>
      </c>
      <c r="AS499" s="5">
        <f t="shared" si="549"/>
        <v>-11.037209808088619</v>
      </c>
      <c r="AT499">
        <v>0.03</v>
      </c>
      <c r="AV499" s="4">
        <v>12.9</v>
      </c>
      <c r="AW499" s="5">
        <f t="shared" si="550"/>
        <v>4.6124370831165393E-3</v>
      </c>
      <c r="AX499" s="5">
        <f t="shared" si="551"/>
        <v>4.6124370831165396E-26</v>
      </c>
      <c r="AY499" s="5">
        <f t="shared" si="552"/>
        <v>2.9685640598259622E-8</v>
      </c>
      <c r="AZ499" s="5">
        <f t="shared" si="553"/>
        <v>6.4091298051642522E-12</v>
      </c>
      <c r="BA499" s="5">
        <f t="shared" si="554"/>
        <v>-11.193200932489006</v>
      </c>
      <c r="BB499">
        <v>0.03</v>
      </c>
      <c r="BD499" s="3">
        <v>12.64</v>
      </c>
      <c r="BE499" s="5">
        <f t="shared" si="555"/>
        <v>2.4691742497779529E-3</v>
      </c>
      <c r="BF499" s="5">
        <f t="shared" si="556"/>
        <v>2.4691742497779532E-26</v>
      </c>
      <c r="BG499" s="5">
        <f t="shared" si="557"/>
        <v>5.7156811337452614E-9</v>
      </c>
      <c r="BH499" s="5">
        <f t="shared" si="558"/>
        <v>2.0576452081482944E-12</v>
      </c>
      <c r="BI499" s="5">
        <f t="shared" si="559"/>
        <v>-11.686629506846048</v>
      </c>
      <c r="BJ499">
        <v>0.01</v>
      </c>
      <c r="BL499" s="3">
        <v>12.55</v>
      </c>
      <c r="BM499" s="5">
        <f t="shared" si="560"/>
        <v>1.7161216770805172E-3</v>
      </c>
      <c r="BN499" s="5">
        <f t="shared" si="561"/>
        <v>1.7161216770805173E-26</v>
      </c>
      <c r="BO499" s="5">
        <f t="shared" si="562"/>
        <v>2.5424024845637284E-9</v>
      </c>
      <c r="BP499" s="5">
        <f t="shared" si="563"/>
        <v>1.1440811180536779E-12</v>
      </c>
      <c r="BQ499" s="5">
        <f t="shared" si="564"/>
        <v>-11.941543181946708</v>
      </c>
      <c r="BR499">
        <v>0.01</v>
      </c>
      <c r="BT499" s="3">
        <v>12.53</v>
      </c>
      <c r="BU499" s="5">
        <f t="shared" si="565"/>
        <v>1.1186593073435102E-3</v>
      </c>
      <c r="BV499" s="5">
        <f t="shared" si="566"/>
        <v>1.1186593073435103E-26</v>
      </c>
      <c r="BW499" s="5">
        <f t="shared" si="567"/>
        <v>9.9761531570467623E-10</v>
      </c>
      <c r="BX499" s="5">
        <f t="shared" si="568"/>
        <v>5.7861688310871223E-13</v>
      </c>
      <c r="BY499" s="5">
        <f t="shared" si="569"/>
        <v>-12.237608898489663</v>
      </c>
      <c r="BZ499">
        <v>7.0000000000000007E-2</v>
      </c>
      <c r="CB499" s="3">
        <v>12.19</v>
      </c>
      <c r="CC499" s="5">
        <f t="shared" si="570"/>
        <v>8.5322041824934945E-4</v>
      </c>
      <c r="CD499" s="5">
        <f t="shared" si="571"/>
        <v>8.5322041824934948E-27</v>
      </c>
      <c r="CE499" s="5">
        <f t="shared" si="572"/>
        <v>3.9994707105438255E-10</v>
      </c>
      <c r="CF499" s="5">
        <f t="shared" si="573"/>
        <v>3.1995765684350607E-13</v>
      </c>
      <c r="CG499" s="5">
        <f t="shared" si="574"/>
        <v>-12.494907492355042</v>
      </c>
      <c r="CH499">
        <v>0.25</v>
      </c>
      <c r="CK499" s="5" t="str">
        <f t="shared" si="575"/>
        <v/>
      </c>
      <c r="CL499" s="5" t="str">
        <f t="shared" si="576"/>
        <v/>
      </c>
      <c r="CM499" s="5" t="str">
        <f t="shared" si="577"/>
        <v/>
      </c>
      <c r="CN499" s="5" t="str">
        <f t="shared" si="578"/>
        <v/>
      </c>
      <c r="CO499" s="5" t="str">
        <f t="shared" si="579"/>
        <v/>
      </c>
      <c r="CS499" s="5" t="str">
        <f t="shared" si="580"/>
        <v/>
      </c>
      <c r="CT499" s="5" t="str">
        <f t="shared" si="581"/>
        <v/>
      </c>
      <c r="CU499" s="5" t="str">
        <f t="shared" si="582"/>
        <v/>
      </c>
      <c r="CV499" s="5" t="str">
        <f t="shared" si="583"/>
        <v/>
      </c>
      <c r="CW499" s="5" t="str">
        <f t="shared" si="584"/>
        <v/>
      </c>
      <c r="DA499" s="5" t="str">
        <f t="shared" si="585"/>
        <v/>
      </c>
      <c r="DB499" s="5" t="str">
        <f t="shared" si="586"/>
        <v/>
      </c>
      <c r="DC499" s="5" t="str">
        <f t="shared" si="587"/>
        <v/>
      </c>
      <c r="DD499" s="5" t="str">
        <f t="shared" si="588"/>
        <v/>
      </c>
      <c r="DE499" s="5" t="str">
        <f t="shared" si="589"/>
        <v/>
      </c>
      <c r="DI499" s="5" t="str">
        <f t="shared" si="590"/>
        <v/>
      </c>
      <c r="DJ499" s="5" t="str">
        <f t="shared" si="591"/>
        <v/>
      </c>
      <c r="DK499" s="5" t="str">
        <f t="shared" si="592"/>
        <v/>
      </c>
      <c r="DL499" s="5" t="str">
        <f t="shared" si="593"/>
        <v/>
      </c>
      <c r="DM499" s="5" t="str">
        <f t="shared" si="594"/>
        <v/>
      </c>
      <c r="DQ499" s="5" t="str">
        <f t="shared" si="595"/>
        <v/>
      </c>
      <c r="DR499" s="5" t="str">
        <f t="shared" si="596"/>
        <v/>
      </c>
      <c r="DS499" s="5" t="str">
        <f t="shared" si="597"/>
        <v/>
      </c>
      <c r="DT499" s="5" t="str">
        <f t="shared" si="598"/>
        <v/>
      </c>
      <c r="DU499" s="5" t="str">
        <f t="shared" si="599"/>
        <v/>
      </c>
    </row>
    <row r="500" spans="1:126" hidden="1" x14ac:dyDescent="0.25">
      <c r="A500">
        <v>493</v>
      </c>
      <c r="B500" t="s">
        <v>536</v>
      </c>
      <c r="C500">
        <v>324.28489200000001</v>
      </c>
      <c r="D500">
        <v>57.564138</v>
      </c>
      <c r="E500" s="1" t="s">
        <v>168</v>
      </c>
      <c r="F500" s="13"/>
      <c r="K500" s="5" t="str">
        <f t="shared" si="525"/>
        <v/>
      </c>
      <c r="L500" s="5" t="str">
        <f t="shared" si="526"/>
        <v/>
      </c>
      <c r="M500" s="5" t="str">
        <f t="shared" si="527"/>
        <v/>
      </c>
      <c r="N500" s="5" t="str">
        <f t="shared" si="528"/>
        <v/>
      </c>
      <c r="O500" s="5" t="str">
        <f t="shared" si="529"/>
        <v/>
      </c>
      <c r="R500" s="5" t="str">
        <f t="shared" si="530"/>
        <v/>
      </c>
      <c r="S500" s="5" t="str">
        <f t="shared" si="531"/>
        <v/>
      </c>
      <c r="T500" s="5" t="str">
        <f t="shared" si="532"/>
        <v/>
      </c>
      <c r="U500" s="5" t="str">
        <f t="shared" si="533"/>
        <v/>
      </c>
      <c r="V500" s="5" t="str">
        <f t="shared" si="534"/>
        <v/>
      </c>
      <c r="Y500" s="5" t="str">
        <f t="shared" si="535"/>
        <v/>
      </c>
      <c r="Z500" s="5" t="str">
        <f t="shared" si="536"/>
        <v/>
      </c>
      <c r="AA500" s="5" t="str">
        <f t="shared" si="537"/>
        <v/>
      </c>
      <c r="AB500" s="5" t="str">
        <f t="shared" si="538"/>
        <v/>
      </c>
      <c r="AC500" s="5" t="str">
        <f t="shared" si="539"/>
        <v/>
      </c>
      <c r="AF500" s="4">
        <v>8.85</v>
      </c>
      <c r="AG500" s="5">
        <f t="shared" si="540"/>
        <v>0.45971462159838022</v>
      </c>
      <c r="AH500" s="5">
        <f t="shared" si="541"/>
        <v>4.5971462159838029E-24</v>
      </c>
      <c r="AI500" s="5">
        <f t="shared" si="542"/>
        <v>9.0422322266887871E-6</v>
      </c>
      <c r="AJ500" s="5">
        <f t="shared" si="543"/>
        <v>1.1167156799960653E-9</v>
      </c>
      <c r="AK500" s="5">
        <f t="shared" si="544"/>
        <v>-8.9520573858159285</v>
      </c>
      <c r="AL500">
        <v>0.02</v>
      </c>
      <c r="AN500" s="4">
        <v>8.75</v>
      </c>
      <c r="AO500" s="5">
        <f t="shared" si="545"/>
        <v>0.32381723240124194</v>
      </c>
      <c r="AP500" s="5">
        <f t="shared" si="546"/>
        <v>3.2381723240124197E-24</v>
      </c>
      <c r="AQ500" s="5">
        <f t="shared" si="547"/>
        <v>3.5168931390699954E-6</v>
      </c>
      <c r="AR500" s="5">
        <f t="shared" si="548"/>
        <v>5.8450763971343322E-10</v>
      </c>
      <c r="AS500" s="5">
        <f t="shared" si="549"/>
        <v>-9.2332098080886187</v>
      </c>
      <c r="AT500">
        <v>0.03</v>
      </c>
      <c r="AV500" s="4">
        <v>8.73</v>
      </c>
      <c r="AW500" s="5">
        <f t="shared" si="550"/>
        <v>0.21474865631486659</v>
      </c>
      <c r="AX500" s="5">
        <f t="shared" si="551"/>
        <v>2.1474865631486661E-24</v>
      </c>
      <c r="AY500" s="5">
        <f t="shared" si="552"/>
        <v>1.3821221439870283E-6</v>
      </c>
      <c r="AZ500" s="5">
        <f t="shared" si="553"/>
        <v>2.984001708867994E-10</v>
      </c>
      <c r="BA500" s="5">
        <f t="shared" si="554"/>
        <v>-9.525200932489005</v>
      </c>
      <c r="BB500">
        <v>0.02</v>
      </c>
      <c r="BD500" s="3">
        <v>8.7799999999999994</v>
      </c>
      <c r="BE500" s="5">
        <f t="shared" si="555"/>
        <v>8.6407559526066491E-2</v>
      </c>
      <c r="BF500" s="5">
        <f t="shared" si="556"/>
        <v>8.6407559526066504E-25</v>
      </c>
      <c r="BG500" s="5">
        <f t="shared" si="557"/>
        <v>2.0001749890293169E-7</v>
      </c>
      <c r="BH500" s="5">
        <f t="shared" si="558"/>
        <v>7.2006299605055406E-11</v>
      </c>
      <c r="BI500" s="5">
        <f t="shared" si="559"/>
        <v>-10.142629506846047</v>
      </c>
      <c r="BJ500">
        <v>0</v>
      </c>
      <c r="BL500" s="3">
        <v>8.81</v>
      </c>
      <c r="BM500" s="5">
        <f t="shared" si="560"/>
        <v>5.3770995519849089E-2</v>
      </c>
      <c r="BN500" s="5">
        <f t="shared" si="561"/>
        <v>5.3770995519849095E-25</v>
      </c>
      <c r="BO500" s="5">
        <f t="shared" si="562"/>
        <v>7.9660734103480112E-8</v>
      </c>
      <c r="BP500" s="5">
        <f t="shared" si="563"/>
        <v>3.5847330346566053E-11</v>
      </c>
      <c r="BQ500" s="5">
        <f t="shared" si="564"/>
        <v>-10.445543181946707</v>
      </c>
      <c r="BR500">
        <v>0</v>
      </c>
      <c r="BT500" s="3">
        <v>8.74</v>
      </c>
      <c r="BU500" s="5">
        <f t="shared" si="565"/>
        <v>3.6702685333658717E-2</v>
      </c>
      <c r="BV500" s="5">
        <f t="shared" si="566"/>
        <v>3.6702685333658719E-25</v>
      </c>
      <c r="BW500" s="5">
        <f t="shared" si="567"/>
        <v>3.2731288942026206E-8</v>
      </c>
      <c r="BX500" s="5">
        <f t="shared" si="568"/>
        <v>1.89841475863752E-11</v>
      </c>
      <c r="BY500" s="5">
        <f t="shared" si="569"/>
        <v>-10.721608898489663</v>
      </c>
      <c r="BZ500">
        <v>0</v>
      </c>
      <c r="CB500" s="3">
        <v>8.7899999999999991</v>
      </c>
      <c r="CC500" s="5">
        <f t="shared" si="570"/>
        <v>1.9546150568484272E-2</v>
      </c>
      <c r="CD500" s="5">
        <f t="shared" si="571"/>
        <v>1.9546150568484274E-25</v>
      </c>
      <c r="CE500" s="5">
        <f t="shared" si="572"/>
        <v>9.1622580789770037E-9</v>
      </c>
      <c r="CF500" s="5">
        <f t="shared" si="573"/>
        <v>7.3298064631816031E-12</v>
      </c>
      <c r="CG500" s="5">
        <f t="shared" si="574"/>
        <v>-11.134907492355042</v>
      </c>
      <c r="CH500">
        <v>0</v>
      </c>
      <c r="CJ500" s="2">
        <v>8.89</v>
      </c>
      <c r="CK500" s="5">
        <f t="shared" si="575"/>
        <v>1.984715273180131E-3</v>
      </c>
      <c r="CL500" s="5">
        <f t="shared" si="576"/>
        <v>1.9847152731801313E-26</v>
      </c>
      <c r="CM500" s="5">
        <f t="shared" si="577"/>
        <v>1.0337058714479849E-10</v>
      </c>
      <c r="CN500" s="5">
        <f t="shared" si="578"/>
        <v>2.4808940914751641E-13</v>
      </c>
      <c r="CO500" s="5">
        <f t="shared" si="579"/>
        <v>-12.60539177521577</v>
      </c>
      <c r="CP500">
        <v>0.15</v>
      </c>
      <c r="CR500" s="4">
        <v>8.6999999999999993</v>
      </c>
      <c r="CS500" s="5">
        <f t="shared" si="580"/>
        <v>0.1024983273437212</v>
      </c>
      <c r="CT500" s="5">
        <f t="shared" si="581"/>
        <v>1.0249832734372121E-24</v>
      </c>
      <c r="CU500" s="5">
        <f t="shared" si="582"/>
        <v>2.6599911940412075E-7</v>
      </c>
      <c r="CV500" s="5">
        <f t="shared" si="583"/>
        <v>9.0439700597401065E-11</v>
      </c>
      <c r="CW500" s="5">
        <f t="shared" si="584"/>
        <v>-10.04364088406564</v>
      </c>
      <c r="CX500">
        <v>0.02</v>
      </c>
      <c r="CZ500" s="4">
        <v>8.7200000000000006</v>
      </c>
      <c r="DA500" s="5">
        <f t="shared" si="585"/>
        <v>5.5846746817843622E-2</v>
      </c>
      <c r="DB500" s="5">
        <f t="shared" si="586"/>
        <v>5.584674681784363E-25</v>
      </c>
      <c r="DC500" s="5">
        <f t="shared" si="587"/>
        <v>7.917780739769892E-8</v>
      </c>
      <c r="DD500" s="5">
        <f t="shared" si="588"/>
        <v>3.6421791402941502E-11</v>
      </c>
      <c r="DE500" s="5">
        <f t="shared" si="589"/>
        <v>-10.438638697275882</v>
      </c>
      <c r="DF500">
        <v>0.02</v>
      </c>
      <c r="DH500" s="4">
        <v>8.74</v>
      </c>
      <c r="DI500" s="5">
        <f t="shared" si="590"/>
        <v>1.0109515309817161E-2</v>
      </c>
      <c r="DJ500" s="5">
        <f t="shared" si="591"/>
        <v>1.0109515309817162E-25</v>
      </c>
      <c r="DK500" s="5">
        <f t="shared" si="592"/>
        <v>2.1061490228785753E-9</v>
      </c>
      <c r="DL500" s="5">
        <f t="shared" si="593"/>
        <v>2.5273788274542907E-12</v>
      </c>
      <c r="DM500" s="5">
        <f t="shared" si="594"/>
        <v>-11.59732965703447</v>
      </c>
      <c r="DN500">
        <v>0.03</v>
      </c>
      <c r="DP500" s="4">
        <v>8.35</v>
      </c>
      <c r="DQ500" s="5">
        <f t="shared" si="595"/>
        <v>3.8228570738440071E-3</v>
      </c>
      <c r="DR500" s="5">
        <f t="shared" si="596"/>
        <v>3.8228570738440078E-26</v>
      </c>
      <c r="DS500" s="5">
        <f t="shared" si="597"/>
        <v>2.3695395085809965E-10</v>
      </c>
      <c r="DT500" s="5">
        <f t="shared" si="598"/>
        <v>5.212986918878193E-13</v>
      </c>
      <c r="DU500" s="5">
        <f t="shared" si="599"/>
        <v>-12.28291336486123</v>
      </c>
      <c r="DV500">
        <v>0.27</v>
      </c>
    </row>
    <row r="501" spans="1:126" hidden="1" x14ac:dyDescent="0.25">
      <c r="A501">
        <v>494</v>
      </c>
      <c r="B501" t="s">
        <v>537</v>
      </c>
      <c r="C501">
        <v>324.28691900000001</v>
      </c>
      <c r="D501">
        <v>57.555326999999998</v>
      </c>
      <c r="E501" s="1" t="s">
        <v>31</v>
      </c>
      <c r="F501" s="13"/>
      <c r="J501" s="2">
        <v>19.75</v>
      </c>
      <c r="K501" s="5">
        <f t="shared" si="525"/>
        <v>3.9949480092464203E-5</v>
      </c>
      <c r="L501" s="5">
        <f t="shared" si="526"/>
        <v>3.9949480092464208E-28</v>
      </c>
      <c r="M501" s="5">
        <f t="shared" si="527"/>
        <v>3.0779616688597305E-9</v>
      </c>
      <c r="N501" s="5">
        <f t="shared" si="528"/>
        <v>1.9206480813684718E-13</v>
      </c>
      <c r="O501" s="5">
        <f t="shared" si="529"/>
        <v>-12.716552203238738</v>
      </c>
      <c r="P501">
        <v>0.03</v>
      </c>
      <c r="Q501" s="2">
        <v>18.62</v>
      </c>
      <c r="R501" s="5">
        <f t="shared" si="530"/>
        <v>8.9672411636040065E-5</v>
      </c>
      <c r="S501" s="5">
        <f t="shared" si="531"/>
        <v>8.967241163604008E-28</v>
      </c>
      <c r="T501" s="5">
        <f t="shared" si="532"/>
        <v>4.4905360072531725E-9</v>
      </c>
      <c r="U501" s="5">
        <f t="shared" si="533"/>
        <v>3.4756748696139563E-13</v>
      </c>
      <c r="V501" s="5">
        <f t="shared" si="534"/>
        <v>-12.458960856198258</v>
      </c>
      <c r="W501">
        <v>0.03</v>
      </c>
      <c r="X501" s="2">
        <v>19.48</v>
      </c>
      <c r="Y501" s="5">
        <f t="shared" si="535"/>
        <v>4.8017480914246934E-5</v>
      </c>
      <c r="Z501" s="5">
        <f t="shared" si="536"/>
        <v>4.8017480914246936E-28</v>
      </c>
      <c r="AA501" s="5">
        <f t="shared" si="537"/>
        <v>3.3474411330388527E-9</v>
      </c>
      <c r="AB501" s="5">
        <f t="shared" si="538"/>
        <v>2.1959213832734876E-13</v>
      </c>
      <c r="AC501" s="5">
        <f t="shared" si="539"/>
        <v>-12.658383212228175</v>
      </c>
      <c r="AD501">
        <v>0.08</v>
      </c>
      <c r="AF501" s="4">
        <v>16.77</v>
      </c>
      <c r="AG501" s="5">
        <f t="shared" si="540"/>
        <v>3.1223984095685414E-4</v>
      </c>
      <c r="AH501" s="5">
        <f t="shared" si="541"/>
        <v>3.1223984095685418E-27</v>
      </c>
      <c r="AI501" s="5">
        <f t="shared" si="542"/>
        <v>6.1415169753351951E-9</v>
      </c>
      <c r="AJ501" s="5">
        <f t="shared" si="543"/>
        <v>7.5847734645389671E-13</v>
      </c>
      <c r="AK501" s="5">
        <f t="shared" si="544"/>
        <v>-12.12005738581593</v>
      </c>
      <c r="AL501">
        <v>0.09</v>
      </c>
      <c r="AN501" s="4">
        <v>16.14</v>
      </c>
      <c r="AO501" s="5">
        <f t="shared" si="545"/>
        <v>3.583438510370368E-4</v>
      </c>
      <c r="AP501" s="5">
        <f t="shared" si="546"/>
        <v>3.5834385103703687E-27</v>
      </c>
      <c r="AQ501" s="5">
        <f t="shared" si="547"/>
        <v>3.891877593402721E-9</v>
      </c>
      <c r="AR501" s="5">
        <f t="shared" si="548"/>
        <v>6.4683005602353226E-13</v>
      </c>
      <c r="AS501" s="5">
        <f t="shared" si="549"/>
        <v>-12.189209808088618</v>
      </c>
      <c r="AT501">
        <v>0.1</v>
      </c>
      <c r="AV501" s="4">
        <v>15.84</v>
      </c>
      <c r="AW501" s="5">
        <f t="shared" si="550"/>
        <v>3.0756042695940426E-4</v>
      </c>
      <c r="AX501" s="5">
        <f t="shared" si="551"/>
        <v>3.0756042695940431E-27</v>
      </c>
      <c r="AY501" s="5">
        <f t="shared" si="552"/>
        <v>1.9794586099362235E-9</v>
      </c>
      <c r="AZ501" s="5">
        <f t="shared" si="553"/>
        <v>4.2736511388523064E-13</v>
      </c>
      <c r="BA501" s="5">
        <f t="shared" si="554"/>
        <v>-12.369200932489006</v>
      </c>
      <c r="BB501">
        <v>0.11</v>
      </c>
      <c r="BD501" s="3">
        <v>15.55</v>
      </c>
      <c r="BE501" s="5">
        <f t="shared" si="555"/>
        <v>1.692589877282866E-4</v>
      </c>
      <c r="BF501" s="5">
        <f t="shared" si="556"/>
        <v>1.6925898772828662E-27</v>
      </c>
      <c r="BG501" s="5">
        <f t="shared" si="557"/>
        <v>3.9180321233399676E-10</v>
      </c>
      <c r="BH501" s="5">
        <f t="shared" si="558"/>
        <v>1.4104915644023885E-13</v>
      </c>
      <c r="BI501" s="5">
        <f t="shared" si="559"/>
        <v>-12.850629506846047</v>
      </c>
      <c r="BJ501">
        <v>0.02</v>
      </c>
      <c r="BL501" s="3">
        <v>15.51</v>
      </c>
      <c r="BM501" s="5">
        <f t="shared" si="560"/>
        <v>1.1234353289179068E-4</v>
      </c>
      <c r="BN501" s="5">
        <f t="shared" si="561"/>
        <v>1.1234353289179069E-27</v>
      </c>
      <c r="BO501" s="5">
        <f t="shared" si="562"/>
        <v>1.6643486354339359E-10</v>
      </c>
      <c r="BP501" s="5">
        <f t="shared" si="563"/>
        <v>7.4895688594527124E-14</v>
      </c>
      <c r="BQ501" s="5">
        <f t="shared" si="564"/>
        <v>-13.125543181946707</v>
      </c>
      <c r="BR501">
        <v>0.03</v>
      </c>
      <c r="BU501" s="5" t="str">
        <f t="shared" si="565"/>
        <v/>
      </c>
      <c r="BV501" s="5" t="str">
        <f t="shared" si="566"/>
        <v/>
      </c>
      <c r="BW501" s="5" t="str">
        <f t="shared" si="567"/>
        <v/>
      </c>
      <c r="BX501" s="5" t="str">
        <f t="shared" si="568"/>
        <v/>
      </c>
      <c r="BY501" s="5" t="str">
        <f t="shared" si="569"/>
        <v/>
      </c>
      <c r="CC501" s="5" t="str">
        <f t="shared" si="570"/>
        <v/>
      </c>
      <c r="CD501" s="5" t="str">
        <f t="shared" si="571"/>
        <v/>
      </c>
      <c r="CE501" s="5" t="str">
        <f t="shared" si="572"/>
        <v/>
      </c>
      <c r="CF501" s="5" t="str">
        <f t="shared" si="573"/>
        <v/>
      </c>
      <c r="CG501" s="5" t="str">
        <f t="shared" si="574"/>
        <v/>
      </c>
      <c r="CK501" s="5" t="str">
        <f t="shared" si="575"/>
        <v/>
      </c>
      <c r="CL501" s="5" t="str">
        <f t="shared" si="576"/>
        <v/>
      </c>
      <c r="CM501" s="5" t="str">
        <f t="shared" si="577"/>
        <v/>
      </c>
      <c r="CN501" s="5" t="str">
        <f t="shared" si="578"/>
        <v/>
      </c>
      <c r="CO501" s="5" t="str">
        <f t="shared" si="579"/>
        <v/>
      </c>
      <c r="CS501" s="5" t="str">
        <f t="shared" si="580"/>
        <v/>
      </c>
      <c r="CT501" s="5" t="str">
        <f t="shared" si="581"/>
        <v/>
      </c>
      <c r="CU501" s="5" t="str">
        <f t="shared" si="582"/>
        <v/>
      </c>
      <c r="CV501" s="5" t="str">
        <f t="shared" si="583"/>
        <v/>
      </c>
      <c r="CW501" s="5" t="str">
        <f t="shared" si="584"/>
        <v/>
      </c>
      <c r="DA501" s="5" t="str">
        <f t="shared" si="585"/>
        <v/>
      </c>
      <c r="DB501" s="5" t="str">
        <f t="shared" si="586"/>
        <v/>
      </c>
      <c r="DC501" s="5" t="str">
        <f t="shared" si="587"/>
        <v/>
      </c>
      <c r="DD501" s="5" t="str">
        <f t="shared" si="588"/>
        <v/>
      </c>
      <c r="DE501" s="5" t="str">
        <f t="shared" si="589"/>
        <v/>
      </c>
      <c r="DI501" s="5" t="str">
        <f t="shared" si="590"/>
        <v/>
      </c>
      <c r="DJ501" s="5" t="str">
        <f t="shared" si="591"/>
        <v/>
      </c>
      <c r="DK501" s="5" t="str">
        <f t="shared" si="592"/>
        <v/>
      </c>
      <c r="DL501" s="5" t="str">
        <f t="shared" si="593"/>
        <v/>
      </c>
      <c r="DM501" s="5" t="str">
        <f t="shared" si="594"/>
        <v/>
      </c>
      <c r="DQ501" s="5" t="str">
        <f t="shared" si="595"/>
        <v/>
      </c>
      <c r="DR501" s="5" t="str">
        <f t="shared" si="596"/>
        <v/>
      </c>
      <c r="DS501" s="5" t="str">
        <f t="shared" si="597"/>
        <v/>
      </c>
      <c r="DT501" s="5" t="str">
        <f t="shared" si="598"/>
        <v/>
      </c>
      <c r="DU501" s="5" t="str">
        <f t="shared" si="599"/>
        <v/>
      </c>
    </row>
    <row r="502" spans="1:126" hidden="1" x14ac:dyDescent="0.25">
      <c r="A502">
        <v>495</v>
      </c>
      <c r="B502" t="s">
        <v>538</v>
      </c>
      <c r="C502">
        <v>324.28700400000002</v>
      </c>
      <c r="D502">
        <v>57.559134</v>
      </c>
      <c r="E502" s="1" t="s">
        <v>31</v>
      </c>
      <c r="F502" s="13"/>
      <c r="J502" s="2">
        <v>19.600000000000001</v>
      </c>
      <c r="K502" s="5">
        <f t="shared" si="525"/>
        <v>4.5868140245080369E-5</v>
      </c>
      <c r="L502" s="5">
        <f t="shared" si="526"/>
        <v>4.5868140245080374E-28</v>
      </c>
      <c r="M502" s="5">
        <f t="shared" si="527"/>
        <v>3.5339728369298863E-9</v>
      </c>
      <c r="N502" s="5">
        <f t="shared" si="528"/>
        <v>2.2051990502442489E-13</v>
      </c>
      <c r="O502" s="5">
        <f t="shared" si="529"/>
        <v>-12.656552203238737</v>
      </c>
      <c r="P502">
        <v>0.02</v>
      </c>
      <c r="Q502" s="2">
        <v>18.809999999999999</v>
      </c>
      <c r="R502" s="5">
        <f t="shared" si="530"/>
        <v>7.5276401463152329E-5</v>
      </c>
      <c r="S502" s="5">
        <f t="shared" si="531"/>
        <v>7.5276401463152335E-28</v>
      </c>
      <c r="T502" s="5">
        <f t="shared" si="532"/>
        <v>3.7696252961136305E-9</v>
      </c>
      <c r="U502" s="5">
        <f t="shared" si="533"/>
        <v>2.9176899791919507E-13</v>
      </c>
      <c r="V502" s="5">
        <f t="shared" si="534"/>
        <v>-12.534960856198255</v>
      </c>
      <c r="W502">
        <v>0.04</v>
      </c>
      <c r="X502" s="2">
        <v>19.18</v>
      </c>
      <c r="Y502" s="5">
        <f t="shared" si="535"/>
        <v>6.3299367783709607E-5</v>
      </c>
      <c r="Z502" s="5">
        <f t="shared" si="536"/>
        <v>6.3299367783709615E-28</v>
      </c>
      <c r="AA502" s="5">
        <f t="shared" si="537"/>
        <v>4.4127868305493569E-9</v>
      </c>
      <c r="AB502" s="5">
        <f t="shared" si="538"/>
        <v>2.8947881608403785E-13</v>
      </c>
      <c r="AC502" s="5">
        <f t="shared" si="539"/>
        <v>-12.538383212228176</v>
      </c>
      <c r="AD502">
        <v>0.06</v>
      </c>
      <c r="AF502" s="4">
        <v>17.2</v>
      </c>
      <c r="AG502" s="5">
        <f t="shared" si="540"/>
        <v>2.101301241258909E-4</v>
      </c>
      <c r="AH502" s="5">
        <f t="shared" si="541"/>
        <v>2.1013012412589091E-27</v>
      </c>
      <c r="AI502" s="5">
        <f t="shared" si="542"/>
        <v>4.1330975585744568E-9</v>
      </c>
      <c r="AJ502" s="5">
        <f t="shared" si="543"/>
        <v>5.1043754848394555E-13</v>
      </c>
      <c r="AK502" s="5">
        <f t="shared" si="544"/>
        <v>-12.29205738581593</v>
      </c>
      <c r="AL502">
        <v>0.12</v>
      </c>
      <c r="AN502" s="4">
        <v>16.68</v>
      </c>
      <c r="AO502" s="5">
        <f t="shared" si="545"/>
        <v>2.1792143830862937E-4</v>
      </c>
      <c r="AP502" s="5">
        <f t="shared" si="546"/>
        <v>2.179214383086294E-27</v>
      </c>
      <c r="AQ502" s="5">
        <f t="shared" si="547"/>
        <v>2.3667869852405805E-9</v>
      </c>
      <c r="AR502" s="5">
        <f t="shared" si="548"/>
        <v>3.9335999694698445E-13</v>
      </c>
      <c r="AS502" s="5">
        <f t="shared" si="549"/>
        <v>-12.405209808088619</v>
      </c>
      <c r="AT502">
        <v>0.16</v>
      </c>
      <c r="AU502" t="s">
        <v>36</v>
      </c>
      <c r="AV502" s="4">
        <v>15.91</v>
      </c>
      <c r="AW502" s="5">
        <f t="shared" si="550"/>
        <v>2.8835697115104015E-4</v>
      </c>
      <c r="AX502" s="5">
        <f t="shared" si="551"/>
        <v>2.8835697115104018E-27</v>
      </c>
      <c r="AY502" s="5">
        <f t="shared" si="552"/>
        <v>1.855865186958522E-9</v>
      </c>
      <c r="AZ502" s="5">
        <f t="shared" si="553"/>
        <v>4.006812938643449E-13</v>
      </c>
      <c r="BA502" s="5">
        <f t="shared" si="554"/>
        <v>-12.397200932489005</v>
      </c>
      <c r="BD502" s="3">
        <v>16.38</v>
      </c>
      <c r="BE502" s="5">
        <f t="shared" si="555"/>
        <v>7.8804630890063539E-5</v>
      </c>
      <c r="BF502" s="5">
        <f t="shared" si="556"/>
        <v>7.8804630890063544E-28</v>
      </c>
      <c r="BG502" s="5">
        <f t="shared" si="557"/>
        <v>1.8241812706033227E-10</v>
      </c>
      <c r="BH502" s="5">
        <f t="shared" si="558"/>
        <v>6.5670525741719625E-14</v>
      </c>
      <c r="BI502" s="5">
        <f t="shared" si="559"/>
        <v>-13.182629506846046</v>
      </c>
      <c r="BJ502">
        <v>0.09</v>
      </c>
      <c r="BL502" s="3">
        <v>16.37</v>
      </c>
      <c r="BM502" s="5">
        <f t="shared" si="560"/>
        <v>5.088011416451475E-5</v>
      </c>
      <c r="BN502" s="5">
        <f t="shared" si="561"/>
        <v>5.0880114164514756E-28</v>
      </c>
      <c r="BO502" s="5">
        <f t="shared" si="562"/>
        <v>7.5377946910392222E-11</v>
      </c>
      <c r="BP502" s="5">
        <f t="shared" si="563"/>
        <v>3.39200761096765E-14</v>
      </c>
      <c r="BQ502" s="5">
        <f t="shared" si="564"/>
        <v>-13.469543181946708</v>
      </c>
      <c r="BR502">
        <v>0.09</v>
      </c>
      <c r="BU502" s="5" t="str">
        <f t="shared" si="565"/>
        <v/>
      </c>
      <c r="BV502" s="5" t="str">
        <f t="shared" si="566"/>
        <v/>
      </c>
      <c r="BW502" s="5" t="str">
        <f t="shared" si="567"/>
        <v/>
      </c>
      <c r="BX502" s="5" t="str">
        <f t="shared" si="568"/>
        <v/>
      </c>
      <c r="BY502" s="5" t="str">
        <f t="shared" si="569"/>
        <v/>
      </c>
      <c r="CC502" s="5" t="str">
        <f t="shared" si="570"/>
        <v/>
      </c>
      <c r="CD502" s="5" t="str">
        <f t="shared" si="571"/>
        <v/>
      </c>
      <c r="CE502" s="5" t="str">
        <f t="shared" si="572"/>
        <v/>
      </c>
      <c r="CF502" s="5" t="str">
        <f t="shared" si="573"/>
        <v/>
      </c>
      <c r="CG502" s="5" t="str">
        <f t="shared" si="574"/>
        <v/>
      </c>
      <c r="CK502" s="5" t="str">
        <f t="shared" si="575"/>
        <v/>
      </c>
      <c r="CL502" s="5" t="str">
        <f t="shared" si="576"/>
        <v/>
      </c>
      <c r="CM502" s="5" t="str">
        <f t="shared" si="577"/>
        <v/>
      </c>
      <c r="CN502" s="5" t="str">
        <f t="shared" si="578"/>
        <v/>
      </c>
      <c r="CO502" s="5" t="str">
        <f t="shared" si="579"/>
        <v/>
      </c>
      <c r="CS502" s="5" t="str">
        <f t="shared" si="580"/>
        <v/>
      </c>
      <c r="CT502" s="5" t="str">
        <f t="shared" si="581"/>
        <v/>
      </c>
      <c r="CU502" s="5" t="str">
        <f t="shared" si="582"/>
        <v/>
      </c>
      <c r="CV502" s="5" t="str">
        <f t="shared" si="583"/>
        <v/>
      </c>
      <c r="CW502" s="5" t="str">
        <f t="shared" si="584"/>
        <v/>
      </c>
      <c r="DA502" s="5" t="str">
        <f t="shared" si="585"/>
        <v/>
      </c>
      <c r="DB502" s="5" t="str">
        <f t="shared" si="586"/>
        <v/>
      </c>
      <c r="DC502" s="5" t="str">
        <f t="shared" si="587"/>
        <v/>
      </c>
      <c r="DD502" s="5" t="str">
        <f t="shared" si="588"/>
        <v/>
      </c>
      <c r="DE502" s="5" t="str">
        <f t="shared" si="589"/>
        <v/>
      </c>
      <c r="DI502" s="5" t="str">
        <f t="shared" si="590"/>
        <v/>
      </c>
      <c r="DJ502" s="5" t="str">
        <f t="shared" si="591"/>
        <v/>
      </c>
      <c r="DK502" s="5" t="str">
        <f t="shared" si="592"/>
        <v/>
      </c>
      <c r="DL502" s="5" t="str">
        <f t="shared" si="593"/>
        <v/>
      </c>
      <c r="DM502" s="5" t="str">
        <f t="shared" si="594"/>
        <v/>
      </c>
      <c r="DQ502" s="5" t="str">
        <f t="shared" si="595"/>
        <v/>
      </c>
      <c r="DR502" s="5" t="str">
        <f t="shared" si="596"/>
        <v/>
      </c>
      <c r="DS502" s="5" t="str">
        <f t="shared" si="597"/>
        <v/>
      </c>
      <c r="DT502" s="5" t="str">
        <f t="shared" si="598"/>
        <v/>
      </c>
      <c r="DU502" s="5" t="str">
        <f t="shared" si="599"/>
        <v/>
      </c>
    </row>
    <row r="503" spans="1:126" hidden="1" x14ac:dyDescent="0.25">
      <c r="A503">
        <v>496</v>
      </c>
      <c r="B503" t="s">
        <v>539</v>
      </c>
      <c r="C503">
        <v>324.287038</v>
      </c>
      <c r="D503">
        <v>57.570968000000001</v>
      </c>
      <c r="E503" s="1" t="s">
        <v>120</v>
      </c>
      <c r="F503" s="13"/>
      <c r="J503" s="2">
        <v>16.55</v>
      </c>
      <c r="K503" s="5">
        <f t="shared" si="525"/>
        <v>7.6122165019245301E-4</v>
      </c>
      <c r="L503" s="5">
        <f t="shared" si="526"/>
        <v>7.6122165019245308E-27</v>
      </c>
      <c r="M503" s="5">
        <f t="shared" si="527"/>
        <v>5.8649350514088168E-8</v>
      </c>
      <c r="N503" s="5">
        <f t="shared" si="528"/>
        <v>3.6597194720791014E-12</v>
      </c>
      <c r="O503" s="5">
        <f t="shared" si="529"/>
        <v>-11.436552203238737</v>
      </c>
      <c r="P503">
        <v>0</v>
      </c>
      <c r="Q503" s="2">
        <v>15.84</v>
      </c>
      <c r="R503" s="5">
        <f t="shared" si="530"/>
        <v>1.1605366223215437E-3</v>
      </c>
      <c r="S503" s="5">
        <f t="shared" si="531"/>
        <v>1.1605366223215438E-26</v>
      </c>
      <c r="T503" s="5">
        <f t="shared" si="532"/>
        <v>5.8116330264684781E-8</v>
      </c>
      <c r="U503" s="5">
        <f t="shared" si="533"/>
        <v>4.4982039624866026E-12</v>
      </c>
      <c r="V503" s="5">
        <f t="shared" si="534"/>
        <v>-11.346960856198258</v>
      </c>
      <c r="W503">
        <v>0.01</v>
      </c>
      <c r="X503" s="2">
        <v>16.22</v>
      </c>
      <c r="Y503" s="5">
        <f t="shared" si="535"/>
        <v>9.6693965734323539E-4</v>
      </c>
      <c r="Z503" s="5">
        <f t="shared" si="536"/>
        <v>9.6693965734323556E-27</v>
      </c>
      <c r="AA503" s="5">
        <f t="shared" si="537"/>
        <v>6.7408233845871733E-8</v>
      </c>
      <c r="AB503" s="5">
        <f t="shared" si="538"/>
        <v>4.4219801402891866E-12</v>
      </c>
      <c r="AC503" s="5">
        <f t="shared" si="539"/>
        <v>-11.354383212228175</v>
      </c>
      <c r="AD503">
        <v>0.01</v>
      </c>
      <c r="AF503" s="4">
        <v>14.64</v>
      </c>
      <c r="AG503" s="5">
        <f t="shared" si="540"/>
        <v>2.2206919438948094E-3</v>
      </c>
      <c r="AH503" s="5">
        <f t="shared" si="541"/>
        <v>2.2206919438948097E-26</v>
      </c>
      <c r="AI503" s="5">
        <f t="shared" si="542"/>
        <v>4.3679298671897119E-8</v>
      </c>
      <c r="AJ503" s="5">
        <f t="shared" si="543"/>
        <v>5.394393385979295E-12</v>
      </c>
      <c r="AK503" s="5">
        <f t="shared" si="544"/>
        <v>-11.268057385815929</v>
      </c>
      <c r="AL503">
        <v>0.06</v>
      </c>
      <c r="AN503" s="4">
        <v>14.13</v>
      </c>
      <c r="AO503" s="5">
        <f t="shared" si="545"/>
        <v>2.2819175928527895E-3</v>
      </c>
      <c r="AP503" s="5">
        <f t="shared" si="546"/>
        <v>2.2819175928527897E-26</v>
      </c>
      <c r="AQ503" s="5">
        <f t="shared" si="547"/>
        <v>2.4783302194007372E-8</v>
      </c>
      <c r="AR503" s="5">
        <f t="shared" si="548"/>
        <v>4.1189848246440254E-12</v>
      </c>
      <c r="AS503" s="5">
        <f t="shared" si="549"/>
        <v>-11.385209808088618</v>
      </c>
      <c r="AT503">
        <v>0.11</v>
      </c>
      <c r="AV503" s="4">
        <v>13.96</v>
      </c>
      <c r="AW503" s="5">
        <f t="shared" si="550"/>
        <v>1.7375225717842591E-3</v>
      </c>
      <c r="AX503" s="5">
        <f t="shared" si="551"/>
        <v>1.7375225717842591E-26</v>
      </c>
      <c r="AY503" s="5">
        <f t="shared" si="552"/>
        <v>1.1182693588635352E-8</v>
      </c>
      <c r="AZ503" s="5">
        <f t="shared" si="553"/>
        <v>2.4143435457863723E-12</v>
      </c>
      <c r="BA503" s="5">
        <f t="shared" si="554"/>
        <v>-11.617200932489006</v>
      </c>
      <c r="BB503">
        <v>0.11</v>
      </c>
      <c r="BD503" s="3">
        <v>13.78</v>
      </c>
      <c r="BE503" s="5">
        <f t="shared" si="555"/>
        <v>8.6407559526066461E-4</v>
      </c>
      <c r="BF503" s="5">
        <f t="shared" si="556"/>
        <v>8.640755952606647E-27</v>
      </c>
      <c r="BG503" s="5">
        <f t="shared" si="557"/>
        <v>2.0001749890293162E-9</v>
      </c>
      <c r="BH503" s="5">
        <f t="shared" si="558"/>
        <v>7.2006299605055385E-13</v>
      </c>
      <c r="BI503" s="5">
        <f t="shared" si="559"/>
        <v>-12.142629506846047</v>
      </c>
      <c r="BJ503">
        <v>0.18</v>
      </c>
      <c r="BL503" s="3">
        <v>13.92</v>
      </c>
      <c r="BM503" s="5">
        <f t="shared" si="560"/>
        <v>4.85901318030359E-4</v>
      </c>
      <c r="BN503" s="5">
        <f t="shared" si="561"/>
        <v>4.8590131803035903E-27</v>
      </c>
      <c r="BO503" s="5">
        <f t="shared" si="562"/>
        <v>7.1985380448942064E-10</v>
      </c>
      <c r="BP503" s="5">
        <f t="shared" si="563"/>
        <v>3.2393421202023931E-13</v>
      </c>
      <c r="BQ503" s="5">
        <f t="shared" si="564"/>
        <v>-12.489543181946708</v>
      </c>
      <c r="BR503">
        <v>0.24</v>
      </c>
      <c r="BU503" s="5" t="str">
        <f t="shared" si="565"/>
        <v/>
      </c>
      <c r="BV503" s="5" t="str">
        <f t="shared" si="566"/>
        <v/>
      </c>
      <c r="BW503" s="5" t="str">
        <f t="shared" si="567"/>
        <v/>
      </c>
      <c r="BX503" s="5" t="str">
        <f t="shared" si="568"/>
        <v/>
      </c>
      <c r="BY503" s="5" t="str">
        <f t="shared" si="569"/>
        <v/>
      </c>
      <c r="CC503" s="5" t="str">
        <f t="shared" si="570"/>
        <v/>
      </c>
      <c r="CD503" s="5" t="str">
        <f t="shared" si="571"/>
        <v/>
      </c>
      <c r="CE503" s="5" t="str">
        <f t="shared" si="572"/>
        <v/>
      </c>
      <c r="CF503" s="5" t="str">
        <f t="shared" si="573"/>
        <v/>
      </c>
      <c r="CG503" s="5" t="str">
        <f t="shared" si="574"/>
        <v/>
      </c>
      <c r="CK503" s="5" t="str">
        <f t="shared" si="575"/>
        <v/>
      </c>
      <c r="CL503" s="5" t="str">
        <f t="shared" si="576"/>
        <v/>
      </c>
      <c r="CM503" s="5" t="str">
        <f t="shared" si="577"/>
        <v/>
      </c>
      <c r="CN503" s="5" t="str">
        <f t="shared" si="578"/>
        <v/>
      </c>
      <c r="CO503" s="5" t="str">
        <f t="shared" si="579"/>
        <v/>
      </c>
      <c r="CS503" s="5" t="str">
        <f t="shared" si="580"/>
        <v/>
      </c>
      <c r="CT503" s="5" t="str">
        <f t="shared" si="581"/>
        <v/>
      </c>
      <c r="CU503" s="5" t="str">
        <f t="shared" si="582"/>
        <v/>
      </c>
      <c r="CV503" s="5" t="str">
        <f t="shared" si="583"/>
        <v/>
      </c>
      <c r="CW503" s="5" t="str">
        <f t="shared" si="584"/>
        <v/>
      </c>
      <c r="DA503" s="5" t="str">
        <f t="shared" si="585"/>
        <v/>
      </c>
      <c r="DB503" s="5" t="str">
        <f t="shared" si="586"/>
        <v/>
      </c>
      <c r="DC503" s="5" t="str">
        <f t="shared" si="587"/>
        <v/>
      </c>
      <c r="DD503" s="5" t="str">
        <f t="shared" si="588"/>
        <v/>
      </c>
      <c r="DE503" s="5" t="str">
        <f t="shared" si="589"/>
        <v/>
      </c>
      <c r="DI503" s="5" t="str">
        <f t="shared" si="590"/>
        <v/>
      </c>
      <c r="DJ503" s="5" t="str">
        <f t="shared" si="591"/>
        <v/>
      </c>
      <c r="DK503" s="5" t="str">
        <f t="shared" si="592"/>
        <v/>
      </c>
      <c r="DL503" s="5" t="str">
        <f t="shared" si="593"/>
        <v/>
      </c>
      <c r="DM503" s="5" t="str">
        <f t="shared" si="594"/>
        <v/>
      </c>
      <c r="DQ503" s="5" t="str">
        <f t="shared" si="595"/>
        <v/>
      </c>
      <c r="DR503" s="5" t="str">
        <f t="shared" si="596"/>
        <v/>
      </c>
      <c r="DS503" s="5" t="str">
        <f t="shared" si="597"/>
        <v/>
      </c>
      <c r="DT503" s="5" t="str">
        <f t="shared" si="598"/>
        <v/>
      </c>
      <c r="DU503" s="5" t="str">
        <f t="shared" si="599"/>
        <v/>
      </c>
    </row>
    <row r="504" spans="1:126" hidden="1" x14ac:dyDescent="0.25">
      <c r="A504">
        <v>497</v>
      </c>
      <c r="B504" t="s">
        <v>540</v>
      </c>
      <c r="C504">
        <v>324.28788300000002</v>
      </c>
      <c r="D504">
        <v>57.430149999999998</v>
      </c>
      <c r="E504" s="1" t="s">
        <v>86</v>
      </c>
      <c r="F504" s="13"/>
      <c r="J504" s="2">
        <v>18.309999999999999</v>
      </c>
      <c r="K504" s="5">
        <f t="shared" si="525"/>
        <v>1.5049120918263339E-4</v>
      </c>
      <c r="L504" s="5">
        <f t="shared" si="526"/>
        <v>1.5049120918263341E-27</v>
      </c>
      <c r="M504" s="5">
        <f t="shared" si="527"/>
        <v>1.1594798537863151E-8</v>
      </c>
      <c r="N504" s="5">
        <f t="shared" si="528"/>
        <v>7.2351542876266065E-13</v>
      </c>
      <c r="O504" s="5">
        <f t="shared" si="529"/>
        <v>-12.140552203238736</v>
      </c>
      <c r="P504">
        <v>0.01</v>
      </c>
      <c r="Q504" s="2">
        <v>16.63</v>
      </c>
      <c r="R504" s="5">
        <f t="shared" si="530"/>
        <v>5.6060743050193019E-4</v>
      </c>
      <c r="S504" s="5">
        <f t="shared" si="531"/>
        <v>5.6060743050193022E-27</v>
      </c>
      <c r="T504" s="5">
        <f t="shared" si="532"/>
        <v>2.8073604876606477E-8</v>
      </c>
      <c r="U504" s="5">
        <f t="shared" si="533"/>
        <v>2.1728970174493415E-12</v>
      </c>
      <c r="V504" s="5">
        <f t="shared" si="534"/>
        <v>-11.662960856198257</v>
      </c>
      <c r="W504">
        <v>0.01</v>
      </c>
      <c r="X504" s="2">
        <v>16.850000000000001</v>
      </c>
      <c r="Y504" s="5">
        <f t="shared" si="535"/>
        <v>5.4125182338495275E-4</v>
      </c>
      <c r="Z504" s="5">
        <f t="shared" si="536"/>
        <v>5.4125182338495281E-27</v>
      </c>
      <c r="AA504" s="5">
        <f t="shared" si="537"/>
        <v>3.7732271298586638E-8</v>
      </c>
      <c r="AB504" s="5">
        <f t="shared" si="538"/>
        <v>2.475236997187284E-12</v>
      </c>
      <c r="AC504" s="5">
        <f t="shared" si="539"/>
        <v>-11.606383212228176</v>
      </c>
      <c r="AD504">
        <v>0.01</v>
      </c>
      <c r="AF504" s="4">
        <v>14.56</v>
      </c>
      <c r="AG504" s="5">
        <f t="shared" si="540"/>
        <v>2.3904976277907821E-3</v>
      </c>
      <c r="AH504" s="5">
        <f t="shared" si="541"/>
        <v>2.3904976277907825E-26</v>
      </c>
      <c r="AI504" s="5">
        <f t="shared" si="542"/>
        <v>4.7019245576045145E-8</v>
      </c>
      <c r="AJ504" s="5">
        <f t="shared" si="543"/>
        <v>5.806876828641576E-12</v>
      </c>
      <c r="AK504" s="5">
        <f t="shared" si="544"/>
        <v>-11.236057385815929</v>
      </c>
      <c r="AL504">
        <v>0.04</v>
      </c>
      <c r="AN504" s="4">
        <v>13.79</v>
      </c>
      <c r="AO504" s="5">
        <f t="shared" si="545"/>
        <v>3.1210444693790507E-3</v>
      </c>
      <c r="AP504" s="5">
        <f t="shared" si="546"/>
        <v>3.1210444693790512E-26</v>
      </c>
      <c r="AQ504" s="5">
        <f t="shared" si="547"/>
        <v>3.3896836804196714E-8</v>
      </c>
      <c r="AR504" s="5">
        <f t="shared" si="548"/>
        <v>5.6336542768574942E-12</v>
      </c>
      <c r="AS504" s="5">
        <f t="shared" si="549"/>
        <v>-11.249209808088619</v>
      </c>
      <c r="AT504">
        <v>0.05</v>
      </c>
      <c r="AV504" s="4">
        <v>13.55</v>
      </c>
      <c r="AW504" s="5">
        <f t="shared" si="550"/>
        <v>2.5347227052691778E-3</v>
      </c>
      <c r="AX504" s="5">
        <f t="shared" si="551"/>
        <v>2.5347227052691781E-26</v>
      </c>
      <c r="AY504" s="5">
        <f t="shared" si="552"/>
        <v>1.6313472875390982E-8</v>
      </c>
      <c r="AZ504" s="5">
        <f t="shared" si="553"/>
        <v>3.5220787937969128E-12</v>
      </c>
      <c r="BA504" s="5">
        <f t="shared" si="554"/>
        <v>-11.453200932489006</v>
      </c>
      <c r="BB504">
        <v>0.05</v>
      </c>
      <c r="BD504" s="3">
        <v>13.11</v>
      </c>
      <c r="BE504" s="5">
        <f t="shared" si="555"/>
        <v>1.6015914408366184E-3</v>
      </c>
      <c r="BF504" s="5">
        <f t="shared" si="556"/>
        <v>1.6015914408366187E-26</v>
      </c>
      <c r="BG504" s="5">
        <f t="shared" si="557"/>
        <v>3.7073875945292094E-9</v>
      </c>
      <c r="BH504" s="5">
        <f t="shared" si="558"/>
        <v>1.3346595340305155E-12</v>
      </c>
      <c r="BI504" s="5">
        <f t="shared" si="559"/>
        <v>-11.874629506846047</v>
      </c>
      <c r="BJ504">
        <v>0.01</v>
      </c>
      <c r="BL504" s="3">
        <v>13.02</v>
      </c>
      <c r="BM504" s="5">
        <f t="shared" si="560"/>
        <v>1.1131356119129738E-3</v>
      </c>
      <c r="BN504" s="5">
        <f t="shared" si="561"/>
        <v>1.1131356119129739E-26</v>
      </c>
      <c r="BO504" s="5">
        <f t="shared" si="562"/>
        <v>1.6490897954266277E-9</v>
      </c>
      <c r="BP504" s="5">
        <f t="shared" si="563"/>
        <v>7.4209040794198255E-13</v>
      </c>
      <c r="BQ504" s="5">
        <f t="shared" si="564"/>
        <v>-12.129543181946708</v>
      </c>
      <c r="BR504">
        <v>0.01</v>
      </c>
      <c r="BT504" s="3">
        <v>12.9</v>
      </c>
      <c r="BU504" s="5">
        <f t="shared" si="565"/>
        <v>7.9560561655677515E-4</v>
      </c>
      <c r="BV504" s="5">
        <f t="shared" si="566"/>
        <v>7.9560561655677528E-27</v>
      </c>
      <c r="BW504" s="5">
        <f t="shared" si="567"/>
        <v>7.0951749395669607E-10</v>
      </c>
      <c r="BX504" s="5">
        <f t="shared" si="568"/>
        <v>4.1152014649488373E-13</v>
      </c>
      <c r="BY504" s="5">
        <f t="shared" si="569"/>
        <v>-12.385608898489664</v>
      </c>
      <c r="BZ504">
        <v>0.02</v>
      </c>
      <c r="CB504" s="3">
        <v>12.91</v>
      </c>
      <c r="CC504" s="5">
        <f t="shared" si="570"/>
        <v>4.3960359962409197E-4</v>
      </c>
      <c r="CD504" s="5">
        <f t="shared" si="571"/>
        <v>4.3960359962409203E-27</v>
      </c>
      <c r="CE504" s="5">
        <f t="shared" si="572"/>
        <v>2.0606418732379313E-10</v>
      </c>
      <c r="CF504" s="5">
        <f t="shared" si="573"/>
        <v>1.6485134985903452E-13</v>
      </c>
      <c r="CG504" s="5">
        <f t="shared" si="574"/>
        <v>-12.782907492355042</v>
      </c>
      <c r="CH504">
        <v>0.05</v>
      </c>
      <c r="CJ504" s="2">
        <v>9.32</v>
      </c>
      <c r="CK504" s="5">
        <f t="shared" si="575"/>
        <v>1.3356670482211788E-3</v>
      </c>
      <c r="CL504" s="5">
        <f t="shared" si="576"/>
        <v>1.335667048221179E-26</v>
      </c>
      <c r="CM504" s="5">
        <f t="shared" si="577"/>
        <v>6.9565992094853071E-11</v>
      </c>
      <c r="CN504" s="5">
        <f t="shared" si="578"/>
        <v>1.6695838102764738E-13</v>
      </c>
      <c r="CO504" s="5">
        <f t="shared" si="579"/>
        <v>-12.77739177521577</v>
      </c>
      <c r="CP504">
        <v>7.0000000000000007E-2</v>
      </c>
      <c r="CR504" s="4">
        <v>13.25</v>
      </c>
      <c r="CS504" s="5">
        <f t="shared" si="580"/>
        <v>1.5513749629698574E-3</v>
      </c>
      <c r="CT504" s="5">
        <f t="shared" si="581"/>
        <v>1.5513749629698576E-26</v>
      </c>
      <c r="CU504" s="5">
        <f t="shared" si="582"/>
        <v>4.0260595924823286E-9</v>
      </c>
      <c r="CV504" s="5">
        <f t="shared" si="583"/>
        <v>1.3688602614439919E-12</v>
      </c>
      <c r="CW504" s="5">
        <f t="shared" si="584"/>
        <v>-11.86364088406564</v>
      </c>
      <c r="CX504">
        <v>0.03</v>
      </c>
      <c r="CZ504" s="4">
        <v>13.13</v>
      </c>
      <c r="DA504" s="5">
        <f t="shared" si="585"/>
        <v>9.6160758360844701E-4</v>
      </c>
      <c r="DB504" s="5">
        <f t="shared" si="586"/>
        <v>9.6160758360844705E-27</v>
      </c>
      <c r="DC504" s="5">
        <f t="shared" si="587"/>
        <v>1.3633377839439233E-9</v>
      </c>
      <c r="DD504" s="5">
        <f t="shared" si="588"/>
        <v>6.2713538061420472E-13</v>
      </c>
      <c r="DE504" s="5">
        <f t="shared" si="589"/>
        <v>-12.202638697275882</v>
      </c>
      <c r="DF504">
        <v>0.03</v>
      </c>
      <c r="DH504" s="4">
        <v>12.76</v>
      </c>
      <c r="DI504" s="5">
        <f t="shared" si="590"/>
        <v>2.4930462434381894E-4</v>
      </c>
      <c r="DJ504" s="5">
        <f t="shared" si="591"/>
        <v>2.4930462434381897E-27</v>
      </c>
      <c r="DK504" s="5">
        <f t="shared" si="592"/>
        <v>5.1938463404962278E-11</v>
      </c>
      <c r="DL504" s="5">
        <f t="shared" si="593"/>
        <v>6.2326156085954734E-14</v>
      </c>
      <c r="DM504" s="5">
        <f t="shared" si="594"/>
        <v>-13.20532965703447</v>
      </c>
      <c r="DN504">
        <v>0.47</v>
      </c>
      <c r="DO504" t="s">
        <v>32</v>
      </c>
      <c r="DP504" s="4">
        <v>8.98</v>
      </c>
      <c r="DQ504" s="5">
        <f t="shared" si="595"/>
        <v>2.1398733065135351E-3</v>
      </c>
      <c r="DR504" s="5">
        <f t="shared" si="596"/>
        <v>2.1398733065135353E-26</v>
      </c>
      <c r="DS504" s="5">
        <f t="shared" si="597"/>
        <v>1.3263677519711996E-10</v>
      </c>
      <c r="DT504" s="5">
        <f t="shared" si="598"/>
        <v>2.9180090543366391E-13</v>
      </c>
      <c r="DU504" s="5">
        <f t="shared" si="599"/>
        <v>-12.534913364861231</v>
      </c>
    </row>
    <row r="505" spans="1:126" hidden="1" x14ac:dyDescent="0.25">
      <c r="A505">
        <v>498</v>
      </c>
      <c r="B505" t="s">
        <v>541</v>
      </c>
      <c r="C505">
        <v>324.28822600000001</v>
      </c>
      <c r="D505">
        <v>57.416941000000001</v>
      </c>
      <c r="E505" s="1" t="s">
        <v>91</v>
      </c>
      <c r="F505" s="13"/>
      <c r="J505" s="2">
        <v>18.18</v>
      </c>
      <c r="K505" s="5">
        <f t="shared" si="525"/>
        <v>1.6963330816744052E-4</v>
      </c>
      <c r="L505" s="5">
        <f t="shared" si="526"/>
        <v>1.6963330816744054E-27</v>
      </c>
      <c r="M505" s="5">
        <f t="shared" si="527"/>
        <v>1.3069627416746838E-8</v>
      </c>
      <c r="N505" s="5">
        <f t="shared" si="528"/>
        <v>8.1554475080500273E-13</v>
      </c>
      <c r="O505" s="5">
        <f t="shared" si="529"/>
        <v>-12.088552203238738</v>
      </c>
      <c r="P505">
        <v>0.01</v>
      </c>
      <c r="Q505" s="2">
        <v>17.45</v>
      </c>
      <c r="R505" s="5">
        <f t="shared" si="530"/>
        <v>2.6342612883316455E-4</v>
      </c>
      <c r="S505" s="5">
        <f t="shared" si="531"/>
        <v>2.6342612883316456E-27</v>
      </c>
      <c r="T505" s="5">
        <f t="shared" si="532"/>
        <v>1.319162153882802E-8</v>
      </c>
      <c r="U505" s="5">
        <f t="shared" si="533"/>
        <v>1.021031507105289E-12</v>
      </c>
      <c r="V505" s="5">
        <f t="shared" si="534"/>
        <v>-11.990960856198257</v>
      </c>
      <c r="W505">
        <v>0.01</v>
      </c>
      <c r="X505" s="2">
        <v>17.8</v>
      </c>
      <c r="Y505" s="5">
        <f t="shared" si="535"/>
        <v>2.2563131391667974E-4</v>
      </c>
      <c r="Z505" s="5">
        <f t="shared" si="536"/>
        <v>2.2563131391667976E-27</v>
      </c>
      <c r="AA505" s="5">
        <f t="shared" si="537"/>
        <v>1.572942867317722E-8</v>
      </c>
      <c r="AB505" s="5">
        <f t="shared" si="538"/>
        <v>1.0318505209604257E-12</v>
      </c>
      <c r="AC505" s="5">
        <f t="shared" si="539"/>
        <v>-11.986383212228176</v>
      </c>
      <c r="AD505">
        <v>0.02</v>
      </c>
      <c r="AF505" s="4">
        <v>16.57</v>
      </c>
      <c r="AG505" s="5">
        <f t="shared" si="540"/>
        <v>3.7539485585302352E-4</v>
      </c>
      <c r="AH505" s="5">
        <f t="shared" si="541"/>
        <v>3.7539485585302359E-27</v>
      </c>
      <c r="AI505" s="5">
        <f t="shared" si="542"/>
        <v>7.38372743404462E-9</v>
      </c>
      <c r="AJ505" s="5">
        <f t="shared" si="543"/>
        <v>9.1189033810451076E-13</v>
      </c>
      <c r="AK505" s="5">
        <f t="shared" si="544"/>
        <v>-12.040057385815929</v>
      </c>
      <c r="AL505">
        <v>0.15</v>
      </c>
      <c r="AN505" s="4">
        <v>15.45</v>
      </c>
      <c r="AO505" s="5">
        <f t="shared" si="545"/>
        <v>6.7655009075977734E-4</v>
      </c>
      <c r="AP505" s="5">
        <f t="shared" si="546"/>
        <v>6.765500907597774E-27</v>
      </c>
      <c r="AQ505" s="5">
        <f t="shared" si="547"/>
        <v>7.3478312280860498E-9</v>
      </c>
      <c r="AR505" s="5">
        <f t="shared" si="548"/>
        <v>1.2212095501079016E-12</v>
      </c>
      <c r="AS505" s="5">
        <f t="shared" si="549"/>
        <v>-11.913209808088618</v>
      </c>
      <c r="AT505">
        <v>0.15</v>
      </c>
      <c r="AU505" t="s">
        <v>36</v>
      </c>
      <c r="AV505" s="4">
        <v>15.41</v>
      </c>
      <c r="AW505" s="5">
        <f t="shared" si="550"/>
        <v>4.5701500057598914E-4</v>
      </c>
      <c r="AX505" s="5">
        <f t="shared" si="551"/>
        <v>4.5701500057598919E-27</v>
      </c>
      <c r="AY505" s="5">
        <f t="shared" si="552"/>
        <v>2.9413481009361325E-9</v>
      </c>
      <c r="AZ505" s="5">
        <f t="shared" si="553"/>
        <v>6.3503705499211093E-13</v>
      </c>
      <c r="BA505" s="5">
        <f t="shared" si="554"/>
        <v>-12.197200932489006</v>
      </c>
      <c r="BD505" s="3">
        <v>15.21</v>
      </c>
      <c r="BE505" s="5">
        <f t="shared" si="555"/>
        <v>2.3150039650715154E-4</v>
      </c>
      <c r="BF505" s="5">
        <f t="shared" si="556"/>
        <v>2.3150039650715158E-27</v>
      </c>
      <c r="BG505" s="5">
        <f t="shared" si="557"/>
        <v>5.3588054747025823E-10</v>
      </c>
      <c r="BH505" s="5">
        <f t="shared" si="558"/>
        <v>1.9291699708929297E-13</v>
      </c>
      <c r="BI505" s="5">
        <f t="shared" si="559"/>
        <v>-12.714629506846048</v>
      </c>
      <c r="BJ505">
        <v>0.03</v>
      </c>
      <c r="BL505" s="3">
        <v>15.08</v>
      </c>
      <c r="BM505" s="5">
        <f t="shared" si="560"/>
        <v>1.6693525970435446E-4</v>
      </c>
      <c r="BN505" s="5">
        <f t="shared" si="561"/>
        <v>1.6693525970435447E-27</v>
      </c>
      <c r="BO505" s="5">
        <f t="shared" si="562"/>
        <v>2.4731149585830286E-10</v>
      </c>
      <c r="BP505" s="5">
        <f t="shared" si="563"/>
        <v>1.112901731362363E-13</v>
      </c>
      <c r="BQ505" s="5">
        <f t="shared" si="564"/>
        <v>-12.953543181946708</v>
      </c>
      <c r="BR505">
        <v>0.03</v>
      </c>
      <c r="BT505" s="3">
        <v>15.36</v>
      </c>
      <c r="BU505" s="5">
        <f t="shared" si="565"/>
        <v>8.2546343496206527E-5</v>
      </c>
      <c r="BV505" s="5">
        <f t="shared" si="566"/>
        <v>8.2546343496206543E-28</v>
      </c>
      <c r="BW505" s="5">
        <f t="shared" si="567"/>
        <v>7.3614456150005823E-11</v>
      </c>
      <c r="BX505" s="5">
        <f t="shared" si="568"/>
        <v>4.2696384567003379E-14</v>
      </c>
      <c r="BY505" s="5">
        <f t="shared" si="569"/>
        <v>-13.369608898489664</v>
      </c>
      <c r="BZ505">
        <v>0.12</v>
      </c>
      <c r="CC505" s="5" t="str">
        <f t="shared" si="570"/>
        <v/>
      </c>
      <c r="CD505" s="5" t="str">
        <f t="shared" si="571"/>
        <v/>
      </c>
      <c r="CE505" s="5" t="str">
        <f t="shared" si="572"/>
        <v/>
      </c>
      <c r="CF505" s="5" t="str">
        <f t="shared" si="573"/>
        <v/>
      </c>
      <c r="CG505" s="5" t="str">
        <f t="shared" si="574"/>
        <v/>
      </c>
      <c r="CK505" s="5" t="str">
        <f t="shared" si="575"/>
        <v/>
      </c>
      <c r="CL505" s="5" t="str">
        <f t="shared" si="576"/>
        <v/>
      </c>
      <c r="CM505" s="5" t="str">
        <f t="shared" si="577"/>
        <v/>
      </c>
      <c r="CN505" s="5" t="str">
        <f t="shared" si="578"/>
        <v/>
      </c>
      <c r="CO505" s="5" t="str">
        <f t="shared" si="579"/>
        <v/>
      </c>
      <c r="CS505" s="5" t="str">
        <f t="shared" si="580"/>
        <v/>
      </c>
      <c r="CT505" s="5" t="str">
        <f t="shared" si="581"/>
        <v/>
      </c>
      <c r="CU505" s="5" t="str">
        <f t="shared" si="582"/>
        <v/>
      </c>
      <c r="CV505" s="5" t="str">
        <f t="shared" si="583"/>
        <v/>
      </c>
      <c r="CW505" s="5" t="str">
        <f t="shared" si="584"/>
        <v/>
      </c>
      <c r="DA505" s="5" t="str">
        <f t="shared" si="585"/>
        <v/>
      </c>
      <c r="DB505" s="5" t="str">
        <f t="shared" si="586"/>
        <v/>
      </c>
      <c r="DC505" s="5" t="str">
        <f t="shared" si="587"/>
        <v/>
      </c>
      <c r="DD505" s="5" t="str">
        <f t="shared" si="588"/>
        <v/>
      </c>
      <c r="DE505" s="5" t="str">
        <f t="shared" si="589"/>
        <v/>
      </c>
      <c r="DI505" s="5" t="str">
        <f t="shared" si="590"/>
        <v/>
      </c>
      <c r="DJ505" s="5" t="str">
        <f t="shared" si="591"/>
        <v/>
      </c>
      <c r="DK505" s="5" t="str">
        <f t="shared" si="592"/>
        <v/>
      </c>
      <c r="DL505" s="5" t="str">
        <f t="shared" si="593"/>
        <v/>
      </c>
      <c r="DM505" s="5" t="str">
        <f t="shared" si="594"/>
        <v/>
      </c>
      <c r="DQ505" s="5" t="str">
        <f t="shared" si="595"/>
        <v/>
      </c>
      <c r="DR505" s="5" t="str">
        <f t="shared" si="596"/>
        <v/>
      </c>
      <c r="DS505" s="5" t="str">
        <f t="shared" si="597"/>
        <v/>
      </c>
      <c r="DT505" s="5" t="str">
        <f t="shared" si="598"/>
        <v/>
      </c>
      <c r="DU505" s="5" t="str">
        <f t="shared" si="599"/>
        <v/>
      </c>
    </row>
    <row r="506" spans="1:126" hidden="1" x14ac:dyDescent="0.25">
      <c r="A506">
        <v>499</v>
      </c>
      <c r="B506" t="s">
        <v>542</v>
      </c>
      <c r="C506">
        <v>324.28858300000002</v>
      </c>
      <c r="D506">
        <v>57.541913999999998</v>
      </c>
      <c r="E506" s="1" t="s">
        <v>31</v>
      </c>
      <c r="F506" s="13"/>
      <c r="J506" s="2">
        <v>17.559999999999999</v>
      </c>
      <c r="K506" s="5">
        <f t="shared" si="525"/>
        <v>3.0026943841620724E-4</v>
      </c>
      <c r="L506" s="5">
        <f t="shared" si="526"/>
        <v>3.0026943841620726E-27</v>
      </c>
      <c r="M506" s="5">
        <f t="shared" si="527"/>
        <v>2.3134664572254629E-8</v>
      </c>
      <c r="N506" s="5">
        <f t="shared" si="528"/>
        <v>1.4436030693086888E-12</v>
      </c>
      <c r="O506" s="5">
        <f t="shared" si="529"/>
        <v>-11.840552203238737</v>
      </c>
      <c r="P506">
        <v>0.01</v>
      </c>
      <c r="Q506" s="2">
        <v>16.739999999999998</v>
      </c>
      <c r="R506" s="5">
        <f t="shared" si="530"/>
        <v>5.0659260953788061E-4</v>
      </c>
      <c r="S506" s="5">
        <f t="shared" si="531"/>
        <v>5.0659260953788064E-27</v>
      </c>
      <c r="T506" s="5">
        <f t="shared" si="532"/>
        <v>2.5368698272233266E-8</v>
      </c>
      <c r="U506" s="5">
        <f t="shared" si="533"/>
        <v>1.9635372462708549E-12</v>
      </c>
      <c r="V506" s="5">
        <f t="shared" si="534"/>
        <v>-11.706960856198258</v>
      </c>
      <c r="W506">
        <v>0.01</v>
      </c>
      <c r="X506" s="2">
        <v>17.170000000000002</v>
      </c>
      <c r="Y506" s="5">
        <f t="shared" si="535"/>
        <v>4.0308753880969125E-4</v>
      </c>
      <c r="Z506" s="5">
        <f t="shared" si="536"/>
        <v>4.0308753880969127E-27</v>
      </c>
      <c r="AA506" s="5">
        <f t="shared" si="537"/>
        <v>2.8100428884152698E-8</v>
      </c>
      <c r="AB506" s="5">
        <f t="shared" si="538"/>
        <v>1.8433881348004173E-12</v>
      </c>
      <c r="AC506" s="5">
        <f t="shared" si="539"/>
        <v>-11.734383212228176</v>
      </c>
      <c r="AD506">
        <v>0.01</v>
      </c>
      <c r="AF506" s="4">
        <v>15.36</v>
      </c>
      <c r="AG506" s="5">
        <f t="shared" si="540"/>
        <v>1.1441641002865495E-3</v>
      </c>
      <c r="AH506" s="5">
        <f t="shared" si="541"/>
        <v>1.1441641002865496E-26</v>
      </c>
      <c r="AI506" s="5">
        <f t="shared" si="542"/>
        <v>2.2504825851003281E-8</v>
      </c>
      <c r="AJ506" s="5">
        <f t="shared" si="543"/>
        <v>2.7793459925989057E-12</v>
      </c>
      <c r="AK506" s="5">
        <f t="shared" si="544"/>
        <v>-11.556057385815929</v>
      </c>
      <c r="AL506">
        <v>7.0000000000000007E-2</v>
      </c>
      <c r="AN506" s="4">
        <v>15</v>
      </c>
      <c r="AO506" s="5">
        <f t="shared" si="545"/>
        <v>1.024E-3</v>
      </c>
      <c r="AP506" s="5">
        <f t="shared" si="546"/>
        <v>1.0240000000000001E-26</v>
      </c>
      <c r="AQ506" s="5">
        <f t="shared" si="547"/>
        <v>1.1121392606880495E-8</v>
      </c>
      <c r="AR506" s="5">
        <f t="shared" si="548"/>
        <v>1.8483754512635382E-12</v>
      </c>
      <c r="AS506" s="5">
        <f t="shared" si="549"/>
        <v>-11.733209808088617</v>
      </c>
      <c r="AT506">
        <v>0.11</v>
      </c>
      <c r="AV506" s="4">
        <v>14.9</v>
      </c>
      <c r="AW506" s="5">
        <f t="shared" si="550"/>
        <v>7.3102201336866025E-4</v>
      </c>
      <c r="AX506" s="5">
        <f t="shared" si="551"/>
        <v>7.3102201336866033E-27</v>
      </c>
      <c r="AY506" s="5">
        <f t="shared" si="552"/>
        <v>4.7048569698028963E-9</v>
      </c>
      <c r="AZ506" s="5">
        <f t="shared" si="553"/>
        <v>1.0157786197804453E-12</v>
      </c>
      <c r="BA506" s="5">
        <f t="shared" si="554"/>
        <v>-11.993200932489005</v>
      </c>
      <c r="BB506">
        <v>0.15</v>
      </c>
      <c r="BD506" s="3">
        <v>14.41</v>
      </c>
      <c r="BE506" s="5">
        <f t="shared" si="555"/>
        <v>4.8367288271356878E-4</v>
      </c>
      <c r="BF506" s="5">
        <f t="shared" si="556"/>
        <v>4.8367288271356881E-27</v>
      </c>
      <c r="BG506" s="5">
        <f t="shared" si="557"/>
        <v>1.1196131544295573E-9</v>
      </c>
      <c r="BH506" s="5">
        <f t="shared" si="558"/>
        <v>4.0306073559464068E-13</v>
      </c>
      <c r="BI506" s="5">
        <f t="shared" si="559"/>
        <v>-12.394629506846048</v>
      </c>
      <c r="BJ506">
        <v>0.01</v>
      </c>
      <c r="BL506" s="3">
        <v>14.55</v>
      </c>
      <c r="BM506" s="5">
        <f t="shared" si="560"/>
        <v>2.7198695634398626E-4</v>
      </c>
      <c r="BN506" s="5">
        <f t="shared" si="561"/>
        <v>2.7198695634398629E-27</v>
      </c>
      <c r="BO506" s="5">
        <f t="shared" si="562"/>
        <v>4.0294363902812775E-10</v>
      </c>
      <c r="BP506" s="5">
        <f t="shared" si="563"/>
        <v>1.813246375626575E-13</v>
      </c>
      <c r="BQ506" s="5">
        <f t="shared" si="564"/>
        <v>-12.741543181946708</v>
      </c>
      <c r="BR506">
        <v>0.06</v>
      </c>
      <c r="BT506" s="3">
        <v>14.32</v>
      </c>
      <c r="BU506" s="5">
        <f t="shared" si="565"/>
        <v>2.1512844614206692E-4</v>
      </c>
      <c r="BV506" s="5">
        <f t="shared" si="566"/>
        <v>2.1512844614206696E-27</v>
      </c>
      <c r="BW506" s="5">
        <f t="shared" si="567"/>
        <v>1.9185057622657574E-10</v>
      </c>
      <c r="BX506" s="5">
        <f t="shared" si="568"/>
        <v>1.1127333421141393E-13</v>
      </c>
      <c r="BY506" s="5">
        <f t="shared" si="569"/>
        <v>-12.953608898489664</v>
      </c>
      <c r="BZ506">
        <v>0.09</v>
      </c>
      <c r="CC506" s="5" t="str">
        <f t="shared" si="570"/>
        <v/>
      </c>
      <c r="CD506" s="5" t="str">
        <f t="shared" si="571"/>
        <v/>
      </c>
      <c r="CE506" s="5" t="str">
        <f t="shared" si="572"/>
        <v/>
      </c>
      <c r="CF506" s="5" t="str">
        <f t="shared" si="573"/>
        <v/>
      </c>
      <c r="CG506" s="5" t="str">
        <f t="shared" si="574"/>
        <v/>
      </c>
      <c r="CK506" s="5" t="str">
        <f t="shared" si="575"/>
        <v/>
      </c>
      <c r="CL506" s="5" t="str">
        <f t="shared" si="576"/>
        <v/>
      </c>
      <c r="CM506" s="5" t="str">
        <f t="shared" si="577"/>
        <v/>
      </c>
      <c r="CN506" s="5" t="str">
        <f t="shared" si="578"/>
        <v/>
      </c>
      <c r="CO506" s="5" t="str">
        <f t="shared" si="579"/>
        <v/>
      </c>
      <c r="CS506" s="5" t="str">
        <f t="shared" si="580"/>
        <v/>
      </c>
      <c r="CT506" s="5" t="str">
        <f t="shared" si="581"/>
        <v/>
      </c>
      <c r="CU506" s="5" t="str">
        <f t="shared" si="582"/>
        <v/>
      </c>
      <c r="CV506" s="5" t="str">
        <f t="shared" si="583"/>
        <v/>
      </c>
      <c r="CW506" s="5" t="str">
        <f t="shared" si="584"/>
        <v/>
      </c>
      <c r="DA506" s="5" t="str">
        <f t="shared" si="585"/>
        <v/>
      </c>
      <c r="DB506" s="5" t="str">
        <f t="shared" si="586"/>
        <v/>
      </c>
      <c r="DC506" s="5" t="str">
        <f t="shared" si="587"/>
        <v/>
      </c>
      <c r="DD506" s="5" t="str">
        <f t="shared" si="588"/>
        <v/>
      </c>
      <c r="DE506" s="5" t="str">
        <f t="shared" si="589"/>
        <v/>
      </c>
      <c r="DI506" s="5" t="str">
        <f t="shared" si="590"/>
        <v/>
      </c>
      <c r="DJ506" s="5" t="str">
        <f t="shared" si="591"/>
        <v/>
      </c>
      <c r="DK506" s="5" t="str">
        <f t="shared" si="592"/>
        <v/>
      </c>
      <c r="DL506" s="5" t="str">
        <f t="shared" si="593"/>
        <v/>
      </c>
      <c r="DM506" s="5" t="str">
        <f t="shared" si="594"/>
        <v/>
      </c>
      <c r="DQ506" s="5" t="str">
        <f t="shared" si="595"/>
        <v/>
      </c>
      <c r="DR506" s="5" t="str">
        <f t="shared" si="596"/>
        <v/>
      </c>
      <c r="DS506" s="5" t="str">
        <f t="shared" si="597"/>
        <v/>
      </c>
      <c r="DT506" s="5" t="str">
        <f t="shared" si="598"/>
        <v/>
      </c>
      <c r="DU506" s="5" t="str">
        <f t="shared" si="599"/>
        <v/>
      </c>
    </row>
    <row r="507" spans="1:126" hidden="1" x14ac:dyDescent="0.25">
      <c r="A507">
        <v>500</v>
      </c>
      <c r="B507" t="s">
        <v>543</v>
      </c>
      <c r="C507">
        <v>324.28876400000001</v>
      </c>
      <c r="D507">
        <v>57.436000999999997</v>
      </c>
      <c r="E507" s="1" t="s">
        <v>91</v>
      </c>
      <c r="F507" s="13"/>
      <c r="J507" s="2">
        <v>18.77</v>
      </c>
      <c r="K507" s="5">
        <f t="shared" si="525"/>
        <v>9.8516989410076983E-5</v>
      </c>
      <c r="L507" s="5">
        <f t="shared" si="526"/>
        <v>9.8516989410076995E-28</v>
      </c>
      <c r="M507" s="5">
        <f t="shared" si="527"/>
        <v>7.5903745539075598E-9</v>
      </c>
      <c r="N507" s="5">
        <f t="shared" si="528"/>
        <v>4.7363937216383177E-13</v>
      </c>
      <c r="O507" s="5">
        <f t="shared" si="529"/>
        <v>-12.324552203238737</v>
      </c>
      <c r="P507">
        <v>0.01</v>
      </c>
      <c r="Q507" s="2">
        <v>17.940000000000001</v>
      </c>
      <c r="R507" s="5">
        <f t="shared" si="530"/>
        <v>1.6774857893107038E-4</v>
      </c>
      <c r="S507" s="5">
        <f t="shared" si="531"/>
        <v>1.6774857893107039E-27</v>
      </c>
      <c r="T507" s="5">
        <f t="shared" si="532"/>
        <v>8.4003655094380529E-9</v>
      </c>
      <c r="U507" s="5">
        <f t="shared" si="533"/>
        <v>6.5018829043050542E-13</v>
      </c>
      <c r="V507" s="5">
        <f t="shared" si="534"/>
        <v>-12.186960856198258</v>
      </c>
      <c r="W507">
        <v>0.02</v>
      </c>
      <c r="X507" s="2">
        <v>18.41</v>
      </c>
      <c r="Y507" s="5">
        <f t="shared" si="535"/>
        <v>1.2864691390305298E-4</v>
      </c>
      <c r="Z507" s="5">
        <f t="shared" si="536"/>
        <v>1.28646913903053E-27</v>
      </c>
      <c r="AA507" s="5">
        <f t="shared" si="537"/>
        <v>8.9683582528340388E-9</v>
      </c>
      <c r="AB507" s="5">
        <f t="shared" si="538"/>
        <v>5.8832430138591307E-13</v>
      </c>
      <c r="AC507" s="5">
        <f t="shared" si="539"/>
        <v>-12.230383212228174</v>
      </c>
      <c r="AD507">
        <v>0.03</v>
      </c>
      <c r="AF507" s="4">
        <v>16.559999999999999</v>
      </c>
      <c r="AG507" s="5">
        <f t="shared" si="540"/>
        <v>3.788683416880054E-4</v>
      </c>
      <c r="AH507" s="5">
        <f t="shared" si="541"/>
        <v>3.7886834168800542E-27</v>
      </c>
      <c r="AI507" s="5">
        <f t="shared" si="542"/>
        <v>7.4520482228131317E-9</v>
      </c>
      <c r="AJ507" s="5">
        <f t="shared" si="543"/>
        <v>9.2032795551742192E-13</v>
      </c>
      <c r="AK507" s="5">
        <f t="shared" si="544"/>
        <v>-12.036057385815928</v>
      </c>
      <c r="AL507">
        <v>7.0000000000000007E-2</v>
      </c>
      <c r="AN507" s="4">
        <v>15.99</v>
      </c>
      <c r="AO507" s="5">
        <f t="shared" si="545"/>
        <v>4.1143379030931376E-4</v>
      </c>
      <c r="AP507" s="5">
        <f t="shared" si="546"/>
        <v>4.1143379030931379E-27</v>
      </c>
      <c r="AQ507" s="5">
        <f t="shared" si="547"/>
        <v>4.4684733532879116E-9</v>
      </c>
      <c r="AR507" s="5">
        <f t="shared" si="548"/>
        <v>7.4266027131645088E-13</v>
      </c>
      <c r="AS507" s="5">
        <f t="shared" si="549"/>
        <v>-12.129209808088618</v>
      </c>
      <c r="AT507">
        <v>0.09</v>
      </c>
      <c r="AV507" s="4">
        <v>15.87</v>
      </c>
      <c r="AW507" s="5">
        <f t="shared" si="550"/>
        <v>2.9917855146841871E-4</v>
      </c>
      <c r="AX507" s="5">
        <f t="shared" si="551"/>
        <v>2.9917855146841875E-27</v>
      </c>
      <c r="AY507" s="5">
        <f t="shared" si="552"/>
        <v>1.925512867396873E-9</v>
      </c>
      <c r="AZ507" s="5">
        <f t="shared" si="553"/>
        <v>4.1571822807098487E-13</v>
      </c>
      <c r="BA507" s="5">
        <f t="shared" si="554"/>
        <v>-12.381200932489005</v>
      </c>
      <c r="BB507">
        <v>0.12</v>
      </c>
      <c r="BD507" s="3">
        <v>15.41</v>
      </c>
      <c r="BE507" s="5">
        <f t="shared" si="555"/>
        <v>1.9255364281055247E-4</v>
      </c>
      <c r="BF507" s="5">
        <f t="shared" si="556"/>
        <v>1.9255364281055248E-27</v>
      </c>
      <c r="BG507" s="5">
        <f t="shared" si="557"/>
        <v>4.45726025024427E-10</v>
      </c>
      <c r="BH507" s="5">
        <f t="shared" si="558"/>
        <v>1.6046136900879372E-13</v>
      </c>
      <c r="BI507" s="5">
        <f t="shared" si="559"/>
        <v>-12.794629506846046</v>
      </c>
      <c r="BJ507">
        <v>0.04</v>
      </c>
      <c r="BL507" s="3">
        <v>15.38</v>
      </c>
      <c r="BM507" s="5">
        <f t="shared" si="560"/>
        <v>1.2663334449339615E-4</v>
      </c>
      <c r="BN507" s="5">
        <f t="shared" si="561"/>
        <v>1.2663334449339616E-27</v>
      </c>
      <c r="BO507" s="5">
        <f t="shared" si="562"/>
        <v>1.8760495480503131E-10</v>
      </c>
      <c r="BP507" s="5">
        <f t="shared" si="563"/>
        <v>8.4422229662264095E-14</v>
      </c>
      <c r="BQ507" s="5">
        <f t="shared" si="564"/>
        <v>-13.073543181946707</v>
      </c>
      <c r="BR507">
        <v>0.05</v>
      </c>
      <c r="BU507" s="5" t="str">
        <f t="shared" si="565"/>
        <v/>
      </c>
      <c r="BV507" s="5" t="str">
        <f t="shared" si="566"/>
        <v/>
      </c>
      <c r="BW507" s="5" t="str">
        <f t="shared" si="567"/>
        <v/>
      </c>
      <c r="BX507" s="5" t="str">
        <f t="shared" si="568"/>
        <v/>
      </c>
      <c r="BY507" s="5" t="str">
        <f t="shared" si="569"/>
        <v/>
      </c>
      <c r="CC507" s="5" t="str">
        <f t="shared" si="570"/>
        <v/>
      </c>
      <c r="CD507" s="5" t="str">
        <f t="shared" si="571"/>
        <v/>
      </c>
      <c r="CE507" s="5" t="str">
        <f t="shared" si="572"/>
        <v/>
      </c>
      <c r="CF507" s="5" t="str">
        <f t="shared" si="573"/>
        <v/>
      </c>
      <c r="CG507" s="5" t="str">
        <f t="shared" si="574"/>
        <v/>
      </c>
      <c r="CK507" s="5" t="str">
        <f t="shared" si="575"/>
        <v/>
      </c>
      <c r="CL507" s="5" t="str">
        <f t="shared" si="576"/>
        <v/>
      </c>
      <c r="CM507" s="5" t="str">
        <f t="shared" si="577"/>
        <v/>
      </c>
      <c r="CN507" s="5" t="str">
        <f t="shared" si="578"/>
        <v/>
      </c>
      <c r="CO507" s="5" t="str">
        <f t="shared" si="579"/>
        <v/>
      </c>
      <c r="CS507" s="5" t="str">
        <f t="shared" si="580"/>
        <v/>
      </c>
      <c r="CT507" s="5" t="str">
        <f t="shared" si="581"/>
        <v/>
      </c>
      <c r="CU507" s="5" t="str">
        <f t="shared" si="582"/>
        <v/>
      </c>
      <c r="CV507" s="5" t="str">
        <f t="shared" si="583"/>
        <v/>
      </c>
      <c r="CW507" s="5" t="str">
        <f t="shared" si="584"/>
        <v/>
      </c>
      <c r="DA507" s="5" t="str">
        <f t="shared" si="585"/>
        <v/>
      </c>
      <c r="DB507" s="5" t="str">
        <f t="shared" si="586"/>
        <v/>
      </c>
      <c r="DC507" s="5" t="str">
        <f t="shared" si="587"/>
        <v/>
      </c>
      <c r="DD507" s="5" t="str">
        <f t="shared" si="588"/>
        <v/>
      </c>
      <c r="DE507" s="5" t="str">
        <f t="shared" si="589"/>
        <v/>
      </c>
      <c r="DI507" s="5" t="str">
        <f t="shared" si="590"/>
        <v/>
      </c>
      <c r="DJ507" s="5" t="str">
        <f t="shared" si="591"/>
        <v/>
      </c>
      <c r="DK507" s="5" t="str">
        <f t="shared" si="592"/>
        <v/>
      </c>
      <c r="DL507" s="5" t="str">
        <f t="shared" si="593"/>
        <v/>
      </c>
      <c r="DM507" s="5" t="str">
        <f t="shared" si="594"/>
        <v/>
      </c>
      <c r="DQ507" s="5" t="str">
        <f t="shared" si="595"/>
        <v/>
      </c>
      <c r="DR507" s="5" t="str">
        <f t="shared" si="596"/>
        <v/>
      </c>
      <c r="DS507" s="5" t="str">
        <f t="shared" si="597"/>
        <v/>
      </c>
      <c r="DT507" s="5" t="str">
        <f t="shared" si="598"/>
        <v/>
      </c>
      <c r="DU507" s="5" t="str">
        <f t="shared" si="599"/>
        <v/>
      </c>
    </row>
    <row r="508" spans="1:126" hidden="1" x14ac:dyDescent="0.25">
      <c r="A508">
        <v>501</v>
      </c>
      <c r="B508" t="s">
        <v>544</v>
      </c>
      <c r="C508">
        <v>324.28902099999999</v>
      </c>
      <c r="D508">
        <v>57.496811999999998</v>
      </c>
      <c r="E508" s="1" t="s">
        <v>157</v>
      </c>
      <c r="F508" s="13"/>
      <c r="J508" s="2">
        <v>17.43</v>
      </c>
      <c r="K508" s="5">
        <f t="shared" si="525"/>
        <v>3.3846294714999817E-4</v>
      </c>
      <c r="L508" s="5">
        <f t="shared" si="526"/>
        <v>3.384629471499982E-27</v>
      </c>
      <c r="M508" s="5">
        <f t="shared" si="527"/>
        <v>2.6077335055319146E-8</v>
      </c>
      <c r="N508" s="5">
        <f t="shared" si="528"/>
        <v>1.6272257074519147E-12</v>
      </c>
      <c r="O508" s="5">
        <f t="shared" si="529"/>
        <v>-11.788552203238735</v>
      </c>
      <c r="P508">
        <v>0.01</v>
      </c>
      <c r="Q508" s="2">
        <v>15.68</v>
      </c>
      <c r="R508" s="5">
        <f t="shared" si="530"/>
        <v>1.344803558934959E-3</v>
      </c>
      <c r="S508" s="5">
        <f t="shared" si="531"/>
        <v>1.3448035589349591E-26</v>
      </c>
      <c r="T508" s="5">
        <f t="shared" si="532"/>
        <v>6.7343887533549598E-8</v>
      </c>
      <c r="U508" s="5">
        <f t="shared" si="533"/>
        <v>5.2124168950967398E-12</v>
      </c>
      <c r="V508" s="5">
        <f t="shared" si="534"/>
        <v>-11.282960856198258</v>
      </c>
      <c r="W508">
        <v>0.01</v>
      </c>
      <c r="X508" s="2">
        <v>16.48</v>
      </c>
      <c r="Y508" s="5">
        <f t="shared" si="535"/>
        <v>7.6102578620121342E-4</v>
      </c>
      <c r="Z508" s="5">
        <f t="shared" si="536"/>
        <v>7.6102578620121348E-27</v>
      </c>
      <c r="AA508" s="5">
        <f t="shared" si="537"/>
        <v>5.3053366639175902E-8</v>
      </c>
      <c r="AB508" s="5">
        <f t="shared" si="538"/>
        <v>3.4803008515299397E-12</v>
      </c>
      <c r="AC508" s="5">
        <f t="shared" si="539"/>
        <v>-11.458383212228176</v>
      </c>
      <c r="AD508">
        <v>0.01</v>
      </c>
      <c r="AF508" s="4">
        <v>13.39</v>
      </c>
      <c r="AG508" s="5">
        <f t="shared" si="540"/>
        <v>7.0224445242944517E-3</v>
      </c>
      <c r="AH508" s="5">
        <f t="shared" si="541"/>
        <v>7.0224445242944524E-26</v>
      </c>
      <c r="AI508" s="5">
        <f t="shared" si="542"/>
        <v>1.3812607040196268E-7</v>
      </c>
      <c r="AJ508" s="5">
        <f t="shared" si="543"/>
        <v>1.7058569694642395E-11</v>
      </c>
      <c r="AK508" s="5">
        <f t="shared" si="544"/>
        <v>-10.768057385815929</v>
      </c>
      <c r="AL508">
        <v>0.03</v>
      </c>
      <c r="AN508" s="4">
        <v>12.32</v>
      </c>
      <c r="AO508" s="5">
        <f t="shared" si="545"/>
        <v>1.2086483309073696E-2</v>
      </c>
      <c r="AP508" s="5">
        <f t="shared" si="546"/>
        <v>1.2086483309073696E-25</v>
      </c>
      <c r="AQ508" s="5">
        <f t="shared" si="547"/>
        <v>1.3126809191085613E-7</v>
      </c>
      <c r="AR508" s="5">
        <f t="shared" si="548"/>
        <v>2.1816756875584288E-11</v>
      </c>
      <c r="AS508" s="5">
        <f t="shared" si="549"/>
        <v>-10.661209808088618</v>
      </c>
      <c r="AT508">
        <v>0.05</v>
      </c>
      <c r="AV508" s="4">
        <v>11.84</v>
      </c>
      <c r="AW508" s="5">
        <f t="shared" si="550"/>
        <v>1.2244201135103428E-2</v>
      </c>
      <c r="AX508" s="5">
        <f t="shared" si="551"/>
        <v>1.224420113510343E-25</v>
      </c>
      <c r="AY508" s="5">
        <f t="shared" si="552"/>
        <v>7.8803666642947057E-8</v>
      </c>
      <c r="AZ508" s="5">
        <f t="shared" si="553"/>
        <v>1.7013711628212269E-11</v>
      </c>
      <c r="BA508" s="5">
        <f t="shared" si="554"/>
        <v>-10.769200932489005</v>
      </c>
      <c r="BB508">
        <v>0.03</v>
      </c>
      <c r="BD508" s="3">
        <v>11.1</v>
      </c>
      <c r="BE508" s="5">
        <f t="shared" si="555"/>
        <v>1.0198862558492143E-2</v>
      </c>
      <c r="BF508" s="5">
        <f t="shared" si="556"/>
        <v>1.0198862558492144E-25</v>
      </c>
      <c r="BG508" s="5">
        <f t="shared" si="557"/>
        <v>2.3608478144657738E-8</v>
      </c>
      <c r="BH508" s="5">
        <f t="shared" si="558"/>
        <v>8.4990521320767864E-12</v>
      </c>
      <c r="BI508" s="5">
        <f t="shared" si="559"/>
        <v>-11.070629506846046</v>
      </c>
      <c r="BJ508">
        <v>0</v>
      </c>
      <c r="BL508" s="3">
        <v>10.65</v>
      </c>
      <c r="BM508" s="5">
        <f t="shared" si="560"/>
        <v>9.8752495032215105E-3</v>
      </c>
      <c r="BN508" s="5">
        <f t="shared" si="561"/>
        <v>9.875249503221511E-26</v>
      </c>
      <c r="BO508" s="5">
        <f t="shared" si="562"/>
        <v>1.4629999264031865E-8</v>
      </c>
      <c r="BP508" s="5">
        <f t="shared" si="563"/>
        <v>6.5834996688143399E-12</v>
      </c>
      <c r="BQ508" s="5">
        <f t="shared" si="564"/>
        <v>-11.181543181946708</v>
      </c>
      <c r="BR508">
        <v>0</v>
      </c>
      <c r="BT508" s="3">
        <v>10.18</v>
      </c>
      <c r="BU508" s="5">
        <f t="shared" si="565"/>
        <v>9.7431152626168433E-3</v>
      </c>
      <c r="BV508" s="5">
        <f t="shared" si="566"/>
        <v>9.7431152626168447E-26</v>
      </c>
      <c r="BW508" s="5">
        <f t="shared" si="567"/>
        <v>8.6888661676131192E-9</v>
      </c>
      <c r="BX508" s="5">
        <f t="shared" si="568"/>
        <v>5.0395423772156092E-12</v>
      </c>
      <c r="BY508" s="5">
        <f t="shared" si="569"/>
        <v>-11.297608898489663</v>
      </c>
      <c r="BZ508">
        <v>0</v>
      </c>
      <c r="CB508" s="3">
        <v>9.2899999999999991</v>
      </c>
      <c r="CC508" s="5">
        <f t="shared" si="570"/>
        <v>1.2332787257500836E-2</v>
      </c>
      <c r="CD508" s="5">
        <f t="shared" si="571"/>
        <v>1.2332787257500837E-25</v>
      </c>
      <c r="CE508" s="5">
        <f t="shared" si="572"/>
        <v>5.7809940269535177E-9</v>
      </c>
      <c r="CF508" s="5">
        <f t="shared" si="573"/>
        <v>4.6247952215628141E-12</v>
      </c>
      <c r="CG508" s="5">
        <f t="shared" si="574"/>
        <v>-11.334907492355041</v>
      </c>
      <c r="CH508">
        <v>0.01</v>
      </c>
      <c r="CJ508" s="2">
        <v>6.81</v>
      </c>
      <c r="CK508" s="5">
        <f t="shared" si="575"/>
        <v>1.3480258232547535E-2</v>
      </c>
      <c r="CL508" s="5">
        <f t="shared" si="576"/>
        <v>1.3480258232547536E-25</v>
      </c>
      <c r="CM508" s="5">
        <f t="shared" si="577"/>
        <v>7.0209678294518413E-10</v>
      </c>
      <c r="CN508" s="5">
        <f t="shared" si="578"/>
        <v>1.685032279068442E-12</v>
      </c>
      <c r="CO508" s="5">
        <f t="shared" si="579"/>
        <v>-11.773391775215769</v>
      </c>
      <c r="CP508">
        <v>7.0000000000000007E-2</v>
      </c>
      <c r="CR508" s="4">
        <v>10.86</v>
      </c>
      <c r="CS508" s="5">
        <f t="shared" si="580"/>
        <v>1.401899168833667E-2</v>
      </c>
      <c r="CT508" s="5">
        <f t="shared" si="581"/>
        <v>1.4018991688336671E-25</v>
      </c>
      <c r="CU508" s="5">
        <f t="shared" si="582"/>
        <v>3.6381466319212806E-8</v>
      </c>
      <c r="CV508" s="5">
        <f t="shared" si="583"/>
        <v>1.2369698548532354E-11</v>
      </c>
      <c r="CW508" s="5">
        <f t="shared" si="584"/>
        <v>-10.907640884065641</v>
      </c>
      <c r="CX508">
        <v>0.02</v>
      </c>
      <c r="CZ508" s="4">
        <v>10.35</v>
      </c>
      <c r="DA508" s="5">
        <f t="shared" si="585"/>
        <v>1.244508535812826E-2</v>
      </c>
      <c r="DB508" s="5">
        <f t="shared" si="586"/>
        <v>1.2445085358128262E-25</v>
      </c>
      <c r="DC508" s="5">
        <f t="shared" si="587"/>
        <v>1.7644260904718709E-8</v>
      </c>
      <c r="DD508" s="5">
        <f t="shared" si="588"/>
        <v>8.1163600161706063E-12</v>
      </c>
      <c r="DE508" s="5">
        <f t="shared" si="589"/>
        <v>-11.09063869727588</v>
      </c>
      <c r="DF508">
        <v>0.02</v>
      </c>
      <c r="DH508" s="4">
        <v>8.1199999999999992</v>
      </c>
      <c r="DI508" s="5">
        <f t="shared" si="590"/>
        <v>1.7894943614154488E-2</v>
      </c>
      <c r="DJ508" s="5">
        <f t="shared" si="591"/>
        <v>1.789494361415449E-25</v>
      </c>
      <c r="DK508" s="5">
        <f t="shared" si="592"/>
        <v>3.7281132529488518E-9</v>
      </c>
      <c r="DL508" s="5">
        <f t="shared" si="593"/>
        <v>4.4737359035386229E-12</v>
      </c>
      <c r="DM508" s="5">
        <f t="shared" si="594"/>
        <v>-11.34932965703447</v>
      </c>
      <c r="DN508">
        <v>0.02</v>
      </c>
      <c r="DP508" s="4">
        <v>5.44</v>
      </c>
      <c r="DQ508" s="5">
        <f t="shared" si="595"/>
        <v>5.5768384143181221E-2</v>
      </c>
      <c r="DR508" s="5">
        <f t="shared" si="596"/>
        <v>5.5768384143181227E-25</v>
      </c>
      <c r="DS508" s="5">
        <f t="shared" si="597"/>
        <v>3.4567180254037946E-9</v>
      </c>
      <c r="DT508" s="5">
        <f t="shared" si="598"/>
        <v>7.6047796558883494E-12</v>
      </c>
      <c r="DU508" s="5">
        <f t="shared" si="599"/>
        <v>-11.118913364861232</v>
      </c>
      <c r="DV508">
        <v>0.04</v>
      </c>
    </row>
    <row r="509" spans="1:126" hidden="1" x14ac:dyDescent="0.25">
      <c r="A509">
        <v>502</v>
      </c>
      <c r="B509" t="s">
        <v>545</v>
      </c>
      <c r="C509">
        <v>324.28916800000002</v>
      </c>
      <c r="D509">
        <v>57.494762999999999</v>
      </c>
      <c r="E509" s="1" t="s">
        <v>235</v>
      </c>
      <c r="F509" s="13"/>
      <c r="J509" s="2">
        <v>15.03</v>
      </c>
      <c r="K509" s="5">
        <f t="shared" si="525"/>
        <v>3.0868187652114409E-3</v>
      </c>
      <c r="L509" s="5">
        <f t="shared" si="526"/>
        <v>3.086818765211441E-26</v>
      </c>
      <c r="M509" s="5">
        <f t="shared" si="527"/>
        <v>2.3782812231966848E-7</v>
      </c>
      <c r="N509" s="5">
        <f t="shared" si="528"/>
        <v>1.4840474832747315E-11</v>
      </c>
      <c r="O509" s="5">
        <f t="shared" si="529"/>
        <v>-10.828552203238736</v>
      </c>
      <c r="P509">
        <v>0</v>
      </c>
      <c r="Q509" s="2">
        <v>14.28</v>
      </c>
      <c r="R509" s="5">
        <f t="shared" si="530"/>
        <v>4.8826866022601513E-3</v>
      </c>
      <c r="S509" s="5">
        <f t="shared" si="531"/>
        <v>4.8826866022601517E-26</v>
      </c>
      <c r="T509" s="5">
        <f t="shared" si="532"/>
        <v>2.4451087686337709E-7</v>
      </c>
      <c r="U509" s="5">
        <f t="shared" si="533"/>
        <v>1.8925141869225391E-11</v>
      </c>
      <c r="V509" s="5">
        <f t="shared" si="534"/>
        <v>-10.722960856198256</v>
      </c>
      <c r="W509">
        <v>0</v>
      </c>
      <c r="X509" s="2">
        <v>14.63</v>
      </c>
      <c r="Y509" s="5">
        <f t="shared" si="535"/>
        <v>4.1821477557720064E-3</v>
      </c>
      <c r="Z509" s="5">
        <f t="shared" si="536"/>
        <v>4.1821477557720071E-26</v>
      </c>
      <c r="AA509" s="5">
        <f t="shared" si="537"/>
        <v>2.9154993463981678E-7</v>
      </c>
      <c r="AB509" s="5">
        <f t="shared" si="538"/>
        <v>1.9125675712371983E-11</v>
      </c>
      <c r="AC509" s="5">
        <f t="shared" si="539"/>
        <v>-10.718383212228176</v>
      </c>
      <c r="AD509">
        <v>0</v>
      </c>
      <c r="AF509" s="4">
        <v>12.97</v>
      </c>
      <c r="AG509" s="5">
        <f t="shared" si="540"/>
        <v>1.0339232870758896E-2</v>
      </c>
      <c r="AH509" s="5">
        <f t="shared" si="541"/>
        <v>1.0339232870758897E-25</v>
      </c>
      <c r="AI509" s="5">
        <f t="shared" si="542"/>
        <v>2.0336474036471132E-7</v>
      </c>
      <c r="AJ509" s="5">
        <f t="shared" si="543"/>
        <v>2.5115545435041852E-11</v>
      </c>
      <c r="AK509" s="5">
        <f t="shared" si="544"/>
        <v>-10.60005738581593</v>
      </c>
      <c r="AL509">
        <v>0.03</v>
      </c>
      <c r="AN509" s="4">
        <v>12.41</v>
      </c>
      <c r="AO509" s="5">
        <f t="shared" si="545"/>
        <v>1.1124998385838733E-2</v>
      </c>
      <c r="AP509" s="5">
        <f t="shared" si="546"/>
        <v>1.1124998385838734E-25</v>
      </c>
      <c r="AQ509" s="5">
        <f t="shared" si="547"/>
        <v>1.2082565898420345E-7</v>
      </c>
      <c r="AR509" s="5">
        <f t="shared" si="548"/>
        <v>2.0081224523174614E-11</v>
      </c>
      <c r="AS509" s="5">
        <f t="shared" si="549"/>
        <v>-10.697209808088619</v>
      </c>
      <c r="AT509">
        <v>0.03</v>
      </c>
      <c r="AV509" s="4">
        <v>12.22</v>
      </c>
      <c r="AW509" s="5">
        <f t="shared" si="550"/>
        <v>8.6284036749470442E-3</v>
      </c>
      <c r="AX509" s="5">
        <f t="shared" si="551"/>
        <v>8.6284036749470452E-26</v>
      </c>
      <c r="AY509" s="5">
        <f t="shared" si="552"/>
        <v>5.5532397692482252E-8</v>
      </c>
      <c r="AZ509" s="5">
        <f t="shared" si="553"/>
        <v>1.1989444661806917E-11</v>
      </c>
      <c r="BA509" s="5">
        <f t="shared" si="554"/>
        <v>-10.921200932489006</v>
      </c>
      <c r="BB509">
        <v>0.03</v>
      </c>
      <c r="BD509" s="3">
        <v>12.16</v>
      </c>
      <c r="BE509" s="5">
        <f t="shared" si="555"/>
        <v>3.8419502710987366E-3</v>
      </c>
      <c r="BF509" s="5">
        <f t="shared" si="556"/>
        <v>3.8419502710987367E-26</v>
      </c>
      <c r="BG509" s="5">
        <f t="shared" si="557"/>
        <v>8.8934034053211488E-9</v>
      </c>
      <c r="BH509" s="5">
        <f t="shared" si="558"/>
        <v>3.2016252259156138E-12</v>
      </c>
      <c r="BI509" s="5">
        <f t="shared" si="559"/>
        <v>-11.494629506846048</v>
      </c>
      <c r="BJ509">
        <v>0.01</v>
      </c>
      <c r="BL509" s="3">
        <v>12.13</v>
      </c>
      <c r="BM509" s="5">
        <f t="shared" si="560"/>
        <v>2.5266674008614523E-3</v>
      </c>
      <c r="BN509" s="5">
        <f t="shared" si="561"/>
        <v>2.5266674008614527E-26</v>
      </c>
      <c r="BO509" s="5">
        <f t="shared" si="562"/>
        <v>3.7432109642391882E-9</v>
      </c>
      <c r="BP509" s="5">
        <f t="shared" si="563"/>
        <v>1.6844449339076348E-12</v>
      </c>
      <c r="BQ509" s="5">
        <f t="shared" si="564"/>
        <v>-11.773543181946708</v>
      </c>
      <c r="BR509">
        <v>0.01</v>
      </c>
      <c r="BT509" s="3">
        <v>12.04</v>
      </c>
      <c r="BU509" s="5">
        <f t="shared" si="565"/>
        <v>1.756700966973782E-3</v>
      </c>
      <c r="BV509" s="5">
        <f t="shared" si="566"/>
        <v>1.7567009669737822E-26</v>
      </c>
      <c r="BW509" s="5">
        <f t="shared" si="567"/>
        <v>1.5666179848160958E-9</v>
      </c>
      <c r="BX509" s="5">
        <f t="shared" si="568"/>
        <v>9.0863843119333556E-13</v>
      </c>
      <c r="BY509" s="5">
        <f t="shared" si="569"/>
        <v>-12.041608898489663</v>
      </c>
      <c r="BZ509">
        <v>0.02</v>
      </c>
      <c r="CB509" s="3">
        <v>12.04</v>
      </c>
      <c r="CC509" s="5">
        <f t="shared" si="570"/>
        <v>9.7962811314807508E-4</v>
      </c>
      <c r="CD509" s="5">
        <f t="shared" si="571"/>
        <v>9.7962811314807513E-27</v>
      </c>
      <c r="CE509" s="5">
        <f t="shared" si="572"/>
        <v>4.5920067803816019E-10</v>
      </c>
      <c r="CF509" s="5">
        <f t="shared" si="573"/>
        <v>3.6736054243052815E-13</v>
      </c>
      <c r="CG509" s="5">
        <f t="shared" si="574"/>
        <v>-12.434907492355043</v>
      </c>
      <c r="CH509">
        <v>0.06</v>
      </c>
      <c r="CK509" s="5" t="str">
        <f t="shared" si="575"/>
        <v/>
      </c>
      <c r="CL509" s="5" t="str">
        <f t="shared" si="576"/>
        <v/>
      </c>
      <c r="CM509" s="5" t="str">
        <f t="shared" si="577"/>
        <v/>
      </c>
      <c r="CN509" s="5" t="str">
        <f t="shared" si="578"/>
        <v/>
      </c>
      <c r="CO509" s="5" t="str">
        <f t="shared" si="579"/>
        <v/>
      </c>
      <c r="CS509" s="5" t="str">
        <f t="shared" si="580"/>
        <v/>
      </c>
      <c r="CT509" s="5" t="str">
        <f t="shared" si="581"/>
        <v/>
      </c>
      <c r="CU509" s="5" t="str">
        <f t="shared" si="582"/>
        <v/>
      </c>
      <c r="CV509" s="5" t="str">
        <f t="shared" si="583"/>
        <v/>
      </c>
      <c r="CW509" s="5" t="str">
        <f t="shared" si="584"/>
        <v/>
      </c>
      <c r="DA509" s="5" t="str">
        <f t="shared" si="585"/>
        <v/>
      </c>
      <c r="DB509" s="5" t="str">
        <f t="shared" si="586"/>
        <v/>
      </c>
      <c r="DC509" s="5" t="str">
        <f t="shared" si="587"/>
        <v/>
      </c>
      <c r="DD509" s="5" t="str">
        <f t="shared" si="588"/>
        <v/>
      </c>
      <c r="DE509" s="5" t="str">
        <f t="shared" si="589"/>
        <v/>
      </c>
      <c r="DI509" s="5" t="str">
        <f t="shared" si="590"/>
        <v/>
      </c>
      <c r="DJ509" s="5" t="str">
        <f t="shared" si="591"/>
        <v/>
      </c>
      <c r="DK509" s="5" t="str">
        <f t="shared" si="592"/>
        <v/>
      </c>
      <c r="DL509" s="5" t="str">
        <f t="shared" si="593"/>
        <v/>
      </c>
      <c r="DM509" s="5" t="str">
        <f t="shared" si="594"/>
        <v/>
      </c>
      <c r="DQ509" s="5" t="str">
        <f t="shared" si="595"/>
        <v/>
      </c>
      <c r="DR509" s="5" t="str">
        <f t="shared" si="596"/>
        <v/>
      </c>
      <c r="DS509" s="5" t="str">
        <f t="shared" si="597"/>
        <v/>
      </c>
      <c r="DT509" s="5" t="str">
        <f t="shared" si="598"/>
        <v/>
      </c>
      <c r="DU509" s="5" t="str">
        <f t="shared" si="599"/>
        <v/>
      </c>
    </row>
    <row r="510" spans="1:126" hidden="1" x14ac:dyDescent="0.25">
      <c r="A510">
        <v>503</v>
      </c>
      <c r="B510" t="s">
        <v>546</v>
      </c>
      <c r="C510">
        <v>324.28917899999999</v>
      </c>
      <c r="D510">
        <v>57.555916000000003</v>
      </c>
      <c r="E510" s="1" t="s">
        <v>31</v>
      </c>
      <c r="F510" s="13"/>
      <c r="J510" s="2">
        <v>19.100000000000001</v>
      </c>
      <c r="K510" s="5">
        <f t="shared" si="525"/>
        <v>7.2696103225279625E-5</v>
      </c>
      <c r="L510" s="5">
        <f t="shared" si="526"/>
        <v>7.2696103225279636E-28</v>
      </c>
      <c r="M510" s="5">
        <f t="shared" si="527"/>
        <v>5.6009694915926746E-9</v>
      </c>
      <c r="N510" s="5">
        <f t="shared" si="528"/>
        <v>3.4950049627538287E-13</v>
      </c>
      <c r="O510" s="5">
        <f t="shared" si="529"/>
        <v>-12.456552203238736</v>
      </c>
      <c r="P510">
        <v>0.02</v>
      </c>
      <c r="Q510" s="2">
        <v>18.32</v>
      </c>
      <c r="R510" s="5">
        <f t="shared" si="530"/>
        <v>1.1821126090181366E-4</v>
      </c>
      <c r="S510" s="5">
        <f t="shared" si="531"/>
        <v>1.1821126090181367E-27</v>
      </c>
      <c r="T510" s="5">
        <f t="shared" si="532"/>
        <v>5.9196793512916704E-9</v>
      </c>
      <c r="U510" s="5">
        <f t="shared" si="533"/>
        <v>4.5818318178997536E-13</v>
      </c>
      <c r="V510" s="5">
        <f t="shared" si="534"/>
        <v>-12.338960856198257</v>
      </c>
      <c r="W510">
        <v>0.03</v>
      </c>
      <c r="X510" s="2">
        <v>18.88</v>
      </c>
      <c r="Y510" s="5">
        <f t="shared" si="535"/>
        <v>8.344481812723574E-5</v>
      </c>
      <c r="Z510" s="5">
        <f t="shared" si="536"/>
        <v>8.3444818127235743E-28</v>
      </c>
      <c r="AA510" s="5">
        <f t="shared" si="537"/>
        <v>5.8171859751846741E-9</v>
      </c>
      <c r="AB510" s="5">
        <f t="shared" si="538"/>
        <v>3.8160739997211465E-13</v>
      </c>
      <c r="AC510" s="5">
        <f t="shared" si="539"/>
        <v>-12.418383212228175</v>
      </c>
      <c r="AD510">
        <v>0.05</v>
      </c>
      <c r="AF510" s="4">
        <v>16.899999999999999</v>
      </c>
      <c r="AG510" s="5">
        <f t="shared" si="540"/>
        <v>2.7700545210265011E-4</v>
      </c>
      <c r="AH510" s="5">
        <f t="shared" si="541"/>
        <v>2.7700545210265016E-27</v>
      </c>
      <c r="AI510" s="5">
        <f t="shared" si="542"/>
        <v>5.4484837077018164E-9</v>
      </c>
      <c r="AJ510" s="5">
        <f t="shared" si="543"/>
        <v>6.728877379011744E-13</v>
      </c>
      <c r="AK510" s="5">
        <f t="shared" si="544"/>
        <v>-12.172057385815929</v>
      </c>
      <c r="AL510">
        <v>0.08</v>
      </c>
      <c r="AN510" s="4">
        <v>16.48</v>
      </c>
      <c r="AO510" s="5">
        <f t="shared" si="545"/>
        <v>2.619991948191375E-4</v>
      </c>
      <c r="AP510" s="5">
        <f t="shared" si="546"/>
        <v>2.6199919481913752E-27</v>
      </c>
      <c r="AQ510" s="5">
        <f t="shared" si="547"/>
        <v>2.8455038166701156E-9</v>
      </c>
      <c r="AR510" s="5">
        <f t="shared" si="548"/>
        <v>4.729227343305732E-13</v>
      </c>
      <c r="AS510" s="5">
        <f t="shared" si="549"/>
        <v>-12.325209808088619</v>
      </c>
      <c r="AT510">
        <v>0.12</v>
      </c>
      <c r="AU510" t="s">
        <v>36</v>
      </c>
      <c r="AV510" s="4">
        <v>15.87</v>
      </c>
      <c r="AW510" s="5">
        <f t="shared" si="550"/>
        <v>2.9917855146841871E-4</v>
      </c>
      <c r="AX510" s="5">
        <f t="shared" si="551"/>
        <v>2.9917855146841875E-27</v>
      </c>
      <c r="AY510" s="5">
        <f t="shared" si="552"/>
        <v>1.925512867396873E-9</v>
      </c>
      <c r="AZ510" s="5">
        <f t="shared" si="553"/>
        <v>4.1571822807098487E-13</v>
      </c>
      <c r="BA510" s="5">
        <f t="shared" si="554"/>
        <v>-12.381200932489005</v>
      </c>
      <c r="BD510" s="3">
        <v>16.18</v>
      </c>
      <c r="BE510" s="5">
        <f t="shared" si="555"/>
        <v>9.4744005002276262E-5</v>
      </c>
      <c r="BF510" s="5">
        <f t="shared" si="556"/>
        <v>9.4744005002276276E-28</v>
      </c>
      <c r="BG510" s="5">
        <f t="shared" si="557"/>
        <v>2.1931482639415802E-10</v>
      </c>
      <c r="BH510" s="5">
        <f t="shared" si="558"/>
        <v>7.8953337501896891E-14</v>
      </c>
      <c r="BI510" s="5">
        <f t="shared" si="559"/>
        <v>-13.102629506846046</v>
      </c>
      <c r="BJ510">
        <v>0.04</v>
      </c>
      <c r="BL510" s="3">
        <v>16.07</v>
      </c>
      <c r="BM510" s="5">
        <f t="shared" si="560"/>
        <v>6.7073053355890913E-5</v>
      </c>
      <c r="BN510" s="5">
        <f t="shared" si="561"/>
        <v>6.7073053355890923E-28</v>
      </c>
      <c r="BO510" s="5">
        <f t="shared" si="562"/>
        <v>9.9367486453171711E-11</v>
      </c>
      <c r="BP510" s="5">
        <f t="shared" si="563"/>
        <v>4.4715368903927273E-14</v>
      </c>
      <c r="BQ510" s="5">
        <f t="shared" si="564"/>
        <v>-13.349543181946707</v>
      </c>
      <c r="BR510">
        <v>0.05</v>
      </c>
      <c r="BU510" s="5" t="str">
        <f t="shared" si="565"/>
        <v/>
      </c>
      <c r="BV510" s="5" t="str">
        <f t="shared" si="566"/>
        <v/>
      </c>
      <c r="BW510" s="5" t="str">
        <f t="shared" si="567"/>
        <v/>
      </c>
      <c r="BX510" s="5" t="str">
        <f t="shared" si="568"/>
        <v/>
      </c>
      <c r="BY510" s="5" t="str">
        <f t="shared" si="569"/>
        <v/>
      </c>
      <c r="CC510" s="5" t="str">
        <f t="shared" si="570"/>
        <v/>
      </c>
      <c r="CD510" s="5" t="str">
        <f t="shared" si="571"/>
        <v/>
      </c>
      <c r="CE510" s="5" t="str">
        <f t="shared" si="572"/>
        <v/>
      </c>
      <c r="CF510" s="5" t="str">
        <f t="shared" si="573"/>
        <v/>
      </c>
      <c r="CG510" s="5" t="str">
        <f t="shared" si="574"/>
        <v/>
      </c>
      <c r="CK510" s="5" t="str">
        <f t="shared" si="575"/>
        <v/>
      </c>
      <c r="CL510" s="5" t="str">
        <f t="shared" si="576"/>
        <v/>
      </c>
      <c r="CM510" s="5" t="str">
        <f t="shared" si="577"/>
        <v/>
      </c>
      <c r="CN510" s="5" t="str">
        <f t="shared" si="578"/>
        <v/>
      </c>
      <c r="CO510" s="5" t="str">
        <f t="shared" si="579"/>
        <v/>
      </c>
      <c r="CS510" s="5" t="str">
        <f t="shared" si="580"/>
        <v/>
      </c>
      <c r="CT510" s="5" t="str">
        <f t="shared" si="581"/>
        <v/>
      </c>
      <c r="CU510" s="5" t="str">
        <f t="shared" si="582"/>
        <v/>
      </c>
      <c r="CV510" s="5" t="str">
        <f t="shared" si="583"/>
        <v/>
      </c>
      <c r="CW510" s="5" t="str">
        <f t="shared" si="584"/>
        <v/>
      </c>
      <c r="DA510" s="5" t="str">
        <f t="shared" si="585"/>
        <v/>
      </c>
      <c r="DB510" s="5" t="str">
        <f t="shared" si="586"/>
        <v/>
      </c>
      <c r="DC510" s="5" t="str">
        <f t="shared" si="587"/>
        <v/>
      </c>
      <c r="DD510" s="5" t="str">
        <f t="shared" si="588"/>
        <v/>
      </c>
      <c r="DE510" s="5" t="str">
        <f t="shared" si="589"/>
        <v/>
      </c>
      <c r="DI510" s="5" t="str">
        <f t="shared" si="590"/>
        <v/>
      </c>
      <c r="DJ510" s="5" t="str">
        <f t="shared" si="591"/>
        <v/>
      </c>
      <c r="DK510" s="5" t="str">
        <f t="shared" si="592"/>
        <v/>
      </c>
      <c r="DL510" s="5" t="str">
        <f t="shared" si="593"/>
        <v/>
      </c>
      <c r="DM510" s="5" t="str">
        <f t="shared" si="594"/>
        <v/>
      </c>
      <c r="DQ510" s="5" t="str">
        <f t="shared" si="595"/>
        <v/>
      </c>
      <c r="DR510" s="5" t="str">
        <f t="shared" si="596"/>
        <v/>
      </c>
      <c r="DS510" s="5" t="str">
        <f t="shared" si="597"/>
        <v/>
      </c>
      <c r="DT510" s="5" t="str">
        <f t="shared" si="598"/>
        <v/>
      </c>
      <c r="DU510" s="5" t="str">
        <f t="shared" si="599"/>
        <v/>
      </c>
    </row>
    <row r="511" spans="1:126" hidden="1" x14ac:dyDescent="0.25">
      <c r="A511">
        <v>504</v>
      </c>
      <c r="B511" t="s">
        <v>547</v>
      </c>
      <c r="C511">
        <v>324.28936700000003</v>
      </c>
      <c r="D511">
        <v>57.510247</v>
      </c>
      <c r="E511" s="1" t="s">
        <v>82</v>
      </c>
      <c r="F511" s="13"/>
      <c r="J511" s="2">
        <v>18.29</v>
      </c>
      <c r="K511" s="5">
        <f t="shared" si="525"/>
        <v>1.5328904965128078E-4</v>
      </c>
      <c r="L511" s="5">
        <f t="shared" si="526"/>
        <v>1.5328904965128079E-27</v>
      </c>
      <c r="M511" s="5">
        <f t="shared" si="527"/>
        <v>1.1810361936889856E-8</v>
      </c>
      <c r="N511" s="5">
        <f t="shared" si="528"/>
        <v>7.3696658486192694E-13</v>
      </c>
      <c r="O511" s="5">
        <f t="shared" si="529"/>
        <v>-12.132552203238737</v>
      </c>
      <c r="P511">
        <v>0.01</v>
      </c>
      <c r="Q511" s="2">
        <v>16.36</v>
      </c>
      <c r="R511" s="5">
        <f t="shared" si="530"/>
        <v>7.1888405299683482E-4</v>
      </c>
      <c r="S511" s="5">
        <f t="shared" si="531"/>
        <v>7.1888405299683483E-27</v>
      </c>
      <c r="T511" s="5">
        <f t="shared" si="532"/>
        <v>3.599964209867369E-8</v>
      </c>
      <c r="U511" s="5">
        <f t="shared" si="533"/>
        <v>2.786372298437344E-12</v>
      </c>
      <c r="V511" s="5">
        <f t="shared" si="534"/>
        <v>-11.554960856198257</v>
      </c>
      <c r="W511">
        <v>0.01</v>
      </c>
      <c r="X511" s="2">
        <v>16.84</v>
      </c>
      <c r="Y511" s="5">
        <f t="shared" si="535"/>
        <v>5.4625996484553203E-4</v>
      </c>
      <c r="Z511" s="5">
        <f t="shared" si="536"/>
        <v>5.4625996484553211E-27</v>
      </c>
      <c r="AA511" s="5">
        <f t="shared" si="537"/>
        <v>3.8081403706327058E-8</v>
      </c>
      <c r="AB511" s="5">
        <f t="shared" si="538"/>
        <v>2.4981400831350553E-12</v>
      </c>
      <c r="AC511" s="5">
        <f t="shared" si="539"/>
        <v>-11.602383212228174</v>
      </c>
      <c r="AD511">
        <v>0.01</v>
      </c>
      <c r="AF511" s="4">
        <v>13.88</v>
      </c>
      <c r="AG511" s="5">
        <f t="shared" si="540"/>
        <v>4.4718612188950242E-3</v>
      </c>
      <c r="AH511" s="5">
        <f t="shared" si="541"/>
        <v>4.4718612188950248E-26</v>
      </c>
      <c r="AI511" s="5">
        <f t="shared" si="542"/>
        <v>8.7958062952581232E-8</v>
      </c>
      <c r="AJ511" s="5">
        <f t="shared" si="543"/>
        <v>1.0862820774643783E-11</v>
      </c>
      <c r="AK511" s="5">
        <f t="shared" si="544"/>
        <v>-10.964057385815929</v>
      </c>
      <c r="AL511">
        <v>0.03</v>
      </c>
      <c r="AN511" s="4">
        <v>13.04</v>
      </c>
      <c r="AO511" s="5">
        <f t="shared" si="545"/>
        <v>6.2273024130940786E-3</v>
      </c>
      <c r="AP511" s="5">
        <f t="shared" si="546"/>
        <v>6.2273024130940793E-26</v>
      </c>
      <c r="AQ511" s="5">
        <f t="shared" si="547"/>
        <v>6.7633081072064025E-8</v>
      </c>
      <c r="AR511" s="5">
        <f t="shared" si="548"/>
        <v>1.1240618074177041E-11</v>
      </c>
      <c r="AS511" s="5">
        <f t="shared" si="549"/>
        <v>-10.949209808088618</v>
      </c>
      <c r="AT511">
        <v>0.03</v>
      </c>
      <c r="AV511" s="4">
        <v>12.65</v>
      </c>
      <c r="AW511" s="5">
        <f t="shared" si="550"/>
        <v>5.8067142542371818E-3</v>
      </c>
      <c r="AX511" s="5">
        <f t="shared" si="551"/>
        <v>5.8067142542371824E-26</v>
      </c>
      <c r="AY511" s="5">
        <f t="shared" si="552"/>
        <v>3.7372007314537676E-8</v>
      </c>
      <c r="AZ511" s="5">
        <f t="shared" si="553"/>
        <v>8.0686163792086832E-12</v>
      </c>
      <c r="BA511" s="5">
        <f t="shared" si="554"/>
        <v>-11.093200932489005</v>
      </c>
      <c r="BB511">
        <v>0.03</v>
      </c>
      <c r="BD511" s="3">
        <v>12.09</v>
      </c>
      <c r="BE511" s="5">
        <f t="shared" si="555"/>
        <v>4.0978092571134434E-3</v>
      </c>
      <c r="BF511" s="5">
        <f t="shared" si="556"/>
        <v>4.0978092571134437E-26</v>
      </c>
      <c r="BG511" s="5">
        <f t="shared" si="557"/>
        <v>9.4856695766514891E-9</v>
      </c>
      <c r="BH511" s="5">
        <f t="shared" si="558"/>
        <v>3.4148410475945364E-12</v>
      </c>
      <c r="BI511" s="5">
        <f t="shared" si="559"/>
        <v>-11.466629506846047</v>
      </c>
      <c r="BJ511">
        <v>0.01</v>
      </c>
      <c r="BL511" s="3">
        <v>11.79</v>
      </c>
      <c r="BM511" s="5">
        <f t="shared" si="560"/>
        <v>3.4557958368515544E-3</v>
      </c>
      <c r="BN511" s="5">
        <f t="shared" si="561"/>
        <v>3.4557958368515545E-26</v>
      </c>
      <c r="BO511" s="5">
        <f t="shared" si="562"/>
        <v>5.1196975360763757E-9</v>
      </c>
      <c r="BP511" s="5">
        <f t="shared" si="563"/>
        <v>2.3038638912343691E-12</v>
      </c>
      <c r="BQ511" s="5">
        <f t="shared" si="564"/>
        <v>-11.637543181946707</v>
      </c>
      <c r="BR511">
        <v>0.01</v>
      </c>
      <c r="BT511" s="3">
        <v>11.41</v>
      </c>
      <c r="BU511" s="5">
        <f t="shared" si="565"/>
        <v>3.1383244502292411E-3</v>
      </c>
      <c r="BV511" s="5">
        <f t="shared" si="566"/>
        <v>3.1383244502292413E-26</v>
      </c>
      <c r="BW511" s="5">
        <f t="shared" si="567"/>
        <v>2.7987435644137108E-9</v>
      </c>
      <c r="BX511" s="5">
        <f t="shared" si="568"/>
        <v>1.6232712673599522E-12</v>
      </c>
      <c r="BY511" s="5">
        <f t="shared" si="569"/>
        <v>-11.789608898489664</v>
      </c>
      <c r="BZ511">
        <v>0.02</v>
      </c>
      <c r="CB511" s="3">
        <v>10.76</v>
      </c>
      <c r="CC511" s="5">
        <f t="shared" si="570"/>
        <v>3.1846465574610025E-3</v>
      </c>
      <c r="CD511" s="5">
        <f t="shared" si="571"/>
        <v>3.1846465574610026E-26</v>
      </c>
      <c r="CE511" s="5">
        <f t="shared" si="572"/>
        <v>1.4928030738098449E-9</v>
      </c>
      <c r="CF511" s="5">
        <f t="shared" si="573"/>
        <v>1.194242459047876E-12</v>
      </c>
      <c r="CG511" s="5">
        <f t="shared" si="574"/>
        <v>-11.922907492355042</v>
      </c>
      <c r="CH511">
        <v>0.04</v>
      </c>
      <c r="CJ511" s="2">
        <v>6.98</v>
      </c>
      <c r="CK511" s="5">
        <f t="shared" si="575"/>
        <v>1.1526520095741094E-2</v>
      </c>
      <c r="CL511" s="5">
        <f t="shared" si="576"/>
        <v>1.1526520095741095E-25</v>
      </c>
      <c r="CM511" s="5">
        <f t="shared" si="577"/>
        <v>6.0033958831984868E-10</v>
      </c>
      <c r="CN511" s="5">
        <f t="shared" si="578"/>
        <v>1.440815011967637E-12</v>
      </c>
      <c r="CO511" s="5">
        <f t="shared" si="579"/>
        <v>-11.84139177521577</v>
      </c>
      <c r="CP511">
        <v>0.11</v>
      </c>
      <c r="CS511" s="5" t="str">
        <f t="shared" si="580"/>
        <v/>
      </c>
      <c r="CT511" s="5" t="str">
        <f t="shared" si="581"/>
        <v/>
      </c>
      <c r="CU511" s="5" t="str">
        <f t="shared" si="582"/>
        <v/>
      </c>
      <c r="CV511" s="5" t="str">
        <f t="shared" si="583"/>
        <v/>
      </c>
      <c r="CW511" s="5" t="str">
        <f t="shared" si="584"/>
        <v/>
      </c>
      <c r="DA511" s="5" t="str">
        <f t="shared" si="585"/>
        <v/>
      </c>
      <c r="DB511" s="5" t="str">
        <f t="shared" si="586"/>
        <v/>
      </c>
      <c r="DC511" s="5" t="str">
        <f t="shared" si="587"/>
        <v/>
      </c>
      <c r="DD511" s="5" t="str">
        <f t="shared" si="588"/>
        <v/>
      </c>
      <c r="DE511" s="5" t="str">
        <f t="shared" si="589"/>
        <v/>
      </c>
      <c r="DI511" s="5" t="str">
        <f t="shared" si="590"/>
        <v/>
      </c>
      <c r="DJ511" s="5" t="str">
        <f t="shared" si="591"/>
        <v/>
      </c>
      <c r="DK511" s="5" t="str">
        <f t="shared" si="592"/>
        <v/>
      </c>
      <c r="DL511" s="5" t="str">
        <f t="shared" si="593"/>
        <v/>
      </c>
      <c r="DM511" s="5" t="str">
        <f t="shared" si="594"/>
        <v/>
      </c>
      <c r="DQ511" s="5" t="str">
        <f t="shared" si="595"/>
        <v/>
      </c>
      <c r="DR511" s="5" t="str">
        <f t="shared" si="596"/>
        <v/>
      </c>
      <c r="DS511" s="5" t="str">
        <f t="shared" si="597"/>
        <v/>
      </c>
      <c r="DT511" s="5" t="str">
        <f t="shared" si="598"/>
        <v/>
      </c>
      <c r="DU511" s="5" t="str">
        <f t="shared" si="599"/>
        <v/>
      </c>
    </row>
    <row r="512" spans="1:126" hidden="1" x14ac:dyDescent="0.25">
      <c r="A512">
        <v>505</v>
      </c>
      <c r="B512" t="s">
        <v>548</v>
      </c>
      <c r="C512">
        <v>324.28951999999998</v>
      </c>
      <c r="D512">
        <v>57.540382999999999</v>
      </c>
      <c r="E512" s="1" t="s">
        <v>31</v>
      </c>
      <c r="F512" s="13"/>
      <c r="J512" s="2">
        <v>19.93</v>
      </c>
      <c r="K512" s="5">
        <f t="shared" si="525"/>
        <v>3.3846294714999774E-5</v>
      </c>
      <c r="L512" s="5">
        <f t="shared" si="526"/>
        <v>3.3846294714999778E-28</v>
      </c>
      <c r="M512" s="5">
        <f t="shared" si="527"/>
        <v>2.6077335055319109E-9</v>
      </c>
      <c r="N512" s="5">
        <f t="shared" si="528"/>
        <v>1.6272257074519125E-13</v>
      </c>
      <c r="O512" s="5">
        <f t="shared" si="529"/>
        <v>-12.788552203238735</v>
      </c>
      <c r="P512">
        <v>0.03</v>
      </c>
      <c r="Q512" s="2">
        <v>18.329999999999998</v>
      </c>
      <c r="R512" s="5">
        <f t="shared" si="530"/>
        <v>1.1712749354757091E-4</v>
      </c>
      <c r="S512" s="5">
        <f t="shared" si="531"/>
        <v>1.1712749354757092E-27</v>
      </c>
      <c r="T512" s="5">
        <f t="shared" si="532"/>
        <v>5.8654074047819087E-9</v>
      </c>
      <c r="U512" s="5">
        <f t="shared" si="533"/>
        <v>4.5398253313011978E-13</v>
      </c>
      <c r="V512" s="5">
        <f t="shared" si="534"/>
        <v>-12.342960856198257</v>
      </c>
      <c r="W512">
        <v>0.03</v>
      </c>
      <c r="X512" s="2">
        <v>19.05</v>
      </c>
      <c r="Y512" s="5">
        <f t="shared" si="535"/>
        <v>7.135088634331561E-5</v>
      </c>
      <c r="Z512" s="5">
        <f t="shared" si="536"/>
        <v>7.1350886343315619E-28</v>
      </c>
      <c r="AA512" s="5">
        <f t="shared" si="537"/>
        <v>4.9740820900400342E-9</v>
      </c>
      <c r="AB512" s="5">
        <f t="shared" si="538"/>
        <v>3.2629978510662627E-13</v>
      </c>
      <c r="AC512" s="5">
        <f t="shared" si="539"/>
        <v>-12.486383212228175</v>
      </c>
      <c r="AD512">
        <v>0.05</v>
      </c>
      <c r="AF512" s="4">
        <v>16.03</v>
      </c>
      <c r="AG512" s="5">
        <f t="shared" si="540"/>
        <v>6.172886860050553E-4</v>
      </c>
      <c r="AH512" s="5">
        <f t="shared" si="541"/>
        <v>6.1728868600505533E-27</v>
      </c>
      <c r="AI512" s="5">
        <f t="shared" si="542"/>
        <v>1.214159260446928E-8</v>
      </c>
      <c r="AJ512" s="5">
        <f t="shared" si="543"/>
        <v>1.4994866866519563E-12</v>
      </c>
      <c r="AK512" s="5">
        <f t="shared" si="544"/>
        <v>-11.82405738581593</v>
      </c>
      <c r="AL512">
        <v>0.14000000000000001</v>
      </c>
      <c r="AN512" s="4">
        <v>15.21</v>
      </c>
      <c r="AO512" s="5">
        <f t="shared" si="545"/>
        <v>8.4391742977331147E-4</v>
      </c>
      <c r="AP512" s="5">
        <f t="shared" si="546"/>
        <v>8.4391742977331154E-27</v>
      </c>
      <c r="AQ512" s="5">
        <f t="shared" si="547"/>
        <v>9.1655635393539984E-9</v>
      </c>
      <c r="AR512" s="5">
        <f t="shared" si="548"/>
        <v>1.5233166602406346E-12</v>
      </c>
      <c r="AS512" s="5">
        <f t="shared" si="549"/>
        <v>-11.81720980808862</v>
      </c>
      <c r="AT512">
        <v>0.18</v>
      </c>
      <c r="AV512" s="4">
        <v>14.64</v>
      </c>
      <c r="AW512" s="5">
        <f t="shared" si="550"/>
        <v>9.2881764052363215E-4</v>
      </c>
      <c r="AX512" s="5">
        <f t="shared" si="551"/>
        <v>9.2881764052363219E-27</v>
      </c>
      <c r="AY512" s="5">
        <f t="shared" si="552"/>
        <v>5.9778694345414853E-9</v>
      </c>
      <c r="AZ512" s="5">
        <f t="shared" si="553"/>
        <v>1.2906220109175067E-12</v>
      </c>
      <c r="BA512" s="5">
        <f t="shared" si="554"/>
        <v>-11.889200932489006</v>
      </c>
      <c r="BB512">
        <v>0.11</v>
      </c>
      <c r="BD512" s="3">
        <v>14.21</v>
      </c>
      <c r="BE512" s="5">
        <f t="shared" si="555"/>
        <v>5.8150270487540264E-4</v>
      </c>
      <c r="BF512" s="5">
        <f t="shared" si="556"/>
        <v>5.8150270487540272E-27</v>
      </c>
      <c r="BG512" s="5">
        <f t="shared" si="557"/>
        <v>1.3460710761004691E-9</v>
      </c>
      <c r="BH512" s="5">
        <f t="shared" si="558"/>
        <v>4.8458558739616888E-13</v>
      </c>
      <c r="BI512" s="5">
        <f t="shared" si="559"/>
        <v>-12.314629506846048</v>
      </c>
      <c r="BJ512">
        <v>7.0000000000000007E-2</v>
      </c>
      <c r="BL512" s="3">
        <v>14.26</v>
      </c>
      <c r="BM512" s="5">
        <f t="shared" si="560"/>
        <v>3.5526144432810138E-4</v>
      </c>
      <c r="BN512" s="5">
        <f t="shared" si="561"/>
        <v>3.552614443281014E-27</v>
      </c>
      <c r="BO512" s="5">
        <f t="shared" si="562"/>
        <v>5.2631325085644638E-10</v>
      </c>
      <c r="BP512" s="5">
        <f t="shared" si="563"/>
        <v>2.3684096288540091E-13</v>
      </c>
      <c r="BQ512" s="5">
        <f t="shared" si="564"/>
        <v>-12.625543181946707</v>
      </c>
      <c r="BR512">
        <v>0.08</v>
      </c>
      <c r="BU512" s="5" t="str">
        <f t="shared" si="565"/>
        <v/>
      </c>
      <c r="BV512" s="5" t="str">
        <f t="shared" si="566"/>
        <v/>
      </c>
      <c r="BW512" s="5" t="str">
        <f t="shared" si="567"/>
        <v/>
      </c>
      <c r="BX512" s="5" t="str">
        <f t="shared" si="568"/>
        <v/>
      </c>
      <c r="BY512" s="5" t="str">
        <f t="shared" si="569"/>
        <v/>
      </c>
      <c r="CC512" s="5" t="str">
        <f t="shared" si="570"/>
        <v/>
      </c>
      <c r="CD512" s="5" t="str">
        <f t="shared" si="571"/>
        <v/>
      </c>
      <c r="CE512" s="5" t="str">
        <f t="shared" si="572"/>
        <v/>
      </c>
      <c r="CF512" s="5" t="str">
        <f t="shared" si="573"/>
        <v/>
      </c>
      <c r="CG512" s="5" t="str">
        <f t="shared" si="574"/>
        <v/>
      </c>
      <c r="CK512" s="5" t="str">
        <f t="shared" si="575"/>
        <v/>
      </c>
      <c r="CL512" s="5" t="str">
        <f t="shared" si="576"/>
        <v/>
      </c>
      <c r="CM512" s="5" t="str">
        <f t="shared" si="577"/>
        <v/>
      </c>
      <c r="CN512" s="5" t="str">
        <f t="shared" si="578"/>
        <v/>
      </c>
      <c r="CO512" s="5" t="str">
        <f t="shared" si="579"/>
        <v/>
      </c>
      <c r="CS512" s="5" t="str">
        <f t="shared" si="580"/>
        <v/>
      </c>
      <c r="CT512" s="5" t="str">
        <f t="shared" si="581"/>
        <v/>
      </c>
      <c r="CU512" s="5" t="str">
        <f t="shared" si="582"/>
        <v/>
      </c>
      <c r="CV512" s="5" t="str">
        <f t="shared" si="583"/>
        <v/>
      </c>
      <c r="CW512" s="5" t="str">
        <f t="shared" si="584"/>
        <v/>
      </c>
      <c r="DA512" s="5" t="str">
        <f t="shared" si="585"/>
        <v/>
      </c>
      <c r="DB512" s="5" t="str">
        <f t="shared" si="586"/>
        <v/>
      </c>
      <c r="DC512" s="5" t="str">
        <f t="shared" si="587"/>
        <v/>
      </c>
      <c r="DD512" s="5" t="str">
        <f t="shared" si="588"/>
        <v/>
      </c>
      <c r="DE512" s="5" t="str">
        <f t="shared" si="589"/>
        <v/>
      </c>
      <c r="DI512" s="5" t="str">
        <f t="shared" si="590"/>
        <v/>
      </c>
      <c r="DJ512" s="5" t="str">
        <f t="shared" si="591"/>
        <v/>
      </c>
      <c r="DK512" s="5" t="str">
        <f t="shared" si="592"/>
        <v/>
      </c>
      <c r="DL512" s="5" t="str">
        <f t="shared" si="593"/>
        <v/>
      </c>
      <c r="DM512" s="5" t="str">
        <f t="shared" si="594"/>
        <v/>
      </c>
      <c r="DQ512" s="5" t="str">
        <f t="shared" si="595"/>
        <v/>
      </c>
      <c r="DR512" s="5" t="str">
        <f t="shared" si="596"/>
        <v/>
      </c>
      <c r="DS512" s="5" t="str">
        <f t="shared" si="597"/>
        <v/>
      </c>
      <c r="DT512" s="5" t="str">
        <f t="shared" si="598"/>
        <v/>
      </c>
      <c r="DU512" s="5" t="str">
        <f t="shared" si="599"/>
        <v/>
      </c>
    </row>
    <row r="513" spans="1:126" hidden="1" x14ac:dyDescent="0.25">
      <c r="A513">
        <v>506</v>
      </c>
      <c r="B513" t="s">
        <v>549</v>
      </c>
      <c r="C513">
        <v>324.28982000000002</v>
      </c>
      <c r="D513">
        <v>57.586579</v>
      </c>
      <c r="E513" s="1" t="s">
        <v>168</v>
      </c>
      <c r="F513" s="13"/>
      <c r="J513" s="2">
        <v>20.71</v>
      </c>
      <c r="K513" s="5">
        <f t="shared" si="525"/>
        <v>1.6501032957998035E-5</v>
      </c>
      <c r="L513" s="5">
        <f t="shared" si="526"/>
        <v>1.6501032957998037E-28</v>
      </c>
      <c r="M513" s="5">
        <f t="shared" si="527"/>
        <v>1.2713443785439811E-9</v>
      </c>
      <c r="N513" s="5">
        <f t="shared" si="528"/>
        <v>7.9331889221144415E-14</v>
      </c>
      <c r="O513" s="5">
        <f t="shared" si="529"/>
        <v>-13.100552203238736</v>
      </c>
      <c r="P513">
        <v>0.06</v>
      </c>
      <c r="Q513" s="2">
        <v>19.079999999999998</v>
      </c>
      <c r="R513" s="5">
        <f t="shared" si="530"/>
        <v>5.8702804472803201E-5</v>
      </c>
      <c r="S513" s="5">
        <f t="shared" si="531"/>
        <v>5.8702804472803211E-28</v>
      </c>
      <c r="T513" s="5">
        <f t="shared" si="532"/>
        <v>2.939667311299561E-9</v>
      </c>
      <c r="U513" s="5">
        <f t="shared" si="533"/>
        <v>2.2753024989458605E-13</v>
      </c>
      <c r="V513" s="5">
        <f t="shared" si="534"/>
        <v>-12.642960856198256</v>
      </c>
      <c r="W513">
        <v>0.05</v>
      </c>
      <c r="X513" s="2">
        <v>20.079999999999998</v>
      </c>
      <c r="Y513" s="5">
        <f t="shared" si="535"/>
        <v>2.7631176208382348E-5</v>
      </c>
      <c r="Z513" s="5">
        <f t="shared" si="536"/>
        <v>2.7631176208382351E-28</v>
      </c>
      <c r="AA513" s="5">
        <f t="shared" si="537"/>
        <v>1.9262513158356967E-9</v>
      </c>
      <c r="AB513" s="5">
        <f t="shared" si="538"/>
        <v>1.2636208631882173E-13</v>
      </c>
      <c r="AC513" s="5">
        <f t="shared" si="539"/>
        <v>-12.898383212228175</v>
      </c>
      <c r="AD513">
        <v>0.13</v>
      </c>
      <c r="AF513" s="4">
        <v>16.73</v>
      </c>
      <c r="AG513" s="5">
        <f t="shared" si="540"/>
        <v>3.2395770754323325E-4</v>
      </c>
      <c r="AH513" s="5">
        <f t="shared" si="541"/>
        <v>3.2395770754323327E-27</v>
      </c>
      <c r="AI513" s="5">
        <f t="shared" si="542"/>
        <v>6.37199837813896E-9</v>
      </c>
      <c r="AJ513" s="5">
        <f t="shared" si="543"/>
        <v>7.8694179970016168E-13</v>
      </c>
      <c r="AK513" s="5">
        <f t="shared" si="544"/>
        <v>-12.104057385815929</v>
      </c>
      <c r="AL513">
        <v>7.0000000000000007E-2</v>
      </c>
      <c r="AN513" s="4">
        <v>16.18</v>
      </c>
      <c r="AO513" s="5">
        <f t="shared" si="545"/>
        <v>3.4538220406668172E-4</v>
      </c>
      <c r="AP513" s="5">
        <f t="shared" si="546"/>
        <v>3.4538220406668178E-27</v>
      </c>
      <c r="AQ513" s="5">
        <f t="shared" si="547"/>
        <v>3.7511045809133635E-9</v>
      </c>
      <c r="AR513" s="5">
        <f t="shared" si="548"/>
        <v>6.2343358134780103E-13</v>
      </c>
      <c r="AS513" s="5">
        <f t="shared" si="549"/>
        <v>-12.205209808088618</v>
      </c>
      <c r="AT513">
        <v>0.1</v>
      </c>
      <c r="AV513" s="4">
        <v>15.81</v>
      </c>
      <c r="AW513" s="5">
        <f t="shared" si="550"/>
        <v>3.1617713157300483E-4</v>
      </c>
      <c r="AX513" s="5">
        <f t="shared" si="551"/>
        <v>3.1617713157300488E-27</v>
      </c>
      <c r="AY513" s="5">
        <f t="shared" si="552"/>
        <v>2.0349157124812142E-9</v>
      </c>
      <c r="AZ513" s="5">
        <f t="shared" si="553"/>
        <v>4.3933830232469413E-13</v>
      </c>
      <c r="BA513" s="5">
        <f t="shared" si="554"/>
        <v>-12.357200932489004</v>
      </c>
      <c r="BB513">
        <v>0.11</v>
      </c>
      <c r="BD513" s="3">
        <v>15.31</v>
      </c>
      <c r="BE513" s="5">
        <f t="shared" si="555"/>
        <v>2.1113087092971327E-4</v>
      </c>
      <c r="BF513" s="5">
        <f t="shared" si="556"/>
        <v>2.1113087092971331E-27</v>
      </c>
      <c r="BG513" s="5">
        <f t="shared" si="557"/>
        <v>4.8872886789285475E-10</v>
      </c>
      <c r="BH513" s="5">
        <f t="shared" si="558"/>
        <v>1.7594239244142771E-13</v>
      </c>
      <c r="BI513" s="5">
        <f t="shared" si="559"/>
        <v>-12.754629506846047</v>
      </c>
      <c r="BJ513">
        <v>0.01</v>
      </c>
      <c r="BL513" s="3">
        <v>15.21</v>
      </c>
      <c r="BM513" s="5">
        <f t="shared" si="560"/>
        <v>1.4809761926783601E-4</v>
      </c>
      <c r="BN513" s="5">
        <f t="shared" si="561"/>
        <v>1.4809761926783604E-27</v>
      </c>
      <c r="BO513" s="5">
        <f t="shared" si="562"/>
        <v>2.1940388039679407E-10</v>
      </c>
      <c r="BP513" s="5">
        <f t="shared" si="563"/>
        <v>9.8731746178557341E-14</v>
      </c>
      <c r="BQ513" s="5">
        <f t="shared" si="564"/>
        <v>-13.00554318194671</v>
      </c>
      <c r="BR513">
        <v>0.02</v>
      </c>
      <c r="BT513" s="3">
        <v>15.19</v>
      </c>
      <c r="BU513" s="5">
        <f t="shared" si="565"/>
        <v>9.6537898449730575E-5</v>
      </c>
      <c r="BV513" s="5">
        <f t="shared" si="566"/>
        <v>9.6537898449730593E-28</v>
      </c>
      <c r="BW513" s="5">
        <f t="shared" si="567"/>
        <v>8.6092061637690767E-11</v>
      </c>
      <c r="BX513" s="5">
        <f t="shared" si="568"/>
        <v>4.9933395749860647E-14</v>
      </c>
      <c r="BY513" s="5">
        <f t="shared" si="569"/>
        <v>-13.301608898489663</v>
      </c>
      <c r="BZ513">
        <v>0.12</v>
      </c>
      <c r="CC513" s="5" t="str">
        <f t="shared" si="570"/>
        <v/>
      </c>
      <c r="CD513" s="5" t="str">
        <f t="shared" si="571"/>
        <v/>
      </c>
      <c r="CE513" s="5" t="str">
        <f t="shared" si="572"/>
        <v/>
      </c>
      <c r="CF513" s="5" t="str">
        <f t="shared" si="573"/>
        <v/>
      </c>
      <c r="CG513" s="5" t="str">
        <f t="shared" si="574"/>
        <v/>
      </c>
      <c r="CK513" s="5" t="str">
        <f t="shared" si="575"/>
        <v/>
      </c>
      <c r="CL513" s="5" t="str">
        <f t="shared" si="576"/>
        <v/>
      </c>
      <c r="CM513" s="5" t="str">
        <f t="shared" si="577"/>
        <v/>
      </c>
      <c r="CN513" s="5" t="str">
        <f t="shared" si="578"/>
        <v/>
      </c>
      <c r="CO513" s="5" t="str">
        <f t="shared" si="579"/>
        <v/>
      </c>
      <c r="CS513" s="5" t="str">
        <f t="shared" si="580"/>
        <v/>
      </c>
      <c r="CT513" s="5" t="str">
        <f t="shared" si="581"/>
        <v/>
      </c>
      <c r="CU513" s="5" t="str">
        <f t="shared" si="582"/>
        <v/>
      </c>
      <c r="CV513" s="5" t="str">
        <f t="shared" si="583"/>
        <v/>
      </c>
      <c r="CW513" s="5" t="str">
        <f t="shared" si="584"/>
        <v/>
      </c>
      <c r="DA513" s="5" t="str">
        <f t="shared" si="585"/>
        <v/>
      </c>
      <c r="DB513" s="5" t="str">
        <f t="shared" si="586"/>
        <v/>
      </c>
      <c r="DC513" s="5" t="str">
        <f t="shared" si="587"/>
        <v/>
      </c>
      <c r="DD513" s="5" t="str">
        <f t="shared" si="588"/>
        <v/>
      </c>
      <c r="DE513" s="5" t="str">
        <f t="shared" si="589"/>
        <v/>
      </c>
      <c r="DI513" s="5" t="str">
        <f t="shared" si="590"/>
        <v/>
      </c>
      <c r="DJ513" s="5" t="str">
        <f t="shared" si="591"/>
        <v/>
      </c>
      <c r="DK513" s="5" t="str">
        <f t="shared" si="592"/>
        <v/>
      </c>
      <c r="DL513" s="5" t="str">
        <f t="shared" si="593"/>
        <v/>
      </c>
      <c r="DM513" s="5" t="str">
        <f t="shared" si="594"/>
        <v/>
      </c>
      <c r="DQ513" s="5" t="str">
        <f t="shared" si="595"/>
        <v/>
      </c>
      <c r="DR513" s="5" t="str">
        <f t="shared" si="596"/>
        <v/>
      </c>
      <c r="DS513" s="5" t="str">
        <f t="shared" si="597"/>
        <v/>
      </c>
      <c r="DT513" s="5" t="str">
        <f t="shared" si="598"/>
        <v/>
      </c>
      <c r="DU513" s="5" t="str">
        <f t="shared" si="599"/>
        <v/>
      </c>
    </row>
    <row r="514" spans="1:126" hidden="1" x14ac:dyDescent="0.25">
      <c r="A514">
        <v>507</v>
      </c>
      <c r="B514" t="s">
        <v>550</v>
      </c>
      <c r="C514">
        <v>324.291065</v>
      </c>
      <c r="D514">
        <v>57.644280000000002</v>
      </c>
      <c r="E514" s="1" t="s">
        <v>31</v>
      </c>
      <c r="F514" s="13"/>
      <c r="J514" s="2">
        <v>18.62</v>
      </c>
      <c r="K514" s="5">
        <f t="shared" si="525"/>
        <v>1.1311263817014985E-4</v>
      </c>
      <c r="L514" s="5">
        <f t="shared" si="526"/>
        <v>1.1311263817014986E-27</v>
      </c>
      <c r="M514" s="5">
        <f t="shared" si="527"/>
        <v>8.7149160325867441E-9</v>
      </c>
      <c r="N514" s="5">
        <f t="shared" si="528"/>
        <v>5.4381076043341285E-13</v>
      </c>
      <c r="O514" s="5">
        <f t="shared" si="529"/>
        <v>-12.264552203238736</v>
      </c>
      <c r="P514">
        <v>0.01</v>
      </c>
      <c r="Q514" s="2">
        <v>17.91</v>
      </c>
      <c r="R514" s="5">
        <f t="shared" si="530"/>
        <v>1.7244827312869573E-4</v>
      </c>
      <c r="S514" s="5">
        <f t="shared" si="531"/>
        <v>1.7244827312869575E-27</v>
      </c>
      <c r="T514" s="5">
        <f t="shared" si="532"/>
        <v>8.6357126539218243E-9</v>
      </c>
      <c r="U514" s="5">
        <f t="shared" si="533"/>
        <v>6.6840415941354926E-13</v>
      </c>
      <c r="V514" s="5">
        <f t="shared" si="534"/>
        <v>-12.174960856198258</v>
      </c>
      <c r="W514">
        <v>0.02</v>
      </c>
      <c r="X514" s="2">
        <v>18.32</v>
      </c>
      <c r="Y514" s="5">
        <f t="shared" si="535"/>
        <v>1.3976530366353483E-4</v>
      </c>
      <c r="Z514" s="5">
        <f t="shared" si="536"/>
        <v>1.3976530366353484E-27</v>
      </c>
      <c r="AA514" s="5">
        <f t="shared" si="537"/>
        <v>9.7434542076564458E-9</v>
      </c>
      <c r="AB514" s="5">
        <f t="shared" si="538"/>
        <v>6.3917059602226295E-13</v>
      </c>
      <c r="AC514" s="5">
        <f t="shared" si="539"/>
        <v>-12.194383212228177</v>
      </c>
      <c r="AD514">
        <v>0.03</v>
      </c>
      <c r="AG514" s="5" t="str">
        <f t="shared" si="540"/>
        <v/>
      </c>
      <c r="AH514" s="5" t="str">
        <f t="shared" si="541"/>
        <v/>
      </c>
      <c r="AI514" s="5" t="str">
        <f t="shared" si="542"/>
        <v/>
      </c>
      <c r="AJ514" s="5" t="str">
        <f t="shared" si="543"/>
        <v/>
      </c>
      <c r="AK514" s="5" t="str">
        <f t="shared" si="544"/>
        <v/>
      </c>
      <c r="AO514" s="5" t="str">
        <f t="shared" si="545"/>
        <v/>
      </c>
      <c r="AP514" s="5" t="str">
        <f t="shared" si="546"/>
        <v/>
      </c>
      <c r="AQ514" s="5" t="str">
        <f t="shared" si="547"/>
        <v/>
      </c>
      <c r="AR514" s="5" t="str">
        <f t="shared" si="548"/>
        <v/>
      </c>
      <c r="AS514" s="5" t="str">
        <f t="shared" si="549"/>
        <v/>
      </c>
      <c r="AW514" s="5" t="str">
        <f t="shared" si="550"/>
        <v/>
      </c>
      <c r="AX514" s="5" t="str">
        <f t="shared" si="551"/>
        <v/>
      </c>
      <c r="AY514" s="5" t="str">
        <f t="shared" si="552"/>
        <v/>
      </c>
      <c r="AZ514" s="5" t="str">
        <f t="shared" si="553"/>
        <v/>
      </c>
      <c r="BA514" s="5" t="str">
        <f t="shared" si="554"/>
        <v/>
      </c>
      <c r="BD514" s="3">
        <v>15.44</v>
      </c>
      <c r="BE514" s="5">
        <f t="shared" si="555"/>
        <v>1.8730602147210606E-4</v>
      </c>
      <c r="BF514" s="5">
        <f t="shared" si="556"/>
        <v>1.8730602147210607E-27</v>
      </c>
      <c r="BG514" s="5">
        <f t="shared" si="557"/>
        <v>4.3357875340765287E-10</v>
      </c>
      <c r="BH514" s="5">
        <f t="shared" si="558"/>
        <v>1.5608835122675505E-13</v>
      </c>
      <c r="BI514" s="5">
        <f t="shared" si="559"/>
        <v>-12.806629506846047</v>
      </c>
      <c r="BJ514">
        <v>0.03</v>
      </c>
      <c r="BL514" s="3">
        <v>15.38</v>
      </c>
      <c r="BM514" s="5">
        <f t="shared" si="560"/>
        <v>1.2663334449339615E-4</v>
      </c>
      <c r="BN514" s="5">
        <f t="shared" si="561"/>
        <v>1.2663334449339616E-27</v>
      </c>
      <c r="BO514" s="5">
        <f t="shared" si="562"/>
        <v>1.8760495480503131E-10</v>
      </c>
      <c r="BP514" s="5">
        <f t="shared" si="563"/>
        <v>8.4422229662264095E-14</v>
      </c>
      <c r="BQ514" s="5">
        <f t="shared" si="564"/>
        <v>-13.073543181946707</v>
      </c>
      <c r="BR514">
        <v>0.04</v>
      </c>
      <c r="BU514" s="5" t="str">
        <f t="shared" si="565"/>
        <v/>
      </c>
      <c r="BV514" s="5" t="str">
        <f t="shared" si="566"/>
        <v/>
      </c>
      <c r="BW514" s="5" t="str">
        <f t="shared" si="567"/>
        <v/>
      </c>
      <c r="BX514" s="5" t="str">
        <f t="shared" si="568"/>
        <v/>
      </c>
      <c r="BY514" s="5" t="str">
        <f t="shared" si="569"/>
        <v/>
      </c>
      <c r="CC514" s="5" t="str">
        <f t="shared" si="570"/>
        <v/>
      </c>
      <c r="CD514" s="5" t="str">
        <f t="shared" si="571"/>
        <v/>
      </c>
      <c r="CE514" s="5" t="str">
        <f t="shared" si="572"/>
        <v/>
      </c>
      <c r="CF514" s="5" t="str">
        <f t="shared" si="573"/>
        <v/>
      </c>
      <c r="CG514" s="5" t="str">
        <f t="shared" si="574"/>
        <v/>
      </c>
      <c r="CK514" s="5" t="str">
        <f t="shared" si="575"/>
        <v/>
      </c>
      <c r="CL514" s="5" t="str">
        <f t="shared" si="576"/>
        <v/>
      </c>
      <c r="CM514" s="5" t="str">
        <f t="shared" si="577"/>
        <v/>
      </c>
      <c r="CN514" s="5" t="str">
        <f t="shared" si="578"/>
        <v/>
      </c>
      <c r="CO514" s="5" t="str">
        <f t="shared" si="579"/>
        <v/>
      </c>
      <c r="CS514" s="5" t="str">
        <f t="shared" si="580"/>
        <v/>
      </c>
      <c r="CT514" s="5" t="str">
        <f t="shared" si="581"/>
        <v/>
      </c>
      <c r="CU514" s="5" t="str">
        <f t="shared" si="582"/>
        <v/>
      </c>
      <c r="CV514" s="5" t="str">
        <f t="shared" si="583"/>
        <v/>
      </c>
      <c r="CW514" s="5" t="str">
        <f t="shared" si="584"/>
        <v/>
      </c>
      <c r="DA514" s="5" t="str">
        <f t="shared" si="585"/>
        <v/>
      </c>
      <c r="DB514" s="5" t="str">
        <f t="shared" si="586"/>
        <v/>
      </c>
      <c r="DC514" s="5" t="str">
        <f t="shared" si="587"/>
        <v/>
      </c>
      <c r="DD514" s="5" t="str">
        <f t="shared" si="588"/>
        <v/>
      </c>
      <c r="DE514" s="5" t="str">
        <f t="shared" si="589"/>
        <v/>
      </c>
      <c r="DI514" s="5" t="str">
        <f t="shared" si="590"/>
        <v/>
      </c>
      <c r="DJ514" s="5" t="str">
        <f t="shared" si="591"/>
        <v/>
      </c>
      <c r="DK514" s="5" t="str">
        <f t="shared" si="592"/>
        <v/>
      </c>
      <c r="DL514" s="5" t="str">
        <f t="shared" si="593"/>
        <v/>
      </c>
      <c r="DM514" s="5" t="str">
        <f t="shared" si="594"/>
        <v/>
      </c>
      <c r="DQ514" s="5" t="str">
        <f t="shared" si="595"/>
        <v/>
      </c>
      <c r="DR514" s="5" t="str">
        <f t="shared" si="596"/>
        <v/>
      </c>
      <c r="DS514" s="5" t="str">
        <f t="shared" si="597"/>
        <v/>
      </c>
      <c r="DT514" s="5" t="str">
        <f t="shared" si="598"/>
        <v/>
      </c>
      <c r="DU514" s="5" t="str">
        <f t="shared" si="599"/>
        <v/>
      </c>
    </row>
    <row r="515" spans="1:126" hidden="1" x14ac:dyDescent="0.25">
      <c r="A515">
        <v>508</v>
      </c>
      <c r="B515" t="s">
        <v>551</v>
      </c>
      <c r="C515">
        <v>324.291292</v>
      </c>
      <c r="D515">
        <v>57.440148000000001</v>
      </c>
      <c r="E515" s="1" t="s">
        <v>31</v>
      </c>
      <c r="F515" s="13"/>
      <c r="J515" s="2">
        <v>17.010000000000002</v>
      </c>
      <c r="K515" s="5">
        <f t="shared" si="525"/>
        <v>4.9832322869916535E-4</v>
      </c>
      <c r="L515" s="5">
        <f t="shared" si="526"/>
        <v>4.983232286991654E-27</v>
      </c>
      <c r="M515" s="5">
        <f t="shared" si="527"/>
        <v>3.8393986432073275E-8</v>
      </c>
      <c r="N515" s="5">
        <f t="shared" si="528"/>
        <v>2.3957847533613724E-12</v>
      </c>
      <c r="O515" s="5">
        <f t="shared" si="529"/>
        <v>-11.620552203238736</v>
      </c>
      <c r="P515">
        <v>0</v>
      </c>
      <c r="Q515" s="2">
        <v>16.3</v>
      </c>
      <c r="R515" s="5">
        <f t="shared" si="530"/>
        <v>7.5972925430153383E-4</v>
      </c>
      <c r="S515" s="5">
        <f t="shared" si="531"/>
        <v>7.5972925430153388E-27</v>
      </c>
      <c r="T515" s="5">
        <f t="shared" si="532"/>
        <v>3.8045052095303453E-8</v>
      </c>
      <c r="U515" s="5">
        <f t="shared" si="533"/>
        <v>2.9446870321764877E-12</v>
      </c>
      <c r="V515" s="5">
        <f t="shared" si="534"/>
        <v>-11.530960856198258</v>
      </c>
      <c r="W515">
        <v>0.01</v>
      </c>
      <c r="X515" s="2">
        <v>16.649999999999999</v>
      </c>
      <c r="Y515" s="5">
        <f t="shared" si="535"/>
        <v>6.5072781742755471E-4</v>
      </c>
      <c r="Z515" s="5">
        <f t="shared" si="536"/>
        <v>6.5072781742755472E-27</v>
      </c>
      <c r="AA515" s="5">
        <f t="shared" si="537"/>
        <v>4.5364167819626143E-8</v>
      </c>
      <c r="AB515" s="5">
        <f t="shared" si="538"/>
        <v>2.9758894089674753E-12</v>
      </c>
      <c r="AC515" s="5">
        <f t="shared" si="539"/>
        <v>-11.526383212228176</v>
      </c>
      <c r="AD515">
        <v>0.01</v>
      </c>
      <c r="AF515" s="4">
        <v>15.14</v>
      </c>
      <c r="AG515" s="5">
        <f t="shared" si="540"/>
        <v>1.4011618918284277E-3</v>
      </c>
      <c r="AH515" s="5">
        <f t="shared" si="541"/>
        <v>1.4011618918284278E-26</v>
      </c>
      <c r="AI515" s="5">
        <f t="shared" si="542"/>
        <v>2.7559774298777443E-8</v>
      </c>
      <c r="AJ515" s="5">
        <f t="shared" si="543"/>
        <v>3.4036321258990146E-12</v>
      </c>
      <c r="AK515" s="5">
        <f t="shared" si="544"/>
        <v>-11.468057385815928</v>
      </c>
      <c r="AL515">
        <v>0.05</v>
      </c>
      <c r="AN515" s="4">
        <v>14.77</v>
      </c>
      <c r="AO515" s="5">
        <f t="shared" si="545"/>
        <v>1.2656101718471777E-3</v>
      </c>
      <c r="AP515" s="5">
        <f t="shared" si="546"/>
        <v>1.2656101718471778E-26</v>
      </c>
      <c r="AQ515" s="5">
        <f t="shared" si="547"/>
        <v>1.374545664880269E-8</v>
      </c>
      <c r="AR515" s="5">
        <f t="shared" si="548"/>
        <v>2.284494895031007E-12</v>
      </c>
      <c r="AS515" s="5">
        <f t="shared" si="549"/>
        <v>-11.641209808088618</v>
      </c>
      <c r="AT515">
        <v>0.08</v>
      </c>
      <c r="AV515" s="4">
        <v>14.39</v>
      </c>
      <c r="AW515" s="5">
        <f t="shared" si="550"/>
        <v>1.1693121305778992E-3</v>
      </c>
      <c r="AX515" s="5">
        <f t="shared" si="551"/>
        <v>1.1693121305778993E-26</v>
      </c>
      <c r="AY515" s="5">
        <f t="shared" si="552"/>
        <v>7.5256917395318979E-9</v>
      </c>
      <c r="AZ515" s="5">
        <f t="shared" si="553"/>
        <v>1.6247968465649367E-12</v>
      </c>
      <c r="BA515" s="5">
        <f t="shared" si="554"/>
        <v>-11.789200932489006</v>
      </c>
      <c r="BB515">
        <v>0.1</v>
      </c>
      <c r="BD515" s="3">
        <v>14.29</v>
      </c>
      <c r="BE515" s="5">
        <f t="shared" si="555"/>
        <v>5.4019646665086373E-4</v>
      </c>
      <c r="BF515" s="5">
        <f t="shared" si="556"/>
        <v>5.4019646665086382E-27</v>
      </c>
      <c r="BG515" s="5">
        <f t="shared" si="557"/>
        <v>1.2504547839140364E-9</v>
      </c>
      <c r="BH515" s="5">
        <f t="shared" si="558"/>
        <v>4.5016372220905313E-13</v>
      </c>
      <c r="BI515" s="5">
        <f t="shared" si="559"/>
        <v>-12.346629506846046</v>
      </c>
      <c r="BJ515">
        <v>0.02</v>
      </c>
      <c r="BL515" s="3">
        <v>14.29</v>
      </c>
      <c r="BM515" s="5">
        <f t="shared" si="560"/>
        <v>3.4557958368515565E-4</v>
      </c>
      <c r="BN515" s="5">
        <f t="shared" si="561"/>
        <v>3.4557958368515568E-27</v>
      </c>
      <c r="BO515" s="5">
        <f t="shared" si="562"/>
        <v>5.1196975360763788E-10</v>
      </c>
      <c r="BP515" s="5">
        <f t="shared" si="563"/>
        <v>2.3038638912343705E-13</v>
      </c>
      <c r="BQ515" s="5">
        <f t="shared" si="564"/>
        <v>-12.637543181946707</v>
      </c>
      <c r="BR515">
        <v>0.03</v>
      </c>
      <c r="BT515" s="3">
        <v>14.28</v>
      </c>
      <c r="BU515" s="5">
        <f t="shared" si="565"/>
        <v>2.2320187592316947E-4</v>
      </c>
      <c r="BV515" s="5">
        <f t="shared" si="566"/>
        <v>2.2320187592316948E-27</v>
      </c>
      <c r="BW515" s="5">
        <f t="shared" si="567"/>
        <v>1.9905042442613208E-10</v>
      </c>
      <c r="BX515" s="5">
        <f t="shared" si="568"/>
        <v>1.154492461671566E-13</v>
      </c>
      <c r="BY515" s="5">
        <f t="shared" si="569"/>
        <v>-12.937608898489664</v>
      </c>
      <c r="BZ515">
        <v>0.06</v>
      </c>
      <c r="CB515" s="3">
        <v>14.84</v>
      </c>
      <c r="CC515" s="5">
        <f t="shared" si="570"/>
        <v>7.4312391850228158E-5</v>
      </c>
      <c r="CD515" s="5">
        <f t="shared" si="571"/>
        <v>7.4312391850228167E-28</v>
      </c>
      <c r="CE515" s="5">
        <f t="shared" si="572"/>
        <v>3.4833933679794456E-11</v>
      </c>
      <c r="CF515" s="5">
        <f t="shared" si="573"/>
        <v>2.7867146943835566E-14</v>
      </c>
      <c r="CG515" s="5">
        <f t="shared" si="574"/>
        <v>-13.554907492355042</v>
      </c>
      <c r="CH515">
        <v>0.23</v>
      </c>
      <c r="CK515" s="5" t="str">
        <f t="shared" si="575"/>
        <v/>
      </c>
      <c r="CL515" s="5" t="str">
        <f t="shared" si="576"/>
        <v/>
      </c>
      <c r="CM515" s="5" t="str">
        <f t="shared" si="577"/>
        <v/>
      </c>
      <c r="CN515" s="5" t="str">
        <f t="shared" si="578"/>
        <v/>
      </c>
      <c r="CO515" s="5" t="str">
        <f t="shared" si="579"/>
        <v/>
      </c>
      <c r="CS515" s="5" t="str">
        <f t="shared" si="580"/>
        <v/>
      </c>
      <c r="CT515" s="5" t="str">
        <f t="shared" si="581"/>
        <v/>
      </c>
      <c r="CU515" s="5" t="str">
        <f t="shared" si="582"/>
        <v/>
      </c>
      <c r="CV515" s="5" t="str">
        <f t="shared" si="583"/>
        <v/>
      </c>
      <c r="CW515" s="5" t="str">
        <f t="shared" si="584"/>
        <v/>
      </c>
      <c r="DA515" s="5" t="str">
        <f t="shared" si="585"/>
        <v/>
      </c>
      <c r="DB515" s="5" t="str">
        <f t="shared" si="586"/>
        <v/>
      </c>
      <c r="DC515" s="5" t="str">
        <f t="shared" si="587"/>
        <v/>
      </c>
      <c r="DD515" s="5" t="str">
        <f t="shared" si="588"/>
        <v/>
      </c>
      <c r="DE515" s="5" t="str">
        <f t="shared" si="589"/>
        <v/>
      </c>
      <c r="DI515" s="5" t="str">
        <f t="shared" si="590"/>
        <v/>
      </c>
      <c r="DJ515" s="5" t="str">
        <f t="shared" si="591"/>
        <v/>
      </c>
      <c r="DK515" s="5" t="str">
        <f t="shared" si="592"/>
        <v/>
      </c>
      <c r="DL515" s="5" t="str">
        <f t="shared" si="593"/>
        <v/>
      </c>
      <c r="DM515" s="5" t="str">
        <f t="shared" si="594"/>
        <v/>
      </c>
      <c r="DQ515" s="5" t="str">
        <f t="shared" si="595"/>
        <v/>
      </c>
      <c r="DR515" s="5" t="str">
        <f t="shared" si="596"/>
        <v/>
      </c>
      <c r="DS515" s="5" t="str">
        <f t="shared" si="597"/>
        <v/>
      </c>
      <c r="DT515" s="5" t="str">
        <f t="shared" si="598"/>
        <v/>
      </c>
      <c r="DU515" s="5" t="str">
        <f t="shared" si="599"/>
        <v/>
      </c>
    </row>
    <row r="516" spans="1:126" hidden="1" x14ac:dyDescent="0.25">
      <c r="A516">
        <v>509</v>
      </c>
      <c r="B516" t="s">
        <v>552</v>
      </c>
      <c r="C516">
        <v>324.291359</v>
      </c>
      <c r="D516">
        <v>57.507508999999999</v>
      </c>
      <c r="E516" s="1" t="s">
        <v>31</v>
      </c>
      <c r="F516" s="13"/>
      <c r="J516" s="2">
        <v>16.940000000000001</v>
      </c>
      <c r="K516" s="5">
        <f t="shared" si="525"/>
        <v>5.3150962284946753E-4</v>
      </c>
      <c r="L516" s="5">
        <f t="shared" si="526"/>
        <v>5.3150962284946757E-27</v>
      </c>
      <c r="M516" s="5">
        <f t="shared" si="527"/>
        <v>4.0950877007016428E-8</v>
      </c>
      <c r="N516" s="5">
        <f t="shared" si="528"/>
        <v>2.555334725237825E-12</v>
      </c>
      <c r="O516" s="5">
        <f t="shared" si="529"/>
        <v>-11.592552203238737</v>
      </c>
      <c r="P516">
        <v>0</v>
      </c>
      <c r="Q516" s="2">
        <v>16.170000000000002</v>
      </c>
      <c r="R516" s="5">
        <f t="shared" si="530"/>
        <v>8.5636488283080572E-4</v>
      </c>
      <c r="S516" s="5">
        <f t="shared" si="531"/>
        <v>8.5636488283080576E-27</v>
      </c>
      <c r="T516" s="5">
        <f t="shared" si="532"/>
        <v>4.2884285941890788E-8</v>
      </c>
      <c r="U516" s="5">
        <f t="shared" si="533"/>
        <v>3.3192437319023473E-12</v>
      </c>
      <c r="V516" s="5">
        <f t="shared" si="534"/>
        <v>-11.478960856198258</v>
      </c>
      <c r="W516">
        <v>0.01</v>
      </c>
      <c r="X516" s="2">
        <v>16.41</v>
      </c>
      <c r="Y516" s="5">
        <f t="shared" si="535"/>
        <v>8.1170715171842184E-4</v>
      </c>
      <c r="Z516" s="5">
        <f t="shared" si="536"/>
        <v>8.1170715171842188E-27</v>
      </c>
      <c r="AA516" s="5">
        <f t="shared" si="537"/>
        <v>5.6586515075551775E-8</v>
      </c>
      <c r="AB516" s="5">
        <f t="shared" si="538"/>
        <v>3.7120753889561972E-12</v>
      </c>
      <c r="AC516" s="5">
        <f t="shared" si="539"/>
        <v>-11.430383212228175</v>
      </c>
      <c r="AD516">
        <v>0.01</v>
      </c>
      <c r="AE516" t="s">
        <v>36</v>
      </c>
      <c r="AF516" s="4">
        <v>12.96</v>
      </c>
      <c r="AG516" s="5">
        <f t="shared" si="540"/>
        <v>1.0434900614632351E-2</v>
      </c>
      <c r="AH516" s="5">
        <f t="shared" si="541"/>
        <v>1.0434900614632352E-25</v>
      </c>
      <c r="AI516" s="5">
        <f t="shared" si="542"/>
        <v>2.0524645113932075E-7</v>
      </c>
      <c r="AJ516" s="5">
        <f t="shared" si="543"/>
        <v>2.5347936715706117E-11</v>
      </c>
      <c r="AK516" s="5">
        <f t="shared" si="544"/>
        <v>-10.596057385815929</v>
      </c>
      <c r="AN516" s="4">
        <v>14.19</v>
      </c>
      <c r="AO516" s="5">
        <f t="shared" si="545"/>
        <v>2.1592352255316851E-3</v>
      </c>
      <c r="AP516" s="5">
        <f t="shared" si="546"/>
        <v>2.1592352255316854E-26</v>
      </c>
      <c r="AQ516" s="5">
        <f t="shared" si="547"/>
        <v>2.3450881517328143E-8</v>
      </c>
      <c r="AR516" s="5">
        <f t="shared" si="548"/>
        <v>3.8975365081799378E-12</v>
      </c>
      <c r="AS516" s="5">
        <f t="shared" si="549"/>
        <v>-11.409209808088619</v>
      </c>
      <c r="AT516">
        <v>0.05</v>
      </c>
      <c r="AU516" t="s">
        <v>36</v>
      </c>
      <c r="AV516" s="4">
        <v>12.44</v>
      </c>
      <c r="AW516" s="5">
        <f t="shared" si="550"/>
        <v>7.0458023339274528E-3</v>
      </c>
      <c r="AX516" s="5">
        <f t="shared" si="551"/>
        <v>7.0458023339274533E-26</v>
      </c>
      <c r="AY516" s="5">
        <f t="shared" si="552"/>
        <v>4.5346776994955595E-8</v>
      </c>
      <c r="AZ516" s="5">
        <f t="shared" si="553"/>
        <v>9.7903691532109123E-12</v>
      </c>
      <c r="BA516" s="5">
        <f t="shared" si="554"/>
        <v>-11.009200932489005</v>
      </c>
      <c r="BD516" s="3">
        <v>13.64</v>
      </c>
      <c r="BE516" s="5">
        <f t="shared" si="555"/>
        <v>9.8299597418265356E-4</v>
      </c>
      <c r="BF516" s="5">
        <f t="shared" si="556"/>
        <v>9.8299597418265364E-27</v>
      </c>
      <c r="BG516" s="5">
        <f t="shared" si="557"/>
        <v>2.2754536439413276E-9</v>
      </c>
      <c r="BH516" s="5">
        <f t="shared" si="558"/>
        <v>8.1916331181887796E-13</v>
      </c>
      <c r="BI516" s="5">
        <f t="shared" si="559"/>
        <v>-12.086629506846048</v>
      </c>
      <c r="BJ516">
        <v>0.02</v>
      </c>
      <c r="BL516" s="3">
        <v>13.66</v>
      </c>
      <c r="BM516" s="5">
        <f t="shared" si="560"/>
        <v>6.1737363237607333E-4</v>
      </c>
      <c r="BN516" s="5">
        <f t="shared" si="561"/>
        <v>6.1737363237607336E-27</v>
      </c>
      <c r="BO516" s="5">
        <f t="shared" si="562"/>
        <v>9.1462760352010849E-10</v>
      </c>
      <c r="BP516" s="5">
        <f t="shared" si="563"/>
        <v>4.1158242158404885E-13</v>
      </c>
      <c r="BQ516" s="5">
        <f t="shared" si="564"/>
        <v>-12.385543181946709</v>
      </c>
      <c r="BR516">
        <v>0.02</v>
      </c>
      <c r="BU516" s="5" t="str">
        <f t="shared" si="565"/>
        <v/>
      </c>
      <c r="BV516" s="5" t="str">
        <f t="shared" si="566"/>
        <v/>
      </c>
      <c r="BW516" s="5" t="str">
        <f t="shared" si="567"/>
        <v/>
      </c>
      <c r="BX516" s="5" t="str">
        <f t="shared" si="568"/>
        <v/>
      </c>
      <c r="BY516" s="5" t="str">
        <f t="shared" si="569"/>
        <v/>
      </c>
      <c r="CC516" s="5" t="str">
        <f t="shared" si="570"/>
        <v/>
      </c>
      <c r="CD516" s="5" t="str">
        <f t="shared" si="571"/>
        <v/>
      </c>
      <c r="CE516" s="5" t="str">
        <f t="shared" si="572"/>
        <v/>
      </c>
      <c r="CF516" s="5" t="str">
        <f t="shared" si="573"/>
        <v/>
      </c>
      <c r="CG516" s="5" t="str">
        <f t="shared" si="574"/>
        <v/>
      </c>
      <c r="CK516" s="5" t="str">
        <f t="shared" si="575"/>
        <v/>
      </c>
      <c r="CL516" s="5" t="str">
        <f t="shared" si="576"/>
        <v/>
      </c>
      <c r="CM516" s="5" t="str">
        <f t="shared" si="577"/>
        <v/>
      </c>
      <c r="CN516" s="5" t="str">
        <f t="shared" si="578"/>
        <v/>
      </c>
      <c r="CO516" s="5" t="str">
        <f t="shared" si="579"/>
        <v/>
      </c>
      <c r="CS516" s="5" t="str">
        <f t="shared" si="580"/>
        <v/>
      </c>
      <c r="CT516" s="5" t="str">
        <f t="shared" si="581"/>
        <v/>
      </c>
      <c r="CU516" s="5" t="str">
        <f t="shared" si="582"/>
        <v/>
      </c>
      <c r="CV516" s="5" t="str">
        <f t="shared" si="583"/>
        <v/>
      </c>
      <c r="CW516" s="5" t="str">
        <f t="shared" si="584"/>
        <v/>
      </c>
      <c r="DA516" s="5" t="str">
        <f t="shared" si="585"/>
        <v/>
      </c>
      <c r="DB516" s="5" t="str">
        <f t="shared" si="586"/>
        <v/>
      </c>
      <c r="DC516" s="5" t="str">
        <f t="shared" si="587"/>
        <v/>
      </c>
      <c r="DD516" s="5" t="str">
        <f t="shared" si="588"/>
        <v/>
      </c>
      <c r="DE516" s="5" t="str">
        <f t="shared" si="589"/>
        <v/>
      </c>
      <c r="DI516" s="5" t="str">
        <f t="shared" si="590"/>
        <v/>
      </c>
      <c r="DJ516" s="5" t="str">
        <f t="shared" si="591"/>
        <v/>
      </c>
      <c r="DK516" s="5" t="str">
        <f t="shared" si="592"/>
        <v/>
      </c>
      <c r="DL516" s="5" t="str">
        <f t="shared" si="593"/>
        <v/>
      </c>
      <c r="DM516" s="5" t="str">
        <f t="shared" si="594"/>
        <v/>
      </c>
      <c r="DQ516" s="5" t="str">
        <f t="shared" si="595"/>
        <v/>
      </c>
      <c r="DR516" s="5" t="str">
        <f t="shared" si="596"/>
        <v/>
      </c>
      <c r="DS516" s="5" t="str">
        <f t="shared" si="597"/>
        <v/>
      </c>
      <c r="DT516" s="5" t="str">
        <f t="shared" si="598"/>
        <v/>
      </c>
      <c r="DU516" s="5" t="str">
        <f t="shared" si="599"/>
        <v/>
      </c>
    </row>
    <row r="517" spans="1:126" hidden="1" x14ac:dyDescent="0.25">
      <c r="A517">
        <v>510</v>
      </c>
      <c r="B517" t="s">
        <v>553</v>
      </c>
      <c r="C517">
        <v>324.29221200000001</v>
      </c>
      <c r="D517">
        <v>57.524104999999999</v>
      </c>
      <c r="E517" s="1" t="s">
        <v>82</v>
      </c>
      <c r="F517" s="13"/>
      <c r="J517" s="2">
        <v>19.989999999999998</v>
      </c>
      <c r="K517" s="5">
        <f t="shared" si="525"/>
        <v>3.2026621833871465E-5</v>
      </c>
      <c r="L517" s="5">
        <f t="shared" si="526"/>
        <v>3.202662183387147E-28</v>
      </c>
      <c r="M517" s="5">
        <f t="shared" si="527"/>
        <v>2.467534349872987E-9</v>
      </c>
      <c r="N517" s="5">
        <f t="shared" si="528"/>
        <v>1.5397414343207438E-13</v>
      </c>
      <c r="O517" s="5">
        <f t="shared" si="529"/>
        <v>-12.812552203238736</v>
      </c>
      <c r="P517">
        <v>0.03</v>
      </c>
      <c r="Q517" s="2">
        <v>17.829999999999998</v>
      </c>
      <c r="R517" s="5">
        <f t="shared" si="530"/>
        <v>1.8563456717357775E-4</v>
      </c>
      <c r="S517" s="5">
        <f t="shared" si="531"/>
        <v>1.8563456717357778E-27</v>
      </c>
      <c r="T517" s="5">
        <f t="shared" si="532"/>
        <v>9.2960442668498355E-9</v>
      </c>
      <c r="U517" s="5">
        <f t="shared" si="533"/>
        <v>7.1951382625417738E-13</v>
      </c>
      <c r="V517" s="5">
        <f t="shared" si="534"/>
        <v>-12.142960856198258</v>
      </c>
      <c r="W517">
        <v>0.02</v>
      </c>
      <c r="X517" s="2">
        <v>18</v>
      </c>
      <c r="Y517" s="5">
        <f t="shared" si="535"/>
        <v>1.8767195254218826E-4</v>
      </c>
      <c r="Z517" s="5">
        <f t="shared" si="536"/>
        <v>1.8767195254218827E-27</v>
      </c>
      <c r="AA517" s="5">
        <f t="shared" si="537"/>
        <v>1.3083168910492375E-8</v>
      </c>
      <c r="AB517" s="5">
        <f t="shared" si="538"/>
        <v>8.5825588052829993E-13</v>
      </c>
      <c r="AC517" s="5">
        <f t="shared" si="539"/>
        <v>-12.066383212228175</v>
      </c>
      <c r="AD517">
        <v>0.02</v>
      </c>
      <c r="AF517" s="4">
        <v>14.97</v>
      </c>
      <c r="AG517" s="5">
        <f t="shared" si="540"/>
        <v>1.638657979213596E-3</v>
      </c>
      <c r="AH517" s="5">
        <f t="shared" si="541"/>
        <v>1.6386579792135961E-26</v>
      </c>
      <c r="AI517" s="5">
        <f t="shared" si="542"/>
        <v>3.2231139259065299E-8</v>
      </c>
      <c r="AJ517" s="5">
        <f t="shared" si="543"/>
        <v>3.9805456984945648E-12</v>
      </c>
      <c r="AK517" s="5">
        <f t="shared" si="544"/>
        <v>-11.400057385815929</v>
      </c>
      <c r="AL517">
        <v>0.05</v>
      </c>
      <c r="AN517" s="4">
        <v>14.24</v>
      </c>
      <c r="AO517" s="5">
        <f t="shared" si="545"/>
        <v>2.0620536318590827E-3</v>
      </c>
      <c r="AP517" s="5">
        <f t="shared" si="546"/>
        <v>2.0620536318590831E-26</v>
      </c>
      <c r="AQ517" s="5">
        <f t="shared" si="547"/>
        <v>2.2395417984715506E-8</v>
      </c>
      <c r="AR517" s="5">
        <f t="shared" si="548"/>
        <v>3.7221184690597174E-12</v>
      </c>
      <c r="AS517" s="5">
        <f t="shared" si="549"/>
        <v>-11.429209808088618</v>
      </c>
      <c r="AT517">
        <v>0.05</v>
      </c>
      <c r="AV517" s="4">
        <v>13.81</v>
      </c>
      <c r="AW517" s="5">
        <f t="shared" si="550"/>
        <v>1.9949428332266769E-3</v>
      </c>
      <c r="AX517" s="5">
        <f t="shared" si="551"/>
        <v>1.9949428332266772E-26</v>
      </c>
      <c r="AY517" s="5">
        <f t="shared" si="552"/>
        <v>1.2839450141881669E-8</v>
      </c>
      <c r="AZ517" s="5">
        <f t="shared" si="553"/>
        <v>2.7720372856322524E-12</v>
      </c>
      <c r="BA517" s="5">
        <f t="shared" si="554"/>
        <v>-11.557200932489005</v>
      </c>
      <c r="BB517">
        <v>0.06</v>
      </c>
      <c r="BD517" s="3">
        <v>13.17</v>
      </c>
      <c r="BE517" s="5">
        <f t="shared" si="555"/>
        <v>1.515485338644991E-3</v>
      </c>
      <c r="BF517" s="5">
        <f t="shared" si="556"/>
        <v>1.5154853386449911E-26</v>
      </c>
      <c r="BG517" s="5">
        <f t="shared" si="557"/>
        <v>3.5080679135300717E-9</v>
      </c>
      <c r="BH517" s="5">
        <f t="shared" si="558"/>
        <v>1.2629044488708259E-12</v>
      </c>
      <c r="BI517" s="5">
        <f t="shared" si="559"/>
        <v>-11.898629506846047</v>
      </c>
      <c r="BJ517">
        <v>0.01</v>
      </c>
      <c r="BL517" s="3">
        <v>12.81</v>
      </c>
      <c r="BM517" s="5">
        <f t="shared" si="560"/>
        <v>1.3506663405507126E-3</v>
      </c>
      <c r="BN517" s="5">
        <f t="shared" si="561"/>
        <v>1.3506663405507128E-26</v>
      </c>
      <c r="BO517" s="5">
        <f t="shared" si="562"/>
        <v>2.0009871711862404E-9</v>
      </c>
      <c r="BP517" s="5">
        <f t="shared" si="563"/>
        <v>9.0044422703380828E-13</v>
      </c>
      <c r="BQ517" s="5">
        <f t="shared" si="564"/>
        <v>-12.045543181946709</v>
      </c>
      <c r="BR517">
        <v>0.01</v>
      </c>
      <c r="BT517" s="3">
        <v>12.43</v>
      </c>
      <c r="BU517" s="5">
        <f t="shared" si="565"/>
        <v>1.2265855394147963E-3</v>
      </c>
      <c r="BV517" s="5">
        <f t="shared" si="566"/>
        <v>1.2265855394147964E-26</v>
      </c>
      <c r="BW517" s="5">
        <f t="shared" si="567"/>
        <v>1.0938634418086769E-9</v>
      </c>
      <c r="BX517" s="5">
        <f t="shared" si="568"/>
        <v>6.3444079624903261E-13</v>
      </c>
      <c r="BY517" s="5">
        <f t="shared" si="569"/>
        <v>-12.197608898489664</v>
      </c>
      <c r="BZ517">
        <v>0.03</v>
      </c>
      <c r="CB517" s="3">
        <v>11.79</v>
      </c>
      <c r="CC517" s="5">
        <f t="shared" si="570"/>
        <v>1.2332787257500844E-3</v>
      </c>
      <c r="CD517" s="5">
        <f t="shared" si="571"/>
        <v>1.2332787257500845E-26</v>
      </c>
      <c r="CE517" s="5">
        <f t="shared" si="572"/>
        <v>5.7809940269535201E-10</v>
      </c>
      <c r="CF517" s="5">
        <f t="shared" si="573"/>
        <v>4.6247952215628159E-13</v>
      </c>
      <c r="CG517" s="5">
        <f t="shared" si="574"/>
        <v>-12.334907492355041</v>
      </c>
      <c r="CH517">
        <v>0.05</v>
      </c>
      <c r="CJ517" s="2">
        <v>9.08</v>
      </c>
      <c r="CK517" s="5">
        <f t="shared" si="575"/>
        <v>1.666089056468635E-3</v>
      </c>
      <c r="CL517" s="5">
        <f t="shared" si="576"/>
        <v>1.6660890564686353E-26</v>
      </c>
      <c r="CM517" s="5">
        <f t="shared" si="577"/>
        <v>8.677547169107475E-11</v>
      </c>
      <c r="CN517" s="5">
        <f t="shared" si="578"/>
        <v>2.0826113205857941E-13</v>
      </c>
      <c r="CO517" s="5">
        <f t="shared" si="579"/>
        <v>-12.681391775215769</v>
      </c>
      <c r="CP517">
        <v>0.95</v>
      </c>
      <c r="CS517" s="5" t="str">
        <f t="shared" si="580"/>
        <v/>
      </c>
      <c r="CT517" s="5" t="str">
        <f t="shared" si="581"/>
        <v/>
      </c>
      <c r="CU517" s="5" t="str">
        <f t="shared" si="582"/>
        <v/>
      </c>
      <c r="CV517" s="5" t="str">
        <f t="shared" si="583"/>
        <v/>
      </c>
      <c r="CW517" s="5" t="str">
        <f t="shared" si="584"/>
        <v/>
      </c>
      <c r="DA517" s="5" t="str">
        <f t="shared" si="585"/>
        <v/>
      </c>
      <c r="DB517" s="5" t="str">
        <f t="shared" si="586"/>
        <v/>
      </c>
      <c r="DC517" s="5" t="str">
        <f t="shared" si="587"/>
        <v/>
      </c>
      <c r="DD517" s="5" t="str">
        <f t="shared" si="588"/>
        <v/>
      </c>
      <c r="DE517" s="5" t="str">
        <f t="shared" si="589"/>
        <v/>
      </c>
      <c r="DI517" s="5" t="str">
        <f t="shared" si="590"/>
        <v/>
      </c>
      <c r="DJ517" s="5" t="str">
        <f t="shared" si="591"/>
        <v/>
      </c>
      <c r="DK517" s="5" t="str">
        <f t="shared" si="592"/>
        <v/>
      </c>
      <c r="DL517" s="5" t="str">
        <f t="shared" si="593"/>
        <v/>
      </c>
      <c r="DM517" s="5" t="str">
        <f t="shared" si="594"/>
        <v/>
      </c>
      <c r="DQ517" s="5" t="str">
        <f t="shared" si="595"/>
        <v/>
      </c>
      <c r="DR517" s="5" t="str">
        <f t="shared" si="596"/>
        <v/>
      </c>
      <c r="DS517" s="5" t="str">
        <f t="shared" si="597"/>
        <v/>
      </c>
      <c r="DT517" s="5" t="str">
        <f t="shared" si="598"/>
        <v/>
      </c>
      <c r="DU517" s="5" t="str">
        <f t="shared" si="599"/>
        <v/>
      </c>
    </row>
    <row r="518" spans="1:126" hidden="1" x14ac:dyDescent="0.25">
      <c r="A518">
        <v>511</v>
      </c>
      <c r="B518" t="s">
        <v>554</v>
      </c>
      <c r="C518">
        <v>324.29235499999999</v>
      </c>
      <c r="D518">
        <v>57.546567000000003</v>
      </c>
      <c r="E518" s="1" t="s">
        <v>31</v>
      </c>
      <c r="F518" s="13"/>
      <c r="K518" s="5" t="str">
        <f t="shared" si="525"/>
        <v/>
      </c>
      <c r="L518" s="5" t="str">
        <f t="shared" si="526"/>
        <v/>
      </c>
      <c r="M518" s="5" t="str">
        <f t="shared" si="527"/>
        <v/>
      </c>
      <c r="N518" s="5" t="str">
        <f t="shared" si="528"/>
        <v/>
      </c>
      <c r="O518" s="5" t="str">
        <f t="shared" si="529"/>
        <v/>
      </c>
      <c r="R518" s="5" t="str">
        <f t="shared" si="530"/>
        <v/>
      </c>
      <c r="S518" s="5" t="str">
        <f t="shared" si="531"/>
        <v/>
      </c>
      <c r="T518" s="5" t="str">
        <f t="shared" si="532"/>
        <v/>
      </c>
      <c r="U518" s="5" t="str">
        <f t="shared" si="533"/>
        <v/>
      </c>
      <c r="V518" s="5" t="str">
        <f t="shared" si="534"/>
        <v/>
      </c>
      <c r="Y518" s="5" t="str">
        <f t="shared" si="535"/>
        <v/>
      </c>
      <c r="Z518" s="5" t="str">
        <f t="shared" si="536"/>
        <v/>
      </c>
      <c r="AA518" s="5" t="str">
        <f t="shared" si="537"/>
        <v/>
      </c>
      <c r="AB518" s="5" t="str">
        <f t="shared" si="538"/>
        <v/>
      </c>
      <c r="AC518" s="5" t="str">
        <f t="shared" si="539"/>
        <v/>
      </c>
      <c r="AG518" s="5" t="str">
        <f t="shared" si="540"/>
        <v/>
      </c>
      <c r="AH518" s="5" t="str">
        <f t="shared" si="541"/>
        <v/>
      </c>
      <c r="AI518" s="5" t="str">
        <f t="shared" si="542"/>
        <v/>
      </c>
      <c r="AJ518" s="5" t="str">
        <f t="shared" si="543"/>
        <v/>
      </c>
      <c r="AK518" s="5" t="str">
        <f t="shared" si="544"/>
        <v/>
      </c>
      <c r="AO518" s="5" t="str">
        <f t="shared" si="545"/>
        <v/>
      </c>
      <c r="AP518" s="5" t="str">
        <f t="shared" si="546"/>
        <v/>
      </c>
      <c r="AQ518" s="5" t="str">
        <f t="shared" si="547"/>
        <v/>
      </c>
      <c r="AR518" s="5" t="str">
        <f t="shared" si="548"/>
        <v/>
      </c>
      <c r="AS518" s="5" t="str">
        <f t="shared" si="549"/>
        <v/>
      </c>
      <c r="AW518" s="5" t="str">
        <f t="shared" si="550"/>
        <v/>
      </c>
      <c r="AX518" s="5" t="str">
        <f t="shared" si="551"/>
        <v/>
      </c>
      <c r="AY518" s="5" t="str">
        <f t="shared" si="552"/>
        <v/>
      </c>
      <c r="AZ518" s="5" t="str">
        <f t="shared" si="553"/>
        <v/>
      </c>
      <c r="BA518" s="5" t="str">
        <f t="shared" si="554"/>
        <v/>
      </c>
      <c r="BD518" s="3">
        <v>16.809999999999999</v>
      </c>
      <c r="BE518" s="5">
        <f t="shared" si="555"/>
        <v>5.3033676996114928E-5</v>
      </c>
      <c r="BF518" s="5">
        <f t="shared" si="556"/>
        <v>5.3033676996114931E-28</v>
      </c>
      <c r="BG518" s="5">
        <f t="shared" si="557"/>
        <v>1.2276314119471045E-10</v>
      </c>
      <c r="BH518" s="5">
        <f t="shared" si="558"/>
        <v>4.4194730830095769E-14</v>
      </c>
      <c r="BI518" s="5">
        <f t="shared" si="559"/>
        <v>-13.354629506846047</v>
      </c>
      <c r="BJ518">
        <v>0.06</v>
      </c>
      <c r="BL518" s="3">
        <v>16.399999999999999</v>
      </c>
      <c r="BM518" s="5">
        <f t="shared" si="560"/>
        <v>4.9493489798986785E-5</v>
      </c>
      <c r="BN518" s="5">
        <f t="shared" si="561"/>
        <v>4.9493489798986789E-28</v>
      </c>
      <c r="BO518" s="5">
        <f t="shared" si="562"/>
        <v>7.3323688591091525E-11</v>
      </c>
      <c r="BP518" s="5">
        <f t="shared" si="563"/>
        <v>3.2995659865991191E-14</v>
      </c>
      <c r="BQ518" s="5">
        <f t="shared" si="564"/>
        <v>-13.481543181946709</v>
      </c>
      <c r="BR518">
        <v>0.06</v>
      </c>
      <c r="BU518" s="5" t="str">
        <f t="shared" si="565"/>
        <v/>
      </c>
      <c r="BV518" s="5" t="str">
        <f t="shared" si="566"/>
        <v/>
      </c>
      <c r="BW518" s="5" t="str">
        <f t="shared" si="567"/>
        <v/>
      </c>
      <c r="BX518" s="5" t="str">
        <f t="shared" si="568"/>
        <v/>
      </c>
      <c r="BY518" s="5" t="str">
        <f t="shared" si="569"/>
        <v/>
      </c>
      <c r="CC518" s="5" t="str">
        <f t="shared" si="570"/>
        <v/>
      </c>
      <c r="CD518" s="5" t="str">
        <f t="shared" si="571"/>
        <v/>
      </c>
      <c r="CE518" s="5" t="str">
        <f t="shared" si="572"/>
        <v/>
      </c>
      <c r="CF518" s="5" t="str">
        <f t="shared" si="573"/>
        <v/>
      </c>
      <c r="CG518" s="5" t="str">
        <f t="shared" si="574"/>
        <v/>
      </c>
      <c r="CK518" s="5" t="str">
        <f t="shared" si="575"/>
        <v/>
      </c>
      <c r="CL518" s="5" t="str">
        <f t="shared" si="576"/>
        <v/>
      </c>
      <c r="CM518" s="5" t="str">
        <f t="shared" si="577"/>
        <v/>
      </c>
      <c r="CN518" s="5" t="str">
        <f t="shared" si="578"/>
        <v/>
      </c>
      <c r="CO518" s="5" t="str">
        <f t="shared" si="579"/>
        <v/>
      </c>
      <c r="CS518" s="5" t="str">
        <f t="shared" si="580"/>
        <v/>
      </c>
      <c r="CT518" s="5" t="str">
        <f t="shared" si="581"/>
        <v/>
      </c>
      <c r="CU518" s="5" t="str">
        <f t="shared" si="582"/>
        <v/>
      </c>
      <c r="CV518" s="5" t="str">
        <f t="shared" si="583"/>
        <v/>
      </c>
      <c r="CW518" s="5" t="str">
        <f t="shared" si="584"/>
        <v/>
      </c>
      <c r="DA518" s="5" t="str">
        <f t="shared" si="585"/>
        <v/>
      </c>
      <c r="DB518" s="5" t="str">
        <f t="shared" si="586"/>
        <v/>
      </c>
      <c r="DC518" s="5" t="str">
        <f t="shared" si="587"/>
        <v/>
      </c>
      <c r="DD518" s="5" t="str">
        <f t="shared" si="588"/>
        <v/>
      </c>
      <c r="DE518" s="5" t="str">
        <f t="shared" si="589"/>
        <v/>
      </c>
      <c r="DI518" s="5" t="str">
        <f t="shared" si="590"/>
        <v/>
      </c>
      <c r="DJ518" s="5" t="str">
        <f t="shared" si="591"/>
        <v/>
      </c>
      <c r="DK518" s="5" t="str">
        <f t="shared" si="592"/>
        <v/>
      </c>
      <c r="DL518" s="5" t="str">
        <f t="shared" si="593"/>
        <v/>
      </c>
      <c r="DM518" s="5" t="str">
        <f t="shared" si="594"/>
        <v/>
      </c>
      <c r="DQ518" s="5" t="str">
        <f t="shared" si="595"/>
        <v/>
      </c>
      <c r="DR518" s="5" t="str">
        <f t="shared" si="596"/>
        <v/>
      </c>
      <c r="DS518" s="5" t="str">
        <f t="shared" si="597"/>
        <v/>
      </c>
      <c r="DT518" s="5" t="str">
        <f t="shared" si="598"/>
        <v/>
      </c>
      <c r="DU518" s="5" t="str">
        <f t="shared" si="599"/>
        <v/>
      </c>
    </row>
    <row r="519" spans="1:126" hidden="1" x14ac:dyDescent="0.25">
      <c r="A519">
        <v>512</v>
      </c>
      <c r="B519" t="s">
        <v>555</v>
      </c>
      <c r="C519">
        <v>324.29271199999999</v>
      </c>
      <c r="D519">
        <v>57.534700000000001</v>
      </c>
      <c r="E519" s="1" t="s">
        <v>31</v>
      </c>
      <c r="F519" s="13"/>
      <c r="K519" s="5" t="str">
        <f t="shared" si="525"/>
        <v/>
      </c>
      <c r="L519" s="5" t="str">
        <f t="shared" si="526"/>
        <v/>
      </c>
      <c r="M519" s="5" t="str">
        <f t="shared" si="527"/>
        <v/>
      </c>
      <c r="N519" s="5" t="str">
        <f t="shared" si="528"/>
        <v/>
      </c>
      <c r="O519" s="5" t="str">
        <f t="shared" si="529"/>
        <v/>
      </c>
      <c r="R519" s="5" t="str">
        <f t="shared" si="530"/>
        <v/>
      </c>
      <c r="S519" s="5" t="str">
        <f t="shared" si="531"/>
        <v/>
      </c>
      <c r="T519" s="5" t="str">
        <f t="shared" si="532"/>
        <v/>
      </c>
      <c r="U519" s="5" t="str">
        <f t="shared" si="533"/>
        <v/>
      </c>
      <c r="V519" s="5" t="str">
        <f t="shared" si="534"/>
        <v/>
      </c>
      <c r="Y519" s="5" t="str">
        <f t="shared" si="535"/>
        <v/>
      </c>
      <c r="Z519" s="5" t="str">
        <f t="shared" si="536"/>
        <v/>
      </c>
      <c r="AA519" s="5" t="str">
        <f t="shared" si="537"/>
        <v/>
      </c>
      <c r="AB519" s="5" t="str">
        <f t="shared" si="538"/>
        <v/>
      </c>
      <c r="AC519" s="5" t="str">
        <f t="shared" si="539"/>
        <v/>
      </c>
      <c r="AG519" s="5" t="str">
        <f t="shared" si="540"/>
        <v/>
      </c>
      <c r="AH519" s="5" t="str">
        <f t="shared" si="541"/>
        <v/>
      </c>
      <c r="AI519" s="5" t="str">
        <f t="shared" si="542"/>
        <v/>
      </c>
      <c r="AJ519" s="5" t="str">
        <f t="shared" si="543"/>
        <v/>
      </c>
      <c r="AK519" s="5" t="str">
        <f t="shared" si="544"/>
        <v/>
      </c>
      <c r="AO519" s="5" t="str">
        <f t="shared" si="545"/>
        <v/>
      </c>
      <c r="AP519" s="5" t="str">
        <f t="shared" si="546"/>
        <v/>
      </c>
      <c r="AQ519" s="5" t="str">
        <f t="shared" si="547"/>
        <v/>
      </c>
      <c r="AR519" s="5" t="str">
        <f t="shared" si="548"/>
        <v/>
      </c>
      <c r="AS519" s="5" t="str">
        <f t="shared" si="549"/>
        <v/>
      </c>
      <c r="AW519" s="5" t="str">
        <f t="shared" si="550"/>
        <v/>
      </c>
      <c r="AX519" s="5" t="str">
        <f t="shared" si="551"/>
        <v/>
      </c>
      <c r="AY519" s="5" t="str">
        <f t="shared" si="552"/>
        <v/>
      </c>
      <c r="AZ519" s="5" t="str">
        <f t="shared" si="553"/>
        <v/>
      </c>
      <c r="BA519" s="5" t="str">
        <f t="shared" si="554"/>
        <v/>
      </c>
      <c r="BE519" s="5" t="str">
        <f t="shared" si="555"/>
        <v/>
      </c>
      <c r="BF519" s="5" t="str">
        <f t="shared" si="556"/>
        <v/>
      </c>
      <c r="BG519" s="5" t="str">
        <f t="shared" si="557"/>
        <v/>
      </c>
      <c r="BH519" s="5" t="str">
        <f t="shared" si="558"/>
        <v/>
      </c>
      <c r="BI519" s="5" t="str">
        <f t="shared" si="559"/>
        <v/>
      </c>
      <c r="BL519" s="3">
        <v>16.11</v>
      </c>
      <c r="BM519" s="5">
        <f t="shared" si="560"/>
        <v>6.4646955527486783E-5</v>
      </c>
      <c r="BN519" s="5">
        <f t="shared" si="561"/>
        <v>6.4646955527486792E-28</v>
      </c>
      <c r="BO519" s="5">
        <f t="shared" si="562"/>
        <v>9.5773267448128562E-11</v>
      </c>
      <c r="BP519" s="5">
        <f t="shared" si="563"/>
        <v>4.3097970351657859E-14</v>
      </c>
      <c r="BQ519" s="5">
        <f t="shared" si="564"/>
        <v>-13.365543181946709</v>
      </c>
      <c r="BR519">
        <v>7.0000000000000007E-2</v>
      </c>
      <c r="BU519" s="5" t="str">
        <f t="shared" si="565"/>
        <v/>
      </c>
      <c r="BV519" s="5" t="str">
        <f t="shared" si="566"/>
        <v/>
      </c>
      <c r="BW519" s="5" t="str">
        <f t="shared" si="567"/>
        <v/>
      </c>
      <c r="BX519" s="5" t="str">
        <f t="shared" si="568"/>
        <v/>
      </c>
      <c r="BY519" s="5" t="str">
        <f t="shared" si="569"/>
        <v/>
      </c>
      <c r="CC519" s="5" t="str">
        <f t="shared" si="570"/>
        <v/>
      </c>
      <c r="CD519" s="5" t="str">
        <f t="shared" si="571"/>
        <v/>
      </c>
      <c r="CE519" s="5" t="str">
        <f t="shared" si="572"/>
        <v/>
      </c>
      <c r="CF519" s="5" t="str">
        <f t="shared" si="573"/>
        <v/>
      </c>
      <c r="CG519" s="5" t="str">
        <f t="shared" si="574"/>
        <v/>
      </c>
      <c r="CK519" s="5" t="str">
        <f t="shared" si="575"/>
        <v/>
      </c>
      <c r="CL519" s="5" t="str">
        <f t="shared" si="576"/>
        <v/>
      </c>
      <c r="CM519" s="5" t="str">
        <f t="shared" si="577"/>
        <v/>
      </c>
      <c r="CN519" s="5" t="str">
        <f t="shared" si="578"/>
        <v/>
      </c>
      <c r="CO519" s="5" t="str">
        <f t="shared" si="579"/>
        <v/>
      </c>
      <c r="CS519" s="5" t="str">
        <f t="shared" si="580"/>
        <v/>
      </c>
      <c r="CT519" s="5" t="str">
        <f t="shared" si="581"/>
        <v/>
      </c>
      <c r="CU519" s="5" t="str">
        <f t="shared" si="582"/>
        <v/>
      </c>
      <c r="CV519" s="5" t="str">
        <f t="shared" si="583"/>
        <v/>
      </c>
      <c r="CW519" s="5" t="str">
        <f t="shared" si="584"/>
        <v/>
      </c>
      <c r="DA519" s="5" t="str">
        <f t="shared" si="585"/>
        <v/>
      </c>
      <c r="DB519" s="5" t="str">
        <f t="shared" si="586"/>
        <v/>
      </c>
      <c r="DC519" s="5" t="str">
        <f t="shared" si="587"/>
        <v/>
      </c>
      <c r="DD519" s="5" t="str">
        <f t="shared" si="588"/>
        <v/>
      </c>
      <c r="DE519" s="5" t="str">
        <f t="shared" si="589"/>
        <v/>
      </c>
      <c r="DI519" s="5" t="str">
        <f t="shared" si="590"/>
        <v/>
      </c>
      <c r="DJ519" s="5" t="str">
        <f t="shared" si="591"/>
        <v/>
      </c>
      <c r="DK519" s="5" t="str">
        <f t="shared" si="592"/>
        <v/>
      </c>
      <c r="DL519" s="5" t="str">
        <f t="shared" si="593"/>
        <v/>
      </c>
      <c r="DM519" s="5" t="str">
        <f t="shared" si="594"/>
        <v/>
      </c>
      <c r="DQ519" s="5" t="str">
        <f t="shared" si="595"/>
        <v/>
      </c>
      <c r="DR519" s="5" t="str">
        <f t="shared" si="596"/>
        <v/>
      </c>
      <c r="DS519" s="5" t="str">
        <f t="shared" si="597"/>
        <v/>
      </c>
      <c r="DT519" s="5" t="str">
        <f t="shared" si="598"/>
        <v/>
      </c>
      <c r="DU519" s="5" t="str">
        <f t="shared" si="599"/>
        <v/>
      </c>
    </row>
    <row r="520" spans="1:126" hidden="1" x14ac:dyDescent="0.25">
      <c r="A520">
        <v>513</v>
      </c>
      <c r="B520" t="s">
        <v>556</v>
      </c>
      <c r="C520">
        <v>324.292956</v>
      </c>
      <c r="D520">
        <v>57.505279000000002</v>
      </c>
      <c r="E520" s="1" t="s">
        <v>82</v>
      </c>
      <c r="F520" s="13"/>
      <c r="J520" s="2">
        <v>16.690000000000001</v>
      </c>
      <c r="K520" s="5">
        <f t="shared" si="525"/>
        <v>6.6913097081832892E-4</v>
      </c>
      <c r="L520" s="5">
        <f t="shared" si="526"/>
        <v>6.6913097081832903E-27</v>
      </c>
      <c r="M520" s="5">
        <f t="shared" si="527"/>
        <v>5.1554099699390494E-8</v>
      </c>
      <c r="N520" s="5">
        <f t="shared" si="528"/>
        <v>3.2169758212419669E-12</v>
      </c>
      <c r="O520" s="5">
        <f t="shared" si="529"/>
        <v>-11.492552203238738</v>
      </c>
      <c r="P520">
        <v>0</v>
      </c>
      <c r="Q520" s="2">
        <v>15.2</v>
      </c>
      <c r="R520" s="5">
        <f t="shared" si="530"/>
        <v>2.0924681189629841E-3</v>
      </c>
      <c r="S520" s="5">
        <f t="shared" si="531"/>
        <v>2.0924681189629843E-26</v>
      </c>
      <c r="T520" s="5">
        <f t="shared" si="532"/>
        <v>1.0478477450088054E-7</v>
      </c>
      <c r="U520" s="5">
        <f t="shared" si="533"/>
        <v>8.1103415463681553E-12</v>
      </c>
      <c r="V520" s="5">
        <f t="shared" si="534"/>
        <v>-11.090960856198258</v>
      </c>
      <c r="W520">
        <v>0</v>
      </c>
      <c r="X520" s="2">
        <v>15.87</v>
      </c>
      <c r="Y520" s="5">
        <f t="shared" si="535"/>
        <v>1.3347482878171058E-3</v>
      </c>
      <c r="Z520" s="5">
        <f t="shared" si="536"/>
        <v>1.3347482878171059E-26</v>
      </c>
      <c r="AA520" s="5">
        <f t="shared" si="537"/>
        <v>9.304926530551283E-8</v>
      </c>
      <c r="AB520" s="5">
        <f t="shared" si="538"/>
        <v>6.1040318040416421E-12</v>
      </c>
      <c r="AC520" s="5">
        <f t="shared" si="539"/>
        <v>-11.214383212228176</v>
      </c>
      <c r="AD520">
        <v>0.01</v>
      </c>
      <c r="AF520" s="4">
        <v>13.06</v>
      </c>
      <c r="AG520" s="5">
        <f t="shared" si="540"/>
        <v>9.5167424681463515E-3</v>
      </c>
      <c r="AH520" s="5">
        <f t="shared" si="541"/>
        <v>9.5167424681463526E-26</v>
      </c>
      <c r="AI520" s="5">
        <f t="shared" si="542"/>
        <v>1.8718698817839369E-7</v>
      </c>
      <c r="AJ520" s="5">
        <f t="shared" si="543"/>
        <v>2.3117593040031625E-11</v>
      </c>
      <c r="AK520" s="5">
        <f t="shared" si="544"/>
        <v>-10.63605738581593</v>
      </c>
      <c r="AL520">
        <v>0.03</v>
      </c>
      <c r="AN520" s="4">
        <v>12.22</v>
      </c>
      <c r="AO520" s="5">
        <f t="shared" si="545"/>
        <v>1.3252565416447835E-2</v>
      </c>
      <c r="AP520" s="5">
        <f t="shared" si="546"/>
        <v>1.3252565416447836E-25</v>
      </c>
      <c r="AQ520" s="5">
        <f t="shared" si="547"/>
        <v>1.4393260062957331E-7</v>
      </c>
      <c r="AR520" s="5">
        <f t="shared" si="548"/>
        <v>2.3921598224635085E-11</v>
      </c>
      <c r="AS520" s="5">
        <f t="shared" si="549"/>
        <v>-10.621209808088619</v>
      </c>
      <c r="AT520">
        <v>0.03</v>
      </c>
      <c r="AV520" s="4">
        <v>11.96</v>
      </c>
      <c r="AW520" s="5">
        <f t="shared" si="550"/>
        <v>1.0963026278673913E-2</v>
      </c>
      <c r="AX520" s="5">
        <f t="shared" si="551"/>
        <v>1.0963026278673913E-25</v>
      </c>
      <c r="AY520" s="5">
        <f t="shared" si="552"/>
        <v>7.0558026508210389E-8</v>
      </c>
      <c r="AZ520" s="5">
        <f t="shared" si="553"/>
        <v>1.5233477923122622E-11</v>
      </c>
      <c r="BA520" s="5">
        <f t="shared" si="554"/>
        <v>-10.817200932489007</v>
      </c>
      <c r="BB520">
        <v>0.03</v>
      </c>
      <c r="BD520" s="3">
        <v>11.63</v>
      </c>
      <c r="BE520" s="5">
        <f t="shared" si="555"/>
        <v>6.2596743343002739E-3</v>
      </c>
      <c r="BF520" s="5">
        <f t="shared" si="556"/>
        <v>6.2596743343002746E-26</v>
      </c>
      <c r="BG520" s="5">
        <f t="shared" si="557"/>
        <v>1.4489986884954336E-8</v>
      </c>
      <c r="BH520" s="5">
        <f t="shared" si="558"/>
        <v>5.2163952785835613E-12</v>
      </c>
      <c r="BI520" s="5">
        <f t="shared" si="559"/>
        <v>-11.282629506846048</v>
      </c>
      <c r="BJ520">
        <v>0</v>
      </c>
      <c r="BL520" s="3">
        <v>11.44</v>
      </c>
      <c r="BM520" s="5">
        <f t="shared" si="560"/>
        <v>4.7703261948700455E-3</v>
      </c>
      <c r="BN520" s="5">
        <f t="shared" si="561"/>
        <v>4.770326194870046E-26</v>
      </c>
      <c r="BO520" s="5">
        <f t="shared" si="562"/>
        <v>7.0671499183259924E-9</v>
      </c>
      <c r="BP520" s="5">
        <f t="shared" si="563"/>
        <v>3.180217463246697E-12</v>
      </c>
      <c r="BQ520" s="5">
        <f t="shared" si="564"/>
        <v>-11.497543181946707</v>
      </c>
      <c r="BR520">
        <v>0</v>
      </c>
      <c r="BT520" s="3">
        <v>11.24</v>
      </c>
      <c r="BU520" s="5">
        <f t="shared" si="565"/>
        <v>3.6702685333658675E-3</v>
      </c>
      <c r="BV520" s="5">
        <f t="shared" si="566"/>
        <v>3.6702685333658678E-26</v>
      </c>
      <c r="BW520" s="5">
        <f t="shared" si="567"/>
        <v>3.2731288942026169E-9</v>
      </c>
      <c r="BX520" s="5">
        <f t="shared" si="568"/>
        <v>1.8984147586375178E-12</v>
      </c>
      <c r="BY520" s="5">
        <f t="shared" si="569"/>
        <v>-11.721608898489665</v>
      </c>
      <c r="BZ520">
        <v>0.01</v>
      </c>
      <c r="CB520" s="3">
        <v>10.79</v>
      </c>
      <c r="CC520" s="5">
        <f t="shared" si="570"/>
        <v>3.0978560974810609E-3</v>
      </c>
      <c r="CD520" s="5">
        <f t="shared" si="571"/>
        <v>3.0978560974810612E-26</v>
      </c>
      <c r="CE520" s="5">
        <f t="shared" si="572"/>
        <v>1.4521200456942474E-9</v>
      </c>
      <c r="CF520" s="5">
        <f t="shared" si="573"/>
        <v>1.161696036555398E-12</v>
      </c>
      <c r="CG520" s="5">
        <f t="shared" si="574"/>
        <v>-11.934907492355043</v>
      </c>
      <c r="CH520">
        <v>0.03</v>
      </c>
      <c r="CJ520" s="2">
        <v>7.57</v>
      </c>
      <c r="CK520" s="5">
        <f t="shared" si="575"/>
        <v>6.69419272945078E-3</v>
      </c>
      <c r="CL520" s="5">
        <f t="shared" si="576"/>
        <v>6.694192729450781E-26</v>
      </c>
      <c r="CM520" s="5">
        <f t="shared" si="577"/>
        <v>3.4865587132556145E-10</v>
      </c>
      <c r="CN520" s="5">
        <f t="shared" si="578"/>
        <v>8.3677409118134754E-13</v>
      </c>
      <c r="CO520" s="5">
        <f t="shared" si="579"/>
        <v>-12.077391775215769</v>
      </c>
      <c r="CP520">
        <v>0.25</v>
      </c>
      <c r="CR520" s="4">
        <v>11.53</v>
      </c>
      <c r="CS520" s="5">
        <f t="shared" si="580"/>
        <v>7.5633949328089076E-3</v>
      </c>
      <c r="CT520" s="5">
        <f t="shared" si="581"/>
        <v>7.5633949328089083E-26</v>
      </c>
      <c r="CU520" s="5">
        <f t="shared" si="582"/>
        <v>1.962818754189163E-8</v>
      </c>
      <c r="CV520" s="5">
        <f t="shared" si="583"/>
        <v>6.6735837642431548E-12</v>
      </c>
      <c r="CW520" s="5">
        <f t="shared" si="584"/>
        <v>-11.175640884065642</v>
      </c>
      <c r="CX520">
        <v>0.03</v>
      </c>
      <c r="CZ520" s="4">
        <v>11.34</v>
      </c>
      <c r="DA520" s="5">
        <f t="shared" si="585"/>
        <v>5.000320937126621E-3</v>
      </c>
      <c r="DB520" s="5">
        <f t="shared" si="586"/>
        <v>5.0003209371266215E-26</v>
      </c>
      <c r="DC520" s="5">
        <f t="shared" si="587"/>
        <v>7.0893018957371769E-9</v>
      </c>
      <c r="DD520" s="5">
        <f t="shared" si="588"/>
        <v>3.2610788720391012E-12</v>
      </c>
      <c r="DE520" s="5">
        <f t="shared" si="589"/>
        <v>-11.486638697275881</v>
      </c>
      <c r="DF520">
        <v>0.02</v>
      </c>
      <c r="DH520" s="4">
        <v>9.06</v>
      </c>
      <c r="DI520" s="5">
        <f t="shared" si="590"/>
        <v>7.5288792919129561E-3</v>
      </c>
      <c r="DJ520" s="5">
        <f t="shared" si="591"/>
        <v>7.5288792919129566E-26</v>
      </c>
      <c r="DK520" s="5">
        <f t="shared" si="592"/>
        <v>1.5685165191485324E-9</v>
      </c>
      <c r="DL520" s="5">
        <f t="shared" si="593"/>
        <v>1.8822198229782392E-12</v>
      </c>
      <c r="DM520" s="5">
        <f t="shared" si="594"/>
        <v>-11.72532965703447</v>
      </c>
      <c r="DN520">
        <v>0.03</v>
      </c>
      <c r="DP520" s="4">
        <v>6.36</v>
      </c>
      <c r="DQ520" s="5">
        <f t="shared" si="595"/>
        <v>2.3899458509516348E-2</v>
      </c>
      <c r="DR520" s="5">
        <f t="shared" si="596"/>
        <v>2.3899458509516349E-25</v>
      </c>
      <c r="DS520" s="5">
        <f t="shared" si="597"/>
        <v>1.4813713952179556E-9</v>
      </c>
      <c r="DT520" s="5">
        <f t="shared" si="598"/>
        <v>3.2590170694795027E-12</v>
      </c>
      <c r="DU520" s="5">
        <f t="shared" si="599"/>
        <v>-11.48691336486123</v>
      </c>
      <c r="DV520">
        <v>0.08</v>
      </c>
    </row>
    <row r="521" spans="1:126" hidden="1" x14ac:dyDescent="0.25">
      <c r="A521">
        <v>514</v>
      </c>
      <c r="B521" t="s">
        <v>557</v>
      </c>
      <c r="C521">
        <v>324.29347300000001</v>
      </c>
      <c r="D521">
        <v>57.566144000000001</v>
      </c>
      <c r="E521" s="1" t="s">
        <v>31</v>
      </c>
      <c r="F521" s="13"/>
      <c r="J521" s="2">
        <v>18.68</v>
      </c>
      <c r="K521" s="5">
        <f t="shared" ref="K521:K584" si="600">IF(J521&lt;&gt;"", 3173.3/10^(J521/2.5), "")</f>
        <v>1.0703138165671875E-4</v>
      </c>
      <c r="L521" s="5">
        <f t="shared" ref="L521:L584" si="601">IF(J521&lt;&gt;"", K521*10^-23, "")</f>
        <v>1.0703138165671876E-27</v>
      </c>
      <c r="M521" s="5">
        <f t="shared" ref="M521:M584" si="602">IF(J521&lt;&gt;"", L521*(3*10^10)/(0.624*10^(-4))^2, "")</f>
        <v>8.2463774082161296E-9</v>
      </c>
      <c r="N521" s="5">
        <f t="shared" ref="N521:N584" si="603">IF(J521&lt;&gt;"", M521*(0.624*10^(-4)), "")</f>
        <v>5.1457395027268653E-13</v>
      </c>
      <c r="O521" s="5">
        <f t="shared" ref="O521:O584" si="604">IF(J521&lt;&gt;"", LOG(N521), "")</f>
        <v>-12.288552203238737</v>
      </c>
      <c r="P521">
        <v>0.01</v>
      </c>
      <c r="Q521" s="2">
        <v>17.95</v>
      </c>
      <c r="R521" s="5">
        <f t="shared" ref="R521:R584" si="605">IF(Q521&lt;&gt;"", 2515.7/10^(Q521/2.5), "")</f>
        <v>1.6621065071527051E-4</v>
      </c>
      <c r="S521" s="5">
        <f t="shared" ref="S521:S584" si="606">IF(Q521&lt;&gt;"", R521*10^-23, "")</f>
        <v>1.6621065071527054E-27</v>
      </c>
      <c r="T521" s="5">
        <f t="shared" ref="T521:T584" si="607">IF(Q521&lt;&gt;"", S521*(3*10^10)/(0.774*10^(-4))^2, "")</f>
        <v>8.3233504955266357E-9</v>
      </c>
      <c r="U521" s="5">
        <f t="shared" ref="U521:U584" si="608">IF(Q521&lt;&gt;"", T521*(0.774*10^(-4)), "")</f>
        <v>6.4422732835376173E-13</v>
      </c>
      <c r="V521" s="5">
        <f t="shared" ref="V521:V584" si="609">IF(Q521&lt;&gt;"", LOG(U521), "")</f>
        <v>-12.190960856198258</v>
      </c>
      <c r="W521">
        <v>0.02</v>
      </c>
      <c r="X521" s="2">
        <v>18.399999999999999</v>
      </c>
      <c r="Y521" s="5">
        <f t="shared" ref="Y521:Y584" si="610">IF(X521&lt;&gt;"", 2974.4/10^(X521/2.5), "")</f>
        <v>1.2983726914151487E-4</v>
      </c>
      <c r="Z521" s="5">
        <f t="shared" ref="Z521:Z584" si="611">IF(X521&lt;&gt;"", Y521*10^-23, "")</f>
        <v>1.2983726914151489E-27</v>
      </c>
      <c r="AA521" s="5">
        <f t="shared" ref="AA521:AA584" si="612">IF(X521&lt;&gt;"", Z521*(3*10^10)/(0.656*10^(-4))^2, "")</f>
        <v>9.0513414500423996E-9</v>
      </c>
      <c r="AB521" s="5">
        <f t="shared" ref="AB521:AB584" si="613">IF(X521&lt;&gt;"",  AA521*(0.656*10^(-4)), "")</f>
        <v>5.9376799912278148E-13</v>
      </c>
      <c r="AC521" s="5">
        <f t="shared" ref="AC521:AC584" si="614">IF(X521&lt;&gt;"", LOG(AB521), "")</f>
        <v>-12.226383212228175</v>
      </c>
      <c r="AD521">
        <v>0.03</v>
      </c>
      <c r="AF521" s="4">
        <v>16.64</v>
      </c>
      <c r="AG521" s="5">
        <f t="shared" ref="AG521:AG584" si="615">IF(AF521&lt;&gt;"", 1594/10^(AF521/2.5), "")</f>
        <v>3.5195595444321163E-4</v>
      </c>
      <c r="AH521" s="5">
        <f t="shared" ref="AH521:AH584" si="616">IF(AF521&lt;&gt;"", AG521*10^-23, "")</f>
        <v>3.5195595444321166E-27</v>
      </c>
      <c r="AI521" s="5">
        <f t="shared" ref="AI521:AI584" si="617">IF(AF521&lt;&gt;"", AH521*(3*10^10)/(1.235*10^(-4))^2, "")</f>
        <v>6.9227023116565403E-9</v>
      </c>
      <c r="AJ521" s="5">
        <f t="shared" ref="AJ521:AJ584" si="618">IF(AF521&lt;&gt;"", AI521*(1.235*10^(-4)), "")</f>
        <v>8.549537354895829E-13</v>
      </c>
      <c r="AK521" s="5">
        <f t="shared" ref="AK521:AK584" si="619">IF(AF521&lt;&gt;"", LOG(AJ521), "")</f>
        <v>-12.06805738581593</v>
      </c>
      <c r="AL521">
        <v>7.0000000000000007E-2</v>
      </c>
      <c r="AN521" s="4">
        <v>16.38</v>
      </c>
      <c r="AO521" s="5">
        <f t="shared" ref="AO521:AO584" si="620">IF(AN521&lt;&gt;"", 1024/10^(AN521/2.5), "")</f>
        <v>2.8727640452625515E-4</v>
      </c>
      <c r="AP521" s="5">
        <f t="shared" ref="AP521:AP584" si="621">IF(AN521&lt;&gt;"", AO521*10^-23, "")</f>
        <v>2.8727640452625519E-27</v>
      </c>
      <c r="AQ521" s="5">
        <f t="shared" ref="AQ521:AQ584" si="622">IF(AN521&lt;&gt;"", AP521*(3*10^10)/(1.662*10^(-4))^2, "")</f>
        <v>3.1200328920210006E-9</v>
      </c>
      <c r="AR521" s="5">
        <f t="shared" ref="AR521:AR584" si="623">IF(AN521&lt;&gt;"", AQ521*(1.662*10^(-4)), "")</f>
        <v>5.1854946665389034E-13</v>
      </c>
      <c r="AS521" s="5">
        <f t="shared" ref="AS521:AS584" si="624">IF(AN521&lt;&gt;"", LOG(AR521), "")</f>
        <v>-12.285209808088618</v>
      </c>
      <c r="AT521">
        <v>0.12</v>
      </c>
      <c r="AV521" s="4">
        <v>16.41</v>
      </c>
      <c r="AW521" s="5">
        <f t="shared" ref="AW521:AW584" si="625">IF(AV521&lt;&gt;"", 666.7/10^(AV521/2.5), "")</f>
        <v>1.8194094877981167E-4</v>
      </c>
      <c r="AX521" s="5">
        <f t="shared" ref="AX521:AX584" si="626">IF(AV521&lt;&gt;"", AW521*10^-23, "")</f>
        <v>1.8194094877981167E-27</v>
      </c>
      <c r="AY521" s="5">
        <f t="shared" ref="AY521:AY584" si="627">IF(AV521&lt;&gt;"", AX521*(3*10^10)/(2.159*10^(-4))^2, "")</f>
        <v>1.1709717700765843E-9</v>
      </c>
      <c r="AZ521" s="5">
        <f t="shared" ref="AZ521:AZ584" si="628">IF(AV521&lt;&gt;"", AY521*(2.159*10^(-4)), "")</f>
        <v>2.5281280515953454E-13</v>
      </c>
      <c r="BA521" s="5">
        <f t="shared" ref="BA521:BA584" si="629">IF(AV521&lt;&gt;"", LOG(AZ521), "")</f>
        <v>-12.597200932489006</v>
      </c>
      <c r="BB521">
        <v>0.19</v>
      </c>
      <c r="BD521" s="3">
        <v>15.96</v>
      </c>
      <c r="BE521" s="5">
        <f t="shared" ref="BE521:BE584" si="630">IF(BD521&lt;&gt;"", 280.9/10^(BD521/2.5), "")</f>
        <v>1.1602504330903606E-4</v>
      </c>
      <c r="BF521" s="5">
        <f t="shared" ref="BF521:BF584" si="631">IF(BD521&lt;&gt;"", BE521*10^-23, "")</f>
        <v>1.1602504330903606E-27</v>
      </c>
      <c r="BG521" s="5">
        <f t="shared" ref="BG521:BG584" si="632">IF(BD521&lt;&gt;"", BF521*(3*10^10)/(3.6*10^(-4))^2, "")</f>
        <v>2.6857648914128715E-10</v>
      </c>
      <c r="BH521" s="5">
        <f t="shared" ref="BH521:BH584" si="633">IF(BD521&lt;&gt;"", BG521*(3.6*10^(-4)), "")</f>
        <v>9.6687536090863376E-14</v>
      </c>
      <c r="BI521" s="5">
        <f t="shared" ref="BI521:BI584" si="634">IF(BD521&lt;&gt;"", LOG(BH521), "")</f>
        <v>-13.014629506846047</v>
      </c>
      <c r="BJ521">
        <v>0.18</v>
      </c>
      <c r="BL521" s="3">
        <v>16.03</v>
      </c>
      <c r="BM521" s="5">
        <f t="shared" ref="BM521:BM584" si="635">IF(BL521&lt;&gt;"", 179.7/10^(BL521/2.5), "")</f>
        <v>6.9590198792414323E-5</v>
      </c>
      <c r="BN521" s="5">
        <f t="shared" ref="BN521:BN584" si="636">IF(BL521&lt;&gt;"", BM521*10^-23, "")</f>
        <v>6.9590198792414328E-28</v>
      </c>
      <c r="BO521" s="5">
        <f t="shared" ref="BO521:BO584" si="637">IF(BL521&lt;&gt;"", BN521*(3*10^10)/(4.5*10^(-4))^2, "")</f>
        <v>1.0309659080357676E-10</v>
      </c>
      <c r="BP521" s="5">
        <f t="shared" ref="BP521:BP584" si="638">IF(BL521&lt;&gt;"", BO521*(4.5*10^(-4)), "")</f>
        <v>4.639346586160955E-14</v>
      </c>
      <c r="BQ521" s="5">
        <f t="shared" ref="BQ521:BQ584" si="639">IF(BL521&lt;&gt;"", LOG(BP521), "")</f>
        <v>-13.333543181946709</v>
      </c>
      <c r="BR521">
        <v>0.19</v>
      </c>
      <c r="BU521" s="5" t="str">
        <f t="shared" ref="BU521:BU584" si="640">IF(BT521&lt;&gt;"", 115/10^(BT521/2.5), "")</f>
        <v/>
      </c>
      <c r="BV521" s="5" t="str">
        <f t="shared" ref="BV521:BV584" si="641">IF(BT521&lt;&gt;"", BU521*10^-23, "")</f>
        <v/>
      </c>
      <c r="BW521" s="5" t="str">
        <f t="shared" ref="BW521:BW584" si="642">IF(BT521&lt;&gt;"", BV521*(3*10^10)/(5.8*10^(-4))^2, "")</f>
        <v/>
      </c>
      <c r="BX521" s="5" t="str">
        <f t="shared" ref="BX521:BX584" si="643">IF(BT521&lt;&gt;"", BW521*(5.8*10^(-4)), "")</f>
        <v/>
      </c>
      <c r="BY521" s="5" t="str">
        <f t="shared" ref="BY521:BY584" si="644">IF(BT521&lt;&gt;"", LOG(BX521), "")</f>
        <v/>
      </c>
      <c r="CC521" s="5" t="str">
        <f t="shared" ref="CC521:CC584" si="645">IF(CB521&lt;&gt;"", 64.13/10^(CB521/2.5), "")</f>
        <v/>
      </c>
      <c r="CD521" s="5" t="str">
        <f t="shared" ref="CD521:CD584" si="646">IF(CB521&lt;&gt;"", CC521*10^-23, "")</f>
        <v/>
      </c>
      <c r="CE521" s="5" t="str">
        <f t="shared" ref="CE521:CE584" si="647">IF(CB521&lt;&gt;"", CD521*(3*10^10)/(8*10^(-4))^2, "")</f>
        <v/>
      </c>
      <c r="CF521" s="5" t="str">
        <f t="shared" ref="CF521:CF584" si="648">IF(CB521&lt;&gt;"", CE521*(8*10^(-4)), "")</f>
        <v/>
      </c>
      <c r="CG521" s="5" t="str">
        <f t="shared" ref="CG521:CG584" si="649">IF(CB521&lt;&gt;"", LOG(CF521), "")</f>
        <v/>
      </c>
      <c r="CK521" s="5" t="str">
        <f t="shared" ref="CK521:CK584" si="650">IF(CJ521&lt;&gt;"", 7.14/10^(CJ521/2.5), "")</f>
        <v/>
      </c>
      <c r="CL521" s="5" t="str">
        <f t="shared" ref="CL521:CL584" si="651">IF(CJ521&lt;&gt;"", CK521*10^-23, "")</f>
        <v/>
      </c>
      <c r="CM521" s="5" t="str">
        <f t="shared" ref="CM521:CM584" si="652">IF(CJ521&lt;&gt;"", CL521*(3*10^10)/(24*10^(-4))^2, "")</f>
        <v/>
      </c>
      <c r="CN521" s="5" t="str">
        <f t="shared" ref="CN521:CN584" si="653">IF(CJ521&lt;&gt;"", CM521*(24*10^(-4)), "")</f>
        <v/>
      </c>
      <c r="CO521" s="5" t="str">
        <f t="shared" ref="CO521:CO584" si="654">IF(CJ521&lt;&gt;"", LOG(CN521), "")</f>
        <v/>
      </c>
      <c r="CS521" s="5" t="str">
        <f t="shared" ref="CS521:CS584" si="655">IF(CR521&lt;&gt;"", 309.54/10^(CR521/2.5), "")</f>
        <v/>
      </c>
      <c r="CT521" s="5" t="str">
        <f t="shared" ref="CT521:CT584" si="656">IF(CR521&lt;&gt;"", CS521*10^-23, "")</f>
        <v/>
      </c>
      <c r="CU521" s="5" t="str">
        <f t="shared" ref="CU521:CU584" si="657">IF(CR521&lt;&gt;"", CT521*(3*10^10)/(3.4*10^(-4))^2, "")</f>
        <v/>
      </c>
      <c r="CV521" s="5" t="str">
        <f t="shared" ref="CV521:CV584" si="658">IF(CR521&lt;&gt;"", CU521*(3.4*10^(-4)), "")</f>
        <v/>
      </c>
      <c r="CW521" s="5" t="str">
        <f t="shared" ref="CW521:CW584" si="659">IF(CR521&lt;&gt;"", LOG(CV521), "")</f>
        <v/>
      </c>
      <c r="DA521" s="5" t="str">
        <f t="shared" ref="DA521:DA584" si="660">IF(CZ521&lt;&gt;"", 171.79/10^(CZ521/2.5), "")</f>
        <v/>
      </c>
      <c r="DB521" s="5" t="str">
        <f t="shared" ref="DB521:DB584" si="661">IF(CZ521&lt;&gt;"", DA521*10^-23, "")</f>
        <v/>
      </c>
      <c r="DC521" s="5" t="str">
        <f t="shared" ref="DC521:DC584" si="662">IF(CZ521&lt;&gt;"", DB521*(3*10^10)/(4.6*10^(-4))^2, "")</f>
        <v/>
      </c>
      <c r="DD521" s="5" t="str">
        <f t="shared" ref="DD521:DD584" si="663">IF(CZ521&lt;&gt;"", DC521*(4.6*10^(-4)), "")</f>
        <v/>
      </c>
      <c r="DE521" s="5" t="str">
        <f t="shared" ref="DE521:DE584" si="664">IF(CZ521&lt;&gt;"", LOG(DD521), "")</f>
        <v/>
      </c>
      <c r="DI521" s="5" t="str">
        <f t="shared" ref="DI521:DI584" si="665">IF(DH521&lt;&gt;"", 31.676/10^(DH521/2.5), "")</f>
        <v/>
      </c>
      <c r="DJ521" s="5" t="str">
        <f t="shared" ref="DJ521:DJ584" si="666">IF(DH521&lt;&gt;"", DI521*10^-23, "")</f>
        <v/>
      </c>
      <c r="DK521" s="5" t="str">
        <f t="shared" ref="DK521:DK584" si="667">IF(DH521&lt;&gt;"", DJ521*(3*10^10)/(12*10^(-4))^2, "")</f>
        <v/>
      </c>
      <c r="DL521" s="5" t="str">
        <f t="shared" ref="DL521:DL584" si="668">IF(DH521&lt;&gt;"", DK521*(12*10^(-4)), "")</f>
        <v/>
      </c>
      <c r="DM521" s="5" t="str">
        <f t="shared" ref="DM521:DM584" si="669">IF(DH521&lt;&gt;"", LOG(DL521), "")</f>
        <v/>
      </c>
      <c r="DQ521" s="5" t="str">
        <f t="shared" ref="DQ521:DQ584" si="670">IF(DP521&lt;&gt;"", 8.3635/10^(DP521/2.5), "")</f>
        <v/>
      </c>
      <c r="DR521" s="5" t="str">
        <f t="shared" ref="DR521:DR584" si="671">IF(DP521&lt;&gt;"", DQ521*10^-23, "")</f>
        <v/>
      </c>
      <c r="DS521" s="5" t="str">
        <f t="shared" ref="DS521:DS584" si="672">IF(DP521&lt;&gt;"", DR521*(3*10^10)/(22*10^(-4))^2, "")</f>
        <v/>
      </c>
      <c r="DT521" s="5" t="str">
        <f t="shared" ref="DT521:DT584" si="673">IF(DP521&lt;&gt;"", DS521*(22*10^(-4)), "")</f>
        <v/>
      </c>
      <c r="DU521" s="5" t="str">
        <f t="shared" ref="DU521:DU584" si="674">IF(DP521&lt;&gt;"", LOG(DT521), "")</f>
        <v/>
      </c>
    </row>
    <row r="522" spans="1:126" hidden="1" x14ac:dyDescent="0.25">
      <c r="A522">
        <v>515</v>
      </c>
      <c r="B522" t="s">
        <v>558</v>
      </c>
      <c r="C522">
        <v>324.293971</v>
      </c>
      <c r="D522">
        <v>57.520149000000004</v>
      </c>
      <c r="E522" s="1" t="s">
        <v>157</v>
      </c>
      <c r="F522" s="13"/>
      <c r="J522" s="2">
        <v>16.02</v>
      </c>
      <c r="K522" s="5">
        <f t="shared" si="600"/>
        <v>1.24025541461803E-3</v>
      </c>
      <c r="L522" s="5">
        <f t="shared" si="601"/>
        <v>1.2402554146180302E-26</v>
      </c>
      <c r="M522" s="5">
        <f t="shared" si="602"/>
        <v>9.5557154109500611E-8</v>
      </c>
      <c r="N522" s="5">
        <f t="shared" si="603"/>
        <v>5.9627664164328383E-12</v>
      </c>
      <c r="O522" s="5">
        <f t="shared" si="604"/>
        <v>-11.224552203238735</v>
      </c>
      <c r="P522">
        <v>0</v>
      </c>
      <c r="Q522" s="2">
        <v>14.96</v>
      </c>
      <c r="R522" s="5">
        <f t="shared" si="605"/>
        <v>2.610110235673372E-3</v>
      </c>
      <c r="S522" s="5">
        <f t="shared" si="606"/>
        <v>2.6101102356733725E-26</v>
      </c>
      <c r="T522" s="5">
        <f t="shared" si="607"/>
        <v>1.3070680025606293E-7</v>
      </c>
      <c r="U522" s="5">
        <f t="shared" si="608"/>
        <v>1.0116706339819273E-11</v>
      </c>
      <c r="V522" s="5">
        <f t="shared" si="609"/>
        <v>-10.994960856198256</v>
      </c>
      <c r="W522">
        <v>0</v>
      </c>
      <c r="X522" s="2">
        <v>15.33</v>
      </c>
      <c r="Y522" s="5">
        <f t="shared" si="610"/>
        <v>2.1948223420959947E-3</v>
      </c>
      <c r="Z522" s="5">
        <f t="shared" si="611"/>
        <v>2.1948223420959951E-26</v>
      </c>
      <c r="AA522" s="5">
        <f t="shared" si="612"/>
        <v>1.5300758073430954E-7</v>
      </c>
      <c r="AB522" s="5">
        <f t="shared" si="613"/>
        <v>1.0037297296170707E-11</v>
      </c>
      <c r="AC522" s="5">
        <f t="shared" si="614"/>
        <v>-10.998383212228175</v>
      </c>
      <c r="AD522">
        <v>0</v>
      </c>
      <c r="AF522" s="4">
        <v>13.09</v>
      </c>
      <c r="AG522" s="5">
        <f t="shared" si="615"/>
        <v>9.2573848152897095E-3</v>
      </c>
      <c r="AH522" s="5">
        <f t="shared" si="616"/>
        <v>9.2573848152897108E-26</v>
      </c>
      <c r="AI522" s="5">
        <f t="shared" si="617"/>
        <v>1.8208562307770412E-7</v>
      </c>
      <c r="AJ522" s="5">
        <f t="shared" si="618"/>
        <v>2.2487574450096462E-11</v>
      </c>
      <c r="AK522" s="5">
        <f t="shared" si="619"/>
        <v>-10.648057385815928</v>
      </c>
      <c r="AL522">
        <v>0.03</v>
      </c>
      <c r="AN522" s="4">
        <v>12.17</v>
      </c>
      <c r="AO522" s="5">
        <f t="shared" si="620"/>
        <v>1.3877139582474583E-2</v>
      </c>
      <c r="AP522" s="5">
        <f t="shared" si="621"/>
        <v>1.3877139582474584E-25</v>
      </c>
      <c r="AQ522" s="5">
        <f t="shared" si="622"/>
        <v>1.5071593511443504E-7</v>
      </c>
      <c r="AR522" s="5">
        <f t="shared" si="623"/>
        <v>2.5048988416019103E-11</v>
      </c>
      <c r="AS522" s="5">
        <f t="shared" si="624"/>
        <v>-10.601209808088619</v>
      </c>
      <c r="AT522">
        <v>0.03</v>
      </c>
      <c r="AV522" s="4">
        <v>11.73</v>
      </c>
      <c r="AW522" s="5">
        <f t="shared" si="625"/>
        <v>1.3549724191911777E-2</v>
      </c>
      <c r="AX522" s="5">
        <f t="shared" si="626"/>
        <v>1.354972419191178E-25</v>
      </c>
      <c r="AY522" s="5">
        <f t="shared" si="627"/>
        <v>8.7206011771732572E-8</v>
      </c>
      <c r="AZ522" s="5">
        <f t="shared" si="628"/>
        <v>1.8827777941517062E-11</v>
      </c>
      <c r="BA522" s="5">
        <f t="shared" si="629"/>
        <v>-10.725200932489004</v>
      </c>
      <c r="BB522">
        <v>0.02</v>
      </c>
      <c r="BD522" s="3">
        <v>11.06</v>
      </c>
      <c r="BE522" s="5">
        <f t="shared" si="630"/>
        <v>1.0581609713457984E-2</v>
      </c>
      <c r="BF522" s="5">
        <f t="shared" si="631"/>
        <v>1.0581609713457985E-25</v>
      </c>
      <c r="BG522" s="5">
        <f t="shared" si="632"/>
        <v>2.4494466929300887E-8</v>
      </c>
      <c r="BH522" s="5">
        <f t="shared" si="633"/>
        <v>8.8180080945483196E-12</v>
      </c>
      <c r="BI522" s="5">
        <f t="shared" si="634"/>
        <v>-11.054629506846048</v>
      </c>
      <c r="BJ522">
        <v>0</v>
      </c>
      <c r="BL522" s="3">
        <v>10.69</v>
      </c>
      <c r="BM522" s="5">
        <f t="shared" si="635"/>
        <v>9.5180520867330851E-3</v>
      </c>
      <c r="BN522" s="5">
        <f t="shared" si="636"/>
        <v>9.5180520867330864E-26</v>
      </c>
      <c r="BO522" s="5">
        <f t="shared" si="637"/>
        <v>1.4100817906271237E-8</v>
      </c>
      <c r="BP522" s="5">
        <f t="shared" si="638"/>
        <v>6.3453680578220567E-12</v>
      </c>
      <c r="BQ522" s="5">
        <f t="shared" si="639"/>
        <v>-11.197543181946708</v>
      </c>
      <c r="BR522">
        <v>0</v>
      </c>
      <c r="BT522" s="3">
        <v>10.24</v>
      </c>
      <c r="BU522" s="5">
        <f t="shared" si="640"/>
        <v>9.2192977289583047E-3</v>
      </c>
      <c r="BV522" s="5">
        <f t="shared" si="641"/>
        <v>9.2192977289583056E-26</v>
      </c>
      <c r="BW522" s="5">
        <f t="shared" si="642"/>
        <v>8.221728057929523E-9</v>
      </c>
      <c r="BX522" s="5">
        <f t="shared" si="643"/>
        <v>4.768602273599123E-12</v>
      </c>
      <c r="BY522" s="5">
        <f t="shared" si="644"/>
        <v>-11.321608898489663</v>
      </c>
      <c r="BZ522">
        <v>0</v>
      </c>
      <c r="CB522" s="3">
        <v>9.61</v>
      </c>
      <c r="CC522" s="5">
        <f t="shared" si="645"/>
        <v>9.184620998041234E-3</v>
      </c>
      <c r="CD522" s="5">
        <f t="shared" si="646"/>
        <v>9.1846209980412346E-26</v>
      </c>
      <c r="CE522" s="5">
        <f t="shared" si="647"/>
        <v>4.3052910928318287E-9</v>
      </c>
      <c r="CF522" s="5">
        <f t="shared" si="648"/>
        <v>3.444232874265463E-12</v>
      </c>
      <c r="CG522" s="5">
        <f t="shared" si="649"/>
        <v>-11.462907492355042</v>
      </c>
      <c r="CH522">
        <v>0.01</v>
      </c>
      <c r="CJ522" s="2">
        <v>7.47</v>
      </c>
      <c r="CK522" s="5">
        <f t="shared" si="650"/>
        <v>7.3400363686230187E-3</v>
      </c>
      <c r="CL522" s="5">
        <f t="shared" si="651"/>
        <v>7.3400363686230192E-26</v>
      </c>
      <c r="CM522" s="5">
        <f t="shared" si="652"/>
        <v>3.822935608657822E-10</v>
      </c>
      <c r="CN522" s="5">
        <f t="shared" si="653"/>
        <v>9.1750454607787736E-13</v>
      </c>
      <c r="CO522" s="5">
        <f t="shared" si="654"/>
        <v>-12.03739177521577</v>
      </c>
      <c r="CP522">
        <v>0.19</v>
      </c>
      <c r="CR522" s="4">
        <v>11.07</v>
      </c>
      <c r="CS522" s="5">
        <f t="shared" si="655"/>
        <v>1.1553585384408727E-2</v>
      </c>
      <c r="CT522" s="5">
        <f t="shared" si="656"/>
        <v>1.1553585384408728E-25</v>
      </c>
      <c r="CU522" s="5">
        <f t="shared" si="657"/>
        <v>2.9983353073725067E-8</v>
      </c>
      <c r="CV522" s="5">
        <f t="shared" si="658"/>
        <v>1.0194340045066524E-11</v>
      </c>
      <c r="CW522" s="5">
        <f t="shared" si="659"/>
        <v>-10.991640884065641</v>
      </c>
      <c r="CX522">
        <v>0.02</v>
      </c>
      <c r="CZ522" s="4">
        <v>10.65</v>
      </c>
      <c r="DA522" s="5">
        <f t="shared" si="660"/>
        <v>9.4405626720001305E-3</v>
      </c>
      <c r="DB522" s="5">
        <f t="shared" si="661"/>
        <v>9.4405626720001317E-26</v>
      </c>
      <c r="DC522" s="5">
        <f t="shared" si="662"/>
        <v>1.3384540650283743E-8</v>
      </c>
      <c r="DD522" s="5">
        <f t="shared" si="663"/>
        <v>6.156888699130521E-12</v>
      </c>
      <c r="DE522" s="5">
        <f t="shared" si="664"/>
        <v>-11.210638697275881</v>
      </c>
      <c r="DF522">
        <v>0.02</v>
      </c>
      <c r="DH522" s="4">
        <v>8.5299999999999994</v>
      </c>
      <c r="DI522" s="5">
        <f t="shared" si="665"/>
        <v>1.2266773160537137E-2</v>
      </c>
      <c r="DJ522" s="5">
        <f t="shared" si="666"/>
        <v>1.2266773160537139E-25</v>
      </c>
      <c r="DK522" s="5">
        <f t="shared" si="667"/>
        <v>2.5555777417785705E-9</v>
      </c>
      <c r="DL522" s="5">
        <f t="shared" si="668"/>
        <v>3.0666932901342847E-12</v>
      </c>
      <c r="DM522" s="5">
        <f t="shared" si="669"/>
        <v>-11.51332965703447</v>
      </c>
      <c r="DN522">
        <v>0.03</v>
      </c>
      <c r="DP522" s="4">
        <v>6.26</v>
      </c>
      <c r="DQ522" s="5">
        <f t="shared" si="670"/>
        <v>2.6205235155313398E-2</v>
      </c>
      <c r="DR522" s="5">
        <f t="shared" si="671"/>
        <v>2.6205235155313398E-25</v>
      </c>
      <c r="DS522" s="5">
        <f t="shared" si="672"/>
        <v>1.6242914352466982E-9</v>
      </c>
      <c r="DT522" s="5">
        <f t="shared" si="673"/>
        <v>3.5734411575427361E-12</v>
      </c>
      <c r="DU522" s="5">
        <f t="shared" si="674"/>
        <v>-11.446913364861231</v>
      </c>
      <c r="DV522">
        <v>0.06</v>
      </c>
    </row>
    <row r="523" spans="1:126" hidden="1" x14ac:dyDescent="0.25">
      <c r="A523">
        <v>516</v>
      </c>
      <c r="B523" t="s">
        <v>559</v>
      </c>
      <c r="C523">
        <v>324.29402399999998</v>
      </c>
      <c r="D523">
        <v>57.497990999999999</v>
      </c>
      <c r="E523" s="1" t="s">
        <v>31</v>
      </c>
      <c r="F523" s="13"/>
      <c r="J523" s="2">
        <v>17.87</v>
      </c>
      <c r="K523" s="5">
        <f t="shared" si="600"/>
        <v>2.256893842876106E-4</v>
      </c>
      <c r="L523" s="5">
        <f t="shared" si="601"/>
        <v>2.2568938428761064E-27</v>
      </c>
      <c r="M523" s="5">
        <f t="shared" si="602"/>
        <v>1.7388543537938446E-8</v>
      </c>
      <c r="N523" s="5">
        <f t="shared" si="603"/>
        <v>1.0850451167673591E-12</v>
      </c>
      <c r="O523" s="5">
        <f t="shared" si="604"/>
        <v>-11.964552203238737</v>
      </c>
      <c r="P523">
        <v>0.01</v>
      </c>
      <c r="Q523" s="2">
        <v>16.86</v>
      </c>
      <c r="R523" s="5">
        <f t="shared" si="605"/>
        <v>4.5358517306804145E-4</v>
      </c>
      <c r="S523" s="5">
        <f t="shared" si="606"/>
        <v>4.5358517306804149E-27</v>
      </c>
      <c r="T523" s="5">
        <f t="shared" si="607"/>
        <v>2.2714238580816528E-8</v>
      </c>
      <c r="U523" s="5">
        <f t="shared" si="608"/>
        <v>1.7580820661551995E-12</v>
      </c>
      <c r="V523" s="5">
        <f t="shared" si="609"/>
        <v>-11.754960856198258</v>
      </c>
      <c r="W523">
        <v>0.01</v>
      </c>
      <c r="X523" s="2">
        <v>17.329999999999998</v>
      </c>
      <c r="Y523" s="5">
        <f t="shared" si="610"/>
        <v>3.4785589886495013E-4</v>
      </c>
      <c r="Z523" s="5">
        <f t="shared" si="611"/>
        <v>3.4785589886495015E-27</v>
      </c>
      <c r="AA523" s="5">
        <f t="shared" si="612"/>
        <v>2.4250067310075155E-8</v>
      </c>
      <c r="AB523" s="5">
        <f t="shared" si="613"/>
        <v>1.5908044155409304E-12</v>
      </c>
      <c r="AC523" s="5">
        <f t="shared" si="614"/>
        <v>-11.798383212228174</v>
      </c>
      <c r="AD523">
        <v>0.01</v>
      </c>
      <c r="AF523" s="4">
        <v>15.14</v>
      </c>
      <c r="AG523" s="5">
        <f t="shared" si="615"/>
        <v>1.4011618918284277E-3</v>
      </c>
      <c r="AH523" s="5">
        <f t="shared" si="616"/>
        <v>1.4011618918284278E-26</v>
      </c>
      <c r="AI523" s="5">
        <f t="shared" si="617"/>
        <v>2.7559774298777443E-8</v>
      </c>
      <c r="AJ523" s="5">
        <f t="shared" si="618"/>
        <v>3.4036321258990146E-12</v>
      </c>
      <c r="AK523" s="5">
        <f t="shared" si="619"/>
        <v>-11.468057385815928</v>
      </c>
      <c r="AL523">
        <v>0.05</v>
      </c>
      <c r="AN523" s="4">
        <v>14.29</v>
      </c>
      <c r="AO523" s="5">
        <f t="shared" si="620"/>
        <v>1.9692459304040035E-3</v>
      </c>
      <c r="AP523" s="5">
        <f t="shared" si="621"/>
        <v>1.9692459304040036E-26</v>
      </c>
      <c r="AQ523" s="5">
        <f t="shared" si="622"/>
        <v>2.1387458136254476E-8</v>
      </c>
      <c r="AR523" s="5">
        <f t="shared" si="623"/>
        <v>3.554595542245494E-12</v>
      </c>
      <c r="AS523" s="5">
        <f t="shared" si="624"/>
        <v>-11.449209808088618</v>
      </c>
      <c r="AT523">
        <v>0.06</v>
      </c>
      <c r="AV523" s="4">
        <v>14.03</v>
      </c>
      <c r="AW523" s="5">
        <f t="shared" si="625"/>
        <v>1.6290351494810695E-3</v>
      </c>
      <c r="AX523" s="5">
        <f t="shared" si="626"/>
        <v>1.6290351494810695E-26</v>
      </c>
      <c r="AY523" s="5">
        <f t="shared" si="627"/>
        <v>1.0484468643798152E-8</v>
      </c>
      <c r="AZ523" s="5">
        <f t="shared" si="628"/>
        <v>2.263596780196021E-12</v>
      </c>
      <c r="BA523" s="5">
        <f t="shared" si="629"/>
        <v>-11.645200932489004</v>
      </c>
      <c r="BB523">
        <v>0.08</v>
      </c>
      <c r="BD523" s="3">
        <v>13.94</v>
      </c>
      <c r="BE523" s="5">
        <f t="shared" si="630"/>
        <v>7.4567870235892845E-4</v>
      </c>
      <c r="BF523" s="5">
        <f t="shared" si="631"/>
        <v>7.4567870235892852E-27</v>
      </c>
      <c r="BG523" s="5">
        <f t="shared" si="632"/>
        <v>1.7261081073123341E-9</v>
      </c>
      <c r="BH523" s="5">
        <f t="shared" si="633"/>
        <v>6.2139891863244033E-13</v>
      </c>
      <c r="BI523" s="5">
        <f t="shared" si="634"/>
        <v>-12.206629506846047</v>
      </c>
      <c r="BJ523">
        <v>0.01</v>
      </c>
      <c r="BL523" s="3">
        <v>13.92</v>
      </c>
      <c r="BM523" s="5">
        <f t="shared" si="635"/>
        <v>4.85901318030359E-4</v>
      </c>
      <c r="BN523" s="5">
        <f t="shared" si="636"/>
        <v>4.8590131803035903E-27</v>
      </c>
      <c r="BO523" s="5">
        <f t="shared" si="637"/>
        <v>7.1985380448942064E-10</v>
      </c>
      <c r="BP523" s="5">
        <f t="shared" si="638"/>
        <v>3.2393421202023931E-13</v>
      </c>
      <c r="BQ523" s="5">
        <f t="shared" si="639"/>
        <v>-12.489543181946708</v>
      </c>
      <c r="BR523">
        <v>0.02</v>
      </c>
      <c r="BT523" s="3">
        <v>13.96</v>
      </c>
      <c r="BU523" s="5">
        <f t="shared" si="640"/>
        <v>2.9970765824987217E-4</v>
      </c>
      <c r="BV523" s="5">
        <f t="shared" si="641"/>
        <v>2.997076582498722E-27</v>
      </c>
      <c r="BW523" s="5">
        <f t="shared" si="642"/>
        <v>2.6727793541902988E-10</v>
      </c>
      <c r="BX523" s="5">
        <f t="shared" si="643"/>
        <v>1.5502120254303734E-13</v>
      </c>
      <c r="BY523" s="5">
        <f t="shared" si="644"/>
        <v>-12.809608898489664</v>
      </c>
      <c r="BZ523">
        <v>0.08</v>
      </c>
      <c r="CC523" s="5" t="str">
        <f t="shared" si="645"/>
        <v/>
      </c>
      <c r="CD523" s="5" t="str">
        <f t="shared" si="646"/>
        <v/>
      </c>
      <c r="CE523" s="5" t="str">
        <f t="shared" si="647"/>
        <v/>
      </c>
      <c r="CF523" s="5" t="str">
        <f t="shared" si="648"/>
        <v/>
      </c>
      <c r="CG523" s="5" t="str">
        <f t="shared" si="649"/>
        <v/>
      </c>
      <c r="CK523" s="5" t="str">
        <f t="shared" si="650"/>
        <v/>
      </c>
      <c r="CL523" s="5" t="str">
        <f t="shared" si="651"/>
        <v/>
      </c>
      <c r="CM523" s="5" t="str">
        <f t="shared" si="652"/>
        <v/>
      </c>
      <c r="CN523" s="5" t="str">
        <f t="shared" si="653"/>
        <v/>
      </c>
      <c r="CO523" s="5" t="str">
        <f t="shared" si="654"/>
        <v/>
      </c>
      <c r="CS523" s="5" t="str">
        <f t="shared" si="655"/>
        <v/>
      </c>
      <c r="CT523" s="5" t="str">
        <f t="shared" si="656"/>
        <v/>
      </c>
      <c r="CU523" s="5" t="str">
        <f t="shared" si="657"/>
        <v/>
      </c>
      <c r="CV523" s="5" t="str">
        <f t="shared" si="658"/>
        <v/>
      </c>
      <c r="CW523" s="5" t="str">
        <f t="shared" si="659"/>
        <v/>
      </c>
      <c r="DA523" s="5" t="str">
        <f t="shared" si="660"/>
        <v/>
      </c>
      <c r="DB523" s="5" t="str">
        <f t="shared" si="661"/>
        <v/>
      </c>
      <c r="DC523" s="5" t="str">
        <f t="shared" si="662"/>
        <v/>
      </c>
      <c r="DD523" s="5" t="str">
        <f t="shared" si="663"/>
        <v/>
      </c>
      <c r="DE523" s="5" t="str">
        <f t="shared" si="664"/>
        <v/>
      </c>
      <c r="DI523" s="5" t="str">
        <f t="shared" si="665"/>
        <v/>
      </c>
      <c r="DJ523" s="5" t="str">
        <f t="shared" si="666"/>
        <v/>
      </c>
      <c r="DK523" s="5" t="str">
        <f t="shared" si="667"/>
        <v/>
      </c>
      <c r="DL523" s="5" t="str">
        <f t="shared" si="668"/>
        <v/>
      </c>
      <c r="DM523" s="5" t="str">
        <f t="shared" si="669"/>
        <v/>
      </c>
      <c r="DQ523" s="5" t="str">
        <f t="shared" si="670"/>
        <v/>
      </c>
      <c r="DR523" s="5" t="str">
        <f t="shared" si="671"/>
        <v/>
      </c>
      <c r="DS523" s="5" t="str">
        <f t="shared" si="672"/>
        <v/>
      </c>
      <c r="DT523" s="5" t="str">
        <f t="shared" si="673"/>
        <v/>
      </c>
      <c r="DU523" s="5" t="str">
        <f t="shared" si="674"/>
        <v/>
      </c>
    </row>
    <row r="524" spans="1:126" hidden="1" x14ac:dyDescent="0.25">
      <c r="A524">
        <v>517</v>
      </c>
      <c r="B524" t="s">
        <v>560</v>
      </c>
      <c r="C524">
        <v>324.294512</v>
      </c>
      <c r="D524">
        <v>57.540743999999997</v>
      </c>
      <c r="E524" s="1" t="s">
        <v>31</v>
      </c>
      <c r="F524" s="13"/>
      <c r="J524" s="2">
        <v>20.46</v>
      </c>
      <c r="K524" s="5">
        <f t="shared" si="600"/>
        <v>2.077356971167678E-5</v>
      </c>
      <c r="L524" s="5">
        <f t="shared" si="601"/>
        <v>2.0773569711676783E-28</v>
      </c>
      <c r="M524" s="5">
        <f t="shared" si="602"/>
        <v>1.6005277452906792E-9</v>
      </c>
      <c r="N524" s="5">
        <f t="shared" si="603"/>
        <v>9.987293130613838E-14</v>
      </c>
      <c r="O524" s="5">
        <f t="shared" si="604"/>
        <v>-13.000552203238737</v>
      </c>
      <c r="P524">
        <v>0.05</v>
      </c>
      <c r="Q524" s="2">
        <v>19.34</v>
      </c>
      <c r="R524" s="5">
        <f t="shared" si="605"/>
        <v>4.6201795103614283E-5</v>
      </c>
      <c r="S524" s="5">
        <f t="shared" si="606"/>
        <v>4.6201795103614289E-28</v>
      </c>
      <c r="T524" s="5">
        <f t="shared" si="607"/>
        <v>2.3136527804626261E-9</v>
      </c>
      <c r="U524" s="5">
        <f t="shared" si="608"/>
        <v>1.7907672520780728E-13</v>
      </c>
      <c r="V524" s="5">
        <f t="shared" si="609"/>
        <v>-12.746960856198257</v>
      </c>
      <c r="W524">
        <v>0.06</v>
      </c>
      <c r="X524" s="2">
        <v>19.95</v>
      </c>
      <c r="Y524" s="5">
        <f t="shared" si="610"/>
        <v>3.1145791533225893E-5</v>
      </c>
      <c r="Z524" s="5">
        <f t="shared" si="611"/>
        <v>3.1145791533225894E-28</v>
      </c>
      <c r="AA524" s="5">
        <f t="shared" si="612"/>
        <v>2.1712655831647283E-9</v>
      </c>
      <c r="AB524" s="5">
        <f t="shared" si="613"/>
        <v>1.424350222556062E-13</v>
      </c>
      <c r="AC524" s="5">
        <f t="shared" si="614"/>
        <v>-12.846383212228176</v>
      </c>
      <c r="AD524">
        <v>0.12</v>
      </c>
      <c r="AF524" s="4">
        <v>17.28</v>
      </c>
      <c r="AG524" s="5">
        <f t="shared" si="615"/>
        <v>1.9520382216284821E-4</v>
      </c>
      <c r="AH524" s="5">
        <f t="shared" si="616"/>
        <v>1.9520382216284823E-27</v>
      </c>
      <c r="AI524" s="5">
        <f t="shared" si="617"/>
        <v>3.839508705197886E-9</v>
      </c>
      <c r="AJ524" s="5">
        <f t="shared" si="618"/>
        <v>4.7417932509193904E-13</v>
      </c>
      <c r="AK524" s="5">
        <f t="shared" si="619"/>
        <v>-12.32405738581593</v>
      </c>
      <c r="AL524">
        <v>0.12</v>
      </c>
      <c r="AN524" s="4">
        <v>16.53</v>
      </c>
      <c r="AO524" s="5">
        <f t="shared" si="620"/>
        <v>2.5020728859586217E-4</v>
      </c>
      <c r="AP524" s="5">
        <f t="shared" si="621"/>
        <v>2.502072885958622E-27</v>
      </c>
      <c r="AQ524" s="5">
        <f t="shared" si="622"/>
        <v>2.7174350484156602E-9</v>
      </c>
      <c r="AR524" s="5">
        <f t="shared" si="623"/>
        <v>4.516377050466827E-13</v>
      </c>
      <c r="AS524" s="5">
        <f t="shared" si="624"/>
        <v>-12.345209808088619</v>
      </c>
      <c r="AT524">
        <v>0.13</v>
      </c>
      <c r="AV524" s="4">
        <v>16.350000000000001</v>
      </c>
      <c r="AW524" s="5">
        <f t="shared" si="625"/>
        <v>1.9227838031345021E-4</v>
      </c>
      <c r="AX524" s="5">
        <f t="shared" si="626"/>
        <v>1.9227838031345022E-27</v>
      </c>
      <c r="AY524" s="5">
        <f t="shared" si="627"/>
        <v>1.2375034694118434E-9</v>
      </c>
      <c r="AZ524" s="5">
        <f t="shared" si="628"/>
        <v>2.6717699904601697E-13</v>
      </c>
      <c r="BA524" s="5">
        <f t="shared" si="629"/>
        <v>-12.573200932489005</v>
      </c>
      <c r="BB524">
        <v>0.16</v>
      </c>
      <c r="BD524" s="3">
        <v>15.82</v>
      </c>
      <c r="BE524" s="5">
        <f t="shared" si="630"/>
        <v>1.3199325510720471E-4</v>
      </c>
      <c r="BF524" s="5">
        <f t="shared" si="631"/>
        <v>1.3199325510720473E-27</v>
      </c>
      <c r="BG524" s="5">
        <f t="shared" si="632"/>
        <v>3.0553994237778868E-10</v>
      </c>
      <c r="BH524" s="5">
        <f t="shared" si="633"/>
        <v>1.0999437925600394E-13</v>
      </c>
      <c r="BI524" s="5">
        <f t="shared" si="634"/>
        <v>-12.958629506846048</v>
      </c>
      <c r="BJ524">
        <v>0.09</v>
      </c>
      <c r="BL524" s="3">
        <v>16.100000000000001</v>
      </c>
      <c r="BM524" s="5">
        <f t="shared" si="635"/>
        <v>6.5245126442187046E-5</v>
      </c>
      <c r="BN524" s="5">
        <f t="shared" si="636"/>
        <v>6.5245126442187057E-28</v>
      </c>
      <c r="BO524" s="5">
        <f t="shared" si="637"/>
        <v>9.6659446581017836E-11</v>
      </c>
      <c r="BP524" s="5">
        <f t="shared" si="638"/>
        <v>4.3496750961458032E-14</v>
      </c>
      <c r="BQ524" s="5">
        <f t="shared" si="639"/>
        <v>-13.361543181946708</v>
      </c>
      <c r="BR524">
        <v>0.13</v>
      </c>
      <c r="BT524" s="3">
        <v>15.44</v>
      </c>
      <c r="BU524" s="5">
        <f t="shared" si="640"/>
        <v>7.6682778459566389E-5</v>
      </c>
      <c r="BV524" s="5">
        <f t="shared" si="641"/>
        <v>7.6682778459566396E-28</v>
      </c>
      <c r="BW524" s="5">
        <f t="shared" si="642"/>
        <v>6.8385355344440899E-11</v>
      </c>
      <c r="BX524" s="5">
        <f t="shared" si="643"/>
        <v>3.9663506099775719E-14</v>
      </c>
      <c r="BY524" s="5">
        <f t="shared" si="644"/>
        <v>-13.401608898489664</v>
      </c>
      <c r="BZ524">
        <v>0.2</v>
      </c>
      <c r="CC524" s="5" t="str">
        <f t="shared" si="645"/>
        <v/>
      </c>
      <c r="CD524" s="5" t="str">
        <f t="shared" si="646"/>
        <v/>
      </c>
      <c r="CE524" s="5" t="str">
        <f t="shared" si="647"/>
        <v/>
      </c>
      <c r="CF524" s="5" t="str">
        <f t="shared" si="648"/>
        <v/>
      </c>
      <c r="CG524" s="5" t="str">
        <f t="shared" si="649"/>
        <v/>
      </c>
      <c r="CK524" s="5" t="str">
        <f t="shared" si="650"/>
        <v/>
      </c>
      <c r="CL524" s="5" t="str">
        <f t="shared" si="651"/>
        <v/>
      </c>
      <c r="CM524" s="5" t="str">
        <f t="shared" si="652"/>
        <v/>
      </c>
      <c r="CN524" s="5" t="str">
        <f t="shared" si="653"/>
        <v/>
      </c>
      <c r="CO524" s="5" t="str">
        <f t="shared" si="654"/>
        <v/>
      </c>
      <c r="CS524" s="5" t="str">
        <f t="shared" si="655"/>
        <v/>
      </c>
      <c r="CT524" s="5" t="str">
        <f t="shared" si="656"/>
        <v/>
      </c>
      <c r="CU524" s="5" t="str">
        <f t="shared" si="657"/>
        <v/>
      </c>
      <c r="CV524" s="5" t="str">
        <f t="shared" si="658"/>
        <v/>
      </c>
      <c r="CW524" s="5" t="str">
        <f t="shared" si="659"/>
        <v/>
      </c>
      <c r="DA524" s="5" t="str">
        <f t="shared" si="660"/>
        <v/>
      </c>
      <c r="DB524" s="5" t="str">
        <f t="shared" si="661"/>
        <v/>
      </c>
      <c r="DC524" s="5" t="str">
        <f t="shared" si="662"/>
        <v/>
      </c>
      <c r="DD524" s="5" t="str">
        <f t="shared" si="663"/>
        <v/>
      </c>
      <c r="DE524" s="5" t="str">
        <f t="shared" si="664"/>
        <v/>
      </c>
      <c r="DI524" s="5" t="str">
        <f t="shared" si="665"/>
        <v/>
      </c>
      <c r="DJ524" s="5" t="str">
        <f t="shared" si="666"/>
        <v/>
      </c>
      <c r="DK524" s="5" t="str">
        <f t="shared" si="667"/>
        <v/>
      </c>
      <c r="DL524" s="5" t="str">
        <f t="shared" si="668"/>
        <v/>
      </c>
      <c r="DM524" s="5" t="str">
        <f t="shared" si="669"/>
        <v/>
      </c>
      <c r="DQ524" s="5" t="str">
        <f t="shared" si="670"/>
        <v/>
      </c>
      <c r="DR524" s="5" t="str">
        <f t="shared" si="671"/>
        <v/>
      </c>
      <c r="DS524" s="5" t="str">
        <f t="shared" si="672"/>
        <v/>
      </c>
      <c r="DT524" s="5" t="str">
        <f t="shared" si="673"/>
        <v/>
      </c>
      <c r="DU524" s="5" t="str">
        <f t="shared" si="674"/>
        <v/>
      </c>
    </row>
    <row r="525" spans="1:126" hidden="1" x14ac:dyDescent="0.25">
      <c r="A525">
        <v>518</v>
      </c>
      <c r="B525" t="s">
        <v>561</v>
      </c>
      <c r="C525">
        <v>324.29452300000003</v>
      </c>
      <c r="D525">
        <v>57.436231999999997</v>
      </c>
      <c r="E525" s="1" t="s">
        <v>235</v>
      </c>
      <c r="F525" s="13"/>
      <c r="J525" s="2">
        <v>12.89</v>
      </c>
      <c r="K525" s="5">
        <f t="shared" si="600"/>
        <v>2.2157008878580815E-2</v>
      </c>
      <c r="L525" s="5">
        <f t="shared" si="601"/>
        <v>2.2157008878580815E-25</v>
      </c>
      <c r="M525" s="5">
        <f t="shared" si="602"/>
        <v>1.707116685048448E-6</v>
      </c>
      <c r="N525" s="5">
        <f t="shared" si="603"/>
        <v>1.0652408114702315E-10</v>
      </c>
      <c r="O525" s="5">
        <f t="shared" si="604"/>
        <v>-9.9725522032387381</v>
      </c>
      <c r="P525">
        <v>0</v>
      </c>
      <c r="Q525" s="2">
        <v>11.92</v>
      </c>
      <c r="R525" s="5">
        <f t="shared" si="605"/>
        <v>4.2919914660151534E-2</v>
      </c>
      <c r="S525" s="5">
        <f t="shared" si="606"/>
        <v>4.2919914660151543E-25</v>
      </c>
      <c r="T525" s="5">
        <f t="shared" si="607"/>
        <v>2.1493056637297204E-6</v>
      </c>
      <c r="U525" s="5">
        <f t="shared" si="608"/>
        <v>1.6635625837268039E-10</v>
      </c>
      <c r="V525" s="5">
        <f t="shared" si="609"/>
        <v>-9.7789608561982568</v>
      </c>
      <c r="W525">
        <v>0</v>
      </c>
      <c r="X525" s="2">
        <v>12.22</v>
      </c>
      <c r="Y525" s="5">
        <f t="shared" si="610"/>
        <v>3.8494561108088327E-2</v>
      </c>
      <c r="Z525" s="5">
        <f t="shared" si="611"/>
        <v>3.8494561108088333E-25</v>
      </c>
      <c r="AA525" s="5">
        <f t="shared" si="612"/>
        <v>2.6835701248388464E-6</v>
      </c>
      <c r="AB525" s="5">
        <f t="shared" si="613"/>
        <v>1.7604220018942834E-10</v>
      </c>
      <c r="AC525" s="5">
        <f t="shared" si="614"/>
        <v>-9.7543832122281753</v>
      </c>
      <c r="AD525">
        <v>0</v>
      </c>
      <c r="AF525" s="4">
        <v>10.65</v>
      </c>
      <c r="AG525" s="5">
        <f t="shared" si="615"/>
        <v>8.7596815292905347E-2</v>
      </c>
      <c r="AH525" s="5">
        <f t="shared" si="616"/>
        <v>8.7596815292905355E-25</v>
      </c>
      <c r="AI525" s="5">
        <f t="shared" si="617"/>
        <v>1.7229618310656853E-6</v>
      </c>
      <c r="AJ525" s="5">
        <f t="shared" si="618"/>
        <v>2.1278578613661217E-10</v>
      </c>
      <c r="AK525" s="5">
        <f t="shared" si="619"/>
        <v>-9.6720573858159291</v>
      </c>
      <c r="AL525">
        <v>0.03</v>
      </c>
      <c r="AN525" s="4">
        <v>10.14</v>
      </c>
      <c r="AO525" s="5">
        <f t="shared" si="620"/>
        <v>9.0011905723482458E-2</v>
      </c>
      <c r="AP525" s="5">
        <f t="shared" si="621"/>
        <v>9.0011905723482465E-25</v>
      </c>
      <c r="AQ525" s="5">
        <f t="shared" si="622"/>
        <v>9.7759545199644711E-7</v>
      </c>
      <c r="AR525" s="5">
        <f t="shared" si="623"/>
        <v>1.6247636412180952E-10</v>
      </c>
      <c r="AS525" s="5">
        <f t="shared" si="624"/>
        <v>-9.7892098080886178</v>
      </c>
      <c r="AT525">
        <v>0.03</v>
      </c>
      <c r="AV525" s="4">
        <v>9.98</v>
      </c>
      <c r="AW525" s="5">
        <f t="shared" si="625"/>
        <v>6.7909487841567945E-2</v>
      </c>
      <c r="AX525" s="5">
        <f t="shared" si="626"/>
        <v>6.7909487841567949E-25</v>
      </c>
      <c r="AY525" s="5">
        <f t="shared" si="627"/>
        <v>4.3706539795542009E-7</v>
      </c>
      <c r="AZ525" s="5">
        <f t="shared" si="628"/>
        <v>9.4362419418575199E-11</v>
      </c>
      <c r="BA525" s="5">
        <f t="shared" si="629"/>
        <v>-10.025200932489005</v>
      </c>
      <c r="BB525">
        <v>0.02</v>
      </c>
      <c r="BD525" s="3">
        <v>9.84</v>
      </c>
      <c r="BE525" s="5">
        <f t="shared" si="630"/>
        <v>3.2550055934397477E-2</v>
      </c>
      <c r="BF525" s="5">
        <f t="shared" si="631"/>
        <v>3.2550055934397481E-25</v>
      </c>
      <c r="BG525" s="5">
        <f t="shared" si="632"/>
        <v>7.5347351699994151E-8</v>
      </c>
      <c r="BH525" s="5">
        <f t="shared" si="633"/>
        <v>2.7125046611997897E-11</v>
      </c>
      <c r="BI525" s="5">
        <f t="shared" si="634"/>
        <v>-10.566629506846047</v>
      </c>
      <c r="BJ525">
        <v>0</v>
      </c>
      <c r="BL525" s="3">
        <v>9.83</v>
      </c>
      <c r="BM525" s="5">
        <f t="shared" si="635"/>
        <v>2.1015904056627059E-2</v>
      </c>
      <c r="BN525" s="5">
        <f t="shared" si="636"/>
        <v>2.1015904056627063E-25</v>
      </c>
      <c r="BO525" s="5">
        <f t="shared" si="637"/>
        <v>3.1134672676484533E-8</v>
      </c>
      <c r="BP525" s="5">
        <f t="shared" si="638"/>
        <v>1.401060270441804E-11</v>
      </c>
      <c r="BQ525" s="5">
        <f t="shared" si="639"/>
        <v>-10.853543181946709</v>
      </c>
      <c r="BR525">
        <v>0</v>
      </c>
      <c r="BT525" s="3">
        <v>9.75</v>
      </c>
      <c r="BU525" s="5">
        <f t="shared" si="640"/>
        <v>1.4477642235632922E-2</v>
      </c>
      <c r="BV525" s="5">
        <f t="shared" si="641"/>
        <v>1.4477642235632922E-25</v>
      </c>
      <c r="BW525" s="5">
        <f t="shared" si="642"/>
        <v>1.2911095929518064E-8</v>
      </c>
      <c r="BX525" s="5">
        <f t="shared" si="643"/>
        <v>7.4884356391204778E-12</v>
      </c>
      <c r="BY525" s="5">
        <f t="shared" si="644"/>
        <v>-11.125608898489663</v>
      </c>
      <c r="BZ525">
        <v>0</v>
      </c>
      <c r="CB525" s="3">
        <v>9.73</v>
      </c>
      <c r="CC525" s="5">
        <f t="shared" si="645"/>
        <v>8.2235860265730525E-3</v>
      </c>
      <c r="CD525" s="5">
        <f t="shared" si="646"/>
        <v>8.2235860265730529E-26</v>
      </c>
      <c r="CE525" s="5">
        <f t="shared" si="647"/>
        <v>3.8548059499561179E-9</v>
      </c>
      <c r="CF525" s="5">
        <f t="shared" si="648"/>
        <v>3.0838447599648944E-12</v>
      </c>
      <c r="CG525" s="5">
        <f t="shared" si="649"/>
        <v>-11.510907492355043</v>
      </c>
      <c r="CH525">
        <v>0</v>
      </c>
      <c r="CJ525" s="2">
        <v>9.52</v>
      </c>
      <c r="CK525" s="5">
        <f t="shared" si="650"/>
        <v>1.1109594609660218E-3</v>
      </c>
      <c r="CL525" s="5">
        <f t="shared" si="651"/>
        <v>1.1109594609660219E-26</v>
      </c>
      <c r="CM525" s="5">
        <f t="shared" si="652"/>
        <v>5.7862471925313636E-11</v>
      </c>
      <c r="CN525" s="5">
        <f t="shared" si="653"/>
        <v>1.3886993262075273E-13</v>
      </c>
      <c r="CO525" s="5">
        <f t="shared" si="654"/>
        <v>-12.85739177521577</v>
      </c>
      <c r="CP525">
        <v>0.1</v>
      </c>
      <c r="CR525" s="4">
        <v>9.85</v>
      </c>
      <c r="CS525" s="5">
        <f t="shared" si="655"/>
        <v>3.5539947199814459E-2</v>
      </c>
      <c r="CT525" s="5">
        <f t="shared" si="656"/>
        <v>3.5539947199814461E-25</v>
      </c>
      <c r="CU525" s="5">
        <f t="shared" si="657"/>
        <v>9.2231696885331632E-8</v>
      </c>
      <c r="CV525" s="5">
        <f t="shared" si="658"/>
        <v>3.1358776941012756E-11</v>
      </c>
      <c r="CW525" s="5">
        <f t="shared" si="659"/>
        <v>-10.503640884065641</v>
      </c>
      <c r="CX525">
        <v>0.02</v>
      </c>
      <c r="CZ525" s="4">
        <v>9.8699999999999992</v>
      </c>
      <c r="DA525" s="5">
        <f t="shared" si="660"/>
        <v>1.9364125099639092E-2</v>
      </c>
      <c r="DB525" s="5">
        <f t="shared" si="661"/>
        <v>1.9364125099639092E-25</v>
      </c>
      <c r="DC525" s="5">
        <f t="shared" si="662"/>
        <v>2.7453863562815351E-8</v>
      </c>
      <c r="DD525" s="5">
        <f t="shared" si="663"/>
        <v>1.2628777238895061E-11</v>
      </c>
      <c r="DE525" s="5">
        <f t="shared" si="664"/>
        <v>-10.898638697275882</v>
      </c>
      <c r="DF525">
        <v>0.02</v>
      </c>
      <c r="DH525" s="4">
        <v>9.89</v>
      </c>
      <c r="DI525" s="5">
        <f t="shared" si="665"/>
        <v>3.5053414981276489E-3</v>
      </c>
      <c r="DJ525" s="5">
        <f t="shared" si="666"/>
        <v>3.5053414981276492E-26</v>
      </c>
      <c r="DK525" s="5">
        <f t="shared" si="667"/>
        <v>7.3027947877659341E-10</v>
      </c>
      <c r="DL525" s="5">
        <f t="shared" si="668"/>
        <v>8.7633537453191214E-13</v>
      </c>
      <c r="DM525" s="5">
        <f t="shared" si="669"/>
        <v>-12.057329657034471</v>
      </c>
      <c r="DN525">
        <v>0.04</v>
      </c>
      <c r="DO525" t="s">
        <v>32</v>
      </c>
      <c r="DP525" s="4">
        <v>9.23</v>
      </c>
      <c r="DQ525" s="5">
        <f t="shared" si="670"/>
        <v>1.6997617860965064E-3</v>
      </c>
      <c r="DR525" s="5">
        <f t="shared" si="671"/>
        <v>1.6997617860965065E-26</v>
      </c>
      <c r="DS525" s="5">
        <f t="shared" si="672"/>
        <v>1.0535713550184957E-10</v>
      </c>
      <c r="DT525" s="5">
        <f t="shared" si="673"/>
        <v>2.3178569810406907E-13</v>
      </c>
      <c r="DU525" s="5">
        <f t="shared" si="674"/>
        <v>-12.634913364861232</v>
      </c>
    </row>
    <row r="526" spans="1:126" hidden="1" x14ac:dyDescent="0.25">
      <c r="A526">
        <v>519</v>
      </c>
      <c r="B526" t="s">
        <v>562</v>
      </c>
      <c r="C526">
        <v>324.29493600000001</v>
      </c>
      <c r="D526">
        <v>57.505226</v>
      </c>
      <c r="E526" s="1" t="s">
        <v>157</v>
      </c>
      <c r="F526" s="13"/>
      <c r="J526" s="2">
        <v>20.18</v>
      </c>
      <c r="K526" s="5">
        <f t="shared" si="600"/>
        <v>2.6885067532923577E-5</v>
      </c>
      <c r="L526" s="5">
        <f t="shared" si="601"/>
        <v>2.6885067532923581E-28</v>
      </c>
      <c r="M526" s="5">
        <f t="shared" si="602"/>
        <v>2.0713963520805273E-9</v>
      </c>
      <c r="N526" s="5">
        <f t="shared" si="603"/>
        <v>1.292551323698249E-13</v>
      </c>
      <c r="O526" s="5">
        <f t="shared" si="604"/>
        <v>-12.888552203238735</v>
      </c>
      <c r="P526">
        <v>0.04</v>
      </c>
      <c r="Q526" s="2">
        <v>18.09</v>
      </c>
      <c r="R526" s="5">
        <f t="shared" si="605"/>
        <v>1.4610290451583607E-4</v>
      </c>
      <c r="S526" s="5">
        <f t="shared" si="606"/>
        <v>1.4610290451583608E-27</v>
      </c>
      <c r="T526" s="5">
        <f t="shared" si="607"/>
        <v>7.3164125010434089E-9</v>
      </c>
      <c r="U526" s="5">
        <f t="shared" si="608"/>
        <v>5.6629032758075988E-13</v>
      </c>
      <c r="V526" s="5">
        <f t="shared" si="609"/>
        <v>-12.246960856198259</v>
      </c>
      <c r="W526">
        <v>0.02</v>
      </c>
      <c r="X526" s="2">
        <v>18.32</v>
      </c>
      <c r="Y526" s="5">
        <f t="shared" si="610"/>
        <v>1.3976530366353483E-4</v>
      </c>
      <c r="Z526" s="5">
        <f t="shared" si="611"/>
        <v>1.3976530366353484E-27</v>
      </c>
      <c r="AA526" s="5">
        <f t="shared" si="612"/>
        <v>9.7434542076564458E-9</v>
      </c>
      <c r="AB526" s="5">
        <f t="shared" si="613"/>
        <v>6.3917059602226295E-13</v>
      </c>
      <c r="AC526" s="5">
        <f t="shared" si="614"/>
        <v>-12.194383212228177</v>
      </c>
      <c r="AD526">
        <v>0.03</v>
      </c>
      <c r="AG526" s="5" t="str">
        <f t="shared" si="615"/>
        <v/>
      </c>
      <c r="AH526" s="5" t="str">
        <f t="shared" si="616"/>
        <v/>
      </c>
      <c r="AI526" s="5" t="str">
        <f t="shared" si="617"/>
        <v/>
      </c>
      <c r="AJ526" s="5" t="str">
        <f t="shared" si="618"/>
        <v/>
      </c>
      <c r="AK526" s="5" t="str">
        <f t="shared" si="619"/>
        <v/>
      </c>
      <c r="AO526" s="5" t="str">
        <f t="shared" si="620"/>
        <v/>
      </c>
      <c r="AP526" s="5" t="str">
        <f t="shared" si="621"/>
        <v/>
      </c>
      <c r="AQ526" s="5" t="str">
        <f t="shared" si="622"/>
        <v/>
      </c>
      <c r="AR526" s="5" t="str">
        <f t="shared" si="623"/>
        <v/>
      </c>
      <c r="AS526" s="5" t="str">
        <f t="shared" si="624"/>
        <v/>
      </c>
      <c r="AW526" s="5" t="str">
        <f t="shared" si="625"/>
        <v/>
      </c>
      <c r="AX526" s="5" t="str">
        <f t="shared" si="626"/>
        <v/>
      </c>
      <c r="AY526" s="5" t="str">
        <f t="shared" si="627"/>
        <v/>
      </c>
      <c r="AZ526" s="5" t="str">
        <f t="shared" si="628"/>
        <v/>
      </c>
      <c r="BA526" s="5" t="str">
        <f t="shared" si="629"/>
        <v/>
      </c>
      <c r="BD526" s="3">
        <v>13.38</v>
      </c>
      <c r="BE526" s="5">
        <f t="shared" si="630"/>
        <v>1.248969230320724E-3</v>
      </c>
      <c r="BF526" s="5">
        <f t="shared" si="631"/>
        <v>1.2489692303207241E-26</v>
      </c>
      <c r="BG526" s="5">
        <f t="shared" si="632"/>
        <v>2.8911324775942684E-9</v>
      </c>
      <c r="BH526" s="5">
        <f t="shared" si="633"/>
        <v>1.0408076919339366E-12</v>
      </c>
      <c r="BI526" s="5">
        <f t="shared" si="634"/>
        <v>-11.982629506846047</v>
      </c>
      <c r="BJ526">
        <v>0.02</v>
      </c>
      <c r="BL526" s="3">
        <v>12.97</v>
      </c>
      <c r="BM526" s="5">
        <f t="shared" si="635"/>
        <v>1.1655960770861815E-3</v>
      </c>
      <c r="BN526" s="5">
        <f t="shared" si="636"/>
        <v>1.1655960770861816E-26</v>
      </c>
      <c r="BO526" s="5">
        <f t="shared" si="637"/>
        <v>1.726809003090639E-9</v>
      </c>
      <c r="BP526" s="5">
        <f t="shared" si="638"/>
        <v>7.7706405139078761E-13</v>
      </c>
      <c r="BQ526" s="5">
        <f t="shared" si="639"/>
        <v>-12.109543181946709</v>
      </c>
      <c r="BR526">
        <v>0.01</v>
      </c>
      <c r="BT526" s="3">
        <v>12.49</v>
      </c>
      <c r="BU526" s="5">
        <f t="shared" si="640"/>
        <v>1.160640818988184E-3</v>
      </c>
      <c r="BV526" s="5">
        <f t="shared" si="641"/>
        <v>1.1606408189881842E-26</v>
      </c>
      <c r="BW526" s="5">
        <f t="shared" si="642"/>
        <v>1.0350542380988562E-9</v>
      </c>
      <c r="BX526" s="5">
        <f t="shared" si="643"/>
        <v>6.0033145809733661E-13</v>
      </c>
      <c r="BY526" s="5">
        <f t="shared" si="644"/>
        <v>-12.221608898489665</v>
      </c>
      <c r="BZ526">
        <v>0.03</v>
      </c>
      <c r="CB526" s="3">
        <v>12.14</v>
      </c>
      <c r="CC526" s="5">
        <f t="shared" si="645"/>
        <v>8.9343145772882249E-4</v>
      </c>
      <c r="CD526" s="5">
        <f t="shared" si="646"/>
        <v>8.934314577288226E-27</v>
      </c>
      <c r="CE526" s="5">
        <f t="shared" si="647"/>
        <v>4.1879599581038558E-10</v>
      </c>
      <c r="CF526" s="5">
        <f t="shared" si="648"/>
        <v>3.3503679664830846E-13</v>
      </c>
      <c r="CG526" s="5">
        <f t="shared" si="649"/>
        <v>-12.474907492355042</v>
      </c>
      <c r="CH526">
        <v>0.05</v>
      </c>
      <c r="CK526" s="5" t="str">
        <f t="shared" si="650"/>
        <v/>
      </c>
      <c r="CL526" s="5" t="str">
        <f t="shared" si="651"/>
        <v/>
      </c>
      <c r="CM526" s="5" t="str">
        <f t="shared" si="652"/>
        <v/>
      </c>
      <c r="CN526" s="5" t="str">
        <f t="shared" si="653"/>
        <v/>
      </c>
      <c r="CO526" s="5" t="str">
        <f t="shared" si="654"/>
        <v/>
      </c>
      <c r="CS526" s="5" t="str">
        <f t="shared" si="655"/>
        <v/>
      </c>
      <c r="CT526" s="5" t="str">
        <f t="shared" si="656"/>
        <v/>
      </c>
      <c r="CU526" s="5" t="str">
        <f t="shared" si="657"/>
        <v/>
      </c>
      <c r="CV526" s="5" t="str">
        <f t="shared" si="658"/>
        <v/>
      </c>
      <c r="CW526" s="5" t="str">
        <f t="shared" si="659"/>
        <v/>
      </c>
      <c r="DA526" s="5" t="str">
        <f t="shared" si="660"/>
        <v/>
      </c>
      <c r="DB526" s="5" t="str">
        <f t="shared" si="661"/>
        <v/>
      </c>
      <c r="DC526" s="5" t="str">
        <f t="shared" si="662"/>
        <v/>
      </c>
      <c r="DD526" s="5" t="str">
        <f t="shared" si="663"/>
        <v/>
      </c>
      <c r="DE526" s="5" t="str">
        <f t="shared" si="664"/>
        <v/>
      </c>
      <c r="DI526" s="5" t="str">
        <f t="shared" si="665"/>
        <v/>
      </c>
      <c r="DJ526" s="5" t="str">
        <f t="shared" si="666"/>
        <v/>
      </c>
      <c r="DK526" s="5" t="str">
        <f t="shared" si="667"/>
        <v/>
      </c>
      <c r="DL526" s="5" t="str">
        <f t="shared" si="668"/>
        <v/>
      </c>
      <c r="DM526" s="5" t="str">
        <f t="shared" si="669"/>
        <v/>
      </c>
      <c r="DQ526" s="5" t="str">
        <f t="shared" si="670"/>
        <v/>
      </c>
      <c r="DR526" s="5" t="str">
        <f t="shared" si="671"/>
        <v/>
      </c>
      <c r="DS526" s="5" t="str">
        <f t="shared" si="672"/>
        <v/>
      </c>
      <c r="DT526" s="5" t="str">
        <f t="shared" si="673"/>
        <v/>
      </c>
      <c r="DU526" s="5" t="str">
        <f t="shared" si="674"/>
        <v/>
      </c>
    </row>
    <row r="527" spans="1:126" hidden="1" x14ac:dyDescent="0.25">
      <c r="A527">
        <v>520</v>
      </c>
      <c r="B527" t="s">
        <v>563</v>
      </c>
      <c r="C527">
        <v>324.29539899999997</v>
      </c>
      <c r="D527">
        <v>57.646357999999999</v>
      </c>
      <c r="E527" s="1" t="s">
        <v>86</v>
      </c>
      <c r="F527" s="13"/>
      <c r="J527" s="2">
        <v>20.78</v>
      </c>
      <c r="K527" s="5">
        <f t="shared" si="600"/>
        <v>1.5470741576450701E-5</v>
      </c>
      <c r="L527" s="5">
        <f t="shared" si="601"/>
        <v>1.5470741576450703E-28</v>
      </c>
      <c r="M527" s="5">
        <f t="shared" si="602"/>
        <v>1.1919641870416286E-9</v>
      </c>
      <c r="N527" s="5">
        <f t="shared" si="603"/>
        <v>7.4378565271397617E-14</v>
      </c>
      <c r="O527" s="5">
        <f t="shared" si="604"/>
        <v>-13.128552203238737</v>
      </c>
      <c r="P527">
        <v>0.06</v>
      </c>
      <c r="Q527" s="2">
        <v>18.39</v>
      </c>
      <c r="R527" s="5">
        <f t="shared" si="605"/>
        <v>1.1083038701234344E-4</v>
      </c>
      <c r="S527" s="5">
        <f t="shared" si="606"/>
        <v>1.1083038701234346E-27</v>
      </c>
      <c r="T527" s="5">
        <f t="shared" si="607"/>
        <v>5.5500664529547212E-9</v>
      </c>
      <c r="U527" s="5">
        <f t="shared" si="608"/>
        <v>4.295751434586955E-13</v>
      </c>
      <c r="V527" s="5">
        <f t="shared" si="609"/>
        <v>-12.366960856198258</v>
      </c>
      <c r="W527">
        <v>0.03</v>
      </c>
      <c r="X527" s="2">
        <v>19.600000000000001</v>
      </c>
      <c r="Y527" s="5">
        <f t="shared" si="610"/>
        <v>4.2993160541066728E-5</v>
      </c>
      <c r="Z527" s="5">
        <f t="shared" si="611"/>
        <v>4.2993160541066733E-28</v>
      </c>
      <c r="AA527" s="5">
        <f t="shared" si="612"/>
        <v>2.9971808452743941E-9</v>
      </c>
      <c r="AB527" s="5">
        <f t="shared" si="613"/>
        <v>1.9661506345000027E-13</v>
      </c>
      <c r="AC527" s="5">
        <f t="shared" si="614"/>
        <v>-12.706383212228175</v>
      </c>
      <c r="AD527">
        <v>0.08</v>
      </c>
      <c r="AF527" s="4">
        <v>15.75</v>
      </c>
      <c r="AG527" s="5">
        <f t="shared" si="615"/>
        <v>7.9889245040187188E-4</v>
      </c>
      <c r="AH527" s="5">
        <f t="shared" si="616"/>
        <v>7.9889245040187197E-27</v>
      </c>
      <c r="AI527" s="5">
        <f t="shared" si="617"/>
        <v>1.5713598657284109E-8</v>
      </c>
      <c r="AJ527" s="5">
        <f t="shared" si="618"/>
        <v>1.9406294341745878E-12</v>
      </c>
      <c r="AK527" s="5">
        <f t="shared" si="619"/>
        <v>-11.712057385815928</v>
      </c>
      <c r="AL527">
        <v>0.09</v>
      </c>
      <c r="AM527" t="s">
        <v>36</v>
      </c>
      <c r="AN527" s="4">
        <v>15.02</v>
      </c>
      <c r="AO527" s="5">
        <f t="shared" si="620"/>
        <v>1.0053098936524624E-3</v>
      </c>
      <c r="AP527" s="5">
        <f t="shared" si="621"/>
        <v>1.0053098936524625E-26</v>
      </c>
      <c r="AQ527" s="5">
        <f t="shared" si="622"/>
        <v>1.091840431532257E-8</v>
      </c>
      <c r="AR527" s="5">
        <f t="shared" si="623"/>
        <v>1.8146387972066112E-12</v>
      </c>
      <c r="AS527" s="5">
        <f t="shared" si="624"/>
        <v>-11.741209808088618</v>
      </c>
      <c r="AU527" t="s">
        <v>36</v>
      </c>
      <c r="AV527" s="4">
        <v>14.76</v>
      </c>
      <c r="AW527" s="5">
        <f t="shared" si="625"/>
        <v>8.3163058894576887E-4</v>
      </c>
      <c r="AX527" s="5">
        <f t="shared" si="626"/>
        <v>8.3163058894576898E-27</v>
      </c>
      <c r="AY527" s="5">
        <f t="shared" si="627"/>
        <v>5.3523736647443212E-9</v>
      </c>
      <c r="AZ527" s="5">
        <f t="shared" si="628"/>
        <v>1.1555774742182989E-12</v>
      </c>
      <c r="BA527" s="5">
        <f t="shared" si="629"/>
        <v>-11.937200932489006</v>
      </c>
      <c r="BD527" s="3">
        <v>14.18</v>
      </c>
      <c r="BE527" s="5">
        <f t="shared" si="630"/>
        <v>5.9779425801654348E-4</v>
      </c>
      <c r="BF527" s="5">
        <f t="shared" si="631"/>
        <v>5.9779425801654353E-27</v>
      </c>
      <c r="BG527" s="5">
        <f t="shared" si="632"/>
        <v>1.3837830046679246E-9</v>
      </c>
      <c r="BH527" s="5">
        <f t="shared" si="633"/>
        <v>4.9816188168045294E-13</v>
      </c>
      <c r="BI527" s="5">
        <f t="shared" si="634"/>
        <v>-12.302629506846047</v>
      </c>
      <c r="BJ527">
        <v>0.01</v>
      </c>
      <c r="BL527" s="3">
        <v>13.94</v>
      </c>
      <c r="BM527" s="5">
        <f t="shared" si="635"/>
        <v>4.7703261948700408E-4</v>
      </c>
      <c r="BN527" s="5">
        <f t="shared" si="636"/>
        <v>4.7703261948700412E-27</v>
      </c>
      <c r="BO527" s="5">
        <f t="shared" si="637"/>
        <v>7.0671499183259852E-10</v>
      </c>
      <c r="BP527" s="5">
        <f t="shared" si="638"/>
        <v>3.1802174632466937E-13</v>
      </c>
      <c r="BQ527" s="5">
        <f t="shared" si="639"/>
        <v>-12.497543181946707</v>
      </c>
      <c r="BR527">
        <v>0.02</v>
      </c>
      <c r="BT527" s="3">
        <v>13.69</v>
      </c>
      <c r="BU527" s="5">
        <f t="shared" si="640"/>
        <v>3.843242960300308E-4</v>
      </c>
      <c r="BV527" s="5">
        <f t="shared" si="641"/>
        <v>3.8432429603003087E-27</v>
      </c>
      <c r="BW527" s="5">
        <f t="shared" si="642"/>
        <v>3.4273867065698346E-10</v>
      </c>
      <c r="BX527" s="5">
        <f t="shared" si="643"/>
        <v>1.987884289810504E-13</v>
      </c>
      <c r="BY527" s="5">
        <f t="shared" si="644"/>
        <v>-12.701608898489663</v>
      </c>
      <c r="BZ527">
        <v>0.04</v>
      </c>
      <c r="CB527" s="3">
        <v>12.97</v>
      </c>
      <c r="CC527" s="5">
        <f t="shared" si="645"/>
        <v>4.1596926223448426E-4</v>
      </c>
      <c r="CD527" s="5">
        <f t="shared" si="646"/>
        <v>4.1596926223448431E-27</v>
      </c>
      <c r="CE527" s="5">
        <f t="shared" si="647"/>
        <v>1.9498559167241454E-10</v>
      </c>
      <c r="CF527" s="5">
        <f t="shared" si="648"/>
        <v>1.5598847333793164E-13</v>
      </c>
      <c r="CG527" s="5">
        <f t="shared" si="649"/>
        <v>-12.806907492355043</v>
      </c>
      <c r="CH527">
        <v>0.04</v>
      </c>
      <c r="CJ527" s="2">
        <v>10.55</v>
      </c>
      <c r="CK527" s="5">
        <f t="shared" si="650"/>
        <v>4.302275444570904E-4</v>
      </c>
      <c r="CL527" s="5">
        <f t="shared" si="651"/>
        <v>4.3022754445709045E-27</v>
      </c>
      <c r="CM527" s="5">
        <f t="shared" si="652"/>
        <v>2.2407684607140124E-11</v>
      </c>
      <c r="CN527" s="5">
        <f t="shared" si="653"/>
        <v>5.3778443057136301E-14</v>
      </c>
      <c r="CO527" s="5">
        <f t="shared" si="654"/>
        <v>-13.26939177521577</v>
      </c>
      <c r="CP527">
        <v>0.27</v>
      </c>
      <c r="CR527" s="4">
        <v>14.31</v>
      </c>
      <c r="CS527" s="5">
        <f t="shared" si="655"/>
        <v>5.8440884219926586E-4</v>
      </c>
      <c r="CT527" s="5">
        <f t="shared" si="656"/>
        <v>5.8440884219926592E-27</v>
      </c>
      <c r="CU527" s="5">
        <f t="shared" si="657"/>
        <v>1.5166319434237003E-9</v>
      </c>
      <c r="CV527" s="5">
        <f t="shared" si="658"/>
        <v>5.156548607640581E-13</v>
      </c>
      <c r="CW527" s="5">
        <f t="shared" si="659"/>
        <v>-12.287640884065642</v>
      </c>
      <c r="CX527">
        <v>0.03</v>
      </c>
      <c r="CZ527" s="4">
        <v>13.95</v>
      </c>
      <c r="DA527" s="5">
        <f t="shared" si="660"/>
        <v>4.5185373832770681E-4</v>
      </c>
      <c r="DB527" s="5">
        <f t="shared" si="661"/>
        <v>4.5185373832770687E-27</v>
      </c>
      <c r="DC527" s="5">
        <f t="shared" si="662"/>
        <v>6.4062439271414029E-10</v>
      </c>
      <c r="DD527" s="5">
        <f t="shared" si="663"/>
        <v>2.946872206485045E-13</v>
      </c>
      <c r="DE527" s="5">
        <f t="shared" si="664"/>
        <v>-12.530638697275881</v>
      </c>
      <c r="DF527">
        <v>0.04</v>
      </c>
      <c r="DG527" t="s">
        <v>32</v>
      </c>
      <c r="DH527" s="4">
        <v>12.66</v>
      </c>
      <c r="DI527" s="5">
        <f t="shared" si="665"/>
        <v>2.7335708479066533E-4</v>
      </c>
      <c r="DJ527" s="5">
        <f t="shared" si="666"/>
        <v>2.7335708479066537E-27</v>
      </c>
      <c r="DK527" s="5">
        <f t="shared" si="667"/>
        <v>5.6949392664721939E-11</v>
      </c>
      <c r="DL527" s="5">
        <f t="shared" si="668"/>
        <v>6.8339271197666329E-14</v>
      </c>
      <c r="DM527" s="5">
        <f t="shared" si="669"/>
        <v>-13.165329657034471</v>
      </c>
      <c r="DO527" t="s">
        <v>32</v>
      </c>
      <c r="DP527" s="4">
        <v>9.4</v>
      </c>
      <c r="DQ527" s="5">
        <f t="shared" si="670"/>
        <v>1.4534097231245382E-3</v>
      </c>
      <c r="DR527" s="5">
        <f t="shared" si="671"/>
        <v>1.4534097231245383E-26</v>
      </c>
      <c r="DS527" s="5">
        <f t="shared" si="672"/>
        <v>9.0087379532512695E-11</v>
      </c>
      <c r="DT527" s="5">
        <f t="shared" si="673"/>
        <v>1.9819223497152795E-13</v>
      </c>
      <c r="DU527" s="5">
        <f t="shared" si="674"/>
        <v>-12.702913364861232</v>
      </c>
    </row>
    <row r="528" spans="1:126" hidden="1" x14ac:dyDescent="0.25">
      <c r="A528">
        <v>521</v>
      </c>
      <c r="B528" t="s">
        <v>564</v>
      </c>
      <c r="C528">
        <v>324.29597000000001</v>
      </c>
      <c r="D528">
        <v>57.648359999999997</v>
      </c>
      <c r="E528" s="1" t="s">
        <v>91</v>
      </c>
      <c r="F528" s="13"/>
      <c r="J528" s="2">
        <v>19.260000000000002</v>
      </c>
      <c r="K528" s="5">
        <f t="shared" si="600"/>
        <v>6.2735177589669439E-5</v>
      </c>
      <c r="L528" s="5">
        <f t="shared" si="601"/>
        <v>6.2735177589669444E-28</v>
      </c>
      <c r="M528" s="5">
        <f t="shared" si="602"/>
        <v>4.8335165179417412E-9</v>
      </c>
      <c r="N528" s="5">
        <f t="shared" si="603"/>
        <v>3.0161143071956466E-13</v>
      </c>
      <c r="O528" s="5">
        <f t="shared" si="604"/>
        <v>-12.520552203238738</v>
      </c>
      <c r="P528">
        <v>0.02</v>
      </c>
      <c r="Q528" s="2">
        <v>18.239999999999998</v>
      </c>
      <c r="R528" s="5">
        <f t="shared" si="605"/>
        <v>1.272503102201236E-4</v>
      </c>
      <c r="S528" s="5">
        <f t="shared" si="606"/>
        <v>1.2725031022012362E-27</v>
      </c>
      <c r="T528" s="5">
        <f t="shared" si="607"/>
        <v>6.3723288975083423E-9</v>
      </c>
      <c r="U528" s="5">
        <f t="shared" si="608"/>
        <v>4.9321825666714581E-13</v>
      </c>
      <c r="V528" s="5">
        <f t="shared" si="609"/>
        <v>-12.306960856198256</v>
      </c>
      <c r="W528">
        <v>0.02</v>
      </c>
      <c r="X528" s="2">
        <v>18.78</v>
      </c>
      <c r="Y528" s="5">
        <f t="shared" si="610"/>
        <v>9.149542365764723E-5</v>
      </c>
      <c r="Z528" s="5">
        <f t="shared" si="611"/>
        <v>9.1495423657647246E-28</v>
      </c>
      <c r="AA528" s="5">
        <f t="shared" si="612"/>
        <v>6.3784175846999008E-9</v>
      </c>
      <c r="AB528" s="5">
        <f t="shared" si="613"/>
        <v>4.1842419355631357E-13</v>
      </c>
      <c r="AC528" s="5">
        <f t="shared" si="614"/>
        <v>-12.378383212228176</v>
      </c>
      <c r="AD528">
        <v>0.04</v>
      </c>
      <c r="AG528" s="5" t="str">
        <f t="shared" si="615"/>
        <v/>
      </c>
      <c r="AH528" s="5" t="str">
        <f t="shared" si="616"/>
        <v/>
      </c>
      <c r="AI528" s="5" t="str">
        <f t="shared" si="617"/>
        <v/>
      </c>
      <c r="AJ528" s="5" t="str">
        <f t="shared" si="618"/>
        <v/>
      </c>
      <c r="AK528" s="5" t="str">
        <f t="shared" si="619"/>
        <v/>
      </c>
      <c r="AO528" s="5" t="str">
        <f t="shared" si="620"/>
        <v/>
      </c>
      <c r="AP528" s="5" t="str">
        <f t="shared" si="621"/>
        <v/>
      </c>
      <c r="AQ528" s="5" t="str">
        <f t="shared" si="622"/>
        <v/>
      </c>
      <c r="AR528" s="5" t="str">
        <f t="shared" si="623"/>
        <v/>
      </c>
      <c r="AS528" s="5" t="str">
        <f t="shared" si="624"/>
        <v/>
      </c>
      <c r="AW528" s="5" t="str">
        <f t="shared" si="625"/>
        <v/>
      </c>
      <c r="AX528" s="5" t="str">
        <f t="shared" si="626"/>
        <v/>
      </c>
      <c r="AY528" s="5" t="str">
        <f t="shared" si="627"/>
        <v/>
      </c>
      <c r="AZ528" s="5" t="str">
        <f t="shared" si="628"/>
        <v/>
      </c>
      <c r="BA528" s="5" t="str">
        <f t="shared" si="629"/>
        <v/>
      </c>
      <c r="BD528" s="3">
        <v>14.9</v>
      </c>
      <c r="BE528" s="5">
        <f t="shared" si="630"/>
        <v>3.0800072529662013E-4</v>
      </c>
      <c r="BF528" s="5">
        <f t="shared" si="631"/>
        <v>3.0800072529662015E-27</v>
      </c>
      <c r="BG528" s="5">
        <f t="shared" si="632"/>
        <v>7.1296464189032429E-10</v>
      </c>
      <c r="BH528" s="5">
        <f t="shared" si="633"/>
        <v>2.5666727108051675E-13</v>
      </c>
      <c r="BI528" s="5">
        <f t="shared" si="634"/>
        <v>-12.590629506846048</v>
      </c>
      <c r="BJ528">
        <v>0.02</v>
      </c>
      <c r="BL528" s="3">
        <v>14.81</v>
      </c>
      <c r="BM528" s="5">
        <f t="shared" si="635"/>
        <v>2.1406618884251897E-4</v>
      </c>
      <c r="BN528" s="5">
        <f t="shared" si="636"/>
        <v>2.14066188842519E-27</v>
      </c>
      <c r="BO528" s="5">
        <f t="shared" si="637"/>
        <v>3.1713509458150955E-10</v>
      </c>
      <c r="BP528" s="5">
        <f t="shared" si="638"/>
        <v>1.427107925616793E-13</v>
      </c>
      <c r="BQ528" s="5">
        <f t="shared" si="639"/>
        <v>-12.845543181946708</v>
      </c>
      <c r="BR528">
        <v>0.03</v>
      </c>
      <c r="BT528" s="3">
        <v>14.79</v>
      </c>
      <c r="BU528" s="5">
        <f t="shared" si="640"/>
        <v>1.395397178034725E-4</v>
      </c>
      <c r="BV528" s="5">
        <f t="shared" si="641"/>
        <v>1.3953971780347251E-27</v>
      </c>
      <c r="BW528" s="5">
        <f t="shared" si="642"/>
        <v>1.2444088983662826E-10</v>
      </c>
      <c r="BX528" s="5">
        <f t="shared" si="643"/>
        <v>7.2175716105244385E-14</v>
      </c>
      <c r="BY528" s="5">
        <f t="shared" si="644"/>
        <v>-13.141608898489663</v>
      </c>
      <c r="BZ528">
        <v>0.08</v>
      </c>
      <c r="CC528" s="5" t="str">
        <f t="shared" si="645"/>
        <v/>
      </c>
      <c r="CD528" s="5" t="str">
        <f t="shared" si="646"/>
        <v/>
      </c>
      <c r="CE528" s="5" t="str">
        <f t="shared" si="647"/>
        <v/>
      </c>
      <c r="CF528" s="5" t="str">
        <f t="shared" si="648"/>
        <v/>
      </c>
      <c r="CG528" s="5" t="str">
        <f t="shared" si="649"/>
        <v/>
      </c>
      <c r="CK528" s="5" t="str">
        <f t="shared" si="650"/>
        <v/>
      </c>
      <c r="CL528" s="5" t="str">
        <f t="shared" si="651"/>
        <v/>
      </c>
      <c r="CM528" s="5" t="str">
        <f t="shared" si="652"/>
        <v/>
      </c>
      <c r="CN528" s="5" t="str">
        <f t="shared" si="653"/>
        <v/>
      </c>
      <c r="CO528" s="5" t="str">
        <f t="shared" si="654"/>
        <v/>
      </c>
      <c r="CS528" s="5" t="str">
        <f t="shared" si="655"/>
        <v/>
      </c>
      <c r="CT528" s="5" t="str">
        <f t="shared" si="656"/>
        <v/>
      </c>
      <c r="CU528" s="5" t="str">
        <f t="shared" si="657"/>
        <v/>
      </c>
      <c r="CV528" s="5" t="str">
        <f t="shared" si="658"/>
        <v/>
      </c>
      <c r="CW528" s="5" t="str">
        <f t="shared" si="659"/>
        <v/>
      </c>
      <c r="DA528" s="5" t="str">
        <f t="shared" si="660"/>
        <v/>
      </c>
      <c r="DB528" s="5" t="str">
        <f t="shared" si="661"/>
        <v/>
      </c>
      <c r="DC528" s="5" t="str">
        <f t="shared" si="662"/>
        <v/>
      </c>
      <c r="DD528" s="5" t="str">
        <f t="shared" si="663"/>
        <v/>
      </c>
      <c r="DE528" s="5" t="str">
        <f t="shared" si="664"/>
        <v/>
      </c>
      <c r="DI528" s="5" t="str">
        <f t="shared" si="665"/>
        <v/>
      </c>
      <c r="DJ528" s="5" t="str">
        <f t="shared" si="666"/>
        <v/>
      </c>
      <c r="DK528" s="5" t="str">
        <f t="shared" si="667"/>
        <v/>
      </c>
      <c r="DL528" s="5" t="str">
        <f t="shared" si="668"/>
        <v/>
      </c>
      <c r="DM528" s="5" t="str">
        <f t="shared" si="669"/>
        <v/>
      </c>
      <c r="DQ528" s="5" t="str">
        <f t="shared" si="670"/>
        <v/>
      </c>
      <c r="DR528" s="5" t="str">
        <f t="shared" si="671"/>
        <v/>
      </c>
      <c r="DS528" s="5" t="str">
        <f t="shared" si="672"/>
        <v/>
      </c>
      <c r="DT528" s="5" t="str">
        <f t="shared" si="673"/>
        <v/>
      </c>
      <c r="DU528" s="5" t="str">
        <f t="shared" si="674"/>
        <v/>
      </c>
    </row>
    <row r="529" spans="1:126" hidden="1" x14ac:dyDescent="0.25">
      <c r="A529">
        <v>522</v>
      </c>
      <c r="B529" t="s">
        <v>565</v>
      </c>
      <c r="C529">
        <v>324.29600799999997</v>
      </c>
      <c r="D529">
        <v>57.532826999999997</v>
      </c>
      <c r="E529" s="1" t="s">
        <v>31</v>
      </c>
      <c r="F529" s="13"/>
      <c r="J529" s="2">
        <v>20.12</v>
      </c>
      <c r="K529" s="5">
        <f t="shared" si="600"/>
        <v>2.8412610105185165E-5</v>
      </c>
      <c r="L529" s="5">
        <f t="shared" si="601"/>
        <v>2.8412610105185168E-28</v>
      </c>
      <c r="M529" s="5">
        <f t="shared" si="602"/>
        <v>2.1890879333999915E-9</v>
      </c>
      <c r="N529" s="5">
        <f t="shared" si="603"/>
        <v>1.3659908704415946E-13</v>
      </c>
      <c r="O529" s="5">
        <f t="shared" si="604"/>
        <v>-12.864552203238738</v>
      </c>
      <c r="P529">
        <v>0.04</v>
      </c>
      <c r="Q529" s="2">
        <v>19.2</v>
      </c>
      <c r="R529" s="5">
        <f t="shared" si="605"/>
        <v>5.2560422763895003E-5</v>
      </c>
      <c r="S529" s="5">
        <f t="shared" si="606"/>
        <v>5.2560422763895005E-28</v>
      </c>
      <c r="T529" s="5">
        <f t="shared" si="607"/>
        <v>2.6320745329755317E-9</v>
      </c>
      <c r="U529" s="5">
        <f t="shared" si="608"/>
        <v>2.0372256885230618E-13</v>
      </c>
      <c r="V529" s="5">
        <f t="shared" si="609"/>
        <v>-12.690960856198258</v>
      </c>
      <c r="W529">
        <v>0.05</v>
      </c>
      <c r="Y529" s="5" t="str">
        <f t="shared" si="610"/>
        <v/>
      </c>
      <c r="Z529" s="5" t="str">
        <f t="shared" si="611"/>
        <v/>
      </c>
      <c r="AA529" s="5" t="str">
        <f t="shared" si="612"/>
        <v/>
      </c>
      <c r="AB529" s="5" t="str">
        <f t="shared" si="613"/>
        <v/>
      </c>
      <c r="AC529" s="5" t="str">
        <f t="shared" si="614"/>
        <v/>
      </c>
      <c r="AF529" s="4">
        <v>17.399999999999999</v>
      </c>
      <c r="AG529" s="5">
        <f t="shared" si="615"/>
        <v>1.7477862446522351E-4</v>
      </c>
      <c r="AH529" s="5">
        <f t="shared" si="616"/>
        <v>1.7477862446522354E-27</v>
      </c>
      <c r="AI529" s="5">
        <f t="shared" si="617"/>
        <v>3.4377608116551363E-9</v>
      </c>
      <c r="AJ529" s="5">
        <f t="shared" si="618"/>
        <v>4.2456346023940938E-13</v>
      </c>
      <c r="AK529" s="5">
        <f t="shared" si="619"/>
        <v>-12.372057385815928</v>
      </c>
      <c r="AL529">
        <v>0.12</v>
      </c>
      <c r="AM529" t="s">
        <v>36</v>
      </c>
      <c r="AN529" s="4">
        <v>16.91</v>
      </c>
      <c r="AO529" s="5">
        <f t="shared" si="620"/>
        <v>1.7631934207856673E-4</v>
      </c>
      <c r="AP529" s="5">
        <f t="shared" si="621"/>
        <v>1.7631934207856675E-27</v>
      </c>
      <c r="AQ529" s="5">
        <f t="shared" si="622"/>
        <v>1.9149576439869187E-9</v>
      </c>
      <c r="AR529" s="5">
        <f t="shared" si="623"/>
        <v>3.182659604306259E-13</v>
      </c>
      <c r="AS529" s="5">
        <f t="shared" si="624"/>
        <v>-12.497209808088618</v>
      </c>
      <c r="AU529" t="s">
        <v>36</v>
      </c>
      <c r="AV529" s="4">
        <v>16.53</v>
      </c>
      <c r="AW529" s="5">
        <f t="shared" si="625"/>
        <v>1.6290351494810675E-4</v>
      </c>
      <c r="AX529" s="5">
        <f t="shared" si="626"/>
        <v>1.6290351494810677E-27</v>
      </c>
      <c r="AY529" s="5">
        <f t="shared" si="627"/>
        <v>1.0484468643798139E-9</v>
      </c>
      <c r="AZ529" s="5">
        <f t="shared" si="628"/>
        <v>2.2635967801960182E-13</v>
      </c>
      <c r="BA529" s="5">
        <f t="shared" si="629"/>
        <v>-12.645200932489006</v>
      </c>
      <c r="BD529" s="3">
        <v>16.399999999999999</v>
      </c>
      <c r="BE529" s="5">
        <f t="shared" si="630"/>
        <v>7.7366284276768999E-5</v>
      </c>
      <c r="BF529" s="5">
        <f t="shared" si="631"/>
        <v>7.7366284276769004E-28</v>
      </c>
      <c r="BG529" s="5">
        <f t="shared" si="632"/>
        <v>1.7908862101103932E-10</v>
      </c>
      <c r="BH529" s="5">
        <f t="shared" si="633"/>
        <v>6.4471903563974161E-14</v>
      </c>
      <c r="BI529" s="5">
        <f t="shared" si="634"/>
        <v>-13.190629506846047</v>
      </c>
      <c r="BJ529">
        <v>7.0000000000000007E-2</v>
      </c>
      <c r="BL529" s="3">
        <v>16.38</v>
      </c>
      <c r="BM529" s="5">
        <f t="shared" si="635"/>
        <v>5.0413642473992234E-5</v>
      </c>
      <c r="BN529" s="5">
        <f t="shared" si="636"/>
        <v>5.0413642473992243E-28</v>
      </c>
      <c r="BO529" s="5">
        <f t="shared" si="637"/>
        <v>7.4686877739247749E-11</v>
      </c>
      <c r="BP529" s="5">
        <f t="shared" si="638"/>
        <v>3.3609094982661488E-14</v>
      </c>
      <c r="BQ529" s="5">
        <f t="shared" si="639"/>
        <v>-13.473543181946708</v>
      </c>
      <c r="BR529">
        <v>0.09</v>
      </c>
      <c r="BU529" s="5" t="str">
        <f t="shared" si="640"/>
        <v/>
      </c>
      <c r="BV529" s="5" t="str">
        <f t="shared" si="641"/>
        <v/>
      </c>
      <c r="BW529" s="5" t="str">
        <f t="shared" si="642"/>
        <v/>
      </c>
      <c r="BX529" s="5" t="str">
        <f t="shared" si="643"/>
        <v/>
      </c>
      <c r="BY529" s="5" t="str">
        <f t="shared" si="644"/>
        <v/>
      </c>
      <c r="CC529" s="5" t="str">
        <f t="shared" si="645"/>
        <v/>
      </c>
      <c r="CD529" s="5" t="str">
        <f t="shared" si="646"/>
        <v/>
      </c>
      <c r="CE529" s="5" t="str">
        <f t="shared" si="647"/>
        <v/>
      </c>
      <c r="CF529" s="5" t="str">
        <f t="shared" si="648"/>
        <v/>
      </c>
      <c r="CG529" s="5" t="str">
        <f t="shared" si="649"/>
        <v/>
      </c>
      <c r="CK529" s="5" t="str">
        <f t="shared" si="650"/>
        <v/>
      </c>
      <c r="CL529" s="5" t="str">
        <f t="shared" si="651"/>
        <v/>
      </c>
      <c r="CM529" s="5" t="str">
        <f t="shared" si="652"/>
        <v/>
      </c>
      <c r="CN529" s="5" t="str">
        <f t="shared" si="653"/>
        <v/>
      </c>
      <c r="CO529" s="5" t="str">
        <f t="shared" si="654"/>
        <v/>
      </c>
      <c r="CS529" s="5" t="str">
        <f t="shared" si="655"/>
        <v/>
      </c>
      <c r="CT529" s="5" t="str">
        <f t="shared" si="656"/>
        <v/>
      </c>
      <c r="CU529" s="5" t="str">
        <f t="shared" si="657"/>
        <v/>
      </c>
      <c r="CV529" s="5" t="str">
        <f t="shared" si="658"/>
        <v/>
      </c>
      <c r="CW529" s="5" t="str">
        <f t="shared" si="659"/>
        <v/>
      </c>
      <c r="DA529" s="5" t="str">
        <f t="shared" si="660"/>
        <v/>
      </c>
      <c r="DB529" s="5" t="str">
        <f t="shared" si="661"/>
        <v/>
      </c>
      <c r="DC529" s="5" t="str">
        <f t="shared" si="662"/>
        <v/>
      </c>
      <c r="DD529" s="5" t="str">
        <f t="shared" si="663"/>
        <v/>
      </c>
      <c r="DE529" s="5" t="str">
        <f t="shared" si="664"/>
        <v/>
      </c>
      <c r="DI529" s="5" t="str">
        <f t="shared" si="665"/>
        <v/>
      </c>
      <c r="DJ529" s="5" t="str">
        <f t="shared" si="666"/>
        <v/>
      </c>
      <c r="DK529" s="5" t="str">
        <f t="shared" si="667"/>
        <v/>
      </c>
      <c r="DL529" s="5" t="str">
        <f t="shared" si="668"/>
        <v/>
      </c>
      <c r="DM529" s="5" t="str">
        <f t="shared" si="669"/>
        <v/>
      </c>
      <c r="DQ529" s="5" t="str">
        <f t="shared" si="670"/>
        <v/>
      </c>
      <c r="DR529" s="5" t="str">
        <f t="shared" si="671"/>
        <v/>
      </c>
      <c r="DS529" s="5" t="str">
        <f t="shared" si="672"/>
        <v/>
      </c>
      <c r="DT529" s="5" t="str">
        <f t="shared" si="673"/>
        <v/>
      </c>
      <c r="DU529" s="5" t="str">
        <f t="shared" si="674"/>
        <v/>
      </c>
    </row>
    <row r="530" spans="1:126" hidden="1" x14ac:dyDescent="0.25">
      <c r="A530">
        <v>523</v>
      </c>
      <c r="B530" t="s">
        <v>566</v>
      </c>
      <c r="C530">
        <v>324.29663399999998</v>
      </c>
      <c r="D530">
        <v>57.452005999999997</v>
      </c>
      <c r="E530" s="1" t="s">
        <v>91</v>
      </c>
      <c r="F530" s="13"/>
      <c r="J530" s="2">
        <v>19.690000000000001</v>
      </c>
      <c r="K530" s="5">
        <f t="shared" si="600"/>
        <v>4.2219310045698611E-5</v>
      </c>
      <c r="L530" s="5">
        <f t="shared" si="601"/>
        <v>4.221931004569862E-28</v>
      </c>
      <c r="M530" s="5">
        <f t="shared" si="602"/>
        <v>3.2528437843394528E-9</v>
      </c>
      <c r="N530" s="5">
        <f t="shared" si="603"/>
        <v>2.0297745214278184E-13</v>
      </c>
      <c r="O530" s="5">
        <f t="shared" si="604"/>
        <v>-12.692552203238737</v>
      </c>
      <c r="P530">
        <v>0.03</v>
      </c>
      <c r="Q530" s="2">
        <v>18.28</v>
      </c>
      <c r="R530" s="5">
        <f t="shared" si="605"/>
        <v>1.2264754225530859E-4</v>
      </c>
      <c r="S530" s="5">
        <f t="shared" si="606"/>
        <v>1.2264754225530859E-27</v>
      </c>
      <c r="T530" s="5">
        <f t="shared" si="607"/>
        <v>6.1418355394962523E-9</v>
      </c>
      <c r="U530" s="5">
        <f t="shared" si="608"/>
        <v>4.7537807075701001E-13</v>
      </c>
      <c r="V530" s="5">
        <f t="shared" si="609"/>
        <v>-12.322960856198257</v>
      </c>
      <c r="W530">
        <v>0.03</v>
      </c>
      <c r="X530" s="2">
        <v>19.059999999999999</v>
      </c>
      <c r="Y530" s="5">
        <f t="shared" si="610"/>
        <v>7.0696737485370246E-5</v>
      </c>
      <c r="Z530" s="5">
        <f t="shared" si="611"/>
        <v>7.0696737485370253E-28</v>
      </c>
      <c r="AA530" s="5">
        <f t="shared" si="612"/>
        <v>4.9284794313306504E-9</v>
      </c>
      <c r="AB530" s="5">
        <f t="shared" si="613"/>
        <v>3.2330825069529071E-13</v>
      </c>
      <c r="AC530" s="5">
        <f t="shared" si="614"/>
        <v>-12.490383212228176</v>
      </c>
      <c r="AD530">
        <v>0.05</v>
      </c>
      <c r="AG530" s="5" t="str">
        <f t="shared" si="615"/>
        <v/>
      </c>
      <c r="AH530" s="5" t="str">
        <f t="shared" si="616"/>
        <v/>
      </c>
      <c r="AI530" s="5" t="str">
        <f t="shared" si="617"/>
        <v/>
      </c>
      <c r="AJ530" s="5" t="str">
        <f t="shared" si="618"/>
        <v/>
      </c>
      <c r="AK530" s="5" t="str">
        <f t="shared" si="619"/>
        <v/>
      </c>
      <c r="AO530" s="5" t="str">
        <f t="shared" si="620"/>
        <v/>
      </c>
      <c r="AP530" s="5" t="str">
        <f t="shared" si="621"/>
        <v/>
      </c>
      <c r="AQ530" s="5" t="str">
        <f t="shared" si="622"/>
        <v/>
      </c>
      <c r="AR530" s="5" t="str">
        <f t="shared" si="623"/>
        <v/>
      </c>
      <c r="AS530" s="5" t="str">
        <f t="shared" si="624"/>
        <v/>
      </c>
      <c r="AW530" s="5" t="str">
        <f t="shared" si="625"/>
        <v/>
      </c>
      <c r="AX530" s="5" t="str">
        <f t="shared" si="626"/>
        <v/>
      </c>
      <c r="AY530" s="5" t="str">
        <f t="shared" si="627"/>
        <v/>
      </c>
      <c r="AZ530" s="5" t="str">
        <f t="shared" si="628"/>
        <v/>
      </c>
      <c r="BA530" s="5" t="str">
        <f t="shared" si="629"/>
        <v/>
      </c>
      <c r="BD530" s="3">
        <v>14.58</v>
      </c>
      <c r="BE530" s="5">
        <f t="shared" si="630"/>
        <v>4.1357258193335032E-4</v>
      </c>
      <c r="BF530" s="5">
        <f t="shared" si="631"/>
        <v>4.1357258193335033E-27</v>
      </c>
      <c r="BG530" s="5">
        <f t="shared" si="632"/>
        <v>9.5734393966053304E-10</v>
      </c>
      <c r="BH530" s="5">
        <f t="shared" si="633"/>
        <v>3.4464381827779192E-13</v>
      </c>
      <c r="BI530" s="5">
        <f t="shared" si="634"/>
        <v>-12.462629506846048</v>
      </c>
      <c r="BJ530">
        <v>0.02</v>
      </c>
      <c r="BL530" s="3">
        <v>14.57</v>
      </c>
      <c r="BM530" s="5">
        <f t="shared" si="635"/>
        <v>2.6702263491897471E-4</v>
      </c>
      <c r="BN530" s="5">
        <f t="shared" si="636"/>
        <v>2.6702263491897475E-27</v>
      </c>
      <c r="BO530" s="5">
        <f t="shared" si="637"/>
        <v>3.9558908876885142E-10</v>
      </c>
      <c r="BP530" s="5">
        <f t="shared" si="638"/>
        <v>1.7801508994598317E-13</v>
      </c>
      <c r="BQ530" s="5">
        <f t="shared" si="639"/>
        <v>-12.749543181946708</v>
      </c>
      <c r="BR530">
        <v>0.02</v>
      </c>
      <c r="BU530" s="5" t="str">
        <f t="shared" si="640"/>
        <v/>
      </c>
      <c r="BV530" s="5" t="str">
        <f t="shared" si="641"/>
        <v/>
      </c>
      <c r="BW530" s="5" t="str">
        <f t="shared" si="642"/>
        <v/>
      </c>
      <c r="BX530" s="5" t="str">
        <f t="shared" si="643"/>
        <v/>
      </c>
      <c r="BY530" s="5" t="str">
        <f t="shared" si="644"/>
        <v/>
      </c>
      <c r="CC530" s="5" t="str">
        <f t="shared" si="645"/>
        <v/>
      </c>
      <c r="CD530" s="5" t="str">
        <f t="shared" si="646"/>
        <v/>
      </c>
      <c r="CE530" s="5" t="str">
        <f t="shared" si="647"/>
        <v/>
      </c>
      <c r="CF530" s="5" t="str">
        <f t="shared" si="648"/>
        <v/>
      </c>
      <c r="CG530" s="5" t="str">
        <f t="shared" si="649"/>
        <v/>
      </c>
      <c r="CK530" s="5" t="str">
        <f t="shared" si="650"/>
        <v/>
      </c>
      <c r="CL530" s="5" t="str">
        <f t="shared" si="651"/>
        <v/>
      </c>
      <c r="CM530" s="5" t="str">
        <f t="shared" si="652"/>
        <v/>
      </c>
      <c r="CN530" s="5" t="str">
        <f t="shared" si="653"/>
        <v/>
      </c>
      <c r="CO530" s="5" t="str">
        <f t="shared" si="654"/>
        <v/>
      </c>
      <c r="CS530" s="5" t="str">
        <f t="shared" si="655"/>
        <v/>
      </c>
      <c r="CT530" s="5" t="str">
        <f t="shared" si="656"/>
        <v/>
      </c>
      <c r="CU530" s="5" t="str">
        <f t="shared" si="657"/>
        <v/>
      </c>
      <c r="CV530" s="5" t="str">
        <f t="shared" si="658"/>
        <v/>
      </c>
      <c r="CW530" s="5" t="str">
        <f t="shared" si="659"/>
        <v/>
      </c>
      <c r="DA530" s="5" t="str">
        <f t="shared" si="660"/>
        <v/>
      </c>
      <c r="DB530" s="5" t="str">
        <f t="shared" si="661"/>
        <v/>
      </c>
      <c r="DC530" s="5" t="str">
        <f t="shared" si="662"/>
        <v/>
      </c>
      <c r="DD530" s="5" t="str">
        <f t="shared" si="663"/>
        <v/>
      </c>
      <c r="DE530" s="5" t="str">
        <f t="shared" si="664"/>
        <v/>
      </c>
      <c r="DI530" s="5" t="str">
        <f t="shared" si="665"/>
        <v/>
      </c>
      <c r="DJ530" s="5" t="str">
        <f t="shared" si="666"/>
        <v/>
      </c>
      <c r="DK530" s="5" t="str">
        <f t="shared" si="667"/>
        <v/>
      </c>
      <c r="DL530" s="5" t="str">
        <f t="shared" si="668"/>
        <v/>
      </c>
      <c r="DM530" s="5" t="str">
        <f t="shared" si="669"/>
        <v/>
      </c>
      <c r="DQ530" s="5" t="str">
        <f t="shared" si="670"/>
        <v/>
      </c>
      <c r="DR530" s="5" t="str">
        <f t="shared" si="671"/>
        <v/>
      </c>
      <c r="DS530" s="5" t="str">
        <f t="shared" si="672"/>
        <v/>
      </c>
      <c r="DT530" s="5" t="str">
        <f t="shared" si="673"/>
        <v/>
      </c>
      <c r="DU530" s="5" t="str">
        <f t="shared" si="674"/>
        <v/>
      </c>
    </row>
    <row r="531" spans="1:126" hidden="1" x14ac:dyDescent="0.25">
      <c r="A531">
        <v>524</v>
      </c>
      <c r="B531" t="s">
        <v>567</v>
      </c>
      <c r="C531">
        <v>324.29686299999997</v>
      </c>
      <c r="D531">
        <v>57.654724000000002</v>
      </c>
      <c r="E531" s="1" t="s">
        <v>235</v>
      </c>
      <c r="F531" s="13"/>
      <c r="J531" s="2">
        <v>15.03</v>
      </c>
      <c r="K531" s="5">
        <f t="shared" si="600"/>
        <v>3.0868187652114409E-3</v>
      </c>
      <c r="L531" s="5">
        <f t="shared" si="601"/>
        <v>3.086818765211441E-26</v>
      </c>
      <c r="M531" s="5">
        <f t="shared" si="602"/>
        <v>2.3782812231966848E-7</v>
      </c>
      <c r="N531" s="5">
        <f t="shared" si="603"/>
        <v>1.4840474832747315E-11</v>
      </c>
      <c r="O531" s="5">
        <f t="shared" si="604"/>
        <v>-10.828552203238736</v>
      </c>
      <c r="P531">
        <v>0</v>
      </c>
      <c r="Q531" s="2">
        <v>14.33</v>
      </c>
      <c r="R531" s="5">
        <f t="shared" si="605"/>
        <v>4.662929505024632E-3</v>
      </c>
      <c r="S531" s="5">
        <f t="shared" si="606"/>
        <v>4.6629295050246323E-26</v>
      </c>
      <c r="T531" s="5">
        <f t="shared" si="607"/>
        <v>2.3350607460612498E-7</v>
      </c>
      <c r="U531" s="5">
        <f t="shared" si="608"/>
        <v>1.8073370174514076E-11</v>
      </c>
      <c r="V531" s="5">
        <f t="shared" si="609"/>
        <v>-10.742960856198257</v>
      </c>
      <c r="W531">
        <v>0</v>
      </c>
      <c r="X531" s="2">
        <v>14.6</v>
      </c>
      <c r="Y531" s="5">
        <f t="shared" si="610"/>
        <v>4.2993160541066819E-3</v>
      </c>
      <c r="Z531" s="5">
        <f t="shared" si="611"/>
        <v>4.2993160541066821E-26</v>
      </c>
      <c r="AA531" s="5">
        <f t="shared" si="612"/>
        <v>2.9971808452744003E-7</v>
      </c>
      <c r="AB531" s="5">
        <f t="shared" si="613"/>
        <v>1.966150634500007E-11</v>
      </c>
      <c r="AC531" s="5">
        <f t="shared" si="614"/>
        <v>-10.706383212228175</v>
      </c>
      <c r="AD531">
        <v>0</v>
      </c>
      <c r="AF531" s="4">
        <v>13.17</v>
      </c>
      <c r="AG531" s="5">
        <f t="shared" si="615"/>
        <v>8.5997993228911218E-3</v>
      </c>
      <c r="AH531" s="5">
        <f t="shared" si="616"/>
        <v>8.5997993228911222E-26</v>
      </c>
      <c r="AI531" s="5">
        <f t="shared" si="617"/>
        <v>1.6915142335506801E-7</v>
      </c>
      <c r="AJ531" s="5">
        <f t="shared" si="618"/>
        <v>2.0890200784350904E-11</v>
      </c>
      <c r="AK531" s="5">
        <f t="shared" si="619"/>
        <v>-10.68005738581593</v>
      </c>
      <c r="AL531">
        <v>0.02</v>
      </c>
      <c r="AN531" s="4">
        <v>12.52</v>
      </c>
      <c r="AO531" s="5">
        <f t="shared" si="620"/>
        <v>1.0053098936524636E-2</v>
      </c>
      <c r="AP531" s="5">
        <f t="shared" si="621"/>
        <v>1.0053098936524637E-25</v>
      </c>
      <c r="AQ531" s="5">
        <f t="shared" si="622"/>
        <v>1.0918404315322582E-7</v>
      </c>
      <c r="AR531" s="5">
        <f t="shared" si="623"/>
        <v>1.8146387972066129E-11</v>
      </c>
      <c r="AS531" s="5">
        <f t="shared" si="624"/>
        <v>-10.741209808088618</v>
      </c>
      <c r="AT531">
        <v>0.03</v>
      </c>
      <c r="AV531" s="4">
        <v>12.4</v>
      </c>
      <c r="AW531" s="5">
        <f t="shared" si="625"/>
        <v>7.3102201336866105E-3</v>
      </c>
      <c r="AX531" s="5">
        <f t="shared" si="626"/>
        <v>7.3102201336866113E-26</v>
      </c>
      <c r="AY531" s="5">
        <f t="shared" si="627"/>
        <v>4.7048569698029011E-8</v>
      </c>
      <c r="AZ531" s="5">
        <f t="shared" si="628"/>
        <v>1.0157786197804463E-11</v>
      </c>
      <c r="BA531" s="5">
        <f t="shared" si="629"/>
        <v>-10.993200932489005</v>
      </c>
      <c r="BB531">
        <v>0.03</v>
      </c>
      <c r="BD531" s="3">
        <v>12.42</v>
      </c>
      <c r="BE531" s="5">
        <f t="shared" si="630"/>
        <v>3.0237907850862032E-3</v>
      </c>
      <c r="BF531" s="5">
        <f t="shared" si="631"/>
        <v>3.0237907850862034E-26</v>
      </c>
      <c r="BG531" s="5">
        <f t="shared" si="632"/>
        <v>6.9995157062180624E-9</v>
      </c>
      <c r="BH531" s="5">
        <f t="shared" si="633"/>
        <v>2.5198256542385026E-12</v>
      </c>
      <c r="BI531" s="5">
        <f t="shared" si="634"/>
        <v>-11.598629506846047</v>
      </c>
      <c r="BJ531">
        <v>0</v>
      </c>
      <c r="BL531" s="3">
        <v>12.41</v>
      </c>
      <c r="BM531" s="5">
        <f t="shared" si="635"/>
        <v>1.9523068456398635E-3</v>
      </c>
      <c r="BN531" s="5">
        <f t="shared" si="636"/>
        <v>1.9523068456398637E-26</v>
      </c>
      <c r="BO531" s="5">
        <f t="shared" si="637"/>
        <v>2.8923064379849828E-9</v>
      </c>
      <c r="BP531" s="5">
        <f t="shared" si="638"/>
        <v>1.3015378970932424E-12</v>
      </c>
      <c r="BQ531" s="5">
        <f t="shared" si="639"/>
        <v>-11.885543181946709</v>
      </c>
      <c r="BR531">
        <v>0</v>
      </c>
      <c r="BT531" s="3">
        <v>12.36</v>
      </c>
      <c r="BU531" s="5">
        <f t="shared" si="640"/>
        <v>1.3082713786969431E-3</v>
      </c>
      <c r="BV531" s="5">
        <f t="shared" si="641"/>
        <v>1.3082713786969431E-26</v>
      </c>
      <c r="BW531" s="5">
        <f t="shared" si="642"/>
        <v>1.1667105041887125E-9</v>
      </c>
      <c r="BX531" s="5">
        <f t="shared" si="643"/>
        <v>6.7669209242945322E-13</v>
      </c>
      <c r="BY531" s="5">
        <f t="shared" si="644"/>
        <v>-12.169608898489663</v>
      </c>
      <c r="BZ531">
        <v>0.01</v>
      </c>
      <c r="CB531" s="3">
        <v>12.32</v>
      </c>
      <c r="CC531" s="5">
        <f t="shared" si="645"/>
        <v>7.5693962364345316E-4</v>
      </c>
      <c r="CD531" s="5">
        <f t="shared" si="646"/>
        <v>7.5693962364345324E-27</v>
      </c>
      <c r="CE531" s="5">
        <f t="shared" si="647"/>
        <v>3.5481544858286871E-10</v>
      </c>
      <c r="CF531" s="5">
        <f t="shared" si="648"/>
        <v>2.8385235886629498E-13</v>
      </c>
      <c r="CG531" s="5">
        <f t="shared" si="649"/>
        <v>-12.546907492355043</v>
      </c>
      <c r="CH531">
        <v>0.02</v>
      </c>
      <c r="CK531" s="5" t="str">
        <f t="shared" si="650"/>
        <v/>
      </c>
      <c r="CL531" s="5" t="str">
        <f t="shared" si="651"/>
        <v/>
      </c>
      <c r="CM531" s="5" t="str">
        <f t="shared" si="652"/>
        <v/>
      </c>
      <c r="CN531" s="5" t="str">
        <f t="shared" si="653"/>
        <v/>
      </c>
      <c r="CO531" s="5" t="str">
        <f t="shared" si="654"/>
        <v/>
      </c>
      <c r="CR531" s="4">
        <v>12.29</v>
      </c>
      <c r="CS531" s="5">
        <f t="shared" si="655"/>
        <v>3.7559238477292908E-3</v>
      </c>
      <c r="CT531" s="5">
        <f t="shared" si="656"/>
        <v>3.7559238477292912E-26</v>
      </c>
      <c r="CU531" s="5">
        <f t="shared" si="657"/>
        <v>9.7472072172905458E-9</v>
      </c>
      <c r="CV531" s="5">
        <f t="shared" si="658"/>
        <v>3.3140504538787859E-12</v>
      </c>
      <c r="CW531" s="5">
        <f t="shared" si="659"/>
        <v>-11.47964088406564</v>
      </c>
      <c r="CX531">
        <v>0.02</v>
      </c>
      <c r="CZ531" s="4">
        <v>12.31</v>
      </c>
      <c r="DA531" s="5">
        <f t="shared" si="660"/>
        <v>2.046434645590223E-3</v>
      </c>
      <c r="DB531" s="5">
        <f t="shared" si="661"/>
        <v>2.0464346455902233E-26</v>
      </c>
      <c r="DC531" s="5">
        <f t="shared" si="662"/>
        <v>2.9013723708746081E-9</v>
      </c>
      <c r="DD531" s="5">
        <f t="shared" si="663"/>
        <v>1.3346312906023196E-12</v>
      </c>
      <c r="DE531" s="5">
        <f t="shared" si="664"/>
        <v>-11.874638697275882</v>
      </c>
      <c r="DF531">
        <v>0.02</v>
      </c>
      <c r="DG531" t="s">
        <v>32</v>
      </c>
      <c r="DH531" s="4">
        <v>12.82</v>
      </c>
      <c r="DI531" s="5">
        <f t="shared" si="665"/>
        <v>2.3590130005446083E-4</v>
      </c>
      <c r="DJ531" s="5">
        <f t="shared" si="666"/>
        <v>2.3590130005446085E-27</v>
      </c>
      <c r="DK531" s="5">
        <f t="shared" si="667"/>
        <v>4.9146104178012666E-11</v>
      </c>
      <c r="DL531" s="5">
        <f t="shared" si="668"/>
        <v>5.8975325013615203E-14</v>
      </c>
      <c r="DM531" s="5">
        <f t="shared" si="669"/>
        <v>-13.229329657034471</v>
      </c>
      <c r="DO531" t="s">
        <v>32</v>
      </c>
      <c r="DP531" s="4">
        <v>9.4600000000000009</v>
      </c>
      <c r="DQ531" s="5">
        <f t="shared" si="670"/>
        <v>1.3752702907108051E-3</v>
      </c>
      <c r="DR531" s="5">
        <f t="shared" si="671"/>
        <v>1.3752702907108052E-26</v>
      </c>
      <c r="DS531" s="5">
        <f t="shared" si="672"/>
        <v>8.5244026283727595E-11</v>
      </c>
      <c r="DT531" s="5">
        <f t="shared" si="673"/>
        <v>1.8753685782420072E-13</v>
      </c>
      <c r="DU531" s="5">
        <f t="shared" si="674"/>
        <v>-12.726913364861232</v>
      </c>
    </row>
    <row r="532" spans="1:126" hidden="1" x14ac:dyDescent="0.25">
      <c r="A532">
        <v>525</v>
      </c>
      <c r="B532" t="s">
        <v>568</v>
      </c>
      <c r="C532">
        <v>324.29696000000001</v>
      </c>
      <c r="D532">
        <v>57.43591</v>
      </c>
      <c r="E532" s="1" t="s">
        <v>120</v>
      </c>
      <c r="F532" s="13"/>
      <c r="J532" s="2">
        <v>15.56</v>
      </c>
      <c r="K532" s="5">
        <f t="shared" si="600"/>
        <v>1.894572074916486E-3</v>
      </c>
      <c r="L532" s="5">
        <f t="shared" si="601"/>
        <v>1.8945720749164863E-26</v>
      </c>
      <c r="M532" s="5">
        <f t="shared" si="602"/>
        <v>1.4596986523949755E-7</v>
      </c>
      <c r="N532" s="5">
        <f t="shared" si="603"/>
        <v>9.1085195909446469E-12</v>
      </c>
      <c r="O532" s="5">
        <f t="shared" si="604"/>
        <v>-11.040552203238736</v>
      </c>
      <c r="P532">
        <v>0</v>
      </c>
      <c r="Q532" s="2">
        <v>14.96</v>
      </c>
      <c r="R532" s="5">
        <f t="shared" si="605"/>
        <v>2.610110235673372E-3</v>
      </c>
      <c r="S532" s="5">
        <f t="shared" si="606"/>
        <v>2.6101102356733725E-26</v>
      </c>
      <c r="T532" s="5">
        <f t="shared" si="607"/>
        <v>1.3070680025606293E-7</v>
      </c>
      <c r="U532" s="5">
        <f t="shared" si="608"/>
        <v>1.0116706339819273E-11</v>
      </c>
      <c r="V532" s="5">
        <f t="shared" si="609"/>
        <v>-10.994960856198256</v>
      </c>
      <c r="W532">
        <v>0</v>
      </c>
      <c r="X532" s="2">
        <v>15.25</v>
      </c>
      <c r="Y532" s="5">
        <f t="shared" si="610"/>
        <v>2.362649901363902E-3</v>
      </c>
      <c r="Z532" s="5">
        <f t="shared" si="611"/>
        <v>2.3626499013639023E-26</v>
      </c>
      <c r="AA532" s="5">
        <f t="shared" si="612"/>
        <v>1.6470733808214293E-7</v>
      </c>
      <c r="AB532" s="5">
        <f t="shared" si="613"/>
        <v>1.0804801378188577E-11</v>
      </c>
      <c r="AC532" s="5">
        <f t="shared" si="614"/>
        <v>-10.966383212228175</v>
      </c>
      <c r="AD532">
        <v>0</v>
      </c>
      <c r="AG532" s="5" t="str">
        <f t="shared" si="615"/>
        <v/>
      </c>
      <c r="AH532" s="5" t="str">
        <f t="shared" si="616"/>
        <v/>
      </c>
      <c r="AI532" s="5" t="str">
        <f t="shared" si="617"/>
        <v/>
      </c>
      <c r="AJ532" s="5" t="str">
        <f t="shared" si="618"/>
        <v/>
      </c>
      <c r="AK532" s="5" t="str">
        <f t="shared" si="619"/>
        <v/>
      </c>
      <c r="AO532" s="5" t="str">
        <f t="shared" si="620"/>
        <v/>
      </c>
      <c r="AP532" s="5" t="str">
        <f t="shared" si="621"/>
        <v/>
      </c>
      <c r="AQ532" s="5" t="str">
        <f t="shared" si="622"/>
        <v/>
      </c>
      <c r="AR532" s="5" t="str">
        <f t="shared" si="623"/>
        <v/>
      </c>
      <c r="AS532" s="5" t="str">
        <f t="shared" si="624"/>
        <v/>
      </c>
      <c r="AW532" s="5" t="str">
        <f t="shared" si="625"/>
        <v/>
      </c>
      <c r="AX532" s="5" t="str">
        <f t="shared" si="626"/>
        <v/>
      </c>
      <c r="AY532" s="5" t="str">
        <f t="shared" si="627"/>
        <v/>
      </c>
      <c r="AZ532" s="5" t="str">
        <f t="shared" si="628"/>
        <v/>
      </c>
      <c r="BA532" s="5" t="str">
        <f t="shared" si="629"/>
        <v/>
      </c>
      <c r="BD532" s="3">
        <v>12.9</v>
      </c>
      <c r="BE532" s="5">
        <f t="shared" si="630"/>
        <v>1.9433531973112881E-3</v>
      </c>
      <c r="BF532" s="5">
        <f t="shared" si="631"/>
        <v>1.9433531973112882E-26</v>
      </c>
      <c r="BG532" s="5">
        <f t="shared" si="632"/>
        <v>4.498502771553907E-9</v>
      </c>
      <c r="BH532" s="5">
        <f t="shared" si="633"/>
        <v>1.6194609977594066E-12</v>
      </c>
      <c r="BI532" s="5">
        <f t="shared" si="634"/>
        <v>-11.790629506846047</v>
      </c>
      <c r="BJ532">
        <v>0.02</v>
      </c>
      <c r="BL532" s="3">
        <v>12.9</v>
      </c>
      <c r="BM532" s="5">
        <f t="shared" si="635"/>
        <v>1.2432202547413261E-3</v>
      </c>
      <c r="BN532" s="5">
        <f t="shared" si="636"/>
        <v>1.2432202547413263E-26</v>
      </c>
      <c r="BO532" s="5">
        <f t="shared" si="637"/>
        <v>1.8418077848019645E-9</v>
      </c>
      <c r="BP532" s="5">
        <f t="shared" si="638"/>
        <v>8.2881350316088409E-13</v>
      </c>
      <c r="BQ532" s="5">
        <f t="shared" si="639"/>
        <v>-12.081543181946708</v>
      </c>
      <c r="BR532">
        <v>0.02</v>
      </c>
      <c r="BU532" s="5" t="str">
        <f t="shared" si="640"/>
        <v/>
      </c>
      <c r="BV532" s="5" t="str">
        <f t="shared" si="641"/>
        <v/>
      </c>
      <c r="BW532" s="5" t="str">
        <f t="shared" si="642"/>
        <v/>
      </c>
      <c r="BX532" s="5" t="str">
        <f t="shared" si="643"/>
        <v/>
      </c>
      <c r="BY532" s="5" t="str">
        <f t="shared" si="644"/>
        <v/>
      </c>
      <c r="CC532" s="5" t="str">
        <f t="shared" si="645"/>
        <v/>
      </c>
      <c r="CD532" s="5" t="str">
        <f t="shared" si="646"/>
        <v/>
      </c>
      <c r="CE532" s="5" t="str">
        <f t="shared" si="647"/>
        <v/>
      </c>
      <c r="CF532" s="5" t="str">
        <f t="shared" si="648"/>
        <v/>
      </c>
      <c r="CG532" s="5" t="str">
        <f t="shared" si="649"/>
        <v/>
      </c>
      <c r="CK532" s="5" t="str">
        <f t="shared" si="650"/>
        <v/>
      </c>
      <c r="CL532" s="5" t="str">
        <f t="shared" si="651"/>
        <v/>
      </c>
      <c r="CM532" s="5" t="str">
        <f t="shared" si="652"/>
        <v/>
      </c>
      <c r="CN532" s="5" t="str">
        <f t="shared" si="653"/>
        <v/>
      </c>
      <c r="CO532" s="5" t="str">
        <f t="shared" si="654"/>
        <v/>
      </c>
      <c r="CS532" s="5" t="str">
        <f t="shared" si="655"/>
        <v/>
      </c>
      <c r="CT532" s="5" t="str">
        <f t="shared" si="656"/>
        <v/>
      </c>
      <c r="CU532" s="5" t="str">
        <f t="shared" si="657"/>
        <v/>
      </c>
      <c r="CV532" s="5" t="str">
        <f t="shared" si="658"/>
        <v/>
      </c>
      <c r="CW532" s="5" t="str">
        <f t="shared" si="659"/>
        <v/>
      </c>
      <c r="DA532" s="5" t="str">
        <f t="shared" si="660"/>
        <v/>
      </c>
      <c r="DB532" s="5" t="str">
        <f t="shared" si="661"/>
        <v/>
      </c>
      <c r="DC532" s="5" t="str">
        <f t="shared" si="662"/>
        <v/>
      </c>
      <c r="DD532" s="5" t="str">
        <f t="shared" si="663"/>
        <v/>
      </c>
      <c r="DE532" s="5" t="str">
        <f t="shared" si="664"/>
        <v/>
      </c>
      <c r="DI532" s="5" t="str">
        <f t="shared" si="665"/>
        <v/>
      </c>
      <c r="DJ532" s="5" t="str">
        <f t="shared" si="666"/>
        <v/>
      </c>
      <c r="DK532" s="5" t="str">
        <f t="shared" si="667"/>
        <v/>
      </c>
      <c r="DL532" s="5" t="str">
        <f t="shared" si="668"/>
        <v/>
      </c>
      <c r="DM532" s="5" t="str">
        <f t="shared" si="669"/>
        <v/>
      </c>
      <c r="DQ532" s="5" t="str">
        <f t="shared" si="670"/>
        <v/>
      </c>
      <c r="DR532" s="5" t="str">
        <f t="shared" si="671"/>
        <v/>
      </c>
      <c r="DS532" s="5" t="str">
        <f t="shared" si="672"/>
        <v/>
      </c>
      <c r="DT532" s="5" t="str">
        <f t="shared" si="673"/>
        <v/>
      </c>
      <c r="DU532" s="5" t="str">
        <f t="shared" si="674"/>
        <v/>
      </c>
    </row>
    <row r="533" spans="1:126" hidden="1" x14ac:dyDescent="0.25">
      <c r="A533">
        <v>526</v>
      </c>
      <c r="B533" t="s">
        <v>569</v>
      </c>
      <c r="C533">
        <v>324.29779000000002</v>
      </c>
      <c r="D533">
        <v>57.491292000000001</v>
      </c>
      <c r="E533" s="1" t="s">
        <v>168</v>
      </c>
      <c r="F533" s="13"/>
      <c r="J533" s="2">
        <v>16.600000000000001</v>
      </c>
      <c r="K533" s="5">
        <f t="shared" si="600"/>
        <v>7.2696103225279574E-4</v>
      </c>
      <c r="L533" s="5">
        <f t="shared" si="601"/>
        <v>7.2696103225279588E-27</v>
      </c>
      <c r="M533" s="5">
        <f t="shared" si="602"/>
        <v>5.6009694915926708E-8</v>
      </c>
      <c r="N533" s="5">
        <f t="shared" si="603"/>
        <v>3.4950049627538265E-12</v>
      </c>
      <c r="O533" s="5">
        <f t="shared" si="604"/>
        <v>-11.456552203238736</v>
      </c>
      <c r="P533">
        <v>0</v>
      </c>
      <c r="Q533" s="2">
        <v>15.46</v>
      </c>
      <c r="R533" s="5">
        <f t="shared" si="605"/>
        <v>1.6468682231010395E-3</v>
      </c>
      <c r="S533" s="5">
        <f t="shared" si="606"/>
        <v>1.6468682231010397E-26</v>
      </c>
      <c r="T533" s="5">
        <f t="shared" si="607"/>
        <v>8.2470415595068379E-8</v>
      </c>
      <c r="U533" s="5">
        <f t="shared" si="608"/>
        <v>6.3832101670582938E-12</v>
      </c>
      <c r="V533" s="5">
        <f t="shared" si="609"/>
        <v>-11.194960856198257</v>
      </c>
      <c r="W533">
        <v>0</v>
      </c>
      <c r="X533" s="2">
        <v>16.03</v>
      </c>
      <c r="Y533" s="5">
        <f t="shared" si="610"/>
        <v>1.1518591390548534E-3</v>
      </c>
      <c r="Z533" s="5">
        <f t="shared" si="611"/>
        <v>1.1518591390548535E-26</v>
      </c>
      <c r="AA533" s="5">
        <f t="shared" si="612"/>
        <v>8.0299519844134811E-8</v>
      </c>
      <c r="AB533" s="5">
        <f t="shared" si="613"/>
        <v>5.2676485017752439E-12</v>
      </c>
      <c r="AC533" s="5">
        <f t="shared" si="614"/>
        <v>-11.278383212228176</v>
      </c>
      <c r="AD533">
        <v>0.01</v>
      </c>
      <c r="AF533" s="4">
        <v>13.68</v>
      </c>
      <c r="AG533" s="5">
        <f t="shared" si="615"/>
        <v>5.3763597000223654E-3</v>
      </c>
      <c r="AH533" s="5">
        <f t="shared" si="616"/>
        <v>5.3763597000223661E-26</v>
      </c>
      <c r="AI533" s="5">
        <f t="shared" si="617"/>
        <v>1.0574885082572798E-7</v>
      </c>
      <c r="AJ533" s="5">
        <f t="shared" si="618"/>
        <v>1.3059983076977408E-11</v>
      </c>
      <c r="AK533" s="5">
        <f t="shared" si="619"/>
        <v>-10.884057385815929</v>
      </c>
      <c r="AL533">
        <v>0.03</v>
      </c>
      <c r="AN533" s="4">
        <v>12.87</v>
      </c>
      <c r="AO533" s="5">
        <f t="shared" si="620"/>
        <v>7.2828263798100827E-3</v>
      </c>
      <c r="AP533" s="5">
        <f t="shared" si="621"/>
        <v>7.282826379810083E-26</v>
      </c>
      <c r="AQ533" s="5">
        <f t="shared" si="622"/>
        <v>7.909684712657626E-8</v>
      </c>
      <c r="AR533" s="5">
        <f t="shared" si="623"/>
        <v>1.3145895992436975E-11</v>
      </c>
      <c r="AS533" s="5">
        <f t="shared" si="624"/>
        <v>-10.881209808088618</v>
      </c>
      <c r="AT533">
        <v>0.03</v>
      </c>
      <c r="AV533" s="4">
        <v>12.63</v>
      </c>
      <c r="AW533" s="5">
        <f t="shared" si="625"/>
        <v>5.914669132257069E-3</v>
      </c>
      <c r="AX533" s="5">
        <f t="shared" si="626"/>
        <v>5.9146691322570695E-26</v>
      </c>
      <c r="AY533" s="5">
        <f t="shared" si="627"/>
        <v>3.8066804804883486E-8</v>
      </c>
      <c r="AZ533" s="5">
        <f t="shared" si="628"/>
        <v>8.2186231573743444E-12</v>
      </c>
      <c r="BA533" s="5">
        <f t="shared" si="629"/>
        <v>-11.085200932489006</v>
      </c>
      <c r="BB533">
        <v>0.03</v>
      </c>
      <c r="BD533" s="3">
        <v>12.49</v>
      </c>
      <c r="BE533" s="5">
        <f t="shared" si="630"/>
        <v>2.8349913569893988E-3</v>
      </c>
      <c r="BF533" s="5">
        <f t="shared" si="631"/>
        <v>2.8349913569893988E-26</v>
      </c>
      <c r="BG533" s="5">
        <f t="shared" si="632"/>
        <v>6.5624799930310152E-9</v>
      </c>
      <c r="BH533" s="5">
        <f t="shared" si="633"/>
        <v>2.3624927974911656E-12</v>
      </c>
      <c r="BI533" s="5">
        <f t="shared" si="634"/>
        <v>-11.626629506846047</v>
      </c>
      <c r="BJ533">
        <v>0</v>
      </c>
      <c r="BL533" s="3">
        <v>12.47</v>
      </c>
      <c r="BM533" s="5">
        <f t="shared" si="635"/>
        <v>1.8473452877332684E-3</v>
      </c>
      <c r="BN533" s="5">
        <f t="shared" si="636"/>
        <v>1.8473452877332686E-26</v>
      </c>
      <c r="BO533" s="5">
        <f t="shared" si="637"/>
        <v>2.7368078336789158E-9</v>
      </c>
      <c r="BP533" s="5">
        <f t="shared" si="638"/>
        <v>1.2315635251555122E-12</v>
      </c>
      <c r="BQ533" s="5">
        <f t="shared" si="639"/>
        <v>-11.909543181946708</v>
      </c>
      <c r="BR533">
        <v>0.01</v>
      </c>
      <c r="BT533" s="3">
        <v>12.42</v>
      </c>
      <c r="BU533" s="5">
        <f t="shared" si="640"/>
        <v>1.2379349956743091E-3</v>
      </c>
      <c r="BV533" s="5">
        <f t="shared" si="641"/>
        <v>1.2379349956743091E-26</v>
      </c>
      <c r="BW533" s="5">
        <f t="shared" si="642"/>
        <v>1.1039848356191816E-9</v>
      </c>
      <c r="BX533" s="5">
        <f t="shared" si="643"/>
        <v>6.4031120465912531E-13</v>
      </c>
      <c r="BY533" s="5">
        <f t="shared" si="644"/>
        <v>-12.193608898489664</v>
      </c>
      <c r="BZ533">
        <v>0.02</v>
      </c>
      <c r="CB533" s="3">
        <v>12.36</v>
      </c>
      <c r="CC533" s="5">
        <f t="shared" si="645"/>
        <v>7.2956037839856484E-4</v>
      </c>
      <c r="CD533" s="5">
        <f t="shared" si="646"/>
        <v>7.295603783985649E-27</v>
      </c>
      <c r="CE533" s="5">
        <f t="shared" si="647"/>
        <v>3.4198142737432732E-10</v>
      </c>
      <c r="CF533" s="5">
        <f t="shared" si="648"/>
        <v>2.7358514189946189E-13</v>
      </c>
      <c r="CG533" s="5">
        <f t="shared" si="649"/>
        <v>-12.562907492355043</v>
      </c>
      <c r="CH533">
        <v>0.04</v>
      </c>
      <c r="CK533" s="5" t="str">
        <f t="shared" si="650"/>
        <v/>
      </c>
      <c r="CL533" s="5" t="str">
        <f t="shared" si="651"/>
        <v/>
      </c>
      <c r="CM533" s="5" t="str">
        <f t="shared" si="652"/>
        <v/>
      </c>
      <c r="CN533" s="5" t="str">
        <f t="shared" si="653"/>
        <v/>
      </c>
      <c r="CO533" s="5" t="str">
        <f t="shared" si="654"/>
        <v/>
      </c>
      <c r="CR533" s="4">
        <v>12.39</v>
      </c>
      <c r="CS533" s="5">
        <f t="shared" si="655"/>
        <v>3.4254432609244641E-3</v>
      </c>
      <c r="CT533" s="5">
        <f t="shared" si="656"/>
        <v>3.4254432609244642E-26</v>
      </c>
      <c r="CU533" s="5">
        <f t="shared" si="657"/>
        <v>8.8895586356171205E-9</v>
      </c>
      <c r="CV533" s="5">
        <f t="shared" si="658"/>
        <v>3.0224499361098211E-12</v>
      </c>
      <c r="CW533" s="5">
        <f t="shared" si="659"/>
        <v>-11.519640884065641</v>
      </c>
      <c r="CX533">
        <v>0.02</v>
      </c>
      <c r="CZ533" s="4">
        <v>12.48</v>
      </c>
      <c r="DA533" s="5">
        <f t="shared" si="660"/>
        <v>1.7498381455381643E-3</v>
      </c>
      <c r="DB533" s="5">
        <f t="shared" si="661"/>
        <v>1.7498381455381644E-26</v>
      </c>
      <c r="DC533" s="5">
        <f t="shared" si="662"/>
        <v>2.480866936018192E-9</v>
      </c>
      <c r="DD533" s="5">
        <f t="shared" si="663"/>
        <v>1.1411987905683683E-12</v>
      </c>
      <c r="DE533" s="5">
        <f t="shared" si="664"/>
        <v>-11.942638697275882</v>
      </c>
      <c r="DF533">
        <v>0.03</v>
      </c>
      <c r="DH533" s="4">
        <v>11.79</v>
      </c>
      <c r="DI533" s="5">
        <f t="shared" si="665"/>
        <v>6.0915853604958173E-4</v>
      </c>
      <c r="DJ533" s="5">
        <f t="shared" si="666"/>
        <v>6.0915853604958178E-27</v>
      </c>
      <c r="DK533" s="5">
        <f t="shared" si="667"/>
        <v>1.2690802834366286E-10</v>
      </c>
      <c r="DL533" s="5">
        <f t="shared" si="668"/>
        <v>1.5228963401239544E-13</v>
      </c>
      <c r="DM533" s="5">
        <f t="shared" si="669"/>
        <v>-12.81732965703447</v>
      </c>
      <c r="DN533">
        <v>0.19</v>
      </c>
      <c r="DP533" s="4">
        <v>7.48</v>
      </c>
      <c r="DQ533" s="5">
        <f t="shared" si="670"/>
        <v>8.5189890739906047E-3</v>
      </c>
      <c r="DR533" s="5">
        <f t="shared" si="671"/>
        <v>8.5189890739906058E-26</v>
      </c>
      <c r="DS533" s="5">
        <f t="shared" si="672"/>
        <v>5.2803651285065736E-10</v>
      </c>
      <c r="DT533" s="5">
        <f t="shared" si="673"/>
        <v>1.1616803282714464E-12</v>
      </c>
      <c r="DU533" s="5">
        <f t="shared" si="674"/>
        <v>-11.934913364861231</v>
      </c>
      <c r="DV533">
        <v>0.11</v>
      </c>
    </row>
    <row r="534" spans="1:126" hidden="1" x14ac:dyDescent="0.25">
      <c r="A534">
        <v>527</v>
      </c>
      <c r="B534" t="s">
        <v>570</v>
      </c>
      <c r="C534">
        <v>324.29799000000003</v>
      </c>
      <c r="D534">
        <v>57.633288</v>
      </c>
      <c r="E534" s="1" t="s">
        <v>168</v>
      </c>
      <c r="F534" s="13"/>
      <c r="K534" s="5" t="str">
        <f t="shared" si="600"/>
        <v/>
      </c>
      <c r="L534" s="5" t="str">
        <f t="shared" si="601"/>
        <v/>
      </c>
      <c r="M534" s="5" t="str">
        <f t="shared" si="602"/>
        <v/>
      </c>
      <c r="N534" s="5" t="str">
        <f t="shared" si="603"/>
        <v/>
      </c>
      <c r="O534" s="5" t="str">
        <f t="shared" si="604"/>
        <v/>
      </c>
      <c r="R534" s="5" t="str">
        <f t="shared" si="605"/>
        <v/>
      </c>
      <c r="S534" s="5" t="str">
        <f t="shared" si="606"/>
        <v/>
      </c>
      <c r="T534" s="5" t="str">
        <f t="shared" si="607"/>
        <v/>
      </c>
      <c r="U534" s="5" t="str">
        <f t="shared" si="608"/>
        <v/>
      </c>
      <c r="V534" s="5" t="str">
        <f t="shared" si="609"/>
        <v/>
      </c>
      <c r="Y534" s="5" t="str">
        <f t="shared" si="610"/>
        <v/>
      </c>
      <c r="Z534" s="5" t="str">
        <f t="shared" si="611"/>
        <v/>
      </c>
      <c r="AA534" s="5" t="str">
        <f t="shared" si="612"/>
        <v/>
      </c>
      <c r="AB534" s="5" t="str">
        <f t="shared" si="613"/>
        <v/>
      </c>
      <c r="AC534" s="5" t="str">
        <f t="shared" si="614"/>
        <v/>
      </c>
      <c r="AG534" s="5" t="str">
        <f t="shared" si="615"/>
        <v/>
      </c>
      <c r="AH534" s="5" t="str">
        <f t="shared" si="616"/>
        <v/>
      </c>
      <c r="AI534" s="5" t="str">
        <f t="shared" si="617"/>
        <v/>
      </c>
      <c r="AJ534" s="5" t="str">
        <f t="shared" si="618"/>
        <v/>
      </c>
      <c r="AK534" s="5" t="str">
        <f t="shared" si="619"/>
        <v/>
      </c>
      <c r="AO534" s="5" t="str">
        <f t="shared" si="620"/>
        <v/>
      </c>
      <c r="AP534" s="5" t="str">
        <f t="shared" si="621"/>
        <v/>
      </c>
      <c r="AQ534" s="5" t="str">
        <f t="shared" si="622"/>
        <v/>
      </c>
      <c r="AR534" s="5" t="str">
        <f t="shared" si="623"/>
        <v/>
      </c>
      <c r="AS534" s="5" t="str">
        <f t="shared" si="624"/>
        <v/>
      </c>
      <c r="AW534" s="5" t="str">
        <f t="shared" si="625"/>
        <v/>
      </c>
      <c r="AX534" s="5" t="str">
        <f t="shared" si="626"/>
        <v/>
      </c>
      <c r="AY534" s="5" t="str">
        <f t="shared" si="627"/>
        <v/>
      </c>
      <c r="AZ534" s="5" t="str">
        <f t="shared" si="628"/>
        <v/>
      </c>
      <c r="BA534" s="5" t="str">
        <f t="shared" si="629"/>
        <v/>
      </c>
      <c r="BD534" s="3">
        <v>16.18</v>
      </c>
      <c r="BE534" s="5">
        <f t="shared" si="630"/>
        <v>9.4744005002276262E-5</v>
      </c>
      <c r="BF534" s="5">
        <f t="shared" si="631"/>
        <v>9.4744005002276276E-28</v>
      </c>
      <c r="BG534" s="5">
        <f t="shared" si="632"/>
        <v>2.1931482639415802E-10</v>
      </c>
      <c r="BH534" s="5">
        <f t="shared" si="633"/>
        <v>7.8953337501896891E-14</v>
      </c>
      <c r="BI534" s="5">
        <f t="shared" si="634"/>
        <v>-13.102629506846046</v>
      </c>
      <c r="BJ534">
        <v>0.03</v>
      </c>
      <c r="BL534" s="3">
        <v>15.78</v>
      </c>
      <c r="BM534" s="5">
        <f t="shared" si="635"/>
        <v>8.7608869671578545E-5</v>
      </c>
      <c r="BN534" s="5">
        <f t="shared" si="636"/>
        <v>8.7608869671578546E-28</v>
      </c>
      <c r="BO534" s="5">
        <f t="shared" si="637"/>
        <v>1.2979091803196818E-10</v>
      </c>
      <c r="BP534" s="5">
        <f t="shared" si="638"/>
        <v>5.8405913114385688E-14</v>
      </c>
      <c r="BQ534" s="5">
        <f t="shared" si="639"/>
        <v>-13.233543181946708</v>
      </c>
      <c r="BR534">
        <v>0.03</v>
      </c>
      <c r="BT534" s="3">
        <v>15.3</v>
      </c>
      <c r="BU534" s="5">
        <f t="shared" si="640"/>
        <v>8.7236421128355959E-5</v>
      </c>
      <c r="BV534" s="5">
        <f t="shared" si="641"/>
        <v>8.7236421128355961E-28</v>
      </c>
      <c r="BW534" s="5">
        <f t="shared" si="642"/>
        <v>7.7797046190567142E-11</v>
      </c>
      <c r="BX534" s="5">
        <f t="shared" si="643"/>
        <v>4.5122286790528942E-14</v>
      </c>
      <c r="BY534" s="5">
        <f t="shared" si="644"/>
        <v>-13.345608898489663</v>
      </c>
      <c r="BZ534">
        <v>0.12</v>
      </c>
      <c r="CB534" s="3">
        <v>15.14</v>
      </c>
      <c r="CC534" s="5">
        <f t="shared" si="645"/>
        <v>5.637171400436453E-5</v>
      </c>
      <c r="CD534" s="5">
        <f t="shared" si="646"/>
        <v>5.637171400436454E-28</v>
      </c>
      <c r="CE534" s="5">
        <f t="shared" si="647"/>
        <v>2.642424093954588E-11</v>
      </c>
      <c r="CF534" s="5">
        <f t="shared" si="648"/>
        <v>2.1139392751636706E-14</v>
      </c>
      <c r="CG534" s="5">
        <f t="shared" si="649"/>
        <v>-13.674907492355043</v>
      </c>
      <c r="CH534">
        <v>0.24</v>
      </c>
      <c r="CK534" s="5" t="str">
        <f t="shared" si="650"/>
        <v/>
      </c>
      <c r="CL534" s="5" t="str">
        <f t="shared" si="651"/>
        <v/>
      </c>
      <c r="CM534" s="5" t="str">
        <f t="shared" si="652"/>
        <v/>
      </c>
      <c r="CN534" s="5" t="str">
        <f t="shared" si="653"/>
        <v/>
      </c>
      <c r="CO534" s="5" t="str">
        <f t="shared" si="654"/>
        <v/>
      </c>
      <c r="CS534" s="5" t="str">
        <f t="shared" si="655"/>
        <v/>
      </c>
      <c r="CT534" s="5" t="str">
        <f t="shared" si="656"/>
        <v/>
      </c>
      <c r="CU534" s="5" t="str">
        <f t="shared" si="657"/>
        <v/>
      </c>
      <c r="CV534" s="5" t="str">
        <f t="shared" si="658"/>
        <v/>
      </c>
      <c r="CW534" s="5" t="str">
        <f t="shared" si="659"/>
        <v/>
      </c>
      <c r="DA534" s="5" t="str">
        <f t="shared" si="660"/>
        <v/>
      </c>
      <c r="DB534" s="5" t="str">
        <f t="shared" si="661"/>
        <v/>
      </c>
      <c r="DC534" s="5" t="str">
        <f t="shared" si="662"/>
        <v/>
      </c>
      <c r="DD534" s="5" t="str">
        <f t="shared" si="663"/>
        <v/>
      </c>
      <c r="DE534" s="5" t="str">
        <f t="shared" si="664"/>
        <v/>
      </c>
      <c r="DI534" s="5" t="str">
        <f t="shared" si="665"/>
        <v/>
      </c>
      <c r="DJ534" s="5" t="str">
        <f t="shared" si="666"/>
        <v/>
      </c>
      <c r="DK534" s="5" t="str">
        <f t="shared" si="667"/>
        <v/>
      </c>
      <c r="DL534" s="5" t="str">
        <f t="shared" si="668"/>
        <v/>
      </c>
      <c r="DM534" s="5" t="str">
        <f t="shared" si="669"/>
        <v/>
      </c>
      <c r="DQ534" s="5" t="str">
        <f t="shared" si="670"/>
        <v/>
      </c>
      <c r="DR534" s="5" t="str">
        <f t="shared" si="671"/>
        <v/>
      </c>
      <c r="DS534" s="5" t="str">
        <f t="shared" si="672"/>
        <v/>
      </c>
      <c r="DT534" s="5" t="str">
        <f t="shared" si="673"/>
        <v/>
      </c>
      <c r="DU534" s="5" t="str">
        <f t="shared" si="674"/>
        <v/>
      </c>
    </row>
    <row r="535" spans="1:126" hidden="1" x14ac:dyDescent="0.25">
      <c r="A535">
        <v>528</v>
      </c>
      <c r="B535" t="s">
        <v>571</v>
      </c>
      <c r="C535">
        <v>324.29816699999998</v>
      </c>
      <c r="D535">
        <v>57.453028000000003</v>
      </c>
      <c r="E535" s="1" t="s">
        <v>168</v>
      </c>
      <c r="F535" s="13"/>
      <c r="J535" s="2">
        <v>13.8</v>
      </c>
      <c r="K535" s="5">
        <f t="shared" si="600"/>
        <v>9.5832127943516962E-3</v>
      </c>
      <c r="L535" s="5">
        <f t="shared" si="601"/>
        <v>9.5832127943516977E-26</v>
      </c>
      <c r="M535" s="5">
        <f t="shared" si="602"/>
        <v>7.383515774740892E-7</v>
      </c>
      <c r="N535" s="5">
        <f t="shared" si="603"/>
        <v>4.6073138434383162E-11</v>
      </c>
      <c r="O535" s="5">
        <f t="shared" si="604"/>
        <v>-10.336552203238737</v>
      </c>
      <c r="P535">
        <v>0</v>
      </c>
      <c r="Q535" s="2">
        <v>13.28</v>
      </c>
      <c r="R535" s="5">
        <f t="shared" si="605"/>
        <v>1.2264754225530883E-2</v>
      </c>
      <c r="S535" s="5">
        <f t="shared" si="606"/>
        <v>1.2264754225530886E-25</v>
      </c>
      <c r="T535" s="5">
        <f t="shared" si="607"/>
        <v>6.1418355394962657E-7</v>
      </c>
      <c r="U535" s="5">
        <f t="shared" si="608"/>
        <v>4.75378070757011E-11</v>
      </c>
      <c r="V535" s="5">
        <f t="shared" si="609"/>
        <v>-10.322960856198257</v>
      </c>
      <c r="W535">
        <v>0</v>
      </c>
      <c r="X535" s="2">
        <v>13.52</v>
      </c>
      <c r="Y535" s="5">
        <f t="shared" si="610"/>
        <v>1.1625171604449204E-2</v>
      </c>
      <c r="Z535" s="5">
        <f t="shared" si="611"/>
        <v>1.1625171604449205E-25</v>
      </c>
      <c r="AA535" s="5">
        <f t="shared" si="612"/>
        <v>8.1042522153265372E-7</v>
      </c>
      <c r="AB535" s="5">
        <f t="shared" si="613"/>
        <v>5.316389453254209E-11</v>
      </c>
      <c r="AC535" s="5">
        <f t="shared" si="614"/>
        <v>-10.274383212228175</v>
      </c>
      <c r="AD535">
        <v>0</v>
      </c>
      <c r="AF535" s="4">
        <v>12.48</v>
      </c>
      <c r="AG535" s="5">
        <f t="shared" si="615"/>
        <v>1.6236346725582596E-2</v>
      </c>
      <c r="AH535" s="5">
        <f t="shared" si="616"/>
        <v>1.6236346725582597E-25</v>
      </c>
      <c r="AI535" s="5">
        <f t="shared" si="617"/>
        <v>3.1935642398169304E-7</v>
      </c>
      <c r="AJ535" s="5">
        <f t="shared" si="618"/>
        <v>3.94405183617391E-11</v>
      </c>
      <c r="AK535" s="5">
        <f t="shared" si="619"/>
        <v>-10.404057385815928</v>
      </c>
      <c r="AL535">
        <v>0.03</v>
      </c>
      <c r="AN535" s="4">
        <v>12.17</v>
      </c>
      <c r="AO535" s="5">
        <f t="shared" si="620"/>
        <v>1.3877139582474583E-2</v>
      </c>
      <c r="AP535" s="5">
        <f t="shared" si="621"/>
        <v>1.3877139582474584E-25</v>
      </c>
      <c r="AQ535" s="5">
        <f t="shared" si="622"/>
        <v>1.5071593511443504E-7</v>
      </c>
      <c r="AR535" s="5">
        <f t="shared" si="623"/>
        <v>2.5048988416019103E-11</v>
      </c>
      <c r="AS535" s="5">
        <f t="shared" si="624"/>
        <v>-10.601209808088619</v>
      </c>
      <c r="AT535">
        <v>0.03</v>
      </c>
      <c r="AV535" s="4">
        <v>12.08</v>
      </c>
      <c r="AW535" s="5">
        <f t="shared" si="625"/>
        <v>9.815907453718924E-3</v>
      </c>
      <c r="AX535" s="5">
        <f t="shared" si="626"/>
        <v>9.8159074537189255E-26</v>
      </c>
      <c r="AY535" s="5">
        <f t="shared" si="627"/>
        <v>6.3175170862165961E-8</v>
      </c>
      <c r="AZ535" s="5">
        <f t="shared" si="628"/>
        <v>1.363951938914163E-11</v>
      </c>
      <c r="BA535" s="5">
        <f t="shared" si="629"/>
        <v>-10.865200932489005</v>
      </c>
      <c r="BB535">
        <v>0.03</v>
      </c>
      <c r="BD535" s="3">
        <v>11.98</v>
      </c>
      <c r="BE535" s="5">
        <f t="shared" si="630"/>
        <v>4.5347331861255993E-3</v>
      </c>
      <c r="BF535" s="5">
        <f t="shared" si="631"/>
        <v>4.5347331861255997E-26</v>
      </c>
      <c r="BG535" s="5">
        <f t="shared" si="632"/>
        <v>1.0497067560475924E-8</v>
      </c>
      <c r="BH535" s="5">
        <f t="shared" si="633"/>
        <v>3.7789443217713324E-12</v>
      </c>
      <c r="BI535" s="5">
        <f t="shared" si="634"/>
        <v>-11.422629506846047</v>
      </c>
      <c r="BJ535">
        <v>0</v>
      </c>
      <c r="BL535" s="3">
        <v>11.96</v>
      </c>
      <c r="BM535" s="5">
        <f t="shared" si="635"/>
        <v>2.9549359866172221E-3</v>
      </c>
      <c r="BN535" s="5">
        <f t="shared" si="636"/>
        <v>2.9549359866172224E-26</v>
      </c>
      <c r="BO535" s="5">
        <f t="shared" si="637"/>
        <v>4.3776829431366246E-9</v>
      </c>
      <c r="BP535" s="5">
        <f t="shared" si="638"/>
        <v>1.9699573244114811E-12</v>
      </c>
      <c r="BQ535" s="5">
        <f t="shared" si="639"/>
        <v>-11.705543181946709</v>
      </c>
      <c r="BR535">
        <v>0</v>
      </c>
      <c r="BT535" s="3">
        <v>11.9</v>
      </c>
      <c r="BU535" s="5">
        <f t="shared" si="640"/>
        <v>1.9984709530617806E-3</v>
      </c>
      <c r="BV535" s="5">
        <f t="shared" si="641"/>
        <v>1.9984709530617807E-26</v>
      </c>
      <c r="BW535" s="5">
        <f t="shared" si="642"/>
        <v>1.7822273659885082E-9</v>
      </c>
      <c r="BX535" s="5">
        <f t="shared" si="643"/>
        <v>1.0336918722733347E-12</v>
      </c>
      <c r="BY535" s="5">
        <f t="shared" si="644"/>
        <v>-11.985608898489664</v>
      </c>
      <c r="BZ535">
        <v>0.01</v>
      </c>
      <c r="CB535" s="3">
        <v>11.94</v>
      </c>
      <c r="CC535" s="5">
        <f t="shared" si="645"/>
        <v>1.0741408663957528E-3</v>
      </c>
      <c r="CD535" s="5">
        <f t="shared" si="646"/>
        <v>1.074140866395753E-26</v>
      </c>
      <c r="CE535" s="5">
        <f t="shared" si="647"/>
        <v>5.0350353112300922E-10</v>
      </c>
      <c r="CF535" s="5">
        <f t="shared" si="648"/>
        <v>4.0280282489840741E-13</v>
      </c>
      <c r="CG535" s="5">
        <f t="shared" si="649"/>
        <v>-12.394907492355042</v>
      </c>
      <c r="CH535">
        <v>0.01</v>
      </c>
      <c r="CK535" s="5" t="str">
        <f t="shared" si="650"/>
        <v/>
      </c>
      <c r="CL535" s="5" t="str">
        <f t="shared" si="651"/>
        <v/>
      </c>
      <c r="CM535" s="5" t="str">
        <f t="shared" si="652"/>
        <v/>
      </c>
      <c r="CN535" s="5" t="str">
        <f t="shared" si="653"/>
        <v/>
      </c>
      <c r="CO535" s="5" t="str">
        <f t="shared" si="654"/>
        <v/>
      </c>
      <c r="CR535" s="4">
        <v>11.91</v>
      </c>
      <c r="CS535" s="5">
        <f t="shared" si="655"/>
        <v>5.3298719870116772E-3</v>
      </c>
      <c r="CT535" s="5">
        <f t="shared" si="656"/>
        <v>5.3298719870116777E-26</v>
      </c>
      <c r="CU535" s="5">
        <f t="shared" si="657"/>
        <v>1.3831847717158332E-8</v>
      </c>
      <c r="CV535" s="5">
        <f t="shared" si="658"/>
        <v>4.7028282238338335E-12</v>
      </c>
      <c r="CW535" s="5">
        <f t="shared" si="659"/>
        <v>-11.327640884065641</v>
      </c>
      <c r="CX535">
        <v>0.02</v>
      </c>
      <c r="CZ535" s="4">
        <v>11.91</v>
      </c>
      <c r="DA535" s="5">
        <f t="shared" si="660"/>
        <v>2.957998024968456E-3</v>
      </c>
      <c r="DB535" s="5">
        <f t="shared" si="661"/>
        <v>2.9579980249684563E-26</v>
      </c>
      <c r="DC535" s="5">
        <f t="shared" si="662"/>
        <v>4.1937590146055631E-9</v>
      </c>
      <c r="DD535" s="5">
        <f t="shared" si="663"/>
        <v>1.929129146718559E-12</v>
      </c>
      <c r="DE535" s="5">
        <f t="shared" si="664"/>
        <v>-11.714638697275882</v>
      </c>
      <c r="DF535">
        <v>0.02</v>
      </c>
      <c r="DG535" t="s">
        <v>32</v>
      </c>
      <c r="DH535" s="4">
        <v>12.83</v>
      </c>
      <c r="DI535" s="5">
        <f t="shared" si="665"/>
        <v>2.3373854393569395E-4</v>
      </c>
      <c r="DJ535" s="5">
        <f t="shared" si="666"/>
        <v>2.3373854393569397E-27</v>
      </c>
      <c r="DK535" s="5">
        <f t="shared" si="667"/>
        <v>4.8695529986602907E-11</v>
      </c>
      <c r="DL535" s="5">
        <f t="shared" si="668"/>
        <v>5.843463598392349E-14</v>
      </c>
      <c r="DM535" s="5">
        <f t="shared" si="669"/>
        <v>-13.233329657034471</v>
      </c>
      <c r="DO535" t="s">
        <v>32</v>
      </c>
      <c r="DP535" s="4">
        <v>8.9700000000000006</v>
      </c>
      <c r="DQ535" s="5">
        <f t="shared" si="670"/>
        <v>2.159673310437241E-3</v>
      </c>
      <c r="DR535" s="5">
        <f t="shared" si="671"/>
        <v>2.1596733104372413E-26</v>
      </c>
      <c r="DS535" s="5">
        <f t="shared" si="672"/>
        <v>1.338640481675976E-10</v>
      </c>
      <c r="DT535" s="5">
        <f t="shared" si="673"/>
        <v>2.9450090596871474E-13</v>
      </c>
      <c r="DU535" s="5">
        <f t="shared" si="674"/>
        <v>-12.530913364861231</v>
      </c>
    </row>
    <row r="536" spans="1:126" hidden="1" x14ac:dyDescent="0.25">
      <c r="A536">
        <v>529</v>
      </c>
      <c r="B536" t="s">
        <v>572</v>
      </c>
      <c r="C536">
        <v>324.29881499999999</v>
      </c>
      <c r="D536">
        <v>57.558075000000002</v>
      </c>
      <c r="E536" s="1" t="s">
        <v>82</v>
      </c>
      <c r="F536" s="13"/>
      <c r="J536" s="2">
        <v>14.9</v>
      </c>
      <c r="K536" s="5">
        <f t="shared" si="600"/>
        <v>3.4794542598211636E-3</v>
      </c>
      <c r="L536" s="5">
        <f t="shared" si="601"/>
        <v>3.479454259821164E-26</v>
      </c>
      <c r="M536" s="5">
        <f t="shared" si="602"/>
        <v>2.6807925448572829E-7</v>
      </c>
      <c r="N536" s="5">
        <f t="shared" si="603"/>
        <v>1.6728145479909446E-11</v>
      </c>
      <c r="O536" s="5">
        <f t="shared" si="604"/>
        <v>-10.776552203238737</v>
      </c>
      <c r="P536">
        <v>0</v>
      </c>
      <c r="Q536" s="2">
        <v>13.86</v>
      </c>
      <c r="R536" s="5">
        <f t="shared" si="605"/>
        <v>7.1888405299683558E-3</v>
      </c>
      <c r="S536" s="5">
        <f t="shared" si="606"/>
        <v>7.1888405299683561E-26</v>
      </c>
      <c r="T536" s="5">
        <f t="shared" si="607"/>
        <v>3.599964209867373E-7</v>
      </c>
      <c r="U536" s="5">
        <f t="shared" si="608"/>
        <v>2.7863722984373471E-11</v>
      </c>
      <c r="V536" s="5">
        <f t="shared" si="609"/>
        <v>-10.554960856198257</v>
      </c>
      <c r="W536">
        <v>0</v>
      </c>
      <c r="X536" s="2">
        <v>14.37</v>
      </c>
      <c r="Y536" s="5">
        <f t="shared" si="610"/>
        <v>5.3137286426399371E-3</v>
      </c>
      <c r="Z536" s="5">
        <f t="shared" si="611"/>
        <v>5.3137286426399375E-26</v>
      </c>
      <c r="AA536" s="5">
        <f t="shared" si="612"/>
        <v>3.704357973285946E-7</v>
      </c>
      <c r="AB536" s="5">
        <f t="shared" si="613"/>
        <v>2.430058830475581E-11</v>
      </c>
      <c r="AC536" s="5">
        <f t="shared" si="614"/>
        <v>-10.614383212228175</v>
      </c>
      <c r="AD536">
        <v>0</v>
      </c>
      <c r="AF536" s="4">
        <v>11.94</v>
      </c>
      <c r="AG536" s="5">
        <f t="shared" si="615"/>
        <v>2.6698589443861376E-2</v>
      </c>
      <c r="AH536" s="5">
        <f t="shared" si="616"/>
        <v>2.6698589443861381E-25</v>
      </c>
      <c r="AI536" s="5">
        <f t="shared" si="617"/>
        <v>5.2514067322253515E-7</v>
      </c>
      <c r="AJ536" s="5">
        <f t="shared" si="618"/>
        <v>6.4854873142983096E-11</v>
      </c>
      <c r="AK536" s="5">
        <f t="shared" si="619"/>
        <v>-10.188057385815929</v>
      </c>
      <c r="AL536">
        <v>0.04</v>
      </c>
      <c r="AN536" s="4">
        <v>11.11</v>
      </c>
      <c r="AO536" s="5">
        <f t="shared" si="620"/>
        <v>3.6838331919947967E-2</v>
      </c>
      <c r="AP536" s="5">
        <f t="shared" si="621"/>
        <v>3.683833191994797E-25</v>
      </c>
      <c r="AQ536" s="5">
        <f t="shared" si="622"/>
        <v>4.0009135963312408E-7</v>
      </c>
      <c r="AR536" s="5">
        <f t="shared" si="623"/>
        <v>6.6495183971025222E-11</v>
      </c>
      <c r="AS536" s="5">
        <f t="shared" si="624"/>
        <v>-10.177209808088618</v>
      </c>
      <c r="AT536">
        <v>0.04</v>
      </c>
      <c r="AV536" s="4">
        <v>10.9</v>
      </c>
      <c r="AW536" s="5">
        <f t="shared" si="625"/>
        <v>2.9102510535451841E-2</v>
      </c>
      <c r="AX536" s="5">
        <f t="shared" si="626"/>
        <v>2.9102510535451844E-25</v>
      </c>
      <c r="AY536" s="5">
        <f t="shared" si="627"/>
        <v>1.8730372961071334E-7</v>
      </c>
      <c r="AZ536" s="5">
        <f t="shared" si="628"/>
        <v>4.043887522295301E-11</v>
      </c>
      <c r="BA536" s="5">
        <f t="shared" si="629"/>
        <v>-10.393200932489005</v>
      </c>
      <c r="BB536">
        <v>0.03</v>
      </c>
      <c r="BD536" s="3">
        <v>10.78</v>
      </c>
      <c r="BE536" s="5">
        <f t="shared" si="630"/>
        <v>1.3694675287004129E-2</v>
      </c>
      <c r="BF536" s="5">
        <f t="shared" si="631"/>
        <v>1.369467528700413E-25</v>
      </c>
      <c r="BG536" s="5">
        <f t="shared" si="632"/>
        <v>3.170063723843548E-8</v>
      </c>
      <c r="BH536" s="5">
        <f t="shared" si="633"/>
        <v>1.1412229405836774E-11</v>
      </c>
      <c r="BI536" s="5">
        <f t="shared" si="634"/>
        <v>-10.942629506846046</v>
      </c>
      <c r="BJ536">
        <v>0</v>
      </c>
      <c r="BL536" s="3">
        <v>10.76</v>
      </c>
      <c r="BM536" s="5">
        <f t="shared" si="635"/>
        <v>8.9237640164625317E-3</v>
      </c>
      <c r="BN536" s="5">
        <f t="shared" si="636"/>
        <v>8.9237640164625327E-26</v>
      </c>
      <c r="BO536" s="5">
        <f t="shared" si="637"/>
        <v>1.3220391135500045E-8</v>
      </c>
      <c r="BP536" s="5">
        <f t="shared" si="638"/>
        <v>5.9491760109750207E-12</v>
      </c>
      <c r="BQ536" s="5">
        <f t="shared" si="639"/>
        <v>-11.225543181946708</v>
      </c>
      <c r="BR536">
        <v>0</v>
      </c>
      <c r="BT536" s="3">
        <v>10.6</v>
      </c>
      <c r="BU536" s="5">
        <f t="shared" si="640"/>
        <v>6.6175592793772907E-3</v>
      </c>
      <c r="BV536" s="5">
        <f t="shared" si="641"/>
        <v>6.6175592793772914E-26</v>
      </c>
      <c r="BW536" s="5">
        <f t="shared" si="642"/>
        <v>5.9015094643673824E-9</v>
      </c>
      <c r="BX536" s="5">
        <f t="shared" si="643"/>
        <v>3.4228754893330818E-12</v>
      </c>
      <c r="BY536" s="5">
        <f t="shared" si="644"/>
        <v>-11.465608898489664</v>
      </c>
      <c r="BZ536">
        <v>0.01</v>
      </c>
      <c r="CB536" s="3">
        <v>10.33</v>
      </c>
      <c r="CC536" s="5">
        <f t="shared" si="645"/>
        <v>4.7321798278179197E-3</v>
      </c>
      <c r="CD536" s="5">
        <f t="shared" si="646"/>
        <v>4.7321798278179204E-26</v>
      </c>
      <c r="CE536" s="5">
        <f t="shared" si="647"/>
        <v>2.2182092942896502E-9</v>
      </c>
      <c r="CF536" s="5">
        <f t="shared" si="648"/>
        <v>1.7745674354317202E-12</v>
      </c>
      <c r="CG536" s="5">
        <f t="shared" si="649"/>
        <v>-11.750907492355042</v>
      </c>
      <c r="CH536">
        <v>0.01</v>
      </c>
      <c r="CJ536" s="2">
        <v>6.68</v>
      </c>
      <c r="CK536" s="5">
        <f t="shared" si="650"/>
        <v>1.5194912788316564E-2</v>
      </c>
      <c r="CL536" s="5">
        <f t="shared" si="651"/>
        <v>1.5194912788316565E-25</v>
      </c>
      <c r="CM536" s="5">
        <f t="shared" si="652"/>
        <v>7.9140170772482106E-10</v>
      </c>
      <c r="CN536" s="5">
        <f t="shared" si="653"/>
        <v>1.8993640985395707E-12</v>
      </c>
      <c r="CO536" s="5">
        <f t="shared" si="654"/>
        <v>-11.721391775215769</v>
      </c>
      <c r="CP536">
        <v>0.03</v>
      </c>
      <c r="CS536" s="5" t="str">
        <f t="shared" si="655"/>
        <v/>
      </c>
      <c r="CT536" s="5" t="str">
        <f t="shared" si="656"/>
        <v/>
      </c>
      <c r="CU536" s="5" t="str">
        <f t="shared" si="657"/>
        <v/>
      </c>
      <c r="CV536" s="5" t="str">
        <f t="shared" si="658"/>
        <v/>
      </c>
      <c r="CW536" s="5" t="str">
        <f t="shared" si="659"/>
        <v/>
      </c>
      <c r="DA536" s="5" t="str">
        <f t="shared" si="660"/>
        <v/>
      </c>
      <c r="DB536" s="5" t="str">
        <f t="shared" si="661"/>
        <v/>
      </c>
      <c r="DC536" s="5" t="str">
        <f t="shared" si="662"/>
        <v/>
      </c>
      <c r="DD536" s="5" t="str">
        <f t="shared" si="663"/>
        <v/>
      </c>
      <c r="DE536" s="5" t="str">
        <f t="shared" si="664"/>
        <v/>
      </c>
      <c r="DI536" s="5" t="str">
        <f t="shared" si="665"/>
        <v/>
      </c>
      <c r="DJ536" s="5" t="str">
        <f t="shared" si="666"/>
        <v/>
      </c>
      <c r="DK536" s="5" t="str">
        <f t="shared" si="667"/>
        <v/>
      </c>
      <c r="DL536" s="5" t="str">
        <f t="shared" si="668"/>
        <v/>
      </c>
      <c r="DM536" s="5" t="str">
        <f t="shared" si="669"/>
        <v/>
      </c>
      <c r="DQ536" s="5" t="str">
        <f t="shared" si="670"/>
        <v/>
      </c>
      <c r="DR536" s="5" t="str">
        <f t="shared" si="671"/>
        <v/>
      </c>
      <c r="DS536" s="5" t="str">
        <f t="shared" si="672"/>
        <v/>
      </c>
      <c r="DT536" s="5" t="str">
        <f t="shared" si="673"/>
        <v/>
      </c>
      <c r="DU536" s="5" t="str">
        <f t="shared" si="674"/>
        <v/>
      </c>
    </row>
    <row r="537" spans="1:126" hidden="1" x14ac:dyDescent="0.25">
      <c r="A537">
        <v>530</v>
      </c>
      <c r="B537" t="s">
        <v>573</v>
      </c>
      <c r="C537">
        <v>324.29906099999999</v>
      </c>
      <c r="D537">
        <v>57.513635999999998</v>
      </c>
      <c r="E537" s="1" t="s">
        <v>31</v>
      </c>
      <c r="F537" s="13"/>
      <c r="J537" s="2">
        <v>21.83</v>
      </c>
      <c r="K537" s="5">
        <f t="shared" si="600"/>
        <v>5.8818119005822239E-6</v>
      </c>
      <c r="L537" s="5">
        <f t="shared" si="601"/>
        <v>5.8818119005822246E-29</v>
      </c>
      <c r="M537" s="5">
        <f t="shared" si="602"/>
        <v>4.5317214470708711E-10</v>
      </c>
      <c r="N537" s="5">
        <f t="shared" si="603"/>
        <v>2.8277941829722236E-14</v>
      </c>
      <c r="O537" s="5">
        <f t="shared" si="604"/>
        <v>-13.548552203238735</v>
      </c>
      <c r="P537">
        <v>0.16</v>
      </c>
      <c r="Q537" s="2">
        <v>20.29</v>
      </c>
      <c r="R537" s="5">
        <f t="shared" si="605"/>
        <v>1.9260113840066448E-5</v>
      </c>
      <c r="S537" s="5">
        <f t="shared" si="606"/>
        <v>1.9260113840066451E-28</v>
      </c>
      <c r="T537" s="5">
        <f t="shared" si="607"/>
        <v>9.644910081558823E-10</v>
      </c>
      <c r="U537" s="5">
        <f t="shared" si="608"/>
        <v>7.4651604031265301E-14</v>
      </c>
      <c r="V537" s="5">
        <f t="shared" si="609"/>
        <v>-13.126960856198258</v>
      </c>
      <c r="W537">
        <v>0.12</v>
      </c>
      <c r="X537" s="2">
        <v>19.98</v>
      </c>
      <c r="Y537" s="5">
        <f t="shared" si="610"/>
        <v>3.0296982246281554E-5</v>
      </c>
      <c r="Z537" s="5">
        <f t="shared" si="611"/>
        <v>3.0296982246281559E-28</v>
      </c>
      <c r="AA537" s="5">
        <f t="shared" si="612"/>
        <v>2.1120925681059603E-9</v>
      </c>
      <c r="AB537" s="5">
        <f t="shared" si="613"/>
        <v>1.3855327246775101E-13</v>
      </c>
      <c r="AC537" s="5">
        <f t="shared" si="614"/>
        <v>-12.858383212228176</v>
      </c>
      <c r="AD537">
        <v>0.12</v>
      </c>
      <c r="AG537" s="5" t="str">
        <f t="shared" si="615"/>
        <v/>
      </c>
      <c r="AH537" s="5" t="str">
        <f t="shared" si="616"/>
        <v/>
      </c>
      <c r="AI537" s="5" t="str">
        <f t="shared" si="617"/>
        <v/>
      </c>
      <c r="AJ537" s="5" t="str">
        <f t="shared" si="618"/>
        <v/>
      </c>
      <c r="AK537" s="5" t="str">
        <f t="shared" si="619"/>
        <v/>
      </c>
      <c r="AO537" s="5" t="str">
        <f t="shared" si="620"/>
        <v/>
      </c>
      <c r="AP537" s="5" t="str">
        <f t="shared" si="621"/>
        <v/>
      </c>
      <c r="AQ537" s="5" t="str">
        <f t="shared" si="622"/>
        <v/>
      </c>
      <c r="AR537" s="5" t="str">
        <f t="shared" si="623"/>
        <v/>
      </c>
      <c r="AS537" s="5" t="str">
        <f t="shared" si="624"/>
        <v/>
      </c>
      <c r="AW537" s="5" t="str">
        <f t="shared" si="625"/>
        <v/>
      </c>
      <c r="AX537" s="5" t="str">
        <f t="shared" si="626"/>
        <v/>
      </c>
      <c r="AY537" s="5" t="str">
        <f t="shared" si="627"/>
        <v/>
      </c>
      <c r="AZ537" s="5" t="str">
        <f t="shared" si="628"/>
        <v/>
      </c>
      <c r="BA537" s="5" t="str">
        <f t="shared" si="629"/>
        <v/>
      </c>
      <c r="BD537" s="3">
        <v>16.63</v>
      </c>
      <c r="BE537" s="5">
        <f t="shared" si="630"/>
        <v>6.2596743343002815E-5</v>
      </c>
      <c r="BF537" s="5">
        <f t="shared" si="631"/>
        <v>6.2596743343002825E-28</v>
      </c>
      <c r="BG537" s="5">
        <f t="shared" si="632"/>
        <v>1.4489986884954353E-10</v>
      </c>
      <c r="BH537" s="5">
        <f t="shared" si="633"/>
        <v>5.2163952785835671E-14</v>
      </c>
      <c r="BI537" s="5">
        <f t="shared" si="634"/>
        <v>-13.282629506846046</v>
      </c>
      <c r="BJ537">
        <v>0.04</v>
      </c>
      <c r="BM537" s="5" t="str">
        <f t="shared" si="635"/>
        <v/>
      </c>
      <c r="BN537" s="5" t="str">
        <f t="shared" si="636"/>
        <v/>
      </c>
      <c r="BO537" s="5" t="str">
        <f t="shared" si="637"/>
        <v/>
      </c>
      <c r="BP537" s="5" t="str">
        <f t="shared" si="638"/>
        <v/>
      </c>
      <c r="BQ537" s="5" t="str">
        <f t="shared" si="639"/>
        <v/>
      </c>
      <c r="BU537" s="5" t="str">
        <f t="shared" si="640"/>
        <v/>
      </c>
      <c r="BV537" s="5" t="str">
        <f t="shared" si="641"/>
        <v/>
      </c>
      <c r="BW537" s="5" t="str">
        <f t="shared" si="642"/>
        <v/>
      </c>
      <c r="BX537" s="5" t="str">
        <f t="shared" si="643"/>
        <v/>
      </c>
      <c r="BY537" s="5" t="str">
        <f t="shared" si="644"/>
        <v/>
      </c>
      <c r="CC537" s="5" t="str">
        <f t="shared" si="645"/>
        <v/>
      </c>
      <c r="CD537" s="5" t="str">
        <f t="shared" si="646"/>
        <v/>
      </c>
      <c r="CE537" s="5" t="str">
        <f t="shared" si="647"/>
        <v/>
      </c>
      <c r="CF537" s="5" t="str">
        <f t="shared" si="648"/>
        <v/>
      </c>
      <c r="CG537" s="5" t="str">
        <f t="shared" si="649"/>
        <v/>
      </c>
      <c r="CK537" s="5" t="str">
        <f t="shared" si="650"/>
        <v/>
      </c>
      <c r="CL537" s="5" t="str">
        <f t="shared" si="651"/>
        <v/>
      </c>
      <c r="CM537" s="5" t="str">
        <f t="shared" si="652"/>
        <v/>
      </c>
      <c r="CN537" s="5" t="str">
        <f t="shared" si="653"/>
        <v/>
      </c>
      <c r="CO537" s="5" t="str">
        <f t="shared" si="654"/>
        <v/>
      </c>
      <c r="CS537" s="5" t="str">
        <f t="shared" si="655"/>
        <v/>
      </c>
      <c r="CT537" s="5" t="str">
        <f t="shared" si="656"/>
        <v/>
      </c>
      <c r="CU537" s="5" t="str">
        <f t="shared" si="657"/>
        <v/>
      </c>
      <c r="CV537" s="5" t="str">
        <f t="shared" si="658"/>
        <v/>
      </c>
      <c r="CW537" s="5" t="str">
        <f t="shared" si="659"/>
        <v/>
      </c>
      <c r="DA537" s="5" t="str">
        <f t="shared" si="660"/>
        <v/>
      </c>
      <c r="DB537" s="5" t="str">
        <f t="shared" si="661"/>
        <v/>
      </c>
      <c r="DC537" s="5" t="str">
        <f t="shared" si="662"/>
        <v/>
      </c>
      <c r="DD537" s="5" t="str">
        <f t="shared" si="663"/>
        <v/>
      </c>
      <c r="DE537" s="5" t="str">
        <f t="shared" si="664"/>
        <v/>
      </c>
      <c r="DI537" s="5" t="str">
        <f t="shared" si="665"/>
        <v/>
      </c>
      <c r="DJ537" s="5" t="str">
        <f t="shared" si="666"/>
        <v/>
      </c>
      <c r="DK537" s="5" t="str">
        <f t="shared" si="667"/>
        <v/>
      </c>
      <c r="DL537" s="5" t="str">
        <f t="shared" si="668"/>
        <v/>
      </c>
      <c r="DM537" s="5" t="str">
        <f t="shared" si="669"/>
        <v/>
      </c>
      <c r="DQ537" s="5" t="str">
        <f t="shared" si="670"/>
        <v/>
      </c>
      <c r="DR537" s="5" t="str">
        <f t="shared" si="671"/>
        <v/>
      </c>
      <c r="DS537" s="5" t="str">
        <f t="shared" si="672"/>
        <v/>
      </c>
      <c r="DT537" s="5" t="str">
        <f t="shared" si="673"/>
        <v/>
      </c>
      <c r="DU537" s="5" t="str">
        <f t="shared" si="674"/>
        <v/>
      </c>
    </row>
    <row r="538" spans="1:126" hidden="1" x14ac:dyDescent="0.25">
      <c r="A538">
        <v>531</v>
      </c>
      <c r="B538" t="s">
        <v>574</v>
      </c>
      <c r="C538">
        <v>324.299081</v>
      </c>
      <c r="D538">
        <v>57.509661999999999</v>
      </c>
      <c r="E538" s="1" t="s">
        <v>31</v>
      </c>
      <c r="F538" s="13"/>
      <c r="K538" s="5" t="str">
        <f t="shared" si="600"/>
        <v/>
      </c>
      <c r="L538" s="5" t="str">
        <f t="shared" si="601"/>
        <v/>
      </c>
      <c r="M538" s="5" t="str">
        <f t="shared" si="602"/>
        <v/>
      </c>
      <c r="N538" s="5" t="str">
        <f t="shared" si="603"/>
        <v/>
      </c>
      <c r="O538" s="5" t="str">
        <f t="shared" si="604"/>
        <v/>
      </c>
      <c r="R538" s="5" t="str">
        <f t="shared" si="605"/>
        <v/>
      </c>
      <c r="S538" s="5" t="str">
        <f t="shared" si="606"/>
        <v/>
      </c>
      <c r="T538" s="5" t="str">
        <f t="shared" si="607"/>
        <v/>
      </c>
      <c r="U538" s="5" t="str">
        <f t="shared" si="608"/>
        <v/>
      </c>
      <c r="V538" s="5" t="str">
        <f t="shared" si="609"/>
        <v/>
      </c>
      <c r="Y538" s="5" t="str">
        <f t="shared" si="610"/>
        <v/>
      </c>
      <c r="Z538" s="5" t="str">
        <f t="shared" si="611"/>
        <v/>
      </c>
      <c r="AA538" s="5" t="str">
        <f t="shared" si="612"/>
        <v/>
      </c>
      <c r="AB538" s="5" t="str">
        <f t="shared" si="613"/>
        <v/>
      </c>
      <c r="AC538" s="5" t="str">
        <f t="shared" si="614"/>
        <v/>
      </c>
      <c r="AF538" s="4">
        <v>16.170000000000002</v>
      </c>
      <c r="AG538" s="5">
        <f t="shared" si="615"/>
        <v>5.4261065438339405E-4</v>
      </c>
      <c r="AH538" s="5">
        <f t="shared" si="616"/>
        <v>5.4261065438339409E-27</v>
      </c>
      <c r="AI538" s="5">
        <f t="shared" si="617"/>
        <v>1.0672733289515855E-8</v>
      </c>
      <c r="AJ538" s="5">
        <f t="shared" si="618"/>
        <v>1.3180825612552083E-12</v>
      </c>
      <c r="AK538" s="5">
        <f t="shared" si="619"/>
        <v>-11.880057385815929</v>
      </c>
      <c r="AL538">
        <v>0.12</v>
      </c>
      <c r="AM538" t="s">
        <v>36</v>
      </c>
      <c r="AN538" s="4">
        <v>15.99</v>
      </c>
      <c r="AO538" s="5">
        <f t="shared" si="620"/>
        <v>4.1143379030931376E-4</v>
      </c>
      <c r="AP538" s="5">
        <f t="shared" si="621"/>
        <v>4.1143379030931379E-27</v>
      </c>
      <c r="AQ538" s="5">
        <f t="shared" si="622"/>
        <v>4.4684733532879116E-9</v>
      </c>
      <c r="AR538" s="5">
        <f t="shared" si="623"/>
        <v>7.4266027131645088E-13</v>
      </c>
      <c r="AS538" s="5">
        <f t="shared" si="624"/>
        <v>-12.129209808088618</v>
      </c>
      <c r="AV538" s="4">
        <v>14.93</v>
      </c>
      <c r="AW538" s="5">
        <f t="shared" si="625"/>
        <v>7.1109963402421331E-4</v>
      </c>
      <c r="AX538" s="5">
        <f t="shared" si="626"/>
        <v>7.1109963402421346E-27</v>
      </c>
      <c r="AY538" s="5">
        <f t="shared" si="627"/>
        <v>4.5766365556434821E-9</v>
      </c>
      <c r="AZ538" s="5">
        <f t="shared" si="628"/>
        <v>9.8809583236342773E-13</v>
      </c>
      <c r="BA538" s="5">
        <f t="shared" si="629"/>
        <v>-12.005200932489004</v>
      </c>
      <c r="BB538">
        <v>0.15</v>
      </c>
      <c r="BD538" s="3">
        <v>14.31</v>
      </c>
      <c r="BE538" s="5">
        <f t="shared" si="630"/>
        <v>5.3033676996114807E-4</v>
      </c>
      <c r="BF538" s="5">
        <f t="shared" si="631"/>
        <v>5.3033676996114812E-27</v>
      </c>
      <c r="BG538" s="5">
        <f t="shared" si="632"/>
        <v>1.2276314119471018E-9</v>
      </c>
      <c r="BH538" s="5">
        <f t="shared" si="633"/>
        <v>4.4194730830095668E-13</v>
      </c>
      <c r="BI538" s="5">
        <f t="shared" si="634"/>
        <v>-12.354629506846047</v>
      </c>
      <c r="BJ538">
        <v>0.01</v>
      </c>
      <c r="BL538" s="3">
        <v>13.83</v>
      </c>
      <c r="BM538" s="5">
        <f t="shared" si="635"/>
        <v>5.278956424574861E-4</v>
      </c>
      <c r="BN538" s="5">
        <f t="shared" si="636"/>
        <v>5.2789564245748613E-27</v>
      </c>
      <c r="BO538" s="5">
        <f t="shared" si="637"/>
        <v>7.820676184555348E-10</v>
      </c>
      <c r="BP538" s="5">
        <f t="shared" si="638"/>
        <v>3.5193042830499069E-13</v>
      </c>
      <c r="BQ538" s="5">
        <f t="shared" si="639"/>
        <v>-12.453543181946708</v>
      </c>
      <c r="BR538">
        <v>0.01</v>
      </c>
      <c r="BT538" s="3">
        <v>13.27</v>
      </c>
      <c r="BU538" s="5">
        <f t="shared" si="640"/>
        <v>5.6584546603366797E-4</v>
      </c>
      <c r="BV538" s="5">
        <f t="shared" si="641"/>
        <v>5.6584546603366802E-27</v>
      </c>
      <c r="BW538" s="5">
        <f t="shared" si="642"/>
        <v>5.0461842987544707E-10</v>
      </c>
      <c r="BX538" s="5">
        <f t="shared" si="643"/>
        <v>2.9267868932775928E-13</v>
      </c>
      <c r="BY538" s="5">
        <f t="shared" si="644"/>
        <v>-12.533608898489664</v>
      </c>
      <c r="BZ538">
        <v>0.04</v>
      </c>
      <c r="CB538" s="3">
        <v>12.28</v>
      </c>
      <c r="CC538" s="5">
        <f t="shared" si="645"/>
        <v>7.8534636858867512E-4</v>
      </c>
      <c r="CD538" s="5">
        <f t="shared" si="646"/>
        <v>7.8534636858867522E-27</v>
      </c>
      <c r="CE538" s="5">
        <f t="shared" si="647"/>
        <v>3.6813111027594149E-10</v>
      </c>
      <c r="CF538" s="5">
        <f t="shared" si="648"/>
        <v>2.9450488822075321E-13</v>
      </c>
      <c r="CG538" s="5">
        <f t="shared" si="649"/>
        <v>-12.530907492355043</v>
      </c>
      <c r="CH538">
        <v>7.0000000000000007E-2</v>
      </c>
      <c r="CJ538" s="2">
        <v>7.94</v>
      </c>
      <c r="CK538" s="5">
        <f t="shared" si="650"/>
        <v>4.7610003321852546E-3</v>
      </c>
      <c r="CL538" s="5">
        <f t="shared" si="651"/>
        <v>4.761000332185255E-26</v>
      </c>
      <c r="CM538" s="5">
        <f t="shared" si="652"/>
        <v>2.4796876730131537E-10</v>
      </c>
      <c r="CN538" s="5">
        <f t="shared" si="653"/>
        <v>5.9512504152315696E-13</v>
      </c>
      <c r="CO538" s="5">
        <f t="shared" si="654"/>
        <v>-12.225391775215769</v>
      </c>
      <c r="CP538">
        <v>0.28999999999999998</v>
      </c>
      <c r="CS538" s="5" t="str">
        <f t="shared" si="655"/>
        <v/>
      </c>
      <c r="CT538" s="5" t="str">
        <f t="shared" si="656"/>
        <v/>
      </c>
      <c r="CU538" s="5" t="str">
        <f t="shared" si="657"/>
        <v/>
      </c>
      <c r="CV538" s="5" t="str">
        <f t="shared" si="658"/>
        <v/>
      </c>
      <c r="CW538" s="5" t="str">
        <f t="shared" si="659"/>
        <v/>
      </c>
      <c r="DA538" s="5" t="str">
        <f t="shared" si="660"/>
        <v/>
      </c>
      <c r="DB538" s="5" t="str">
        <f t="shared" si="661"/>
        <v/>
      </c>
      <c r="DC538" s="5" t="str">
        <f t="shared" si="662"/>
        <v/>
      </c>
      <c r="DD538" s="5" t="str">
        <f t="shared" si="663"/>
        <v/>
      </c>
      <c r="DE538" s="5" t="str">
        <f t="shared" si="664"/>
        <v/>
      </c>
      <c r="DI538" s="5" t="str">
        <f t="shared" si="665"/>
        <v/>
      </c>
      <c r="DJ538" s="5" t="str">
        <f t="shared" si="666"/>
        <v/>
      </c>
      <c r="DK538" s="5" t="str">
        <f t="shared" si="667"/>
        <v/>
      </c>
      <c r="DL538" s="5" t="str">
        <f t="shared" si="668"/>
        <v/>
      </c>
      <c r="DM538" s="5" t="str">
        <f t="shared" si="669"/>
        <v/>
      </c>
      <c r="DQ538" s="5" t="str">
        <f t="shared" si="670"/>
        <v/>
      </c>
      <c r="DR538" s="5" t="str">
        <f t="shared" si="671"/>
        <v/>
      </c>
      <c r="DS538" s="5" t="str">
        <f t="shared" si="672"/>
        <v/>
      </c>
      <c r="DT538" s="5" t="str">
        <f t="shared" si="673"/>
        <v/>
      </c>
      <c r="DU538" s="5" t="str">
        <f t="shared" si="674"/>
        <v/>
      </c>
    </row>
    <row r="539" spans="1:126" hidden="1" x14ac:dyDescent="0.25">
      <c r="A539">
        <v>532</v>
      </c>
      <c r="B539" t="s">
        <v>575</v>
      </c>
      <c r="C539">
        <v>324.29926699999999</v>
      </c>
      <c r="D539">
        <v>57.413491</v>
      </c>
      <c r="E539" s="1" t="s">
        <v>31</v>
      </c>
      <c r="F539" s="13"/>
      <c r="J539" s="2">
        <v>16.39</v>
      </c>
      <c r="K539" s="5">
        <f t="shared" si="600"/>
        <v>8.8208641125805335E-4</v>
      </c>
      <c r="L539" s="5">
        <f t="shared" si="601"/>
        <v>8.8208641125805345E-27</v>
      </c>
      <c r="M539" s="5">
        <f t="shared" si="602"/>
        <v>6.7961539328930401E-8</v>
      </c>
      <c r="N539" s="5">
        <f t="shared" si="603"/>
        <v>4.2408000541252566E-12</v>
      </c>
      <c r="O539" s="5">
        <f t="shared" si="604"/>
        <v>-11.372552203238737</v>
      </c>
      <c r="P539">
        <v>0</v>
      </c>
      <c r="Q539" s="2">
        <v>15.1</v>
      </c>
      <c r="R539" s="5">
        <f t="shared" si="605"/>
        <v>2.2943456685676602E-3</v>
      </c>
      <c r="S539" s="5">
        <f t="shared" si="606"/>
        <v>2.2943456685676603E-26</v>
      </c>
      <c r="T539" s="5">
        <f t="shared" si="607"/>
        <v>1.148942205279961E-7</v>
      </c>
      <c r="U539" s="5">
        <f t="shared" si="608"/>
        <v>8.8928126688668987E-12</v>
      </c>
      <c r="V539" s="5">
        <f t="shared" si="609"/>
        <v>-11.050960856198257</v>
      </c>
      <c r="W539">
        <v>0</v>
      </c>
      <c r="X539" s="2">
        <v>15.73</v>
      </c>
      <c r="Y539" s="5">
        <f t="shared" si="610"/>
        <v>1.5184460719268459E-3</v>
      </c>
      <c r="Z539" s="5">
        <f t="shared" si="611"/>
        <v>1.5184460719268461E-26</v>
      </c>
      <c r="AA539" s="5">
        <f t="shared" si="612"/>
        <v>1.0585538313737492E-7</v>
      </c>
      <c r="AB539" s="5">
        <f t="shared" si="613"/>
        <v>6.9441131338117953E-12</v>
      </c>
      <c r="AC539" s="5">
        <f t="shared" si="614"/>
        <v>-11.158383212228175</v>
      </c>
      <c r="AD539">
        <v>0.01</v>
      </c>
      <c r="AF539" s="4">
        <v>13.16</v>
      </c>
      <c r="AG539" s="5">
        <f t="shared" si="615"/>
        <v>8.6793722863081745E-3</v>
      </c>
      <c r="AH539" s="5">
        <f t="shared" si="616"/>
        <v>8.679372286308175E-26</v>
      </c>
      <c r="AI539" s="5">
        <f t="shared" si="617"/>
        <v>1.7071656220508135E-7</v>
      </c>
      <c r="AJ539" s="5">
        <f t="shared" si="618"/>
        <v>2.1083495432327551E-11</v>
      </c>
      <c r="AK539" s="5">
        <f t="shared" si="619"/>
        <v>-10.676057385815929</v>
      </c>
      <c r="AL539">
        <v>0.03</v>
      </c>
      <c r="AN539" s="4">
        <v>12.35</v>
      </c>
      <c r="AO539" s="5">
        <f t="shared" si="620"/>
        <v>1.1757093084128071E-2</v>
      </c>
      <c r="AP539" s="5">
        <f t="shared" si="621"/>
        <v>1.1757093084128073E-25</v>
      </c>
      <c r="AQ539" s="5">
        <f t="shared" si="622"/>
        <v>1.2769067197678489E-7</v>
      </c>
      <c r="AR539" s="5">
        <f t="shared" si="623"/>
        <v>2.1222189682541648E-11</v>
      </c>
      <c r="AS539" s="5">
        <f t="shared" si="624"/>
        <v>-10.673209808088618</v>
      </c>
      <c r="AT539">
        <v>0.03</v>
      </c>
      <c r="AV539" s="4">
        <v>12.15</v>
      </c>
      <c r="AW539" s="5">
        <f t="shared" si="625"/>
        <v>9.2030218921074197E-3</v>
      </c>
      <c r="AX539" s="5">
        <f t="shared" si="626"/>
        <v>9.2030218921074203E-26</v>
      </c>
      <c r="AY539" s="5">
        <f t="shared" si="627"/>
        <v>5.9230639981417692E-8</v>
      </c>
      <c r="AZ539" s="5">
        <f t="shared" si="628"/>
        <v>1.278789517198808E-11</v>
      </c>
      <c r="BA539" s="5">
        <f t="shared" si="629"/>
        <v>-10.893200932489005</v>
      </c>
      <c r="BB539">
        <v>0.03</v>
      </c>
      <c r="BD539" s="3">
        <v>11.91</v>
      </c>
      <c r="BE539" s="5">
        <f t="shared" si="630"/>
        <v>4.8367288271356848E-3</v>
      </c>
      <c r="BF539" s="5">
        <f t="shared" si="631"/>
        <v>4.8367288271356853E-26</v>
      </c>
      <c r="BG539" s="5">
        <f t="shared" si="632"/>
        <v>1.1196131544295567E-8</v>
      </c>
      <c r="BH539" s="5">
        <f t="shared" si="633"/>
        <v>4.0306073559464039E-12</v>
      </c>
      <c r="BI539" s="5">
        <f t="shared" si="634"/>
        <v>-11.394629506846048</v>
      </c>
      <c r="BJ539">
        <v>0</v>
      </c>
      <c r="BL539" s="3">
        <v>11.88</v>
      </c>
      <c r="BM539" s="5">
        <f t="shared" si="635"/>
        <v>3.1808857980963985E-3</v>
      </c>
      <c r="BN539" s="5">
        <f t="shared" si="636"/>
        <v>3.180885798096399E-26</v>
      </c>
      <c r="BO539" s="5">
        <f t="shared" si="637"/>
        <v>4.7124234045872571E-9</v>
      </c>
      <c r="BP539" s="5">
        <f t="shared" si="638"/>
        <v>2.1205905320642661E-12</v>
      </c>
      <c r="BQ539" s="5">
        <f t="shared" si="639"/>
        <v>-11.673543181946709</v>
      </c>
      <c r="BR539">
        <v>0</v>
      </c>
      <c r="BT539" s="3">
        <v>11.79</v>
      </c>
      <c r="BU539" s="5">
        <f t="shared" si="640"/>
        <v>2.2115554882466823E-3</v>
      </c>
      <c r="BV539" s="5">
        <f t="shared" si="641"/>
        <v>2.2115554882466826E-26</v>
      </c>
      <c r="BW539" s="5">
        <f t="shared" si="642"/>
        <v>1.9722551916587538E-9</v>
      </c>
      <c r="BX539" s="5">
        <f t="shared" si="643"/>
        <v>1.1439080111620771E-12</v>
      </c>
      <c r="BY539" s="5">
        <f t="shared" si="644"/>
        <v>-11.941608898489664</v>
      </c>
      <c r="BZ539">
        <v>0.01</v>
      </c>
      <c r="CB539" s="3">
        <v>11.79</v>
      </c>
      <c r="CC539" s="5">
        <f t="shared" si="645"/>
        <v>1.2332787257500844E-3</v>
      </c>
      <c r="CD539" s="5">
        <f t="shared" si="646"/>
        <v>1.2332787257500845E-26</v>
      </c>
      <c r="CE539" s="5">
        <f t="shared" si="647"/>
        <v>5.7809940269535201E-10</v>
      </c>
      <c r="CF539" s="5">
        <f t="shared" si="648"/>
        <v>4.6247952215628159E-13</v>
      </c>
      <c r="CG539" s="5">
        <f t="shared" si="649"/>
        <v>-12.334907492355041</v>
      </c>
      <c r="CH539">
        <v>0.02</v>
      </c>
      <c r="CK539" s="5" t="str">
        <f t="shared" si="650"/>
        <v/>
      </c>
      <c r="CL539" s="5" t="str">
        <f t="shared" si="651"/>
        <v/>
      </c>
      <c r="CM539" s="5" t="str">
        <f t="shared" si="652"/>
        <v/>
      </c>
      <c r="CN539" s="5" t="str">
        <f t="shared" si="653"/>
        <v/>
      </c>
      <c r="CO539" s="5" t="str">
        <f t="shared" si="654"/>
        <v/>
      </c>
      <c r="CR539" s="4">
        <v>11.94</v>
      </c>
      <c r="CS539" s="5">
        <f t="shared" si="655"/>
        <v>5.184618178452228E-3</v>
      </c>
      <c r="CT539" s="5">
        <f t="shared" si="656"/>
        <v>5.1846181784522285E-26</v>
      </c>
      <c r="CU539" s="5">
        <f t="shared" si="657"/>
        <v>1.3454891466571524E-8</v>
      </c>
      <c r="CV539" s="5">
        <f t="shared" si="658"/>
        <v>4.5746630986343187E-12</v>
      </c>
      <c r="CW539" s="5">
        <f t="shared" si="659"/>
        <v>-11.339640884065641</v>
      </c>
      <c r="CX539">
        <v>0.02</v>
      </c>
      <c r="CZ539" s="4">
        <v>11.89</v>
      </c>
      <c r="DA539" s="5">
        <f t="shared" si="660"/>
        <v>3.0129913141139571E-3</v>
      </c>
      <c r="DB539" s="5">
        <f t="shared" si="661"/>
        <v>3.0129913141139573E-26</v>
      </c>
      <c r="DC539" s="5">
        <f t="shared" si="662"/>
        <v>4.2717268158515474E-9</v>
      </c>
      <c r="DD539" s="5">
        <f t="shared" si="663"/>
        <v>1.9649943352917115E-12</v>
      </c>
      <c r="DE539" s="5">
        <f t="shared" si="664"/>
        <v>-11.706638697275881</v>
      </c>
      <c r="DF539">
        <v>0.02</v>
      </c>
      <c r="DG539" t="s">
        <v>32</v>
      </c>
      <c r="DH539" s="4">
        <v>12.22</v>
      </c>
      <c r="DI539" s="5">
        <f t="shared" si="665"/>
        <v>4.0994947473769691E-4</v>
      </c>
      <c r="DJ539" s="5">
        <f t="shared" si="666"/>
        <v>4.0994947473769696E-27</v>
      </c>
      <c r="DK539" s="5">
        <f t="shared" si="667"/>
        <v>8.5406140570353531E-11</v>
      </c>
      <c r="DL539" s="5">
        <f t="shared" si="668"/>
        <v>1.0248736868442425E-13</v>
      </c>
      <c r="DM539" s="5">
        <f t="shared" si="669"/>
        <v>-12.989329657034471</v>
      </c>
      <c r="DO539" t="s">
        <v>32</v>
      </c>
      <c r="DP539" s="4">
        <v>9.4600000000000009</v>
      </c>
      <c r="DQ539" s="5">
        <f t="shared" si="670"/>
        <v>1.3752702907108051E-3</v>
      </c>
      <c r="DR539" s="5">
        <f t="shared" si="671"/>
        <v>1.3752702907108052E-26</v>
      </c>
      <c r="DS539" s="5">
        <f t="shared" si="672"/>
        <v>8.5244026283727595E-11</v>
      </c>
      <c r="DT539" s="5">
        <f t="shared" si="673"/>
        <v>1.8753685782420072E-13</v>
      </c>
      <c r="DU539" s="5">
        <f t="shared" si="674"/>
        <v>-12.726913364861232</v>
      </c>
    </row>
    <row r="540" spans="1:126" hidden="1" x14ac:dyDescent="0.25">
      <c r="A540">
        <v>533</v>
      </c>
      <c r="B540" t="s">
        <v>576</v>
      </c>
      <c r="C540">
        <v>324.29948000000002</v>
      </c>
      <c r="D540">
        <v>57.549343</v>
      </c>
      <c r="E540" s="1" t="s">
        <v>31</v>
      </c>
      <c r="F540" s="13"/>
      <c r="J540" s="2">
        <v>19.78</v>
      </c>
      <c r="K540" s="5">
        <f t="shared" si="600"/>
        <v>3.8860745851277641E-5</v>
      </c>
      <c r="L540" s="5">
        <f t="shared" si="601"/>
        <v>3.8860745851277646E-28</v>
      </c>
      <c r="M540" s="5">
        <f t="shared" si="602"/>
        <v>2.9940786682752132E-9</v>
      </c>
      <c r="N540" s="5">
        <f t="shared" si="603"/>
        <v>1.8683050890037331E-13</v>
      </c>
      <c r="O540" s="5">
        <f t="shared" si="604"/>
        <v>-12.728552203238738</v>
      </c>
      <c r="P540">
        <v>0.03</v>
      </c>
      <c r="Q540" s="2">
        <v>18.68</v>
      </c>
      <c r="R540" s="5">
        <f t="shared" si="605"/>
        <v>8.4851368239311539E-5</v>
      </c>
      <c r="S540" s="5">
        <f t="shared" si="606"/>
        <v>8.4851368239311547E-28</v>
      </c>
      <c r="T540" s="5">
        <f t="shared" si="607"/>
        <v>4.2491120445141281E-9</v>
      </c>
      <c r="U540" s="5">
        <f t="shared" si="608"/>
        <v>3.2888127224539358E-13</v>
      </c>
      <c r="V540" s="5">
        <f t="shared" si="609"/>
        <v>-12.482960856198257</v>
      </c>
      <c r="W540">
        <v>0.03</v>
      </c>
      <c r="X540" s="2">
        <v>19.440000000000001</v>
      </c>
      <c r="Y540" s="5">
        <f t="shared" si="610"/>
        <v>4.9819500904530126E-5</v>
      </c>
      <c r="Z540" s="5">
        <f t="shared" si="611"/>
        <v>4.9819500904530133E-28</v>
      </c>
      <c r="AA540" s="5">
        <f t="shared" si="612"/>
        <v>3.4730652958058436E-9</v>
      </c>
      <c r="AB540" s="5">
        <f t="shared" si="613"/>
        <v>2.2783308340486337E-13</v>
      </c>
      <c r="AC540" s="5">
        <f t="shared" si="614"/>
        <v>-12.642383212228177</v>
      </c>
      <c r="AD540">
        <v>7.0000000000000007E-2</v>
      </c>
      <c r="AF540" s="4">
        <v>16.829999999999998</v>
      </c>
      <c r="AG540" s="5">
        <f t="shared" si="615"/>
        <v>2.9545294077232113E-4</v>
      </c>
      <c r="AH540" s="5">
        <f t="shared" si="616"/>
        <v>2.9545294077232116E-27</v>
      </c>
      <c r="AI540" s="5">
        <f t="shared" si="617"/>
        <v>5.8113315892210216E-9</v>
      </c>
      <c r="AJ540" s="5">
        <f t="shared" si="618"/>
        <v>7.1769945126879625E-13</v>
      </c>
      <c r="AK540" s="5">
        <f t="shared" si="619"/>
        <v>-12.144057385815929</v>
      </c>
      <c r="AL540">
        <v>7.0000000000000007E-2</v>
      </c>
      <c r="AN540" s="4">
        <v>16.34</v>
      </c>
      <c r="AO540" s="5">
        <f t="shared" si="620"/>
        <v>2.9805743289002028E-4</v>
      </c>
      <c r="AP540" s="5">
        <f t="shared" si="621"/>
        <v>2.9805743289002032E-27</v>
      </c>
      <c r="AQ540" s="5">
        <f t="shared" si="622"/>
        <v>3.2371227837586434E-9</v>
      </c>
      <c r="AR540" s="5">
        <f t="shared" si="623"/>
        <v>5.3800980666068653E-13</v>
      </c>
      <c r="AS540" s="5">
        <f t="shared" si="624"/>
        <v>-12.269209808088618</v>
      </c>
      <c r="AT540">
        <v>0.12</v>
      </c>
      <c r="AV540" s="4">
        <v>15.82</v>
      </c>
      <c r="AW540" s="5">
        <f t="shared" si="625"/>
        <v>3.1327840220709646E-4</v>
      </c>
      <c r="AX540" s="5">
        <f t="shared" si="626"/>
        <v>3.1327840220709651E-27</v>
      </c>
      <c r="AY540" s="5">
        <f t="shared" si="627"/>
        <v>2.0162594930906109E-9</v>
      </c>
      <c r="AZ540" s="5">
        <f t="shared" si="628"/>
        <v>4.3531042455826287E-13</v>
      </c>
      <c r="BA540" s="5">
        <f t="shared" si="629"/>
        <v>-12.361200932489005</v>
      </c>
      <c r="BB540">
        <v>0.1</v>
      </c>
      <c r="BD540" s="3">
        <v>15.78</v>
      </c>
      <c r="BE540" s="5">
        <f t="shared" si="630"/>
        <v>1.3694675287004125E-4</v>
      </c>
      <c r="BF540" s="5">
        <f t="shared" si="631"/>
        <v>1.3694675287004128E-27</v>
      </c>
      <c r="BG540" s="5">
        <f t="shared" si="632"/>
        <v>3.1700637238435477E-10</v>
      </c>
      <c r="BH540" s="5">
        <f t="shared" si="633"/>
        <v>1.1412229405836773E-13</v>
      </c>
      <c r="BI540" s="5">
        <f t="shared" si="634"/>
        <v>-12.942629506846046</v>
      </c>
      <c r="BJ540">
        <v>0.03</v>
      </c>
      <c r="BL540" s="3">
        <v>15.69</v>
      </c>
      <c r="BM540" s="5">
        <f t="shared" si="635"/>
        <v>9.51805208673308E-5</v>
      </c>
      <c r="BN540" s="5">
        <f t="shared" si="636"/>
        <v>9.5180520867330804E-28</v>
      </c>
      <c r="BO540" s="5">
        <f t="shared" si="637"/>
        <v>1.4100817906271226E-10</v>
      </c>
      <c r="BP540" s="5">
        <f t="shared" si="638"/>
        <v>6.3453680578220519E-14</v>
      </c>
      <c r="BQ540" s="5">
        <f t="shared" si="639"/>
        <v>-13.197543181946708</v>
      </c>
      <c r="BR540">
        <v>0.03</v>
      </c>
      <c r="BU540" s="5" t="str">
        <f t="shared" si="640"/>
        <v/>
      </c>
      <c r="BV540" s="5" t="str">
        <f t="shared" si="641"/>
        <v/>
      </c>
      <c r="BW540" s="5" t="str">
        <f t="shared" si="642"/>
        <v/>
      </c>
      <c r="BX540" s="5" t="str">
        <f t="shared" si="643"/>
        <v/>
      </c>
      <c r="BY540" s="5" t="str">
        <f t="shared" si="644"/>
        <v/>
      </c>
      <c r="CC540" s="5" t="str">
        <f t="shared" si="645"/>
        <v/>
      </c>
      <c r="CD540" s="5" t="str">
        <f t="shared" si="646"/>
        <v/>
      </c>
      <c r="CE540" s="5" t="str">
        <f t="shared" si="647"/>
        <v/>
      </c>
      <c r="CF540" s="5" t="str">
        <f t="shared" si="648"/>
        <v/>
      </c>
      <c r="CG540" s="5" t="str">
        <f t="shared" si="649"/>
        <v/>
      </c>
      <c r="CK540" s="5" t="str">
        <f t="shared" si="650"/>
        <v/>
      </c>
      <c r="CL540" s="5" t="str">
        <f t="shared" si="651"/>
        <v/>
      </c>
      <c r="CM540" s="5" t="str">
        <f t="shared" si="652"/>
        <v/>
      </c>
      <c r="CN540" s="5" t="str">
        <f t="shared" si="653"/>
        <v/>
      </c>
      <c r="CO540" s="5" t="str">
        <f t="shared" si="654"/>
        <v/>
      </c>
      <c r="CS540" s="5" t="str">
        <f t="shared" si="655"/>
        <v/>
      </c>
      <c r="CT540" s="5" t="str">
        <f t="shared" si="656"/>
        <v/>
      </c>
      <c r="CU540" s="5" t="str">
        <f t="shared" si="657"/>
        <v/>
      </c>
      <c r="CV540" s="5" t="str">
        <f t="shared" si="658"/>
        <v/>
      </c>
      <c r="CW540" s="5" t="str">
        <f t="shared" si="659"/>
        <v/>
      </c>
      <c r="DA540" s="5" t="str">
        <f t="shared" si="660"/>
        <v/>
      </c>
      <c r="DB540" s="5" t="str">
        <f t="shared" si="661"/>
        <v/>
      </c>
      <c r="DC540" s="5" t="str">
        <f t="shared" si="662"/>
        <v/>
      </c>
      <c r="DD540" s="5" t="str">
        <f t="shared" si="663"/>
        <v/>
      </c>
      <c r="DE540" s="5" t="str">
        <f t="shared" si="664"/>
        <v/>
      </c>
      <c r="DI540" s="5" t="str">
        <f t="shared" si="665"/>
        <v/>
      </c>
      <c r="DJ540" s="5" t="str">
        <f t="shared" si="666"/>
        <v/>
      </c>
      <c r="DK540" s="5" t="str">
        <f t="shared" si="667"/>
        <v/>
      </c>
      <c r="DL540" s="5" t="str">
        <f t="shared" si="668"/>
        <v/>
      </c>
      <c r="DM540" s="5" t="str">
        <f t="shared" si="669"/>
        <v/>
      </c>
      <c r="DQ540" s="5" t="str">
        <f t="shared" si="670"/>
        <v/>
      </c>
      <c r="DR540" s="5" t="str">
        <f t="shared" si="671"/>
        <v/>
      </c>
      <c r="DS540" s="5" t="str">
        <f t="shared" si="672"/>
        <v/>
      </c>
      <c r="DT540" s="5" t="str">
        <f t="shared" si="673"/>
        <v/>
      </c>
      <c r="DU540" s="5" t="str">
        <f t="shared" si="674"/>
        <v/>
      </c>
    </row>
    <row r="541" spans="1:126" hidden="1" x14ac:dyDescent="0.25">
      <c r="A541">
        <v>534</v>
      </c>
      <c r="B541" t="s">
        <v>577</v>
      </c>
      <c r="C541">
        <v>324.30021699999998</v>
      </c>
      <c r="D541">
        <v>57.538620999999999</v>
      </c>
      <c r="E541" s="1" t="s">
        <v>31</v>
      </c>
      <c r="F541" s="13"/>
      <c r="J541" s="2">
        <v>17.8</v>
      </c>
      <c r="K541" s="5">
        <f t="shared" si="600"/>
        <v>2.4071942188401017E-4</v>
      </c>
      <c r="L541" s="5">
        <f t="shared" si="601"/>
        <v>2.4071942188401021E-27</v>
      </c>
      <c r="M541" s="5">
        <f t="shared" si="602"/>
        <v>1.854655309140858E-8</v>
      </c>
      <c r="N541" s="5">
        <f t="shared" si="603"/>
        <v>1.1573049129038953E-12</v>
      </c>
      <c r="O541" s="5">
        <f t="shared" si="604"/>
        <v>-11.936552203238737</v>
      </c>
      <c r="P541">
        <v>0.01</v>
      </c>
      <c r="Q541" s="2">
        <v>16.96</v>
      </c>
      <c r="R541" s="5">
        <f t="shared" si="605"/>
        <v>4.1367459440917878E-4</v>
      </c>
      <c r="S541" s="5">
        <f t="shared" si="606"/>
        <v>4.1367459440917879E-27</v>
      </c>
      <c r="T541" s="5">
        <f t="shared" si="607"/>
        <v>2.0715631793420801E-8</v>
      </c>
      <c r="U541" s="5">
        <f t="shared" si="608"/>
        <v>1.6033899008107701E-12</v>
      </c>
      <c r="V541" s="5">
        <f t="shared" si="609"/>
        <v>-11.794960856198259</v>
      </c>
      <c r="W541">
        <v>0.01</v>
      </c>
      <c r="X541" s="2">
        <v>17.38</v>
      </c>
      <c r="Y541" s="5">
        <f t="shared" si="610"/>
        <v>3.3219980441984929E-4</v>
      </c>
      <c r="Z541" s="5">
        <f t="shared" si="611"/>
        <v>3.321998044198493E-27</v>
      </c>
      <c r="AA541" s="5">
        <f t="shared" si="612"/>
        <v>2.3158634491642521E-8</v>
      </c>
      <c r="AB541" s="5">
        <f t="shared" si="613"/>
        <v>1.5192064226517497E-12</v>
      </c>
      <c r="AC541" s="5">
        <f t="shared" si="614"/>
        <v>-11.818383212228175</v>
      </c>
      <c r="AD541">
        <v>0.01</v>
      </c>
      <c r="AF541" s="4">
        <v>15.42</v>
      </c>
      <c r="AG541" s="5">
        <f t="shared" si="615"/>
        <v>1.0826505903917902E-3</v>
      </c>
      <c r="AH541" s="5">
        <f t="shared" si="616"/>
        <v>1.0826505903917904E-26</v>
      </c>
      <c r="AI541" s="5">
        <f t="shared" si="617"/>
        <v>2.1294902530284846E-8</v>
      </c>
      <c r="AJ541" s="5">
        <f t="shared" si="618"/>
        <v>2.6299204624901789E-12</v>
      </c>
      <c r="AK541" s="5">
        <f t="shared" si="619"/>
        <v>-11.580057385815929</v>
      </c>
      <c r="AL541">
        <v>0.06</v>
      </c>
      <c r="AN541" s="4">
        <v>14.76</v>
      </c>
      <c r="AO541" s="5">
        <f t="shared" si="620"/>
        <v>1.2773207185847717E-3</v>
      </c>
      <c r="AP541" s="5">
        <f t="shared" si="621"/>
        <v>1.2773207185847719E-26</v>
      </c>
      <c r="AQ541" s="5">
        <f t="shared" si="622"/>
        <v>1.3872641793246057E-8</v>
      </c>
      <c r="AR541" s="5">
        <f t="shared" si="623"/>
        <v>2.3056330660374947E-12</v>
      </c>
      <c r="AS541" s="5">
        <f t="shared" si="624"/>
        <v>-11.637209808088619</v>
      </c>
      <c r="AT541">
        <v>0.08</v>
      </c>
      <c r="AV541" s="4">
        <v>14.77</v>
      </c>
      <c r="AW541" s="5">
        <f t="shared" si="625"/>
        <v>8.2400615387745457E-4</v>
      </c>
      <c r="AX541" s="5">
        <f t="shared" si="626"/>
        <v>8.2400615387745466E-27</v>
      </c>
      <c r="AY541" s="5">
        <f t="shared" si="627"/>
        <v>5.3033028080314499E-9</v>
      </c>
      <c r="AZ541" s="5">
        <f t="shared" si="628"/>
        <v>1.14498307625399E-12</v>
      </c>
      <c r="BA541" s="5">
        <f t="shared" si="629"/>
        <v>-11.941200932489005</v>
      </c>
      <c r="BB541">
        <v>0.13</v>
      </c>
      <c r="BD541" s="3">
        <v>14.57</v>
      </c>
      <c r="BE541" s="5">
        <f t="shared" si="630"/>
        <v>4.1739932191841959E-4</v>
      </c>
      <c r="BF541" s="5">
        <f t="shared" si="631"/>
        <v>4.1739932191841963E-27</v>
      </c>
      <c r="BG541" s="5">
        <f t="shared" si="632"/>
        <v>9.662021340704158E-10</v>
      </c>
      <c r="BH541" s="5">
        <f t="shared" si="633"/>
        <v>3.4783276826534974E-13</v>
      </c>
      <c r="BI541" s="5">
        <f t="shared" si="634"/>
        <v>-12.458629506846048</v>
      </c>
      <c r="BJ541">
        <v>0.01</v>
      </c>
      <c r="BL541" s="3">
        <v>14.57</v>
      </c>
      <c r="BM541" s="5">
        <f t="shared" si="635"/>
        <v>2.6702263491897471E-4</v>
      </c>
      <c r="BN541" s="5">
        <f t="shared" si="636"/>
        <v>2.6702263491897475E-27</v>
      </c>
      <c r="BO541" s="5">
        <f t="shared" si="637"/>
        <v>3.9558908876885142E-10</v>
      </c>
      <c r="BP541" s="5">
        <f t="shared" si="638"/>
        <v>1.7801508994598317E-13</v>
      </c>
      <c r="BQ541" s="5">
        <f t="shared" si="639"/>
        <v>-12.749543181946708</v>
      </c>
      <c r="BR541">
        <v>0.01</v>
      </c>
      <c r="BT541" s="3">
        <v>14.66</v>
      </c>
      <c r="BU541" s="5">
        <f t="shared" si="640"/>
        <v>1.5728881494352263E-4</v>
      </c>
      <c r="BV541" s="5">
        <f t="shared" si="641"/>
        <v>1.5728881494352265E-27</v>
      </c>
      <c r="BW541" s="5">
        <f t="shared" si="642"/>
        <v>1.4026945446806419E-10</v>
      </c>
      <c r="BX541" s="5">
        <f t="shared" si="643"/>
        <v>8.1356283591477229E-14</v>
      </c>
      <c r="BY541" s="5">
        <f t="shared" si="644"/>
        <v>-13.089608898489663</v>
      </c>
      <c r="BZ541">
        <v>0.09</v>
      </c>
      <c r="CB541" s="3">
        <v>14.82</v>
      </c>
      <c r="CC541" s="5">
        <f t="shared" si="645"/>
        <v>7.5693962364345368E-5</v>
      </c>
      <c r="CD541" s="5">
        <f t="shared" si="646"/>
        <v>7.5693962364345374E-28</v>
      </c>
      <c r="CE541" s="5">
        <f t="shared" si="647"/>
        <v>3.5481544858286891E-11</v>
      </c>
      <c r="CF541" s="5">
        <f t="shared" si="648"/>
        <v>2.8385235886629513E-14</v>
      </c>
      <c r="CG541" s="5">
        <f t="shared" si="649"/>
        <v>-13.546907492355043</v>
      </c>
      <c r="CH541">
        <v>0.16</v>
      </c>
      <c r="CK541" s="5" t="str">
        <f t="shared" si="650"/>
        <v/>
      </c>
      <c r="CL541" s="5" t="str">
        <f t="shared" si="651"/>
        <v/>
      </c>
      <c r="CM541" s="5" t="str">
        <f t="shared" si="652"/>
        <v/>
      </c>
      <c r="CN541" s="5" t="str">
        <f t="shared" si="653"/>
        <v/>
      </c>
      <c r="CO541" s="5" t="str">
        <f t="shared" si="654"/>
        <v/>
      </c>
      <c r="CR541" s="4">
        <v>14.42</v>
      </c>
      <c r="CS541" s="5">
        <f t="shared" si="655"/>
        <v>5.2810074269202668E-4</v>
      </c>
      <c r="CT541" s="5">
        <f t="shared" si="656"/>
        <v>5.2810074269202677E-27</v>
      </c>
      <c r="CU541" s="5">
        <f t="shared" si="657"/>
        <v>1.3705036575052596E-9</v>
      </c>
      <c r="CV541" s="5">
        <f t="shared" si="658"/>
        <v>4.6597124355178825E-13</v>
      </c>
      <c r="CW541" s="5">
        <f t="shared" si="659"/>
        <v>-12.33164088406564</v>
      </c>
      <c r="CX541">
        <v>0.04</v>
      </c>
      <c r="CZ541" s="4">
        <v>14.85</v>
      </c>
      <c r="DA541" s="5">
        <f t="shared" si="660"/>
        <v>1.9724131063694945E-4</v>
      </c>
      <c r="DB541" s="5">
        <f t="shared" si="661"/>
        <v>1.9724131063694949E-27</v>
      </c>
      <c r="DC541" s="5">
        <f t="shared" si="662"/>
        <v>2.7964268993896438E-10</v>
      </c>
      <c r="DD541" s="5">
        <f t="shared" si="663"/>
        <v>1.286356373719236E-13</v>
      </c>
      <c r="DE541" s="5">
        <f t="shared" si="664"/>
        <v>-12.890638697275881</v>
      </c>
      <c r="DF541">
        <v>0.06</v>
      </c>
      <c r="DH541" s="4">
        <v>11.42</v>
      </c>
      <c r="DI541" s="5">
        <f t="shared" si="665"/>
        <v>8.565058514151178E-4</v>
      </c>
      <c r="DJ541" s="5">
        <f t="shared" si="666"/>
        <v>8.5650585141511782E-27</v>
      </c>
      <c r="DK541" s="5">
        <f t="shared" si="667"/>
        <v>1.784387190448162E-10</v>
      </c>
      <c r="DL541" s="5">
        <f t="shared" si="668"/>
        <v>2.1412646285377947E-13</v>
      </c>
      <c r="DM541" s="5">
        <f t="shared" si="669"/>
        <v>-12.669329657034471</v>
      </c>
      <c r="DN541">
        <v>0.14000000000000001</v>
      </c>
      <c r="DP541" s="4">
        <v>7.31</v>
      </c>
      <c r="DQ541" s="5">
        <f t="shared" si="670"/>
        <v>9.9629525341369436E-3</v>
      </c>
      <c r="DR541" s="5">
        <f t="shared" si="671"/>
        <v>9.9629525341369451E-26</v>
      </c>
      <c r="DS541" s="5">
        <f t="shared" si="672"/>
        <v>6.1753838021509988E-10</v>
      </c>
      <c r="DT541" s="5">
        <f t="shared" si="673"/>
        <v>1.3585844364732198E-12</v>
      </c>
      <c r="DU541" s="5">
        <f t="shared" si="674"/>
        <v>-11.866913364861231</v>
      </c>
      <c r="DV541">
        <v>0.11</v>
      </c>
    </row>
    <row r="542" spans="1:126" hidden="1" x14ac:dyDescent="0.25">
      <c r="A542">
        <v>535</v>
      </c>
      <c r="B542" t="s">
        <v>578</v>
      </c>
      <c r="C542">
        <v>324.30033200000003</v>
      </c>
      <c r="D542">
        <v>57.542755</v>
      </c>
      <c r="E542" s="1" t="s">
        <v>31</v>
      </c>
      <c r="F542" s="13"/>
      <c r="J542" s="2">
        <v>20.75</v>
      </c>
      <c r="K542" s="5">
        <f t="shared" si="600"/>
        <v>1.5904174484694195E-5</v>
      </c>
      <c r="L542" s="5">
        <f t="shared" si="601"/>
        <v>1.5904174484694196E-28</v>
      </c>
      <c r="M542" s="5">
        <f t="shared" si="602"/>
        <v>1.2253586110618681E-9</v>
      </c>
      <c r="N542" s="5">
        <f t="shared" si="603"/>
        <v>7.6462377330260573E-14</v>
      </c>
      <c r="O542" s="5">
        <f t="shared" si="604"/>
        <v>-13.116552203238736</v>
      </c>
      <c r="P542">
        <v>0.06</v>
      </c>
      <c r="Q542" s="2">
        <v>19.68</v>
      </c>
      <c r="R542" s="5">
        <f t="shared" si="605"/>
        <v>3.3779938127345212E-5</v>
      </c>
      <c r="S542" s="5">
        <f t="shared" si="606"/>
        <v>3.3779938127345218E-28</v>
      </c>
      <c r="T542" s="5">
        <f t="shared" si="607"/>
        <v>1.6916019734063061E-9</v>
      </c>
      <c r="U542" s="5">
        <f t="shared" si="608"/>
        <v>1.309299927416481E-13</v>
      </c>
      <c r="V542" s="5">
        <f t="shared" si="609"/>
        <v>-12.882960856198258</v>
      </c>
      <c r="W542">
        <v>0.08</v>
      </c>
      <c r="X542" s="2">
        <v>20.58</v>
      </c>
      <c r="Y542" s="5">
        <f t="shared" si="610"/>
        <v>1.7434093565305256E-5</v>
      </c>
      <c r="Z542" s="5">
        <f t="shared" si="611"/>
        <v>1.7434093565305257E-28</v>
      </c>
      <c r="AA542" s="5">
        <f t="shared" si="612"/>
        <v>1.2153824150411716E-9</v>
      </c>
      <c r="AB542" s="5">
        <f t="shared" si="613"/>
        <v>7.9729086426700864E-14</v>
      </c>
      <c r="AC542" s="5">
        <f t="shared" si="614"/>
        <v>-13.098383212228175</v>
      </c>
      <c r="AD542">
        <v>0.2</v>
      </c>
      <c r="AG542" s="5" t="str">
        <f t="shared" si="615"/>
        <v/>
      </c>
      <c r="AH542" s="5" t="str">
        <f t="shared" si="616"/>
        <v/>
      </c>
      <c r="AI542" s="5" t="str">
        <f t="shared" si="617"/>
        <v/>
      </c>
      <c r="AJ542" s="5" t="str">
        <f t="shared" si="618"/>
        <v/>
      </c>
      <c r="AK542" s="5" t="str">
        <f t="shared" si="619"/>
        <v/>
      </c>
      <c r="AO542" s="5" t="str">
        <f t="shared" si="620"/>
        <v/>
      </c>
      <c r="AP542" s="5" t="str">
        <f t="shared" si="621"/>
        <v/>
      </c>
      <c r="AQ542" s="5" t="str">
        <f t="shared" si="622"/>
        <v/>
      </c>
      <c r="AR542" s="5" t="str">
        <f t="shared" si="623"/>
        <v/>
      </c>
      <c r="AS542" s="5" t="str">
        <f t="shared" si="624"/>
        <v/>
      </c>
      <c r="AW542" s="5" t="str">
        <f t="shared" si="625"/>
        <v/>
      </c>
      <c r="AX542" s="5" t="str">
        <f t="shared" si="626"/>
        <v/>
      </c>
      <c r="AY542" s="5" t="str">
        <f t="shared" si="627"/>
        <v/>
      </c>
      <c r="AZ542" s="5" t="str">
        <f t="shared" si="628"/>
        <v/>
      </c>
      <c r="BA542" s="5" t="str">
        <f t="shared" si="629"/>
        <v/>
      </c>
      <c r="BD542" s="3">
        <v>16.45</v>
      </c>
      <c r="BE542" s="5">
        <f t="shared" si="630"/>
        <v>7.3884227892341187E-5</v>
      </c>
      <c r="BF542" s="5">
        <f t="shared" si="631"/>
        <v>7.3884227892341193E-28</v>
      </c>
      <c r="BG542" s="5">
        <f t="shared" si="632"/>
        <v>1.7102830530634533E-10</v>
      </c>
      <c r="BH542" s="5">
        <f t="shared" si="633"/>
        <v>6.1570189910284326E-14</v>
      </c>
      <c r="BI542" s="5">
        <f t="shared" si="634"/>
        <v>-13.210629506846047</v>
      </c>
      <c r="BJ542">
        <v>7.0000000000000007E-2</v>
      </c>
      <c r="BL542" s="3">
        <v>16.510000000000002</v>
      </c>
      <c r="BM542" s="5">
        <f t="shared" si="635"/>
        <v>4.4724766009534395E-5</v>
      </c>
      <c r="BN542" s="5">
        <f t="shared" si="636"/>
        <v>4.4724766009534396E-28</v>
      </c>
      <c r="BO542" s="5">
        <f t="shared" si="637"/>
        <v>6.625891260671761E-11</v>
      </c>
      <c r="BP542" s="5">
        <f t="shared" si="638"/>
        <v>2.9816510673022926E-14</v>
      </c>
      <c r="BQ542" s="5">
        <f t="shared" si="639"/>
        <v>-13.525543181946709</v>
      </c>
      <c r="BR542">
        <v>0.08</v>
      </c>
      <c r="BU542" s="5" t="str">
        <f t="shared" si="640"/>
        <v/>
      </c>
      <c r="BV542" s="5" t="str">
        <f t="shared" si="641"/>
        <v/>
      </c>
      <c r="BW542" s="5" t="str">
        <f t="shared" si="642"/>
        <v/>
      </c>
      <c r="BX542" s="5" t="str">
        <f t="shared" si="643"/>
        <v/>
      </c>
      <c r="BY542" s="5" t="str">
        <f t="shared" si="644"/>
        <v/>
      </c>
      <c r="CC542" s="5" t="str">
        <f t="shared" si="645"/>
        <v/>
      </c>
      <c r="CD542" s="5" t="str">
        <f t="shared" si="646"/>
        <v/>
      </c>
      <c r="CE542" s="5" t="str">
        <f t="shared" si="647"/>
        <v/>
      </c>
      <c r="CF542" s="5" t="str">
        <f t="shared" si="648"/>
        <v/>
      </c>
      <c r="CG542" s="5" t="str">
        <f t="shared" si="649"/>
        <v/>
      </c>
      <c r="CK542" s="5" t="str">
        <f t="shared" si="650"/>
        <v/>
      </c>
      <c r="CL542" s="5" t="str">
        <f t="shared" si="651"/>
        <v/>
      </c>
      <c r="CM542" s="5" t="str">
        <f t="shared" si="652"/>
        <v/>
      </c>
      <c r="CN542" s="5" t="str">
        <f t="shared" si="653"/>
        <v/>
      </c>
      <c r="CO542" s="5" t="str">
        <f t="shared" si="654"/>
        <v/>
      </c>
      <c r="CS542" s="5" t="str">
        <f t="shared" si="655"/>
        <v/>
      </c>
      <c r="CT542" s="5" t="str">
        <f t="shared" si="656"/>
        <v/>
      </c>
      <c r="CU542" s="5" t="str">
        <f t="shared" si="657"/>
        <v/>
      </c>
      <c r="CV542" s="5" t="str">
        <f t="shared" si="658"/>
        <v/>
      </c>
      <c r="CW542" s="5" t="str">
        <f t="shared" si="659"/>
        <v/>
      </c>
      <c r="DA542" s="5" t="str">
        <f t="shared" si="660"/>
        <v/>
      </c>
      <c r="DB542" s="5" t="str">
        <f t="shared" si="661"/>
        <v/>
      </c>
      <c r="DC542" s="5" t="str">
        <f t="shared" si="662"/>
        <v/>
      </c>
      <c r="DD542" s="5" t="str">
        <f t="shared" si="663"/>
        <v/>
      </c>
      <c r="DE542" s="5" t="str">
        <f t="shared" si="664"/>
        <v/>
      </c>
      <c r="DI542" s="5" t="str">
        <f t="shared" si="665"/>
        <v/>
      </c>
      <c r="DJ542" s="5" t="str">
        <f t="shared" si="666"/>
        <v/>
      </c>
      <c r="DK542" s="5" t="str">
        <f t="shared" si="667"/>
        <v/>
      </c>
      <c r="DL542" s="5" t="str">
        <f t="shared" si="668"/>
        <v/>
      </c>
      <c r="DM542" s="5" t="str">
        <f t="shared" si="669"/>
        <v/>
      </c>
      <c r="DQ542" s="5" t="str">
        <f t="shared" si="670"/>
        <v/>
      </c>
      <c r="DR542" s="5" t="str">
        <f t="shared" si="671"/>
        <v/>
      </c>
      <c r="DS542" s="5" t="str">
        <f t="shared" si="672"/>
        <v/>
      </c>
      <c r="DT542" s="5" t="str">
        <f t="shared" si="673"/>
        <v/>
      </c>
      <c r="DU542" s="5" t="str">
        <f t="shared" si="674"/>
        <v/>
      </c>
    </row>
    <row r="543" spans="1:126" hidden="1" x14ac:dyDescent="0.25">
      <c r="A543">
        <v>536</v>
      </c>
      <c r="B543" t="s">
        <v>579</v>
      </c>
      <c r="C543">
        <v>324.300657</v>
      </c>
      <c r="D543">
        <v>57.457265</v>
      </c>
      <c r="E543" s="1" t="s">
        <v>157</v>
      </c>
      <c r="F543" s="13"/>
      <c r="J543" s="2">
        <v>16.260000000000002</v>
      </c>
      <c r="K543" s="5">
        <f t="shared" si="600"/>
        <v>9.9428555889706201E-4</v>
      </c>
      <c r="L543" s="5">
        <f t="shared" si="601"/>
        <v>9.9428555889706205E-27</v>
      </c>
      <c r="M543" s="5">
        <f t="shared" si="602"/>
        <v>7.6606074249342195E-8</v>
      </c>
      <c r="N543" s="5">
        <f t="shared" si="603"/>
        <v>4.7802190331589532E-12</v>
      </c>
      <c r="O543" s="5">
        <f t="shared" si="604"/>
        <v>-11.320552203238737</v>
      </c>
      <c r="P543">
        <v>0</v>
      </c>
      <c r="Q543" s="2">
        <v>15.18</v>
      </c>
      <c r="R543" s="5">
        <f t="shared" si="605"/>
        <v>2.1313700057534941E-3</v>
      </c>
      <c r="S543" s="5">
        <f t="shared" si="606"/>
        <v>2.1313700057534943E-26</v>
      </c>
      <c r="T543" s="5">
        <f t="shared" si="607"/>
        <v>1.0673286890578959E-7</v>
      </c>
      <c r="U543" s="5">
        <f t="shared" si="608"/>
        <v>8.2611240533081151E-12</v>
      </c>
      <c r="V543" s="5">
        <f t="shared" si="609"/>
        <v>-11.082960856198257</v>
      </c>
      <c r="W543">
        <v>0</v>
      </c>
      <c r="X543" s="2">
        <v>15.56</v>
      </c>
      <c r="Y543" s="5">
        <f t="shared" si="610"/>
        <v>1.775821756414961E-3</v>
      </c>
      <c r="Z543" s="5">
        <f t="shared" si="611"/>
        <v>1.7758217564149612E-26</v>
      </c>
      <c r="AA543" s="5">
        <f t="shared" si="612"/>
        <v>1.2379780611533504E-7</v>
      </c>
      <c r="AB543" s="5">
        <f t="shared" si="613"/>
        <v>8.1211360811659796E-12</v>
      </c>
      <c r="AC543" s="5">
        <f t="shared" si="614"/>
        <v>-11.090383212228176</v>
      </c>
      <c r="AD543">
        <v>0</v>
      </c>
      <c r="AF543" s="4">
        <v>13.39</v>
      </c>
      <c r="AG543" s="5">
        <f t="shared" si="615"/>
        <v>7.0224445242944517E-3</v>
      </c>
      <c r="AH543" s="5">
        <f t="shared" si="616"/>
        <v>7.0224445242944524E-26</v>
      </c>
      <c r="AI543" s="5">
        <f t="shared" si="617"/>
        <v>1.3812607040196268E-7</v>
      </c>
      <c r="AJ543" s="5">
        <f t="shared" si="618"/>
        <v>1.7058569694642395E-11</v>
      </c>
      <c r="AK543" s="5">
        <f t="shared" si="619"/>
        <v>-10.768057385815929</v>
      </c>
      <c r="AL543">
        <v>0.03</v>
      </c>
      <c r="AN543" s="4">
        <v>12.21</v>
      </c>
      <c r="AO543" s="5">
        <f t="shared" si="620"/>
        <v>1.3375189894470025E-2</v>
      </c>
      <c r="AP543" s="5">
        <f t="shared" si="621"/>
        <v>1.3375189894470025E-25</v>
      </c>
      <c r="AQ543" s="5">
        <f t="shared" si="622"/>
        <v>1.4526439258591957E-7</v>
      </c>
      <c r="AR543" s="5">
        <f t="shared" si="623"/>
        <v>2.4142942047779832E-11</v>
      </c>
      <c r="AS543" s="5">
        <f t="shared" si="624"/>
        <v>-10.617209808088619</v>
      </c>
      <c r="AT543">
        <v>0.03</v>
      </c>
      <c r="AV543" s="4">
        <v>11.52</v>
      </c>
      <c r="AW543" s="5">
        <f t="shared" si="625"/>
        <v>1.6441084261341329E-2</v>
      </c>
      <c r="AX543" s="5">
        <f t="shared" si="626"/>
        <v>1.6441084261341331E-25</v>
      </c>
      <c r="AY543" s="5">
        <f t="shared" si="627"/>
        <v>1.058148023773379E-7</v>
      </c>
      <c r="AZ543" s="5">
        <f t="shared" si="628"/>
        <v>2.284541583326725E-11</v>
      </c>
      <c r="BA543" s="5">
        <f t="shared" si="629"/>
        <v>-10.641200932489005</v>
      </c>
      <c r="BB543">
        <v>0.03</v>
      </c>
      <c r="BD543" s="3">
        <v>10.68</v>
      </c>
      <c r="BE543" s="5">
        <f t="shared" si="630"/>
        <v>1.5015912855460911E-2</v>
      </c>
      <c r="BF543" s="5">
        <f t="shared" si="631"/>
        <v>1.5015912855460914E-25</v>
      </c>
      <c r="BG543" s="5">
        <f t="shared" si="632"/>
        <v>3.4759057535789144E-8</v>
      </c>
      <c r="BH543" s="5">
        <f t="shared" si="633"/>
        <v>1.2513260712884093E-11</v>
      </c>
      <c r="BI543" s="5">
        <f t="shared" si="634"/>
        <v>-10.902629506846047</v>
      </c>
      <c r="BJ543">
        <v>0</v>
      </c>
      <c r="BL543" s="3">
        <v>10.29</v>
      </c>
      <c r="BM543" s="5">
        <f t="shared" si="635"/>
        <v>1.375777102619527E-2</v>
      </c>
      <c r="BN543" s="5">
        <f t="shared" si="636"/>
        <v>1.3757771026195271E-25</v>
      </c>
      <c r="BO543" s="5">
        <f t="shared" si="637"/>
        <v>2.0381883001770765E-8</v>
      </c>
      <c r="BP543" s="5">
        <f t="shared" si="638"/>
        <v>9.1718473507968456E-12</v>
      </c>
      <c r="BQ543" s="5">
        <f t="shared" si="639"/>
        <v>-11.037543181946708</v>
      </c>
      <c r="BR543">
        <v>0</v>
      </c>
      <c r="BT543" s="3">
        <v>9.9700000000000006</v>
      </c>
      <c r="BU543" s="5">
        <f t="shared" si="640"/>
        <v>1.182218742845443E-2</v>
      </c>
      <c r="BV543" s="5">
        <f t="shared" si="641"/>
        <v>1.1822187428454431E-25</v>
      </c>
      <c r="BW543" s="5">
        <f t="shared" si="642"/>
        <v>1.0542973330964118E-8</v>
      </c>
      <c r="BX543" s="5">
        <f t="shared" si="643"/>
        <v>6.114924531959189E-12</v>
      </c>
      <c r="BY543" s="5">
        <f t="shared" si="644"/>
        <v>-11.213608898489664</v>
      </c>
      <c r="BZ543">
        <v>0</v>
      </c>
      <c r="CB543" s="3">
        <v>9.42</v>
      </c>
      <c r="CC543" s="5">
        <f t="shared" si="645"/>
        <v>1.0941106360677032E-2</v>
      </c>
      <c r="CD543" s="5">
        <f t="shared" si="646"/>
        <v>1.0941106360677035E-25</v>
      </c>
      <c r="CE543" s="5">
        <f t="shared" si="647"/>
        <v>5.1286436065673596E-9</v>
      </c>
      <c r="CF543" s="5">
        <f t="shared" si="648"/>
        <v>4.1029148852538875E-12</v>
      </c>
      <c r="CG543" s="5">
        <f t="shared" si="649"/>
        <v>-11.386907492355041</v>
      </c>
      <c r="CH543">
        <v>0</v>
      </c>
      <c r="CJ543" s="2">
        <v>6.75</v>
      </c>
      <c r="CK543" s="5">
        <f t="shared" si="650"/>
        <v>1.4246172928877789E-2</v>
      </c>
      <c r="CL543" s="5">
        <f t="shared" si="651"/>
        <v>1.424617292887779E-25</v>
      </c>
      <c r="CM543" s="5">
        <f t="shared" si="652"/>
        <v>7.4198817337905147E-10</v>
      </c>
      <c r="CN543" s="5">
        <f t="shared" si="653"/>
        <v>1.7807716161097237E-12</v>
      </c>
      <c r="CO543" s="5">
        <f t="shared" si="654"/>
        <v>-11.74939177521577</v>
      </c>
      <c r="CP543">
        <v>0.02</v>
      </c>
      <c r="CR543" s="4">
        <v>10.51</v>
      </c>
      <c r="CS543" s="5">
        <f t="shared" si="655"/>
        <v>1.9351595532178582E-2</v>
      </c>
      <c r="CT543" s="5">
        <f t="shared" si="656"/>
        <v>1.9351595532178583E-25</v>
      </c>
      <c r="CU543" s="5">
        <f t="shared" si="657"/>
        <v>5.0220403630221228E-8</v>
      </c>
      <c r="CV543" s="5">
        <f t="shared" si="658"/>
        <v>1.707493723427522E-11</v>
      </c>
      <c r="CW543" s="5">
        <f t="shared" si="659"/>
        <v>-10.76764088406564</v>
      </c>
      <c r="CX543">
        <v>0.02</v>
      </c>
      <c r="CZ543" s="4">
        <v>10.06</v>
      </c>
      <c r="DA543" s="5">
        <f t="shared" si="660"/>
        <v>1.6255408195102929E-2</v>
      </c>
      <c r="DB543" s="5">
        <f t="shared" si="661"/>
        <v>1.625540819510293E-25</v>
      </c>
      <c r="DC543" s="5">
        <f t="shared" si="662"/>
        <v>2.3046419936346316E-8</v>
      </c>
      <c r="DD543" s="5">
        <f t="shared" si="663"/>
        <v>1.0601353170719304E-11</v>
      </c>
      <c r="DE543" s="5">
        <f t="shared" si="664"/>
        <v>-10.974638697275882</v>
      </c>
      <c r="DF543">
        <v>0.02</v>
      </c>
      <c r="DH543" s="4">
        <v>8.7100000000000009</v>
      </c>
      <c r="DI543" s="5">
        <f t="shared" si="665"/>
        <v>1.0392746504651142E-2</v>
      </c>
      <c r="DJ543" s="5">
        <f t="shared" si="666"/>
        <v>1.0392746504651143E-25</v>
      </c>
      <c r="DK543" s="5">
        <f t="shared" si="667"/>
        <v>2.165155521802321E-9</v>
      </c>
      <c r="DL543" s="5">
        <f t="shared" si="668"/>
        <v>2.5981866261627852E-12</v>
      </c>
      <c r="DM543" s="5">
        <f t="shared" si="669"/>
        <v>-11.585329657034471</v>
      </c>
      <c r="DN543">
        <v>0.02</v>
      </c>
      <c r="DP543" s="4">
        <v>7.05</v>
      </c>
      <c r="DQ543" s="5">
        <f t="shared" si="670"/>
        <v>1.2658669501296219E-2</v>
      </c>
      <c r="DR543" s="5">
        <f t="shared" si="671"/>
        <v>1.265866950129622E-25</v>
      </c>
      <c r="DS543" s="5">
        <f t="shared" si="672"/>
        <v>7.8462827487373251E-10</v>
      </c>
      <c r="DT543" s="5">
        <f t="shared" si="673"/>
        <v>1.7261822047222116E-12</v>
      </c>
      <c r="DU543" s="5">
        <f t="shared" si="674"/>
        <v>-11.76291336486123</v>
      </c>
      <c r="DV543">
        <v>0.1</v>
      </c>
    </row>
    <row r="544" spans="1:126" hidden="1" x14ac:dyDescent="0.25">
      <c r="A544">
        <v>537</v>
      </c>
      <c r="B544" t="s">
        <v>580</v>
      </c>
      <c r="C544">
        <v>324.30127900000002</v>
      </c>
      <c r="D544">
        <v>57.649926000000001</v>
      </c>
      <c r="E544" s="1" t="s">
        <v>91</v>
      </c>
      <c r="F544" s="13"/>
      <c r="J544" s="2">
        <v>19</v>
      </c>
      <c r="K544" s="5">
        <f t="shared" si="600"/>
        <v>7.9709692131093356E-5</v>
      </c>
      <c r="L544" s="5">
        <f t="shared" si="601"/>
        <v>7.9709692131093367E-28</v>
      </c>
      <c r="M544" s="5">
        <f t="shared" si="602"/>
        <v>6.1413409247945458E-9</v>
      </c>
      <c r="N544" s="5">
        <f t="shared" si="603"/>
        <v>3.8321967370717963E-13</v>
      </c>
      <c r="O544" s="5">
        <f t="shared" si="604"/>
        <v>-12.416552203238737</v>
      </c>
      <c r="P544">
        <v>0.01</v>
      </c>
      <c r="Q544" s="2">
        <v>18.2</v>
      </c>
      <c r="R544" s="5">
        <f t="shared" si="605"/>
        <v>1.320258127750351E-4</v>
      </c>
      <c r="S544" s="5">
        <f t="shared" si="606"/>
        <v>1.3202581277503511E-27</v>
      </c>
      <c r="T544" s="5">
        <f t="shared" si="607"/>
        <v>6.6114723061031524E-9</v>
      </c>
      <c r="U544" s="5">
        <f t="shared" si="608"/>
        <v>5.1172795649238403E-13</v>
      </c>
      <c r="V544" s="5">
        <f t="shared" si="609"/>
        <v>-12.290960856198257</v>
      </c>
      <c r="W544">
        <v>0.02</v>
      </c>
      <c r="X544" s="2">
        <v>18.670000000000002</v>
      </c>
      <c r="Y544" s="5">
        <f t="shared" si="610"/>
        <v>1.0125101194466551E-4</v>
      </c>
      <c r="Z544" s="5">
        <f t="shared" si="611"/>
        <v>1.0125101194466552E-27</v>
      </c>
      <c r="AA544" s="5">
        <f t="shared" si="612"/>
        <v>7.0585086033703088E-9</v>
      </c>
      <c r="AB544" s="5">
        <f t="shared" si="613"/>
        <v>4.6303816438109228E-13</v>
      </c>
      <c r="AC544" s="5">
        <f t="shared" si="614"/>
        <v>-12.334383212228175</v>
      </c>
      <c r="AD544">
        <v>0.04</v>
      </c>
      <c r="AF544" s="4">
        <v>16.739999999999998</v>
      </c>
      <c r="AG544" s="5">
        <f t="shared" si="615"/>
        <v>3.2098764542806446E-4</v>
      </c>
      <c r="AH544" s="5">
        <f t="shared" si="616"/>
        <v>3.2098764542806449E-27</v>
      </c>
      <c r="AI544" s="5">
        <f t="shared" si="617"/>
        <v>6.3135795458649922E-9</v>
      </c>
      <c r="AJ544" s="5">
        <f t="shared" si="618"/>
        <v>7.7972707391432664E-13</v>
      </c>
      <c r="AK544" s="5">
        <f t="shared" si="619"/>
        <v>-12.108057385815929</v>
      </c>
      <c r="AL544">
        <v>0.06</v>
      </c>
      <c r="AN544" s="4">
        <v>16.12</v>
      </c>
      <c r="AO544" s="5">
        <f t="shared" si="620"/>
        <v>3.6500596062847315E-4</v>
      </c>
      <c r="AP544" s="5">
        <f t="shared" si="621"/>
        <v>3.6500596062847321E-27</v>
      </c>
      <c r="AQ544" s="5">
        <f t="shared" si="622"/>
        <v>3.9642330000007955E-9</v>
      </c>
      <c r="AR544" s="5">
        <f t="shared" si="623"/>
        <v>6.5885552460013221E-13</v>
      </c>
      <c r="AS544" s="5">
        <f t="shared" si="624"/>
        <v>-12.181209808088619</v>
      </c>
      <c r="AT544">
        <v>0.1</v>
      </c>
      <c r="AV544" s="4">
        <v>15.86</v>
      </c>
      <c r="AW544" s="5">
        <f t="shared" si="625"/>
        <v>3.019468165217437E-4</v>
      </c>
      <c r="AX544" s="5">
        <f t="shared" si="626"/>
        <v>3.0194681652174375E-27</v>
      </c>
      <c r="AY544" s="5">
        <f t="shared" si="627"/>
        <v>1.9433294185980877E-9</v>
      </c>
      <c r="AZ544" s="5">
        <f t="shared" si="628"/>
        <v>4.1956482147532711E-13</v>
      </c>
      <c r="BA544" s="5">
        <f t="shared" si="629"/>
        <v>-12.377200932489005</v>
      </c>
      <c r="BB544">
        <v>0.12</v>
      </c>
      <c r="BD544" s="3">
        <v>15.8</v>
      </c>
      <c r="BE544" s="5">
        <f t="shared" si="630"/>
        <v>1.3444719293342886E-4</v>
      </c>
      <c r="BF544" s="5">
        <f t="shared" si="631"/>
        <v>1.3444719293342888E-27</v>
      </c>
      <c r="BG544" s="5">
        <f t="shared" si="632"/>
        <v>3.1122035401256681E-10</v>
      </c>
      <c r="BH544" s="5">
        <f t="shared" si="633"/>
        <v>1.1203932744452406E-13</v>
      </c>
      <c r="BI544" s="5">
        <f t="shared" si="634"/>
        <v>-12.950629506846047</v>
      </c>
      <c r="BJ544">
        <v>0.02</v>
      </c>
      <c r="BL544" s="3">
        <v>15.5</v>
      </c>
      <c r="BM544" s="5">
        <f t="shared" si="635"/>
        <v>1.1338303480309059E-4</v>
      </c>
      <c r="BN544" s="5">
        <f t="shared" si="636"/>
        <v>1.133830348030906E-27</v>
      </c>
      <c r="BO544" s="5">
        <f t="shared" si="637"/>
        <v>1.67974866374949E-10</v>
      </c>
      <c r="BP544" s="5">
        <f t="shared" si="638"/>
        <v>7.558868986872705E-14</v>
      </c>
      <c r="BQ544" s="5">
        <f t="shared" si="639"/>
        <v>-13.121543181946707</v>
      </c>
      <c r="BR544">
        <v>0.03</v>
      </c>
      <c r="BU544" s="5" t="str">
        <f t="shared" si="640"/>
        <v/>
      </c>
      <c r="BV544" s="5" t="str">
        <f t="shared" si="641"/>
        <v/>
      </c>
      <c r="BW544" s="5" t="str">
        <f t="shared" si="642"/>
        <v/>
      </c>
      <c r="BX544" s="5" t="str">
        <f t="shared" si="643"/>
        <v/>
      </c>
      <c r="BY544" s="5" t="str">
        <f t="shared" si="644"/>
        <v/>
      </c>
      <c r="CC544" s="5" t="str">
        <f t="shared" si="645"/>
        <v/>
      </c>
      <c r="CD544" s="5" t="str">
        <f t="shared" si="646"/>
        <v/>
      </c>
      <c r="CE544" s="5" t="str">
        <f t="shared" si="647"/>
        <v/>
      </c>
      <c r="CF544" s="5" t="str">
        <f t="shared" si="648"/>
        <v/>
      </c>
      <c r="CG544" s="5" t="str">
        <f t="shared" si="649"/>
        <v/>
      </c>
      <c r="CK544" s="5" t="str">
        <f t="shared" si="650"/>
        <v/>
      </c>
      <c r="CL544" s="5" t="str">
        <f t="shared" si="651"/>
        <v/>
      </c>
      <c r="CM544" s="5" t="str">
        <f t="shared" si="652"/>
        <v/>
      </c>
      <c r="CN544" s="5" t="str">
        <f t="shared" si="653"/>
        <v/>
      </c>
      <c r="CO544" s="5" t="str">
        <f t="shared" si="654"/>
        <v/>
      </c>
      <c r="CS544" s="5" t="str">
        <f t="shared" si="655"/>
        <v/>
      </c>
      <c r="CT544" s="5" t="str">
        <f t="shared" si="656"/>
        <v/>
      </c>
      <c r="CU544" s="5" t="str">
        <f t="shared" si="657"/>
        <v/>
      </c>
      <c r="CV544" s="5" t="str">
        <f t="shared" si="658"/>
        <v/>
      </c>
      <c r="CW544" s="5" t="str">
        <f t="shared" si="659"/>
        <v/>
      </c>
      <c r="DA544" s="5" t="str">
        <f t="shared" si="660"/>
        <v/>
      </c>
      <c r="DB544" s="5" t="str">
        <f t="shared" si="661"/>
        <v/>
      </c>
      <c r="DC544" s="5" t="str">
        <f t="shared" si="662"/>
        <v/>
      </c>
      <c r="DD544" s="5" t="str">
        <f t="shared" si="663"/>
        <v/>
      </c>
      <c r="DE544" s="5" t="str">
        <f t="shared" si="664"/>
        <v/>
      </c>
      <c r="DI544" s="5" t="str">
        <f t="shared" si="665"/>
        <v/>
      </c>
      <c r="DJ544" s="5" t="str">
        <f t="shared" si="666"/>
        <v/>
      </c>
      <c r="DK544" s="5" t="str">
        <f t="shared" si="667"/>
        <v/>
      </c>
      <c r="DL544" s="5" t="str">
        <f t="shared" si="668"/>
        <v/>
      </c>
      <c r="DM544" s="5" t="str">
        <f t="shared" si="669"/>
        <v/>
      </c>
      <c r="DQ544" s="5" t="str">
        <f t="shared" si="670"/>
        <v/>
      </c>
      <c r="DR544" s="5" t="str">
        <f t="shared" si="671"/>
        <v/>
      </c>
      <c r="DS544" s="5" t="str">
        <f t="shared" si="672"/>
        <v/>
      </c>
      <c r="DT544" s="5" t="str">
        <f t="shared" si="673"/>
        <v/>
      </c>
      <c r="DU544" s="5" t="str">
        <f t="shared" si="674"/>
        <v/>
      </c>
    </row>
    <row r="545" spans="1:126" hidden="1" x14ac:dyDescent="0.25">
      <c r="A545">
        <v>538</v>
      </c>
      <c r="B545" t="s">
        <v>581</v>
      </c>
      <c r="C545">
        <v>324.30146100000002</v>
      </c>
      <c r="D545">
        <v>57.558843000000003</v>
      </c>
      <c r="E545" s="1" t="s">
        <v>582</v>
      </c>
      <c r="F545" s="13"/>
      <c r="J545" s="2">
        <v>15.39</v>
      </c>
      <c r="K545" s="5">
        <f t="shared" si="600"/>
        <v>2.2157008878580832E-3</v>
      </c>
      <c r="L545" s="5">
        <f t="shared" si="601"/>
        <v>2.2157008878580833E-26</v>
      </c>
      <c r="M545" s="5">
        <f t="shared" si="602"/>
        <v>1.7071166850484494E-7</v>
      </c>
      <c r="N545" s="5">
        <f t="shared" si="603"/>
        <v>1.0652408114702324E-11</v>
      </c>
      <c r="O545" s="5">
        <f t="shared" si="604"/>
        <v>-10.972552203238736</v>
      </c>
      <c r="P545">
        <v>0</v>
      </c>
      <c r="Q545" s="2">
        <v>14.33</v>
      </c>
      <c r="R545" s="5">
        <f t="shared" si="605"/>
        <v>4.662929505024632E-3</v>
      </c>
      <c r="S545" s="5">
        <f t="shared" si="606"/>
        <v>4.6629295050246323E-26</v>
      </c>
      <c r="T545" s="5">
        <f t="shared" si="607"/>
        <v>2.3350607460612498E-7</v>
      </c>
      <c r="U545" s="5">
        <f t="shared" si="608"/>
        <v>1.8073370174514076E-11</v>
      </c>
      <c r="V545" s="5">
        <f t="shared" si="609"/>
        <v>-10.742960856198257</v>
      </c>
      <c r="W545">
        <v>0</v>
      </c>
      <c r="X545" s="2">
        <v>14.86</v>
      </c>
      <c r="Y545" s="5">
        <f t="shared" si="610"/>
        <v>3.3837585989532088E-3</v>
      </c>
      <c r="Z545" s="5">
        <f t="shared" si="611"/>
        <v>3.3837585989532091E-26</v>
      </c>
      <c r="AA545" s="5">
        <f t="shared" si="612"/>
        <v>2.3589185652280137E-7</v>
      </c>
      <c r="AB545" s="5">
        <f t="shared" si="613"/>
        <v>1.5474505787895772E-11</v>
      </c>
      <c r="AC545" s="5">
        <f t="shared" si="614"/>
        <v>-10.810383212228174</v>
      </c>
      <c r="AD545">
        <v>0</v>
      </c>
      <c r="AF545" s="4">
        <v>12.57</v>
      </c>
      <c r="AG545" s="5">
        <f t="shared" si="615"/>
        <v>1.4944738390398501E-2</v>
      </c>
      <c r="AH545" s="5">
        <f t="shared" si="616"/>
        <v>1.4944738390398503E-25</v>
      </c>
      <c r="AI545" s="5">
        <f t="shared" si="617"/>
        <v>2.9395148369057356E-7</v>
      </c>
      <c r="AJ545" s="5">
        <f t="shared" si="618"/>
        <v>3.6303008235785841E-11</v>
      </c>
      <c r="AK545" s="5">
        <f t="shared" si="619"/>
        <v>-10.44005738581593</v>
      </c>
      <c r="AL545">
        <v>0.03</v>
      </c>
      <c r="AN545" s="4">
        <v>11.77</v>
      </c>
      <c r="AO545" s="5">
        <f t="shared" si="620"/>
        <v>2.0058569456701304E-2</v>
      </c>
      <c r="AP545" s="5">
        <f t="shared" si="621"/>
        <v>2.0058569456701307E-25</v>
      </c>
      <c r="AQ545" s="5">
        <f t="shared" si="622"/>
        <v>2.1785080669956718E-7</v>
      </c>
      <c r="AR545" s="5">
        <f t="shared" si="623"/>
        <v>3.6206804073468063E-11</v>
      </c>
      <c r="AS545" s="5">
        <f t="shared" si="624"/>
        <v>-10.441209808088619</v>
      </c>
      <c r="AT545">
        <v>0.03</v>
      </c>
      <c r="AV545" s="4">
        <v>11.57</v>
      </c>
      <c r="AW545" s="5">
        <f t="shared" si="625"/>
        <v>1.5701113575734688E-2</v>
      </c>
      <c r="AX545" s="5">
        <f t="shared" si="626"/>
        <v>1.5701113575734689E-25</v>
      </c>
      <c r="AY545" s="5">
        <f t="shared" si="627"/>
        <v>1.0105235176168112E-7</v>
      </c>
      <c r="AZ545" s="5">
        <f t="shared" si="628"/>
        <v>2.1817202745346952E-11</v>
      </c>
      <c r="BA545" s="5">
        <f t="shared" si="629"/>
        <v>-10.661200932489004</v>
      </c>
      <c r="BB545">
        <v>0.03</v>
      </c>
      <c r="BD545" s="3">
        <v>11.68</v>
      </c>
      <c r="BE545" s="5">
        <f t="shared" si="630"/>
        <v>5.9779425801654304E-3</v>
      </c>
      <c r="BF545" s="5">
        <f t="shared" si="631"/>
        <v>5.9779425801654307E-26</v>
      </c>
      <c r="BG545" s="5">
        <f t="shared" si="632"/>
        <v>1.3837830046679235E-8</v>
      </c>
      <c r="BH545" s="5">
        <f t="shared" si="633"/>
        <v>4.9816188168045248E-12</v>
      </c>
      <c r="BI545" s="5">
        <f t="shared" si="634"/>
        <v>-11.302629506846047</v>
      </c>
      <c r="BJ545">
        <v>0.01</v>
      </c>
      <c r="BL545" s="3">
        <v>11.7</v>
      </c>
      <c r="BM545" s="5">
        <f t="shared" si="635"/>
        <v>3.7544651471447094E-3</v>
      </c>
      <c r="BN545" s="5">
        <f t="shared" si="636"/>
        <v>3.7544651471447096E-26</v>
      </c>
      <c r="BO545" s="5">
        <f t="shared" si="637"/>
        <v>5.562170588362531E-9</v>
      </c>
      <c r="BP545" s="5">
        <f t="shared" si="638"/>
        <v>2.5029767647631391E-12</v>
      </c>
      <c r="BQ545" s="5">
        <f t="shared" si="639"/>
        <v>-11.601543181946708</v>
      </c>
      <c r="BR545">
        <v>0.01</v>
      </c>
      <c r="BT545" s="3">
        <v>11.57</v>
      </c>
      <c r="BU545" s="5">
        <f t="shared" si="640"/>
        <v>2.7083066764804092E-3</v>
      </c>
      <c r="BV545" s="5">
        <f t="shared" si="641"/>
        <v>2.7083066764804092E-26</v>
      </c>
      <c r="BW545" s="5">
        <f t="shared" si="642"/>
        <v>2.4152556567899009E-9</v>
      </c>
      <c r="BX545" s="5">
        <f t="shared" si="643"/>
        <v>1.4008482809381425E-12</v>
      </c>
      <c r="BY545" s="5">
        <f t="shared" si="644"/>
        <v>-11.853608898489664</v>
      </c>
      <c r="BZ545">
        <v>0.02</v>
      </c>
      <c r="CB545" s="3">
        <v>11.5</v>
      </c>
      <c r="CC545" s="5">
        <f t="shared" si="645"/>
        <v>1.6108727685270928E-3</v>
      </c>
      <c r="CD545" s="5">
        <f t="shared" si="646"/>
        <v>1.6108727685270931E-26</v>
      </c>
      <c r="CE545" s="5">
        <f t="shared" si="647"/>
        <v>7.5509661024707482E-10</v>
      </c>
      <c r="CF545" s="5">
        <f t="shared" si="648"/>
        <v>6.0407728819765984E-13</v>
      </c>
      <c r="CG545" s="5">
        <f t="shared" si="649"/>
        <v>-12.218907492355042</v>
      </c>
      <c r="CH545">
        <v>0.04</v>
      </c>
      <c r="CK545" s="5" t="str">
        <f t="shared" si="650"/>
        <v/>
      </c>
      <c r="CL545" s="5" t="str">
        <f t="shared" si="651"/>
        <v/>
      </c>
      <c r="CM545" s="5" t="str">
        <f t="shared" si="652"/>
        <v/>
      </c>
      <c r="CN545" s="5" t="str">
        <f t="shared" si="653"/>
        <v/>
      </c>
      <c r="CO545" s="5" t="str">
        <f t="shared" si="654"/>
        <v/>
      </c>
      <c r="CS545" s="5" t="str">
        <f t="shared" si="655"/>
        <v/>
      </c>
      <c r="CT545" s="5" t="str">
        <f t="shared" si="656"/>
        <v/>
      </c>
      <c r="CU545" s="5" t="str">
        <f t="shared" si="657"/>
        <v/>
      </c>
      <c r="CV545" s="5" t="str">
        <f t="shared" si="658"/>
        <v/>
      </c>
      <c r="CW545" s="5" t="str">
        <f t="shared" si="659"/>
        <v/>
      </c>
      <c r="DA545" s="5" t="str">
        <f t="shared" si="660"/>
        <v/>
      </c>
      <c r="DB545" s="5" t="str">
        <f t="shared" si="661"/>
        <v/>
      </c>
      <c r="DC545" s="5" t="str">
        <f t="shared" si="662"/>
        <v/>
      </c>
      <c r="DD545" s="5" t="str">
        <f t="shared" si="663"/>
        <v/>
      </c>
      <c r="DE545" s="5" t="str">
        <f t="shared" si="664"/>
        <v/>
      </c>
      <c r="DI545" s="5" t="str">
        <f t="shared" si="665"/>
        <v/>
      </c>
      <c r="DJ545" s="5" t="str">
        <f t="shared" si="666"/>
        <v/>
      </c>
      <c r="DK545" s="5" t="str">
        <f t="shared" si="667"/>
        <v/>
      </c>
      <c r="DL545" s="5" t="str">
        <f t="shared" si="668"/>
        <v/>
      </c>
      <c r="DM545" s="5" t="str">
        <f t="shared" si="669"/>
        <v/>
      </c>
      <c r="DQ545" s="5" t="str">
        <f t="shared" si="670"/>
        <v/>
      </c>
      <c r="DR545" s="5" t="str">
        <f t="shared" si="671"/>
        <v/>
      </c>
      <c r="DS545" s="5" t="str">
        <f t="shared" si="672"/>
        <v/>
      </c>
      <c r="DT545" s="5" t="str">
        <f t="shared" si="673"/>
        <v/>
      </c>
      <c r="DU545" s="5" t="str">
        <f t="shared" si="674"/>
        <v/>
      </c>
    </row>
    <row r="546" spans="1:126" hidden="1" x14ac:dyDescent="0.25">
      <c r="A546">
        <v>539</v>
      </c>
      <c r="B546" t="s">
        <v>583</v>
      </c>
      <c r="C546">
        <v>324.30215700000002</v>
      </c>
      <c r="D546">
        <v>57.539309000000003</v>
      </c>
      <c r="E546" s="1" t="s">
        <v>31</v>
      </c>
      <c r="F546" s="13"/>
      <c r="K546" s="5" t="str">
        <f t="shared" si="600"/>
        <v/>
      </c>
      <c r="L546" s="5" t="str">
        <f t="shared" si="601"/>
        <v/>
      </c>
      <c r="M546" s="5" t="str">
        <f t="shared" si="602"/>
        <v/>
      </c>
      <c r="N546" s="5" t="str">
        <f t="shared" si="603"/>
        <v/>
      </c>
      <c r="O546" s="5" t="str">
        <f t="shared" si="604"/>
        <v/>
      </c>
      <c r="R546" s="5" t="str">
        <f t="shared" si="605"/>
        <v/>
      </c>
      <c r="S546" s="5" t="str">
        <f t="shared" si="606"/>
        <v/>
      </c>
      <c r="T546" s="5" t="str">
        <f t="shared" si="607"/>
        <v/>
      </c>
      <c r="U546" s="5" t="str">
        <f t="shared" si="608"/>
        <v/>
      </c>
      <c r="V546" s="5" t="str">
        <f t="shared" si="609"/>
        <v/>
      </c>
      <c r="Y546" s="5" t="str">
        <f t="shared" si="610"/>
        <v/>
      </c>
      <c r="Z546" s="5" t="str">
        <f t="shared" si="611"/>
        <v/>
      </c>
      <c r="AA546" s="5" t="str">
        <f t="shared" si="612"/>
        <v/>
      </c>
      <c r="AB546" s="5" t="str">
        <f t="shared" si="613"/>
        <v/>
      </c>
      <c r="AC546" s="5" t="str">
        <f t="shared" si="614"/>
        <v/>
      </c>
      <c r="AG546" s="5" t="str">
        <f t="shared" si="615"/>
        <v/>
      </c>
      <c r="AH546" s="5" t="str">
        <f t="shared" si="616"/>
        <v/>
      </c>
      <c r="AI546" s="5" t="str">
        <f t="shared" si="617"/>
        <v/>
      </c>
      <c r="AJ546" s="5" t="str">
        <f t="shared" si="618"/>
        <v/>
      </c>
      <c r="AK546" s="5" t="str">
        <f t="shared" si="619"/>
        <v/>
      </c>
      <c r="AO546" s="5" t="str">
        <f t="shared" si="620"/>
        <v/>
      </c>
      <c r="AP546" s="5" t="str">
        <f t="shared" si="621"/>
        <v/>
      </c>
      <c r="AQ546" s="5" t="str">
        <f t="shared" si="622"/>
        <v/>
      </c>
      <c r="AR546" s="5" t="str">
        <f t="shared" si="623"/>
        <v/>
      </c>
      <c r="AS546" s="5" t="str">
        <f t="shared" si="624"/>
        <v/>
      </c>
      <c r="AW546" s="5" t="str">
        <f t="shared" si="625"/>
        <v/>
      </c>
      <c r="AX546" s="5" t="str">
        <f t="shared" si="626"/>
        <v/>
      </c>
      <c r="AY546" s="5" t="str">
        <f t="shared" si="627"/>
        <v/>
      </c>
      <c r="AZ546" s="5" t="str">
        <f t="shared" si="628"/>
        <v/>
      </c>
      <c r="BA546" s="5" t="str">
        <f t="shared" si="629"/>
        <v/>
      </c>
      <c r="BD546" s="3">
        <v>16.07</v>
      </c>
      <c r="BE546" s="5">
        <f t="shared" si="630"/>
        <v>1.0484596932481778E-4</v>
      </c>
      <c r="BF546" s="5">
        <f t="shared" si="631"/>
        <v>1.0484596932481778E-27</v>
      </c>
      <c r="BG546" s="5">
        <f t="shared" si="632"/>
        <v>2.4269900306670775E-10</v>
      </c>
      <c r="BH546" s="5">
        <f t="shared" si="633"/>
        <v>8.7371641104014793E-14</v>
      </c>
      <c r="BI546" s="5">
        <f t="shared" si="634"/>
        <v>-13.058629506846048</v>
      </c>
      <c r="BJ546">
        <v>0.04</v>
      </c>
      <c r="BL546" s="3">
        <v>16.190000000000001</v>
      </c>
      <c r="BM546" s="5">
        <f t="shared" si="635"/>
        <v>6.0054848692692564E-5</v>
      </c>
      <c r="BN546" s="5">
        <f t="shared" si="636"/>
        <v>6.0054848692692574E-28</v>
      </c>
      <c r="BO546" s="5">
        <f t="shared" si="637"/>
        <v>8.8970146211396382E-11</v>
      </c>
      <c r="BP546" s="5">
        <f t="shared" si="638"/>
        <v>4.0036565795128373E-14</v>
      </c>
      <c r="BQ546" s="5">
        <f t="shared" si="639"/>
        <v>-13.397543181946709</v>
      </c>
      <c r="BR546">
        <v>0.06</v>
      </c>
      <c r="BU546" s="5" t="str">
        <f t="shared" si="640"/>
        <v/>
      </c>
      <c r="BV546" s="5" t="str">
        <f t="shared" si="641"/>
        <v/>
      </c>
      <c r="BW546" s="5" t="str">
        <f t="shared" si="642"/>
        <v/>
      </c>
      <c r="BX546" s="5" t="str">
        <f t="shared" si="643"/>
        <v/>
      </c>
      <c r="BY546" s="5" t="str">
        <f t="shared" si="644"/>
        <v/>
      </c>
      <c r="CC546" s="5" t="str">
        <f t="shared" si="645"/>
        <v/>
      </c>
      <c r="CD546" s="5" t="str">
        <f t="shared" si="646"/>
        <v/>
      </c>
      <c r="CE546" s="5" t="str">
        <f t="shared" si="647"/>
        <v/>
      </c>
      <c r="CF546" s="5" t="str">
        <f t="shared" si="648"/>
        <v/>
      </c>
      <c r="CG546" s="5" t="str">
        <f t="shared" si="649"/>
        <v/>
      </c>
      <c r="CK546" s="5" t="str">
        <f t="shared" si="650"/>
        <v/>
      </c>
      <c r="CL546" s="5" t="str">
        <f t="shared" si="651"/>
        <v/>
      </c>
      <c r="CM546" s="5" t="str">
        <f t="shared" si="652"/>
        <v/>
      </c>
      <c r="CN546" s="5" t="str">
        <f t="shared" si="653"/>
        <v/>
      </c>
      <c r="CO546" s="5" t="str">
        <f t="shared" si="654"/>
        <v/>
      </c>
      <c r="CS546" s="5" t="str">
        <f t="shared" si="655"/>
        <v/>
      </c>
      <c r="CT546" s="5" t="str">
        <f t="shared" si="656"/>
        <v/>
      </c>
      <c r="CU546" s="5" t="str">
        <f t="shared" si="657"/>
        <v/>
      </c>
      <c r="CV546" s="5" t="str">
        <f t="shared" si="658"/>
        <v/>
      </c>
      <c r="CW546" s="5" t="str">
        <f t="shared" si="659"/>
        <v/>
      </c>
      <c r="DA546" s="5" t="str">
        <f t="shared" si="660"/>
        <v/>
      </c>
      <c r="DB546" s="5" t="str">
        <f t="shared" si="661"/>
        <v/>
      </c>
      <c r="DC546" s="5" t="str">
        <f t="shared" si="662"/>
        <v/>
      </c>
      <c r="DD546" s="5" t="str">
        <f t="shared" si="663"/>
        <v/>
      </c>
      <c r="DE546" s="5" t="str">
        <f t="shared" si="664"/>
        <v/>
      </c>
      <c r="DI546" s="5" t="str">
        <f t="shared" si="665"/>
        <v/>
      </c>
      <c r="DJ546" s="5" t="str">
        <f t="shared" si="666"/>
        <v/>
      </c>
      <c r="DK546" s="5" t="str">
        <f t="shared" si="667"/>
        <v/>
      </c>
      <c r="DL546" s="5" t="str">
        <f t="shared" si="668"/>
        <v/>
      </c>
      <c r="DM546" s="5" t="str">
        <f t="shared" si="669"/>
        <v/>
      </c>
      <c r="DQ546" s="5" t="str">
        <f t="shared" si="670"/>
        <v/>
      </c>
      <c r="DR546" s="5" t="str">
        <f t="shared" si="671"/>
        <v/>
      </c>
      <c r="DS546" s="5" t="str">
        <f t="shared" si="672"/>
        <v/>
      </c>
      <c r="DT546" s="5" t="str">
        <f t="shared" si="673"/>
        <v/>
      </c>
      <c r="DU546" s="5" t="str">
        <f t="shared" si="674"/>
        <v/>
      </c>
    </row>
    <row r="547" spans="1:126" hidden="1" x14ac:dyDescent="0.25">
      <c r="A547">
        <v>540</v>
      </c>
      <c r="B547" t="s">
        <v>584</v>
      </c>
      <c r="C547">
        <v>324.30264099999999</v>
      </c>
      <c r="D547">
        <v>57.486136999999999</v>
      </c>
      <c r="E547" s="1" t="s">
        <v>31</v>
      </c>
      <c r="F547" s="13"/>
      <c r="J547" s="2">
        <v>20.27</v>
      </c>
      <c r="K547" s="5">
        <f t="shared" si="600"/>
        <v>2.4746348897234501E-5</v>
      </c>
      <c r="L547" s="5">
        <f t="shared" si="601"/>
        <v>2.4746348897234502E-28</v>
      </c>
      <c r="M547" s="5">
        <f t="shared" si="602"/>
        <v>1.9066158852035952E-9</v>
      </c>
      <c r="N547" s="5">
        <f t="shared" si="603"/>
        <v>1.1897283123670434E-13</v>
      </c>
      <c r="O547" s="5">
        <f t="shared" si="604"/>
        <v>-12.924552203238738</v>
      </c>
      <c r="P547">
        <v>0.04</v>
      </c>
      <c r="Q547" s="2">
        <v>19.399999999999999</v>
      </c>
      <c r="R547" s="5">
        <f t="shared" si="605"/>
        <v>4.3717855448848018E-5</v>
      </c>
      <c r="S547" s="5">
        <f t="shared" si="606"/>
        <v>4.3717855448848023E-28</v>
      </c>
      <c r="T547" s="5">
        <f t="shared" si="607"/>
        <v>2.1892642393710319E-9</v>
      </c>
      <c r="U547" s="5">
        <f t="shared" si="608"/>
        <v>1.694490521273179E-13</v>
      </c>
      <c r="V547" s="5">
        <f t="shared" si="609"/>
        <v>-12.770960856198258</v>
      </c>
      <c r="W547">
        <v>0.06</v>
      </c>
      <c r="X547" s="2">
        <v>19.850000000000001</v>
      </c>
      <c r="Y547" s="5">
        <f t="shared" si="610"/>
        <v>3.4150681317803204E-5</v>
      </c>
      <c r="Z547" s="5">
        <f t="shared" si="611"/>
        <v>3.4150681317803206E-28</v>
      </c>
      <c r="AA547" s="5">
        <f t="shared" si="612"/>
        <v>2.3807453699762416E-9</v>
      </c>
      <c r="AB547" s="5">
        <f t="shared" si="613"/>
        <v>1.5617689627044146E-13</v>
      </c>
      <c r="AC547" s="5">
        <f t="shared" si="614"/>
        <v>-12.806383212228175</v>
      </c>
      <c r="AD547">
        <v>0.11</v>
      </c>
      <c r="AF547" s="4">
        <v>17.64</v>
      </c>
      <c r="AG547" s="5">
        <f t="shared" si="615"/>
        <v>1.4011618918284284E-4</v>
      </c>
      <c r="AH547" s="5">
        <f t="shared" si="616"/>
        <v>1.4011618918284285E-27</v>
      </c>
      <c r="AI547" s="5">
        <f t="shared" si="617"/>
        <v>2.7559774298777458E-9</v>
      </c>
      <c r="AJ547" s="5">
        <f t="shared" si="618"/>
        <v>3.4036321258990168E-13</v>
      </c>
      <c r="AK547" s="5">
        <f t="shared" si="619"/>
        <v>-12.468057385815928</v>
      </c>
      <c r="AL547">
        <v>0.15</v>
      </c>
      <c r="AM547" t="s">
        <v>36</v>
      </c>
      <c r="AN547" s="4">
        <v>17.82</v>
      </c>
      <c r="AO547" s="5">
        <f t="shared" si="620"/>
        <v>7.6260554127973167E-5</v>
      </c>
      <c r="AP547" s="5">
        <f t="shared" si="621"/>
        <v>7.6260554127973172E-28</v>
      </c>
      <c r="AQ547" s="5">
        <f t="shared" si="622"/>
        <v>8.2824566687055711E-10</v>
      </c>
      <c r="AR547" s="5">
        <f t="shared" si="623"/>
        <v>1.3765442983388659E-13</v>
      </c>
      <c r="AS547" s="5">
        <f t="shared" si="624"/>
        <v>-12.861209808088619</v>
      </c>
      <c r="AU547" t="s">
        <v>36</v>
      </c>
      <c r="AV547" s="4">
        <v>16.43</v>
      </c>
      <c r="AW547" s="5">
        <f t="shared" si="625"/>
        <v>1.7862015221568471E-4</v>
      </c>
      <c r="AX547" s="5">
        <f t="shared" si="626"/>
        <v>1.7862015221568472E-27</v>
      </c>
      <c r="AY547" s="5">
        <f t="shared" si="627"/>
        <v>1.1495991266071585E-9</v>
      </c>
      <c r="AZ547" s="5">
        <f t="shared" si="628"/>
        <v>2.4819845143448553E-13</v>
      </c>
      <c r="BA547" s="5">
        <f t="shared" si="629"/>
        <v>-12.605200932489005</v>
      </c>
      <c r="BD547" s="3">
        <v>16.5</v>
      </c>
      <c r="BE547" s="5">
        <f t="shared" si="630"/>
        <v>7.0558889861104044E-5</v>
      </c>
      <c r="BF547" s="5">
        <f t="shared" si="631"/>
        <v>7.055888986110405E-28</v>
      </c>
      <c r="BG547" s="5">
        <f t="shared" si="632"/>
        <v>1.6333076356737047E-10</v>
      </c>
      <c r="BH547" s="5">
        <f t="shared" si="633"/>
        <v>5.8799074884253376E-14</v>
      </c>
      <c r="BI547" s="5">
        <f t="shared" si="634"/>
        <v>-13.230629506846046</v>
      </c>
      <c r="BJ547">
        <v>0.03</v>
      </c>
      <c r="BL547" s="3">
        <v>16.489999999999998</v>
      </c>
      <c r="BM547" s="5">
        <f t="shared" si="635"/>
        <v>4.5556261490047404E-5</v>
      </c>
      <c r="BN547" s="5">
        <f t="shared" si="636"/>
        <v>4.5556261490047405E-28</v>
      </c>
      <c r="BO547" s="5">
        <f t="shared" si="637"/>
        <v>6.7490757763033178E-11</v>
      </c>
      <c r="BP547" s="5">
        <f t="shared" si="638"/>
        <v>3.0370840993364936E-14</v>
      </c>
      <c r="BQ547" s="5">
        <f t="shared" si="639"/>
        <v>-13.517543181946708</v>
      </c>
      <c r="BR547">
        <v>7.0000000000000007E-2</v>
      </c>
      <c r="BU547" s="5" t="str">
        <f t="shared" si="640"/>
        <v/>
      </c>
      <c r="BV547" s="5" t="str">
        <f t="shared" si="641"/>
        <v/>
      </c>
      <c r="BW547" s="5" t="str">
        <f t="shared" si="642"/>
        <v/>
      </c>
      <c r="BX547" s="5" t="str">
        <f t="shared" si="643"/>
        <v/>
      </c>
      <c r="BY547" s="5" t="str">
        <f t="shared" si="644"/>
        <v/>
      </c>
      <c r="CC547" s="5" t="str">
        <f t="shared" si="645"/>
        <v/>
      </c>
      <c r="CD547" s="5" t="str">
        <f t="shared" si="646"/>
        <v/>
      </c>
      <c r="CE547" s="5" t="str">
        <f t="shared" si="647"/>
        <v/>
      </c>
      <c r="CF547" s="5" t="str">
        <f t="shared" si="648"/>
        <v/>
      </c>
      <c r="CG547" s="5" t="str">
        <f t="shared" si="649"/>
        <v/>
      </c>
      <c r="CK547" s="5" t="str">
        <f t="shared" si="650"/>
        <v/>
      </c>
      <c r="CL547" s="5" t="str">
        <f t="shared" si="651"/>
        <v/>
      </c>
      <c r="CM547" s="5" t="str">
        <f t="shared" si="652"/>
        <v/>
      </c>
      <c r="CN547" s="5" t="str">
        <f t="shared" si="653"/>
        <v/>
      </c>
      <c r="CO547" s="5" t="str">
        <f t="shared" si="654"/>
        <v/>
      </c>
      <c r="CS547" s="5" t="str">
        <f t="shared" si="655"/>
        <v/>
      </c>
      <c r="CT547" s="5" t="str">
        <f t="shared" si="656"/>
        <v/>
      </c>
      <c r="CU547" s="5" t="str">
        <f t="shared" si="657"/>
        <v/>
      </c>
      <c r="CV547" s="5" t="str">
        <f t="shared" si="658"/>
        <v/>
      </c>
      <c r="CW547" s="5" t="str">
        <f t="shared" si="659"/>
        <v/>
      </c>
      <c r="DA547" s="5" t="str">
        <f t="shared" si="660"/>
        <v/>
      </c>
      <c r="DB547" s="5" t="str">
        <f t="shared" si="661"/>
        <v/>
      </c>
      <c r="DC547" s="5" t="str">
        <f t="shared" si="662"/>
        <v/>
      </c>
      <c r="DD547" s="5" t="str">
        <f t="shared" si="663"/>
        <v/>
      </c>
      <c r="DE547" s="5" t="str">
        <f t="shared" si="664"/>
        <v/>
      </c>
      <c r="DI547" s="5" t="str">
        <f t="shared" si="665"/>
        <v/>
      </c>
      <c r="DJ547" s="5" t="str">
        <f t="shared" si="666"/>
        <v/>
      </c>
      <c r="DK547" s="5" t="str">
        <f t="shared" si="667"/>
        <v/>
      </c>
      <c r="DL547" s="5" t="str">
        <f t="shared" si="668"/>
        <v/>
      </c>
      <c r="DM547" s="5" t="str">
        <f t="shared" si="669"/>
        <v/>
      </c>
      <c r="DQ547" s="5" t="str">
        <f t="shared" si="670"/>
        <v/>
      </c>
      <c r="DR547" s="5" t="str">
        <f t="shared" si="671"/>
        <v/>
      </c>
      <c r="DS547" s="5" t="str">
        <f t="shared" si="672"/>
        <v/>
      </c>
      <c r="DT547" s="5" t="str">
        <f t="shared" si="673"/>
        <v/>
      </c>
      <c r="DU547" s="5" t="str">
        <f t="shared" si="674"/>
        <v/>
      </c>
    </row>
    <row r="548" spans="1:126" hidden="1" x14ac:dyDescent="0.25">
      <c r="A548">
        <v>541</v>
      </c>
      <c r="B548" t="s">
        <v>585</v>
      </c>
      <c r="C548">
        <v>324.30267400000002</v>
      </c>
      <c r="D548">
        <v>57.542552000000001</v>
      </c>
      <c r="E548" s="1" t="s">
        <v>31</v>
      </c>
      <c r="F548" s="13"/>
      <c r="J548" s="2">
        <v>20.82</v>
      </c>
      <c r="K548" s="5">
        <f t="shared" si="600"/>
        <v>1.4911149748369292E-5</v>
      </c>
      <c r="L548" s="5">
        <f t="shared" si="601"/>
        <v>1.4911149748369294E-28</v>
      </c>
      <c r="M548" s="5">
        <f t="shared" si="602"/>
        <v>1.1488496785910761E-9</v>
      </c>
      <c r="N548" s="5">
        <f t="shared" si="603"/>
        <v>7.1688219944083154E-14</v>
      </c>
      <c r="O548" s="5">
        <f t="shared" si="604"/>
        <v>-13.144552203238737</v>
      </c>
      <c r="P548">
        <v>0.06</v>
      </c>
      <c r="Q548" s="2">
        <v>20.05</v>
      </c>
      <c r="R548" s="5">
        <f t="shared" si="605"/>
        <v>2.4024748486541226E-5</v>
      </c>
      <c r="S548" s="5">
        <f t="shared" si="606"/>
        <v>2.402474848654123E-28</v>
      </c>
      <c r="T548" s="5">
        <f t="shared" si="607"/>
        <v>1.2030901832092033E-9</v>
      </c>
      <c r="U548" s="5">
        <f t="shared" si="608"/>
        <v>9.3119180180392352E-14</v>
      </c>
      <c r="V548" s="5">
        <f t="shared" si="609"/>
        <v>-13.030960856198258</v>
      </c>
      <c r="W548">
        <v>0.11</v>
      </c>
      <c r="X548" s="2">
        <v>20.64</v>
      </c>
      <c r="Y548" s="5">
        <f t="shared" si="610"/>
        <v>1.6496787206220039E-5</v>
      </c>
      <c r="Z548" s="5">
        <f t="shared" si="611"/>
        <v>1.6496787206220041E-28</v>
      </c>
      <c r="AA548" s="5">
        <f t="shared" si="612"/>
        <v>1.1500400063824573E-9</v>
      </c>
      <c r="AB548" s="5">
        <f t="shared" si="613"/>
        <v>7.5442624418689212E-14</v>
      </c>
      <c r="AC548" s="5">
        <f t="shared" si="614"/>
        <v>-13.122383212228176</v>
      </c>
      <c r="AD548">
        <v>0.22</v>
      </c>
      <c r="AG548" s="5" t="str">
        <f t="shared" si="615"/>
        <v/>
      </c>
      <c r="AH548" s="5" t="str">
        <f t="shared" si="616"/>
        <v/>
      </c>
      <c r="AI548" s="5" t="str">
        <f t="shared" si="617"/>
        <v/>
      </c>
      <c r="AJ548" s="5" t="str">
        <f t="shared" si="618"/>
        <v/>
      </c>
      <c r="AK548" s="5" t="str">
        <f t="shared" si="619"/>
        <v/>
      </c>
      <c r="AO548" s="5" t="str">
        <f t="shared" si="620"/>
        <v/>
      </c>
      <c r="AP548" s="5" t="str">
        <f t="shared" si="621"/>
        <v/>
      </c>
      <c r="AQ548" s="5" t="str">
        <f t="shared" si="622"/>
        <v/>
      </c>
      <c r="AR548" s="5" t="str">
        <f t="shared" si="623"/>
        <v/>
      </c>
      <c r="AS548" s="5" t="str">
        <f t="shared" si="624"/>
        <v/>
      </c>
      <c r="AW548" s="5" t="str">
        <f t="shared" si="625"/>
        <v/>
      </c>
      <c r="AX548" s="5" t="str">
        <f t="shared" si="626"/>
        <v/>
      </c>
      <c r="AY548" s="5" t="str">
        <f t="shared" si="627"/>
        <v/>
      </c>
      <c r="AZ548" s="5" t="str">
        <f t="shared" si="628"/>
        <v/>
      </c>
      <c r="BA548" s="5" t="str">
        <f t="shared" si="629"/>
        <v/>
      </c>
      <c r="BD548" s="3">
        <v>16.57</v>
      </c>
      <c r="BE548" s="5">
        <f t="shared" si="630"/>
        <v>6.6153334384638836E-5</v>
      </c>
      <c r="BF548" s="5">
        <f t="shared" si="631"/>
        <v>6.6153334384638841E-28</v>
      </c>
      <c r="BG548" s="5">
        <f t="shared" si="632"/>
        <v>1.5313271848296025E-10</v>
      </c>
      <c r="BH548" s="5">
        <f t="shared" si="633"/>
        <v>5.5127778653865698E-14</v>
      </c>
      <c r="BI548" s="5">
        <f t="shared" si="634"/>
        <v>-13.258629506846047</v>
      </c>
      <c r="BJ548">
        <v>0.1</v>
      </c>
      <c r="BM548" s="5" t="str">
        <f t="shared" si="635"/>
        <v/>
      </c>
      <c r="BN548" s="5" t="str">
        <f t="shared" si="636"/>
        <v/>
      </c>
      <c r="BO548" s="5" t="str">
        <f t="shared" si="637"/>
        <v/>
      </c>
      <c r="BP548" s="5" t="str">
        <f t="shared" si="638"/>
        <v/>
      </c>
      <c r="BQ548" s="5" t="str">
        <f t="shared" si="639"/>
        <v/>
      </c>
      <c r="BU548" s="5" t="str">
        <f t="shared" si="640"/>
        <v/>
      </c>
      <c r="BV548" s="5" t="str">
        <f t="shared" si="641"/>
        <v/>
      </c>
      <c r="BW548" s="5" t="str">
        <f t="shared" si="642"/>
        <v/>
      </c>
      <c r="BX548" s="5" t="str">
        <f t="shared" si="643"/>
        <v/>
      </c>
      <c r="BY548" s="5" t="str">
        <f t="shared" si="644"/>
        <v/>
      </c>
      <c r="CC548" s="5" t="str">
        <f t="shared" si="645"/>
        <v/>
      </c>
      <c r="CD548" s="5" t="str">
        <f t="shared" si="646"/>
        <v/>
      </c>
      <c r="CE548" s="5" t="str">
        <f t="shared" si="647"/>
        <v/>
      </c>
      <c r="CF548" s="5" t="str">
        <f t="shared" si="648"/>
        <v/>
      </c>
      <c r="CG548" s="5" t="str">
        <f t="shared" si="649"/>
        <v/>
      </c>
      <c r="CK548" s="5" t="str">
        <f t="shared" si="650"/>
        <v/>
      </c>
      <c r="CL548" s="5" t="str">
        <f t="shared" si="651"/>
        <v/>
      </c>
      <c r="CM548" s="5" t="str">
        <f t="shared" si="652"/>
        <v/>
      </c>
      <c r="CN548" s="5" t="str">
        <f t="shared" si="653"/>
        <v/>
      </c>
      <c r="CO548" s="5" t="str">
        <f t="shared" si="654"/>
        <v/>
      </c>
      <c r="CS548" s="5" t="str">
        <f t="shared" si="655"/>
        <v/>
      </c>
      <c r="CT548" s="5" t="str">
        <f t="shared" si="656"/>
        <v/>
      </c>
      <c r="CU548" s="5" t="str">
        <f t="shared" si="657"/>
        <v/>
      </c>
      <c r="CV548" s="5" t="str">
        <f t="shared" si="658"/>
        <v/>
      </c>
      <c r="CW548" s="5" t="str">
        <f t="shared" si="659"/>
        <v/>
      </c>
      <c r="DA548" s="5" t="str">
        <f t="shared" si="660"/>
        <v/>
      </c>
      <c r="DB548" s="5" t="str">
        <f t="shared" si="661"/>
        <v/>
      </c>
      <c r="DC548" s="5" t="str">
        <f t="shared" si="662"/>
        <v/>
      </c>
      <c r="DD548" s="5" t="str">
        <f t="shared" si="663"/>
        <v/>
      </c>
      <c r="DE548" s="5" t="str">
        <f t="shared" si="664"/>
        <v/>
      </c>
      <c r="DI548" s="5" t="str">
        <f t="shared" si="665"/>
        <v/>
      </c>
      <c r="DJ548" s="5" t="str">
        <f t="shared" si="666"/>
        <v/>
      </c>
      <c r="DK548" s="5" t="str">
        <f t="shared" si="667"/>
        <v/>
      </c>
      <c r="DL548" s="5" t="str">
        <f t="shared" si="668"/>
        <v/>
      </c>
      <c r="DM548" s="5" t="str">
        <f t="shared" si="669"/>
        <v/>
      </c>
      <c r="DQ548" s="5" t="str">
        <f t="shared" si="670"/>
        <v/>
      </c>
      <c r="DR548" s="5" t="str">
        <f t="shared" si="671"/>
        <v/>
      </c>
      <c r="DS548" s="5" t="str">
        <f t="shared" si="672"/>
        <v/>
      </c>
      <c r="DT548" s="5" t="str">
        <f t="shared" si="673"/>
        <v/>
      </c>
      <c r="DU548" s="5" t="str">
        <f t="shared" si="674"/>
        <v/>
      </c>
    </row>
    <row r="549" spans="1:126" hidden="1" x14ac:dyDescent="0.25">
      <c r="A549">
        <v>542</v>
      </c>
      <c r="B549" t="s">
        <v>586</v>
      </c>
      <c r="C549">
        <v>324.30307499999998</v>
      </c>
      <c r="D549">
        <v>57.543441999999999</v>
      </c>
      <c r="E549" s="1" t="s">
        <v>31</v>
      </c>
      <c r="F549" s="13"/>
      <c r="J549" s="2">
        <v>20.93</v>
      </c>
      <c r="K549" s="5">
        <f t="shared" si="600"/>
        <v>1.3474452622708304E-5</v>
      </c>
      <c r="L549" s="5">
        <f t="shared" si="601"/>
        <v>1.3474452622708305E-28</v>
      </c>
      <c r="M549" s="5">
        <f t="shared" si="602"/>
        <v>1.0381574074448584E-9</v>
      </c>
      <c r="N549" s="5">
        <f t="shared" si="603"/>
        <v>6.478102222455916E-14</v>
      </c>
      <c r="O549" s="5">
        <f t="shared" si="604"/>
        <v>-13.188552203238737</v>
      </c>
      <c r="P549">
        <v>7.0000000000000007E-2</v>
      </c>
      <c r="Q549" s="2">
        <v>19.59</v>
      </c>
      <c r="R549" s="5">
        <f t="shared" si="605"/>
        <v>3.669939034574679E-5</v>
      </c>
      <c r="S549" s="5">
        <f t="shared" si="606"/>
        <v>3.6699390345746793E-28</v>
      </c>
      <c r="T549" s="5">
        <f t="shared" si="607"/>
        <v>1.8377997288697986E-9</v>
      </c>
      <c r="U549" s="5">
        <f t="shared" si="608"/>
        <v>1.4224569901452243E-13</v>
      </c>
      <c r="V549" s="5">
        <f t="shared" si="609"/>
        <v>-12.846960856198258</v>
      </c>
      <c r="W549">
        <v>7.0000000000000007E-2</v>
      </c>
      <c r="X549" s="2">
        <v>21.09</v>
      </c>
      <c r="Y549" s="5">
        <f t="shared" si="610"/>
        <v>1.0899319220325134E-5</v>
      </c>
      <c r="Z549" s="5">
        <f t="shared" si="611"/>
        <v>1.0899319220325135E-28</v>
      </c>
      <c r="AA549" s="5">
        <f t="shared" si="612"/>
        <v>7.5982389716350469E-10</v>
      </c>
      <c r="AB549" s="5">
        <f t="shared" si="613"/>
        <v>4.9844447653925913E-14</v>
      </c>
      <c r="AC549" s="5">
        <f t="shared" si="614"/>
        <v>-13.302383212228175</v>
      </c>
      <c r="AD549">
        <v>0.32</v>
      </c>
      <c r="AE549" t="s">
        <v>36</v>
      </c>
      <c r="AF549" s="4">
        <v>17.46</v>
      </c>
      <c r="AG549" s="5">
        <f t="shared" si="615"/>
        <v>1.653820294813912E-4</v>
      </c>
      <c r="AH549" s="5">
        <f t="shared" si="616"/>
        <v>1.653820294813912E-27</v>
      </c>
      <c r="AI549" s="5">
        <f t="shared" si="617"/>
        <v>3.2529370318751233E-9</v>
      </c>
      <c r="AJ549" s="5">
        <f t="shared" si="618"/>
        <v>4.0173772343657781E-13</v>
      </c>
      <c r="AK549" s="5">
        <f t="shared" si="619"/>
        <v>-12.396057385815929</v>
      </c>
      <c r="AN549" s="4">
        <v>16.62</v>
      </c>
      <c r="AO549" s="5">
        <f t="shared" si="620"/>
        <v>2.3030319163758336E-4</v>
      </c>
      <c r="AP549" s="5">
        <f t="shared" si="621"/>
        <v>2.303031916375834E-27</v>
      </c>
      <c r="AQ549" s="5">
        <f t="shared" si="622"/>
        <v>2.5012619265812512E-9</v>
      </c>
      <c r="AR549" s="5">
        <f t="shared" si="623"/>
        <v>4.1570973219780393E-13</v>
      </c>
      <c r="AS549" s="5">
        <f t="shared" si="624"/>
        <v>-12.381209808088618</v>
      </c>
      <c r="AT549">
        <v>0.14000000000000001</v>
      </c>
      <c r="AU549" t="s">
        <v>36</v>
      </c>
      <c r="AV549" s="4">
        <v>15.92</v>
      </c>
      <c r="AW549" s="5">
        <f t="shared" si="625"/>
        <v>2.8571329854897248E-4</v>
      </c>
      <c r="AX549" s="5">
        <f t="shared" si="626"/>
        <v>2.8571329854897253E-27</v>
      </c>
      <c r="AY549" s="5">
        <f t="shared" si="627"/>
        <v>1.8388505126528903E-9</v>
      </c>
      <c r="AZ549" s="5">
        <f t="shared" si="628"/>
        <v>3.9700782568175899E-13</v>
      </c>
      <c r="BA549" s="5">
        <f t="shared" si="629"/>
        <v>-12.401200932489004</v>
      </c>
      <c r="BD549" s="3">
        <v>15.96</v>
      </c>
      <c r="BE549" s="5">
        <f t="shared" si="630"/>
        <v>1.1602504330903606E-4</v>
      </c>
      <c r="BF549" s="5">
        <f t="shared" si="631"/>
        <v>1.1602504330903606E-27</v>
      </c>
      <c r="BG549" s="5">
        <f t="shared" si="632"/>
        <v>2.6857648914128715E-10</v>
      </c>
      <c r="BH549" s="5">
        <f t="shared" si="633"/>
        <v>9.6687536090863376E-14</v>
      </c>
      <c r="BI549" s="5">
        <f t="shared" si="634"/>
        <v>-13.014629506846047</v>
      </c>
      <c r="BJ549">
        <v>0.04</v>
      </c>
      <c r="BL549" s="3">
        <v>15.52</v>
      </c>
      <c r="BM549" s="5">
        <f t="shared" si="635"/>
        <v>1.1131356119129746E-4</v>
      </c>
      <c r="BN549" s="5">
        <f t="shared" si="636"/>
        <v>1.1131356119129748E-27</v>
      </c>
      <c r="BO549" s="5">
        <f t="shared" si="637"/>
        <v>1.6490897954266291E-10</v>
      </c>
      <c r="BP549" s="5">
        <f t="shared" si="638"/>
        <v>7.4209040794198315E-14</v>
      </c>
      <c r="BQ549" s="5">
        <f t="shared" si="639"/>
        <v>-13.129543181946708</v>
      </c>
      <c r="BR549">
        <v>0.04</v>
      </c>
      <c r="BU549" s="5" t="str">
        <f t="shared" si="640"/>
        <v/>
      </c>
      <c r="BV549" s="5" t="str">
        <f t="shared" si="641"/>
        <v/>
      </c>
      <c r="BW549" s="5" t="str">
        <f t="shared" si="642"/>
        <v/>
      </c>
      <c r="BX549" s="5" t="str">
        <f t="shared" si="643"/>
        <v/>
      </c>
      <c r="BY549" s="5" t="str">
        <f t="shared" si="644"/>
        <v/>
      </c>
      <c r="CC549" s="5" t="str">
        <f t="shared" si="645"/>
        <v/>
      </c>
      <c r="CD549" s="5" t="str">
        <f t="shared" si="646"/>
        <v/>
      </c>
      <c r="CE549" s="5" t="str">
        <f t="shared" si="647"/>
        <v/>
      </c>
      <c r="CF549" s="5" t="str">
        <f t="shared" si="648"/>
        <v/>
      </c>
      <c r="CG549" s="5" t="str">
        <f t="shared" si="649"/>
        <v/>
      </c>
      <c r="CK549" s="5" t="str">
        <f t="shared" si="650"/>
        <v/>
      </c>
      <c r="CL549" s="5" t="str">
        <f t="shared" si="651"/>
        <v/>
      </c>
      <c r="CM549" s="5" t="str">
        <f t="shared" si="652"/>
        <v/>
      </c>
      <c r="CN549" s="5" t="str">
        <f t="shared" si="653"/>
        <v/>
      </c>
      <c r="CO549" s="5" t="str">
        <f t="shared" si="654"/>
        <v/>
      </c>
      <c r="CS549" s="5" t="str">
        <f t="shared" si="655"/>
        <v/>
      </c>
      <c r="CT549" s="5" t="str">
        <f t="shared" si="656"/>
        <v/>
      </c>
      <c r="CU549" s="5" t="str">
        <f t="shared" si="657"/>
        <v/>
      </c>
      <c r="CV549" s="5" t="str">
        <f t="shared" si="658"/>
        <v/>
      </c>
      <c r="CW549" s="5" t="str">
        <f t="shared" si="659"/>
        <v/>
      </c>
      <c r="DA549" s="5" t="str">
        <f t="shared" si="660"/>
        <v/>
      </c>
      <c r="DB549" s="5" t="str">
        <f t="shared" si="661"/>
        <v/>
      </c>
      <c r="DC549" s="5" t="str">
        <f t="shared" si="662"/>
        <v/>
      </c>
      <c r="DD549" s="5" t="str">
        <f t="shared" si="663"/>
        <v/>
      </c>
      <c r="DE549" s="5" t="str">
        <f t="shared" si="664"/>
        <v/>
      </c>
      <c r="DI549" s="5" t="str">
        <f t="shared" si="665"/>
        <v/>
      </c>
      <c r="DJ549" s="5" t="str">
        <f t="shared" si="666"/>
        <v/>
      </c>
      <c r="DK549" s="5" t="str">
        <f t="shared" si="667"/>
        <v/>
      </c>
      <c r="DL549" s="5" t="str">
        <f t="shared" si="668"/>
        <v/>
      </c>
      <c r="DM549" s="5" t="str">
        <f t="shared" si="669"/>
        <v/>
      </c>
      <c r="DQ549" s="5" t="str">
        <f t="shared" si="670"/>
        <v/>
      </c>
      <c r="DR549" s="5" t="str">
        <f t="shared" si="671"/>
        <v/>
      </c>
      <c r="DS549" s="5" t="str">
        <f t="shared" si="672"/>
        <v/>
      </c>
      <c r="DT549" s="5" t="str">
        <f t="shared" si="673"/>
        <v/>
      </c>
      <c r="DU549" s="5" t="str">
        <f t="shared" si="674"/>
        <v/>
      </c>
    </row>
    <row r="550" spans="1:126" hidden="1" x14ac:dyDescent="0.25">
      <c r="A550">
        <v>543</v>
      </c>
      <c r="B550" t="s">
        <v>587</v>
      </c>
      <c r="C550">
        <v>324.304508</v>
      </c>
      <c r="D550">
        <v>57.516567000000002</v>
      </c>
      <c r="E550" s="1" t="s">
        <v>31</v>
      </c>
      <c r="F550" s="13"/>
      <c r="J550" s="2">
        <v>19.87</v>
      </c>
      <c r="K550" s="5">
        <f t="shared" si="600"/>
        <v>3.5769356876817319E-5</v>
      </c>
      <c r="L550" s="5">
        <f t="shared" si="601"/>
        <v>3.5769356876817321E-28</v>
      </c>
      <c r="M550" s="5">
        <f t="shared" si="602"/>
        <v>2.7558984280092242E-9</v>
      </c>
      <c r="N550" s="5">
        <f t="shared" si="603"/>
        <v>1.7196806190777558E-13</v>
      </c>
      <c r="O550" s="5">
        <f t="shared" si="604"/>
        <v>-12.764552203238738</v>
      </c>
      <c r="P550">
        <v>0.03</v>
      </c>
      <c r="Q550" s="2">
        <v>18.899999999999999</v>
      </c>
      <c r="R550" s="5">
        <f t="shared" si="605"/>
        <v>6.9288131489878086E-5</v>
      </c>
      <c r="S550" s="5">
        <f t="shared" si="606"/>
        <v>6.9288131489878095E-28</v>
      </c>
      <c r="T550" s="5">
        <f t="shared" si="607"/>
        <v>3.4697499894776992E-9</v>
      </c>
      <c r="U550" s="5">
        <f t="shared" si="608"/>
        <v>2.6855864918557394E-13</v>
      </c>
      <c r="V550" s="5">
        <f t="shared" si="609"/>
        <v>-12.570960856198258</v>
      </c>
      <c r="W550">
        <v>0.04</v>
      </c>
      <c r="X550" s="2">
        <v>19.579999999999998</v>
      </c>
      <c r="Y550" s="5">
        <f t="shared" si="610"/>
        <v>4.3792463072358897E-5</v>
      </c>
      <c r="Z550" s="5">
        <f t="shared" si="611"/>
        <v>4.3792463072358902E-28</v>
      </c>
      <c r="AA550" s="5">
        <f t="shared" si="612"/>
        <v>3.0529025974372738E-9</v>
      </c>
      <c r="AB550" s="5">
        <f t="shared" si="613"/>
        <v>2.0027041039188517E-13</v>
      </c>
      <c r="AC550" s="5">
        <f t="shared" si="614"/>
        <v>-12.698383212228174</v>
      </c>
      <c r="AD550">
        <v>0.08</v>
      </c>
      <c r="AG550" s="5" t="str">
        <f t="shared" si="615"/>
        <v/>
      </c>
      <c r="AH550" s="5" t="str">
        <f t="shared" si="616"/>
        <v/>
      </c>
      <c r="AI550" s="5" t="str">
        <f t="shared" si="617"/>
        <v/>
      </c>
      <c r="AJ550" s="5" t="str">
        <f t="shared" si="618"/>
        <v/>
      </c>
      <c r="AK550" s="5" t="str">
        <f t="shared" si="619"/>
        <v/>
      </c>
      <c r="AO550" s="5" t="str">
        <f t="shared" si="620"/>
        <v/>
      </c>
      <c r="AP550" s="5" t="str">
        <f t="shared" si="621"/>
        <v/>
      </c>
      <c r="AQ550" s="5" t="str">
        <f t="shared" si="622"/>
        <v/>
      </c>
      <c r="AR550" s="5" t="str">
        <f t="shared" si="623"/>
        <v/>
      </c>
      <c r="AS550" s="5" t="str">
        <f t="shared" si="624"/>
        <v/>
      </c>
      <c r="AW550" s="5" t="str">
        <f t="shared" si="625"/>
        <v/>
      </c>
      <c r="AX550" s="5" t="str">
        <f t="shared" si="626"/>
        <v/>
      </c>
      <c r="AY550" s="5" t="str">
        <f t="shared" si="627"/>
        <v/>
      </c>
      <c r="AZ550" s="5" t="str">
        <f t="shared" si="628"/>
        <v/>
      </c>
      <c r="BA550" s="5" t="str">
        <f t="shared" si="629"/>
        <v/>
      </c>
      <c r="BD550" s="3">
        <v>15.57</v>
      </c>
      <c r="BE550" s="5">
        <f t="shared" si="630"/>
        <v>1.6616966303989041E-4</v>
      </c>
      <c r="BF550" s="5">
        <f t="shared" si="631"/>
        <v>1.6616966303989043E-27</v>
      </c>
      <c r="BG550" s="5">
        <f t="shared" si="632"/>
        <v>3.8465199777752408E-10</v>
      </c>
      <c r="BH550" s="5">
        <f t="shared" si="633"/>
        <v>1.3847471919990867E-13</v>
      </c>
      <c r="BI550" s="5">
        <f t="shared" si="634"/>
        <v>-12.858629506846047</v>
      </c>
      <c r="BJ550">
        <v>0.02</v>
      </c>
      <c r="BM550" s="5" t="str">
        <f t="shared" si="635"/>
        <v/>
      </c>
      <c r="BN550" s="5" t="str">
        <f t="shared" si="636"/>
        <v/>
      </c>
      <c r="BO550" s="5" t="str">
        <f t="shared" si="637"/>
        <v/>
      </c>
      <c r="BP550" s="5" t="str">
        <f t="shared" si="638"/>
        <v/>
      </c>
      <c r="BQ550" s="5" t="str">
        <f t="shared" si="639"/>
        <v/>
      </c>
      <c r="BU550" s="5" t="str">
        <f t="shared" si="640"/>
        <v/>
      </c>
      <c r="BV550" s="5" t="str">
        <f t="shared" si="641"/>
        <v/>
      </c>
      <c r="BW550" s="5" t="str">
        <f t="shared" si="642"/>
        <v/>
      </c>
      <c r="BX550" s="5" t="str">
        <f t="shared" si="643"/>
        <v/>
      </c>
      <c r="BY550" s="5" t="str">
        <f t="shared" si="644"/>
        <v/>
      </c>
      <c r="CC550" s="5" t="str">
        <f t="shared" si="645"/>
        <v/>
      </c>
      <c r="CD550" s="5" t="str">
        <f t="shared" si="646"/>
        <v/>
      </c>
      <c r="CE550" s="5" t="str">
        <f t="shared" si="647"/>
        <v/>
      </c>
      <c r="CF550" s="5" t="str">
        <f t="shared" si="648"/>
        <v/>
      </c>
      <c r="CG550" s="5" t="str">
        <f t="shared" si="649"/>
        <v/>
      </c>
      <c r="CK550" s="5" t="str">
        <f t="shared" si="650"/>
        <v/>
      </c>
      <c r="CL550" s="5" t="str">
        <f t="shared" si="651"/>
        <v/>
      </c>
      <c r="CM550" s="5" t="str">
        <f t="shared" si="652"/>
        <v/>
      </c>
      <c r="CN550" s="5" t="str">
        <f t="shared" si="653"/>
        <v/>
      </c>
      <c r="CO550" s="5" t="str">
        <f t="shared" si="654"/>
        <v/>
      </c>
      <c r="CS550" s="5" t="str">
        <f t="shared" si="655"/>
        <v/>
      </c>
      <c r="CT550" s="5" t="str">
        <f t="shared" si="656"/>
        <v/>
      </c>
      <c r="CU550" s="5" t="str">
        <f t="shared" si="657"/>
        <v/>
      </c>
      <c r="CV550" s="5" t="str">
        <f t="shared" si="658"/>
        <v/>
      </c>
      <c r="CW550" s="5" t="str">
        <f t="shared" si="659"/>
        <v/>
      </c>
      <c r="DA550" s="5" t="str">
        <f t="shared" si="660"/>
        <v/>
      </c>
      <c r="DB550" s="5" t="str">
        <f t="shared" si="661"/>
        <v/>
      </c>
      <c r="DC550" s="5" t="str">
        <f t="shared" si="662"/>
        <v/>
      </c>
      <c r="DD550" s="5" t="str">
        <f t="shared" si="663"/>
        <v/>
      </c>
      <c r="DE550" s="5" t="str">
        <f t="shared" si="664"/>
        <v/>
      </c>
      <c r="DI550" s="5" t="str">
        <f t="shared" si="665"/>
        <v/>
      </c>
      <c r="DJ550" s="5" t="str">
        <f t="shared" si="666"/>
        <v/>
      </c>
      <c r="DK550" s="5" t="str">
        <f t="shared" si="667"/>
        <v/>
      </c>
      <c r="DL550" s="5" t="str">
        <f t="shared" si="668"/>
        <v/>
      </c>
      <c r="DM550" s="5" t="str">
        <f t="shared" si="669"/>
        <v/>
      </c>
      <c r="DQ550" s="5" t="str">
        <f t="shared" si="670"/>
        <v/>
      </c>
      <c r="DR550" s="5" t="str">
        <f t="shared" si="671"/>
        <v/>
      </c>
      <c r="DS550" s="5" t="str">
        <f t="shared" si="672"/>
        <v/>
      </c>
      <c r="DT550" s="5" t="str">
        <f t="shared" si="673"/>
        <v/>
      </c>
      <c r="DU550" s="5" t="str">
        <f t="shared" si="674"/>
        <v/>
      </c>
    </row>
    <row r="551" spans="1:126" hidden="1" x14ac:dyDescent="0.25">
      <c r="A551">
        <v>544</v>
      </c>
      <c r="B551" t="s">
        <v>588</v>
      </c>
      <c r="C551">
        <v>324.30632800000001</v>
      </c>
      <c r="D551">
        <v>57.550682000000002</v>
      </c>
      <c r="E551" s="1" t="s">
        <v>31</v>
      </c>
      <c r="F551" s="13"/>
      <c r="J551" s="2">
        <v>20.059999999999999</v>
      </c>
      <c r="K551" s="5">
        <f t="shared" si="600"/>
        <v>3.0026943841620688E-5</v>
      </c>
      <c r="L551" s="5">
        <f t="shared" si="601"/>
        <v>3.0026943841620692E-28</v>
      </c>
      <c r="M551" s="5">
        <f t="shared" si="602"/>
        <v>2.3134664572254603E-9</v>
      </c>
      <c r="N551" s="5">
        <f t="shared" si="603"/>
        <v>1.4436030693086873E-13</v>
      </c>
      <c r="O551" s="5">
        <f t="shared" si="604"/>
        <v>-12.840552203238737</v>
      </c>
      <c r="P551">
        <v>0.03</v>
      </c>
      <c r="Q551" s="2">
        <v>19.05</v>
      </c>
      <c r="R551" s="5">
        <f t="shared" si="605"/>
        <v>6.0347439743773211E-5</v>
      </c>
      <c r="S551" s="5">
        <f t="shared" si="606"/>
        <v>6.0347439743773214E-28</v>
      </c>
      <c r="T551" s="5">
        <f t="shared" si="607"/>
        <v>3.0220259070855713E-9</v>
      </c>
      <c r="U551" s="5">
        <f t="shared" si="608"/>
        <v>2.3390480520842324E-13</v>
      </c>
      <c r="V551" s="5">
        <f t="shared" si="609"/>
        <v>-12.630960856198257</v>
      </c>
      <c r="W551">
        <v>0.05</v>
      </c>
      <c r="X551" s="2">
        <v>19.48</v>
      </c>
      <c r="Y551" s="5">
        <f t="shared" si="610"/>
        <v>4.8017480914246934E-5</v>
      </c>
      <c r="Z551" s="5">
        <f t="shared" si="611"/>
        <v>4.8017480914246936E-28</v>
      </c>
      <c r="AA551" s="5">
        <f t="shared" si="612"/>
        <v>3.3474411330388527E-9</v>
      </c>
      <c r="AB551" s="5">
        <f t="shared" si="613"/>
        <v>2.1959213832734876E-13</v>
      </c>
      <c r="AC551" s="5">
        <f t="shared" si="614"/>
        <v>-12.658383212228175</v>
      </c>
      <c r="AD551">
        <v>0.08</v>
      </c>
      <c r="AF551" s="4">
        <v>17.53</v>
      </c>
      <c r="AG551" s="5">
        <f t="shared" si="615"/>
        <v>1.5505590747004794E-4</v>
      </c>
      <c r="AH551" s="5">
        <f t="shared" si="616"/>
        <v>1.5505590747004797E-27</v>
      </c>
      <c r="AI551" s="5">
        <f t="shared" si="617"/>
        <v>3.0498301720083517E-9</v>
      </c>
      <c r="AJ551" s="5">
        <f t="shared" si="618"/>
        <v>3.766540262430315E-13</v>
      </c>
      <c r="AK551" s="5">
        <f t="shared" si="619"/>
        <v>-12.42405738581593</v>
      </c>
      <c r="AL551">
        <v>0.12</v>
      </c>
      <c r="AM551" t="s">
        <v>36</v>
      </c>
      <c r="AN551" s="4">
        <v>16.37</v>
      </c>
      <c r="AO551" s="5">
        <f t="shared" si="620"/>
        <v>2.899345403698559E-4</v>
      </c>
      <c r="AP551" s="5">
        <f t="shared" si="621"/>
        <v>2.8993454036985594E-27</v>
      </c>
      <c r="AQ551" s="5">
        <f t="shared" si="622"/>
        <v>3.148902200926377E-9</v>
      </c>
      <c r="AR551" s="5">
        <f t="shared" si="623"/>
        <v>5.2334754579396388E-13</v>
      </c>
      <c r="AS551" s="5">
        <f t="shared" si="624"/>
        <v>-12.281209808088619</v>
      </c>
      <c r="AV551" s="4">
        <v>16.329999999999998</v>
      </c>
      <c r="AW551" s="5">
        <f t="shared" si="625"/>
        <v>1.9585310229627538E-4</v>
      </c>
      <c r="AX551" s="5">
        <f t="shared" si="626"/>
        <v>1.9585310229627539E-27</v>
      </c>
      <c r="AY551" s="5">
        <f t="shared" si="627"/>
        <v>1.2605103766299999E-9</v>
      </c>
      <c r="AZ551" s="5">
        <f t="shared" si="628"/>
        <v>2.7214419031441694E-13</v>
      </c>
      <c r="BA551" s="5">
        <f t="shared" si="629"/>
        <v>-12.565200932489004</v>
      </c>
      <c r="BB551">
        <v>0.16</v>
      </c>
      <c r="BD551" s="3">
        <v>16.28</v>
      </c>
      <c r="BE551" s="5">
        <f t="shared" si="630"/>
        <v>8.6407559526066214E-5</v>
      </c>
      <c r="BF551" s="5">
        <f t="shared" si="631"/>
        <v>8.6407559526066226E-28</v>
      </c>
      <c r="BG551" s="5">
        <f t="shared" si="632"/>
        <v>2.0001749890293104E-10</v>
      </c>
      <c r="BH551" s="5">
        <f t="shared" si="633"/>
        <v>7.2006299605055183E-14</v>
      </c>
      <c r="BI551" s="5">
        <f t="shared" si="634"/>
        <v>-13.142629506846047</v>
      </c>
      <c r="BJ551">
        <v>0.05</v>
      </c>
      <c r="BL551" s="3">
        <v>16.29</v>
      </c>
      <c r="BM551" s="5">
        <f t="shared" si="635"/>
        <v>5.4770672963614819E-5</v>
      </c>
      <c r="BN551" s="5">
        <f t="shared" si="636"/>
        <v>5.4770672963614828E-28</v>
      </c>
      <c r="BO551" s="5">
        <f t="shared" si="637"/>
        <v>8.1141737723873798E-11</v>
      </c>
      <c r="BP551" s="5">
        <f t="shared" si="638"/>
        <v>3.651378197574321E-14</v>
      </c>
      <c r="BQ551" s="5">
        <f t="shared" si="639"/>
        <v>-13.437543181946708</v>
      </c>
      <c r="BR551">
        <v>0.05</v>
      </c>
      <c r="BU551" s="5" t="str">
        <f t="shared" si="640"/>
        <v/>
      </c>
      <c r="BV551" s="5" t="str">
        <f t="shared" si="641"/>
        <v/>
      </c>
      <c r="BW551" s="5" t="str">
        <f t="shared" si="642"/>
        <v/>
      </c>
      <c r="BX551" s="5" t="str">
        <f t="shared" si="643"/>
        <v/>
      </c>
      <c r="BY551" s="5" t="str">
        <f t="shared" si="644"/>
        <v/>
      </c>
      <c r="CC551" s="5" t="str">
        <f t="shared" si="645"/>
        <v/>
      </c>
      <c r="CD551" s="5" t="str">
        <f t="shared" si="646"/>
        <v/>
      </c>
      <c r="CE551" s="5" t="str">
        <f t="shared" si="647"/>
        <v/>
      </c>
      <c r="CF551" s="5" t="str">
        <f t="shared" si="648"/>
        <v/>
      </c>
      <c r="CG551" s="5" t="str">
        <f t="shared" si="649"/>
        <v/>
      </c>
      <c r="CK551" s="5" t="str">
        <f t="shared" si="650"/>
        <v/>
      </c>
      <c r="CL551" s="5" t="str">
        <f t="shared" si="651"/>
        <v/>
      </c>
      <c r="CM551" s="5" t="str">
        <f t="shared" si="652"/>
        <v/>
      </c>
      <c r="CN551" s="5" t="str">
        <f t="shared" si="653"/>
        <v/>
      </c>
      <c r="CO551" s="5" t="str">
        <f t="shared" si="654"/>
        <v/>
      </c>
      <c r="CS551" s="5" t="str">
        <f t="shared" si="655"/>
        <v/>
      </c>
      <c r="CT551" s="5" t="str">
        <f t="shared" si="656"/>
        <v/>
      </c>
      <c r="CU551" s="5" t="str">
        <f t="shared" si="657"/>
        <v/>
      </c>
      <c r="CV551" s="5" t="str">
        <f t="shared" si="658"/>
        <v/>
      </c>
      <c r="CW551" s="5" t="str">
        <f t="shared" si="659"/>
        <v/>
      </c>
      <c r="DA551" s="5" t="str">
        <f t="shared" si="660"/>
        <v/>
      </c>
      <c r="DB551" s="5" t="str">
        <f t="shared" si="661"/>
        <v/>
      </c>
      <c r="DC551" s="5" t="str">
        <f t="shared" si="662"/>
        <v/>
      </c>
      <c r="DD551" s="5" t="str">
        <f t="shared" si="663"/>
        <v/>
      </c>
      <c r="DE551" s="5" t="str">
        <f t="shared" si="664"/>
        <v/>
      </c>
      <c r="DI551" s="5" t="str">
        <f t="shared" si="665"/>
        <v/>
      </c>
      <c r="DJ551" s="5" t="str">
        <f t="shared" si="666"/>
        <v/>
      </c>
      <c r="DK551" s="5" t="str">
        <f t="shared" si="667"/>
        <v/>
      </c>
      <c r="DL551" s="5" t="str">
        <f t="shared" si="668"/>
        <v/>
      </c>
      <c r="DM551" s="5" t="str">
        <f t="shared" si="669"/>
        <v/>
      </c>
      <c r="DQ551" s="5" t="str">
        <f t="shared" si="670"/>
        <v/>
      </c>
      <c r="DR551" s="5" t="str">
        <f t="shared" si="671"/>
        <v/>
      </c>
      <c r="DS551" s="5" t="str">
        <f t="shared" si="672"/>
        <v/>
      </c>
      <c r="DT551" s="5" t="str">
        <f t="shared" si="673"/>
        <v/>
      </c>
      <c r="DU551" s="5" t="str">
        <f t="shared" si="674"/>
        <v/>
      </c>
    </row>
    <row r="552" spans="1:126" hidden="1" x14ac:dyDescent="0.25">
      <c r="A552">
        <v>545</v>
      </c>
      <c r="B552" t="s">
        <v>589</v>
      </c>
      <c r="C552">
        <v>324.30768799999998</v>
      </c>
      <c r="D552">
        <v>57.494689999999999</v>
      </c>
      <c r="E552" s="1" t="s">
        <v>82</v>
      </c>
      <c r="F552" s="13"/>
      <c r="J552" s="2">
        <v>22.34</v>
      </c>
      <c r="K552" s="5">
        <f t="shared" si="600"/>
        <v>3.6771481842870593E-6</v>
      </c>
      <c r="L552" s="5">
        <f t="shared" si="601"/>
        <v>3.6771481842870599E-29</v>
      </c>
      <c r="M552" s="5">
        <f t="shared" si="602"/>
        <v>2.8331084999746209E-10</v>
      </c>
      <c r="N552" s="5">
        <f t="shared" si="603"/>
        <v>1.7678597039841635E-14</v>
      </c>
      <c r="O552" s="5">
        <f t="shared" si="604"/>
        <v>-13.752552203238736</v>
      </c>
      <c r="P552">
        <v>0.25</v>
      </c>
      <c r="Q552" s="2">
        <v>19.25</v>
      </c>
      <c r="R552" s="5">
        <f t="shared" si="605"/>
        <v>5.0194814057672042E-5</v>
      </c>
      <c r="S552" s="5">
        <f t="shared" si="606"/>
        <v>5.019481405767205E-28</v>
      </c>
      <c r="T552" s="5">
        <f t="shared" si="607"/>
        <v>2.5136116648474669E-9</v>
      </c>
      <c r="U552" s="5">
        <f t="shared" si="608"/>
        <v>1.9455354285919397E-13</v>
      </c>
      <c r="V552" s="5">
        <f t="shared" si="609"/>
        <v>-12.710960856198257</v>
      </c>
      <c r="W552">
        <v>0.05</v>
      </c>
      <c r="X552" s="2">
        <v>20.51</v>
      </c>
      <c r="Y552" s="5">
        <f t="shared" si="610"/>
        <v>1.8595136573919949E-5</v>
      </c>
      <c r="Z552" s="5">
        <f t="shared" si="611"/>
        <v>1.8595136573919952E-28</v>
      </c>
      <c r="AA552" s="5">
        <f t="shared" si="612"/>
        <v>1.2963221696943746E-9</v>
      </c>
      <c r="AB552" s="5">
        <f t="shared" si="613"/>
        <v>8.5038734331950988E-14</v>
      </c>
      <c r="AC552" s="5">
        <f t="shared" si="614"/>
        <v>-13.070383212228176</v>
      </c>
      <c r="AD552">
        <v>0.19</v>
      </c>
      <c r="AF552" s="4">
        <v>16.14</v>
      </c>
      <c r="AG552" s="5">
        <f t="shared" si="615"/>
        <v>5.5781259624319986E-4</v>
      </c>
      <c r="AH552" s="5">
        <f t="shared" si="616"/>
        <v>5.5781259624319991E-27</v>
      </c>
      <c r="AI552" s="5">
        <f t="shared" si="617"/>
        <v>1.0971743767179265E-8</v>
      </c>
      <c r="AJ552" s="5">
        <f t="shared" si="618"/>
        <v>1.3550103552466395E-12</v>
      </c>
      <c r="AK552" s="5">
        <f t="shared" si="619"/>
        <v>-11.868057385815931</v>
      </c>
      <c r="AL552">
        <v>0.11</v>
      </c>
      <c r="AN552" s="4">
        <v>15.12</v>
      </c>
      <c r="AO552" s="5">
        <f t="shared" si="620"/>
        <v>9.1685351992278302E-4</v>
      </c>
      <c r="AP552" s="5">
        <f t="shared" si="621"/>
        <v>9.1685351992278314E-27</v>
      </c>
      <c r="AQ552" s="5">
        <f t="shared" si="622"/>
        <v>9.9577030840445283E-9</v>
      </c>
      <c r="AR552" s="5">
        <f t="shared" si="623"/>
        <v>1.6549702525682006E-12</v>
      </c>
      <c r="AS552" s="5">
        <f t="shared" si="624"/>
        <v>-11.781209808088619</v>
      </c>
      <c r="AT552">
        <v>0.11</v>
      </c>
      <c r="AV552" s="4">
        <v>14.69</v>
      </c>
      <c r="AW552" s="5">
        <f t="shared" si="625"/>
        <v>8.8701396046599371E-4</v>
      </c>
      <c r="AX552" s="5">
        <f t="shared" si="626"/>
        <v>8.8701396046599387E-27</v>
      </c>
      <c r="AY552" s="5">
        <f t="shared" si="627"/>
        <v>5.7088209901912841E-9</v>
      </c>
      <c r="AZ552" s="5">
        <f t="shared" si="628"/>
        <v>1.2325344517822981E-12</v>
      </c>
      <c r="BA552" s="5">
        <f t="shared" si="629"/>
        <v>-11.909200932489004</v>
      </c>
      <c r="BB552">
        <v>0.12</v>
      </c>
      <c r="BD552" s="3">
        <v>14.3</v>
      </c>
      <c r="BE552" s="5">
        <f t="shared" si="630"/>
        <v>5.3524391567587488E-4</v>
      </c>
      <c r="BF552" s="5">
        <f t="shared" si="631"/>
        <v>5.3524391567587493E-27</v>
      </c>
      <c r="BG552" s="5">
        <f t="shared" si="632"/>
        <v>1.2389905455460065E-9</v>
      </c>
      <c r="BH552" s="5">
        <f t="shared" si="633"/>
        <v>4.4603659639656239E-13</v>
      </c>
      <c r="BI552" s="5">
        <f t="shared" si="634"/>
        <v>-12.350629506846047</v>
      </c>
      <c r="BJ552">
        <v>0.01</v>
      </c>
      <c r="BL552" s="3">
        <v>13.92</v>
      </c>
      <c r="BM552" s="5">
        <f t="shared" si="635"/>
        <v>4.85901318030359E-4</v>
      </c>
      <c r="BN552" s="5">
        <f t="shared" si="636"/>
        <v>4.8590131803035903E-27</v>
      </c>
      <c r="BO552" s="5">
        <f t="shared" si="637"/>
        <v>7.1985380448942064E-10</v>
      </c>
      <c r="BP552" s="5">
        <f t="shared" si="638"/>
        <v>3.2393421202023931E-13</v>
      </c>
      <c r="BQ552" s="5">
        <f t="shared" si="639"/>
        <v>-12.489543181946708</v>
      </c>
      <c r="BR552">
        <v>0.01</v>
      </c>
      <c r="BT552" s="3">
        <v>13.5</v>
      </c>
      <c r="BU552" s="5">
        <f t="shared" si="640"/>
        <v>4.5782324613652105E-4</v>
      </c>
      <c r="BV552" s="5">
        <f t="shared" si="641"/>
        <v>4.5782324613652109E-27</v>
      </c>
      <c r="BW552" s="5">
        <f t="shared" si="642"/>
        <v>4.0828470226205805E-10</v>
      </c>
      <c r="BX552" s="5">
        <f t="shared" si="643"/>
        <v>2.3680512731199368E-13</v>
      </c>
      <c r="BY552" s="5">
        <f t="shared" si="644"/>
        <v>-12.625608898489665</v>
      </c>
      <c r="BZ552">
        <v>0.03</v>
      </c>
      <c r="CB552" s="3">
        <v>12.75</v>
      </c>
      <c r="CC552" s="5">
        <f t="shared" si="645"/>
        <v>5.0940269692868116E-4</v>
      </c>
      <c r="CD552" s="5">
        <f t="shared" si="646"/>
        <v>5.0940269692868124E-27</v>
      </c>
      <c r="CE552" s="5">
        <f t="shared" si="647"/>
        <v>2.3878251418531929E-10</v>
      </c>
      <c r="CF552" s="5">
        <f t="shared" si="648"/>
        <v>1.9102601134825544E-13</v>
      </c>
      <c r="CG552" s="5">
        <f t="shared" si="649"/>
        <v>-12.718907492355042</v>
      </c>
      <c r="CH552">
        <v>0.06</v>
      </c>
      <c r="CJ552" s="2">
        <v>9.32</v>
      </c>
      <c r="CK552" s="5">
        <f t="shared" si="650"/>
        <v>1.3356670482211788E-3</v>
      </c>
      <c r="CL552" s="5">
        <f t="shared" si="651"/>
        <v>1.335667048221179E-26</v>
      </c>
      <c r="CM552" s="5">
        <f t="shared" si="652"/>
        <v>6.9565992094853071E-11</v>
      </c>
      <c r="CN552" s="5">
        <f t="shared" si="653"/>
        <v>1.6695838102764738E-13</v>
      </c>
      <c r="CO552" s="5">
        <f t="shared" si="654"/>
        <v>-12.77739177521577</v>
      </c>
      <c r="CP552">
        <v>0.26</v>
      </c>
      <c r="CS552" s="5" t="str">
        <f t="shared" si="655"/>
        <v/>
      </c>
      <c r="CT552" s="5" t="str">
        <f t="shared" si="656"/>
        <v/>
      </c>
      <c r="CU552" s="5" t="str">
        <f t="shared" si="657"/>
        <v/>
      </c>
      <c r="CV552" s="5" t="str">
        <f t="shared" si="658"/>
        <v/>
      </c>
      <c r="CW552" s="5" t="str">
        <f t="shared" si="659"/>
        <v/>
      </c>
      <c r="DA552" s="5" t="str">
        <f t="shared" si="660"/>
        <v/>
      </c>
      <c r="DB552" s="5" t="str">
        <f t="shared" si="661"/>
        <v/>
      </c>
      <c r="DC552" s="5" t="str">
        <f t="shared" si="662"/>
        <v/>
      </c>
      <c r="DD552" s="5" t="str">
        <f t="shared" si="663"/>
        <v/>
      </c>
      <c r="DE552" s="5" t="str">
        <f t="shared" si="664"/>
        <v/>
      </c>
      <c r="DI552" s="5" t="str">
        <f t="shared" si="665"/>
        <v/>
      </c>
      <c r="DJ552" s="5" t="str">
        <f t="shared" si="666"/>
        <v/>
      </c>
      <c r="DK552" s="5" t="str">
        <f t="shared" si="667"/>
        <v/>
      </c>
      <c r="DL552" s="5" t="str">
        <f t="shared" si="668"/>
        <v/>
      </c>
      <c r="DM552" s="5" t="str">
        <f t="shared" si="669"/>
        <v/>
      </c>
      <c r="DQ552" s="5" t="str">
        <f t="shared" si="670"/>
        <v/>
      </c>
      <c r="DR552" s="5" t="str">
        <f t="shared" si="671"/>
        <v/>
      </c>
      <c r="DS552" s="5" t="str">
        <f t="shared" si="672"/>
        <v/>
      </c>
      <c r="DT552" s="5" t="str">
        <f t="shared" si="673"/>
        <v/>
      </c>
      <c r="DU552" s="5" t="str">
        <f t="shared" si="674"/>
        <v/>
      </c>
    </row>
    <row r="553" spans="1:126" hidden="1" x14ac:dyDescent="0.25">
      <c r="A553">
        <v>546</v>
      </c>
      <c r="B553" t="s">
        <v>590</v>
      </c>
      <c r="C553">
        <v>324.30769600000002</v>
      </c>
      <c r="D553">
        <v>57.473875</v>
      </c>
      <c r="E553" s="1" t="s">
        <v>31</v>
      </c>
      <c r="F553" s="13"/>
      <c r="J553" s="2">
        <v>19.3</v>
      </c>
      <c r="K553" s="5">
        <f t="shared" si="600"/>
        <v>6.0465984963127462E-5</v>
      </c>
      <c r="L553" s="5">
        <f t="shared" si="601"/>
        <v>6.0465984963127471E-28</v>
      </c>
      <c r="M553" s="5">
        <f t="shared" si="602"/>
        <v>4.6586835061581204E-9</v>
      </c>
      <c r="N553" s="5">
        <f t="shared" si="603"/>
        <v>2.907018507842667E-13</v>
      </c>
      <c r="O553" s="5">
        <f t="shared" si="604"/>
        <v>-12.536552203238738</v>
      </c>
      <c r="P553">
        <v>0.02</v>
      </c>
      <c r="Q553" s="2">
        <v>18.46</v>
      </c>
      <c r="R553" s="5">
        <f t="shared" si="605"/>
        <v>1.0391036007566453E-4</v>
      </c>
      <c r="S553" s="5">
        <f t="shared" si="606"/>
        <v>1.0391036007566453E-27</v>
      </c>
      <c r="T553" s="5">
        <f t="shared" si="607"/>
        <v>5.2035314422042191E-9</v>
      </c>
      <c r="U553" s="5">
        <f t="shared" si="608"/>
        <v>4.0275333362660661E-13</v>
      </c>
      <c r="V553" s="5">
        <f t="shared" si="609"/>
        <v>-12.394960856198258</v>
      </c>
      <c r="W553">
        <v>0.03</v>
      </c>
      <c r="X553" s="2">
        <v>18.78</v>
      </c>
      <c r="Y553" s="5">
        <f t="shared" si="610"/>
        <v>9.149542365764723E-5</v>
      </c>
      <c r="Z553" s="5">
        <f t="shared" si="611"/>
        <v>9.1495423657647246E-28</v>
      </c>
      <c r="AA553" s="5">
        <f t="shared" si="612"/>
        <v>6.3784175846999008E-9</v>
      </c>
      <c r="AB553" s="5">
        <f t="shared" si="613"/>
        <v>4.1842419355631357E-13</v>
      </c>
      <c r="AC553" s="5">
        <f t="shared" si="614"/>
        <v>-12.378383212228176</v>
      </c>
      <c r="AD553">
        <v>0.04</v>
      </c>
      <c r="AG553" s="5" t="str">
        <f t="shared" si="615"/>
        <v/>
      </c>
      <c r="AH553" s="5" t="str">
        <f t="shared" si="616"/>
        <v/>
      </c>
      <c r="AI553" s="5" t="str">
        <f t="shared" si="617"/>
        <v/>
      </c>
      <c r="AJ553" s="5" t="str">
        <f t="shared" si="618"/>
        <v/>
      </c>
      <c r="AK553" s="5" t="str">
        <f t="shared" si="619"/>
        <v/>
      </c>
      <c r="AO553" s="5" t="str">
        <f t="shared" si="620"/>
        <v/>
      </c>
      <c r="AP553" s="5" t="str">
        <f t="shared" si="621"/>
        <v/>
      </c>
      <c r="AQ553" s="5" t="str">
        <f t="shared" si="622"/>
        <v/>
      </c>
      <c r="AR553" s="5" t="str">
        <f t="shared" si="623"/>
        <v/>
      </c>
      <c r="AS553" s="5" t="str">
        <f t="shared" si="624"/>
        <v/>
      </c>
      <c r="AW553" s="5" t="str">
        <f t="shared" si="625"/>
        <v/>
      </c>
      <c r="AX553" s="5" t="str">
        <f t="shared" si="626"/>
        <v/>
      </c>
      <c r="AY553" s="5" t="str">
        <f t="shared" si="627"/>
        <v/>
      </c>
      <c r="AZ553" s="5" t="str">
        <f t="shared" si="628"/>
        <v/>
      </c>
      <c r="BA553" s="5" t="str">
        <f t="shared" si="629"/>
        <v/>
      </c>
      <c r="BD553" s="3">
        <v>15.24</v>
      </c>
      <c r="BE553" s="5">
        <f t="shared" si="630"/>
        <v>2.2519136800559881E-4</v>
      </c>
      <c r="BF553" s="5">
        <f t="shared" si="631"/>
        <v>2.2519136800559883E-27</v>
      </c>
      <c r="BG553" s="5">
        <f t="shared" si="632"/>
        <v>5.212763148277749E-10</v>
      </c>
      <c r="BH553" s="5">
        <f t="shared" si="633"/>
        <v>1.8765947333799897E-13</v>
      </c>
      <c r="BI553" s="5">
        <f t="shared" si="634"/>
        <v>-12.726629506846047</v>
      </c>
      <c r="BJ553">
        <v>0.03</v>
      </c>
      <c r="BL553" s="3">
        <v>15.21</v>
      </c>
      <c r="BM553" s="5">
        <f t="shared" si="635"/>
        <v>1.4809761926783601E-4</v>
      </c>
      <c r="BN553" s="5">
        <f t="shared" si="636"/>
        <v>1.4809761926783604E-27</v>
      </c>
      <c r="BO553" s="5">
        <f t="shared" si="637"/>
        <v>2.1940388039679407E-10</v>
      </c>
      <c r="BP553" s="5">
        <f t="shared" si="638"/>
        <v>9.8731746178557341E-14</v>
      </c>
      <c r="BQ553" s="5">
        <f t="shared" si="639"/>
        <v>-13.00554318194671</v>
      </c>
      <c r="BR553">
        <v>0.05</v>
      </c>
      <c r="BU553" s="5" t="str">
        <f t="shared" si="640"/>
        <v/>
      </c>
      <c r="BV553" s="5" t="str">
        <f t="shared" si="641"/>
        <v/>
      </c>
      <c r="BW553" s="5" t="str">
        <f t="shared" si="642"/>
        <v/>
      </c>
      <c r="BX553" s="5" t="str">
        <f t="shared" si="643"/>
        <v/>
      </c>
      <c r="BY553" s="5" t="str">
        <f t="shared" si="644"/>
        <v/>
      </c>
      <c r="CC553" s="5" t="str">
        <f t="shared" si="645"/>
        <v/>
      </c>
      <c r="CD553" s="5" t="str">
        <f t="shared" si="646"/>
        <v/>
      </c>
      <c r="CE553" s="5" t="str">
        <f t="shared" si="647"/>
        <v/>
      </c>
      <c r="CF553" s="5" t="str">
        <f t="shared" si="648"/>
        <v/>
      </c>
      <c r="CG553" s="5" t="str">
        <f t="shared" si="649"/>
        <v/>
      </c>
      <c r="CK553" s="5" t="str">
        <f t="shared" si="650"/>
        <v/>
      </c>
      <c r="CL553" s="5" t="str">
        <f t="shared" si="651"/>
        <v/>
      </c>
      <c r="CM553" s="5" t="str">
        <f t="shared" si="652"/>
        <v/>
      </c>
      <c r="CN553" s="5" t="str">
        <f t="shared" si="653"/>
        <v/>
      </c>
      <c r="CO553" s="5" t="str">
        <f t="shared" si="654"/>
        <v/>
      </c>
      <c r="CS553" s="5" t="str">
        <f t="shared" si="655"/>
        <v/>
      </c>
      <c r="CT553" s="5" t="str">
        <f t="shared" si="656"/>
        <v/>
      </c>
      <c r="CU553" s="5" t="str">
        <f t="shared" si="657"/>
        <v/>
      </c>
      <c r="CV553" s="5" t="str">
        <f t="shared" si="658"/>
        <v/>
      </c>
      <c r="CW553" s="5" t="str">
        <f t="shared" si="659"/>
        <v/>
      </c>
      <c r="DA553" s="5" t="str">
        <f t="shared" si="660"/>
        <v/>
      </c>
      <c r="DB553" s="5" t="str">
        <f t="shared" si="661"/>
        <v/>
      </c>
      <c r="DC553" s="5" t="str">
        <f t="shared" si="662"/>
        <v/>
      </c>
      <c r="DD553" s="5" t="str">
        <f t="shared" si="663"/>
        <v/>
      </c>
      <c r="DE553" s="5" t="str">
        <f t="shared" si="664"/>
        <v/>
      </c>
      <c r="DI553" s="5" t="str">
        <f t="shared" si="665"/>
        <v/>
      </c>
      <c r="DJ553" s="5" t="str">
        <f t="shared" si="666"/>
        <v/>
      </c>
      <c r="DK553" s="5" t="str">
        <f t="shared" si="667"/>
        <v/>
      </c>
      <c r="DL553" s="5" t="str">
        <f t="shared" si="668"/>
        <v/>
      </c>
      <c r="DM553" s="5" t="str">
        <f t="shared" si="669"/>
        <v/>
      </c>
      <c r="DQ553" s="5" t="str">
        <f t="shared" si="670"/>
        <v/>
      </c>
      <c r="DR553" s="5" t="str">
        <f t="shared" si="671"/>
        <v/>
      </c>
      <c r="DS553" s="5" t="str">
        <f t="shared" si="672"/>
        <v/>
      </c>
      <c r="DT553" s="5" t="str">
        <f t="shared" si="673"/>
        <v/>
      </c>
      <c r="DU553" s="5" t="str">
        <f t="shared" si="674"/>
        <v/>
      </c>
    </row>
    <row r="554" spans="1:126" hidden="1" x14ac:dyDescent="0.25">
      <c r="A554">
        <v>547</v>
      </c>
      <c r="B554" t="s">
        <v>591</v>
      </c>
      <c r="C554">
        <v>324.307862</v>
      </c>
      <c r="D554">
        <v>57.457487</v>
      </c>
      <c r="E554" s="1" t="s">
        <v>82</v>
      </c>
      <c r="F554" s="13"/>
      <c r="J554" s="2">
        <v>18.489999999999998</v>
      </c>
      <c r="K554" s="5">
        <f t="shared" si="600"/>
        <v>1.2750027800669398E-4</v>
      </c>
      <c r="L554" s="5">
        <f t="shared" si="601"/>
        <v>1.27500278006694E-27</v>
      </c>
      <c r="M554" s="5">
        <f t="shared" si="602"/>
        <v>9.8234311827149608E-9</v>
      </c>
      <c r="N554" s="5">
        <f t="shared" si="603"/>
        <v>6.1298210580141354E-13</v>
      </c>
      <c r="O554" s="5">
        <f t="shared" si="604"/>
        <v>-12.212552203238737</v>
      </c>
      <c r="P554">
        <v>0.01</v>
      </c>
      <c r="Q554" s="2">
        <v>16.97</v>
      </c>
      <c r="R554" s="5">
        <f t="shared" si="605"/>
        <v>4.0988200293117514E-4</v>
      </c>
      <c r="S554" s="5">
        <f t="shared" si="606"/>
        <v>4.0988200293117519E-27</v>
      </c>
      <c r="T554" s="5">
        <f t="shared" si="607"/>
        <v>2.0525709739557673E-8</v>
      </c>
      <c r="U554" s="5">
        <f t="shared" si="608"/>
        <v>1.588689933841764E-12</v>
      </c>
      <c r="V554" s="5">
        <f t="shared" si="609"/>
        <v>-11.798960856198256</v>
      </c>
      <c r="W554">
        <v>0.01</v>
      </c>
      <c r="X554" s="2">
        <v>16.760000000000002</v>
      </c>
      <c r="Y554" s="5">
        <f t="shared" si="610"/>
        <v>5.8802984975487021E-4</v>
      </c>
      <c r="Z554" s="5">
        <f t="shared" si="611"/>
        <v>5.8802984975487025E-27</v>
      </c>
      <c r="AA554" s="5">
        <f t="shared" si="612"/>
        <v>4.0993306376055232E-8</v>
      </c>
      <c r="AB554" s="5">
        <f t="shared" si="613"/>
        <v>2.6891608982692235E-12</v>
      </c>
      <c r="AC554" s="5">
        <f t="shared" si="614"/>
        <v>-11.570383212228176</v>
      </c>
      <c r="AD554">
        <v>0.01</v>
      </c>
      <c r="AF554" s="4">
        <v>14.27</v>
      </c>
      <c r="AG554" s="5">
        <f t="shared" si="615"/>
        <v>3.1223984095685446E-3</v>
      </c>
      <c r="AH554" s="5">
        <f t="shared" si="616"/>
        <v>3.1223984095685452E-26</v>
      </c>
      <c r="AI554" s="5">
        <f t="shared" si="617"/>
        <v>6.1415169753352018E-8</v>
      </c>
      <c r="AJ554" s="5">
        <f t="shared" si="618"/>
        <v>7.5847734645389762E-12</v>
      </c>
      <c r="AK554" s="5">
        <f t="shared" si="619"/>
        <v>-11.12005738581593</v>
      </c>
      <c r="AL554">
        <v>0.05</v>
      </c>
      <c r="AN554" s="4">
        <v>13.15</v>
      </c>
      <c r="AO554" s="5">
        <f t="shared" si="620"/>
        <v>5.627298548302068E-3</v>
      </c>
      <c r="AP554" s="5">
        <f t="shared" si="621"/>
        <v>5.6272985483020692E-26</v>
      </c>
      <c r="AQ554" s="5">
        <f t="shared" si="622"/>
        <v>6.1116598116988248E-8</v>
      </c>
      <c r="AR554" s="5">
        <f t="shared" si="623"/>
        <v>1.0157578607043446E-11</v>
      </c>
      <c r="AS554" s="5">
        <f t="shared" si="624"/>
        <v>-10.993209808088618</v>
      </c>
      <c r="AT554">
        <v>0.04</v>
      </c>
      <c r="AV554" s="4">
        <v>12.4</v>
      </c>
      <c r="AW554" s="5">
        <f t="shared" si="625"/>
        <v>7.3102201336866105E-3</v>
      </c>
      <c r="AX554" s="5">
        <f t="shared" si="626"/>
        <v>7.3102201336866113E-26</v>
      </c>
      <c r="AY554" s="5">
        <f t="shared" si="627"/>
        <v>4.7048569698029011E-8</v>
      </c>
      <c r="AZ554" s="5">
        <f t="shared" si="628"/>
        <v>1.0157786197804463E-11</v>
      </c>
      <c r="BA554" s="5">
        <f t="shared" si="629"/>
        <v>-10.993200932489005</v>
      </c>
      <c r="BB554">
        <v>0.03</v>
      </c>
      <c r="BD554" s="3">
        <v>11.45</v>
      </c>
      <c r="BE554" s="5">
        <f t="shared" si="630"/>
        <v>7.3884227892341229E-3</v>
      </c>
      <c r="BF554" s="5">
        <f t="shared" si="631"/>
        <v>7.3884227892341242E-26</v>
      </c>
      <c r="BG554" s="5">
        <f t="shared" si="632"/>
        <v>1.7102830530634543E-8</v>
      </c>
      <c r="BH554" s="5">
        <f t="shared" si="633"/>
        <v>6.1570189910284356E-12</v>
      </c>
      <c r="BI554" s="5">
        <f t="shared" si="634"/>
        <v>-11.210629506846047</v>
      </c>
      <c r="BJ554">
        <v>0</v>
      </c>
      <c r="BL554" s="3">
        <v>10.97</v>
      </c>
      <c r="BM554" s="5">
        <f t="shared" si="635"/>
        <v>7.3544140553482868E-3</v>
      </c>
      <c r="BN554" s="5">
        <f t="shared" si="636"/>
        <v>7.3544140553482881E-26</v>
      </c>
      <c r="BO554" s="5">
        <f t="shared" si="637"/>
        <v>1.0895428230145608E-8</v>
      </c>
      <c r="BP554" s="5">
        <f t="shared" si="638"/>
        <v>4.9029427035655245E-12</v>
      </c>
      <c r="BQ554" s="5">
        <f t="shared" si="639"/>
        <v>-11.309543181946708</v>
      </c>
      <c r="BR554">
        <v>0</v>
      </c>
      <c r="BT554" s="3">
        <v>10.51</v>
      </c>
      <c r="BU554" s="5">
        <f t="shared" si="640"/>
        <v>7.1894859669203873E-3</v>
      </c>
      <c r="BV554" s="5">
        <f t="shared" si="641"/>
        <v>7.1894859669203877E-26</v>
      </c>
      <c r="BW554" s="5">
        <f t="shared" si="642"/>
        <v>6.4115511001073604E-9</v>
      </c>
      <c r="BX554" s="5">
        <f t="shared" si="643"/>
        <v>3.7186996380622692E-12</v>
      </c>
      <c r="BY554" s="5">
        <f t="shared" si="644"/>
        <v>-11.429608898489663</v>
      </c>
      <c r="BZ554">
        <v>0</v>
      </c>
      <c r="CB554" s="3">
        <v>9.83</v>
      </c>
      <c r="CC554" s="5">
        <f t="shared" si="645"/>
        <v>7.4999995946104236E-3</v>
      </c>
      <c r="CD554" s="5">
        <f t="shared" si="646"/>
        <v>7.4999995946104241E-26</v>
      </c>
      <c r="CE554" s="5">
        <f t="shared" si="647"/>
        <v>3.5156248099736365E-9</v>
      </c>
      <c r="CF554" s="5">
        <f t="shared" si="648"/>
        <v>2.8124998479789093E-12</v>
      </c>
      <c r="CG554" s="5">
        <f t="shared" si="649"/>
        <v>-11.550907492355043</v>
      </c>
      <c r="CH554">
        <v>0</v>
      </c>
      <c r="CJ554" s="2">
        <v>6.71</v>
      </c>
      <c r="CK554" s="5">
        <f t="shared" si="650"/>
        <v>1.4780809230368022E-2</v>
      </c>
      <c r="CL554" s="5">
        <f t="shared" si="651"/>
        <v>1.4780809230368024E-25</v>
      </c>
      <c r="CM554" s="5">
        <f t="shared" si="652"/>
        <v>7.6983381408166786E-10</v>
      </c>
      <c r="CN554" s="5">
        <f t="shared" si="653"/>
        <v>1.8476011537960031E-12</v>
      </c>
      <c r="CO554" s="5">
        <f t="shared" si="654"/>
        <v>-11.73339177521577</v>
      </c>
      <c r="CP554">
        <v>0.04</v>
      </c>
      <c r="CR554" s="4">
        <v>11.51</v>
      </c>
      <c r="CS554" s="5">
        <f t="shared" si="655"/>
        <v>7.7040089430113019E-3</v>
      </c>
      <c r="CT554" s="5">
        <f t="shared" si="656"/>
        <v>7.7040089430113023E-26</v>
      </c>
      <c r="CU554" s="5">
        <f t="shared" si="657"/>
        <v>1.9993102793281926E-8</v>
      </c>
      <c r="CV554" s="5">
        <f t="shared" si="658"/>
        <v>6.7976549497158548E-12</v>
      </c>
      <c r="CW554" s="5">
        <f t="shared" si="659"/>
        <v>-11.167640884065641</v>
      </c>
      <c r="CX554">
        <v>0.02</v>
      </c>
      <c r="CZ554" s="4">
        <v>10.88</v>
      </c>
      <c r="DA554" s="5">
        <f t="shared" si="660"/>
        <v>7.6383205438517983E-3</v>
      </c>
      <c r="DB554" s="5">
        <f t="shared" si="661"/>
        <v>7.6383205438517996E-26</v>
      </c>
      <c r="DC554" s="5">
        <f t="shared" si="662"/>
        <v>1.0829376952530909E-8</v>
      </c>
      <c r="DD554" s="5">
        <f t="shared" si="663"/>
        <v>4.9815133981642178E-12</v>
      </c>
      <c r="DE554" s="5">
        <f t="shared" si="664"/>
        <v>-11.302638697275881</v>
      </c>
      <c r="DF554">
        <v>0.02</v>
      </c>
      <c r="DH554" s="4">
        <v>9.06</v>
      </c>
      <c r="DI554" s="5">
        <f t="shared" si="665"/>
        <v>7.5288792919129561E-3</v>
      </c>
      <c r="DJ554" s="5">
        <f t="shared" si="666"/>
        <v>7.5288792919129566E-26</v>
      </c>
      <c r="DK554" s="5">
        <f t="shared" si="667"/>
        <v>1.5685165191485324E-9</v>
      </c>
      <c r="DL554" s="5">
        <f t="shared" si="668"/>
        <v>1.8822198229782392E-12</v>
      </c>
      <c r="DM554" s="5">
        <f t="shared" si="669"/>
        <v>-11.72532965703447</v>
      </c>
      <c r="DN554">
        <v>0.03</v>
      </c>
      <c r="DP554" s="4">
        <v>6.59</v>
      </c>
      <c r="DQ554" s="5">
        <f t="shared" si="670"/>
        <v>1.933695387263356E-2</v>
      </c>
      <c r="DR554" s="5">
        <f t="shared" si="671"/>
        <v>1.9336953872633561E-25</v>
      </c>
      <c r="DS554" s="5">
        <f t="shared" si="672"/>
        <v>1.1985715210310059E-9</v>
      </c>
      <c r="DT554" s="5">
        <f t="shared" si="673"/>
        <v>2.6368573462682129E-12</v>
      </c>
      <c r="DU554" s="5">
        <f t="shared" si="674"/>
        <v>-11.578913364861231</v>
      </c>
      <c r="DV554">
        <v>7.0000000000000007E-2</v>
      </c>
    </row>
    <row r="555" spans="1:126" hidden="1" x14ac:dyDescent="0.25">
      <c r="A555">
        <v>548</v>
      </c>
      <c r="B555" t="s">
        <v>592</v>
      </c>
      <c r="C555">
        <v>324.30862100000002</v>
      </c>
      <c r="D555">
        <v>57.503081999999999</v>
      </c>
      <c r="E555" s="1" t="s">
        <v>31</v>
      </c>
      <c r="F555" s="13"/>
      <c r="J555" s="2">
        <v>20.71</v>
      </c>
      <c r="K555" s="5">
        <f t="shared" si="600"/>
        <v>1.6501032957998035E-5</v>
      </c>
      <c r="L555" s="5">
        <f t="shared" si="601"/>
        <v>1.6501032957998037E-28</v>
      </c>
      <c r="M555" s="5">
        <f t="shared" si="602"/>
        <v>1.2713443785439811E-9</v>
      </c>
      <c r="N555" s="5">
        <f t="shared" si="603"/>
        <v>7.9331889221144415E-14</v>
      </c>
      <c r="O555" s="5">
        <f t="shared" si="604"/>
        <v>-13.100552203238736</v>
      </c>
      <c r="P555">
        <v>0.06</v>
      </c>
      <c r="Q555" s="2">
        <v>19.77</v>
      </c>
      <c r="R555" s="5">
        <f t="shared" si="605"/>
        <v>3.1092729583163509E-5</v>
      </c>
      <c r="S555" s="5">
        <f t="shared" si="606"/>
        <v>3.1092729583163514E-28</v>
      </c>
      <c r="T555" s="5">
        <f t="shared" si="607"/>
        <v>1.5570343119986534E-9</v>
      </c>
      <c r="U555" s="5">
        <f t="shared" si="608"/>
        <v>1.2051445574869579E-13</v>
      </c>
      <c r="V555" s="5">
        <f t="shared" si="609"/>
        <v>-12.918960856198257</v>
      </c>
      <c r="W555">
        <v>0.08</v>
      </c>
      <c r="X555" s="2">
        <v>19.57</v>
      </c>
      <c r="Y555" s="5">
        <f t="shared" si="610"/>
        <v>4.4197669744184656E-5</v>
      </c>
      <c r="Z555" s="5">
        <f t="shared" si="611"/>
        <v>4.4197669744184658E-28</v>
      </c>
      <c r="AA555" s="5">
        <f t="shared" si="612"/>
        <v>3.0811507573745617E-9</v>
      </c>
      <c r="AB555" s="5">
        <f t="shared" si="613"/>
        <v>2.0212348968377128E-13</v>
      </c>
      <c r="AC555" s="5">
        <f t="shared" si="614"/>
        <v>-12.694383212228175</v>
      </c>
      <c r="AD555">
        <v>0.08</v>
      </c>
      <c r="AG555" s="5" t="str">
        <f t="shared" si="615"/>
        <v/>
      </c>
      <c r="AH555" s="5" t="str">
        <f t="shared" si="616"/>
        <v/>
      </c>
      <c r="AI555" s="5" t="str">
        <f t="shared" si="617"/>
        <v/>
      </c>
      <c r="AJ555" s="5" t="str">
        <f t="shared" si="618"/>
        <v/>
      </c>
      <c r="AK555" s="5" t="str">
        <f t="shared" si="619"/>
        <v/>
      </c>
      <c r="AO555" s="5" t="str">
        <f t="shared" si="620"/>
        <v/>
      </c>
      <c r="AP555" s="5" t="str">
        <f t="shared" si="621"/>
        <v/>
      </c>
      <c r="AQ555" s="5" t="str">
        <f t="shared" si="622"/>
        <v/>
      </c>
      <c r="AR555" s="5" t="str">
        <f t="shared" si="623"/>
        <v/>
      </c>
      <c r="AS555" s="5" t="str">
        <f t="shared" si="624"/>
        <v/>
      </c>
      <c r="AW555" s="5" t="str">
        <f t="shared" si="625"/>
        <v/>
      </c>
      <c r="AX555" s="5" t="str">
        <f t="shared" si="626"/>
        <v/>
      </c>
      <c r="AY555" s="5" t="str">
        <f t="shared" si="627"/>
        <v/>
      </c>
      <c r="AZ555" s="5" t="str">
        <f t="shared" si="628"/>
        <v/>
      </c>
      <c r="BA555" s="5" t="str">
        <f t="shared" si="629"/>
        <v/>
      </c>
      <c r="BD555" s="3">
        <v>16.66</v>
      </c>
      <c r="BE555" s="5">
        <f t="shared" si="630"/>
        <v>6.0890808304385144E-5</v>
      </c>
      <c r="BF555" s="5">
        <f t="shared" si="631"/>
        <v>6.0890808304385153E-28</v>
      </c>
      <c r="BG555" s="5">
        <f t="shared" si="632"/>
        <v>1.4095094514903968E-10</v>
      </c>
      <c r="BH555" s="5">
        <f t="shared" si="633"/>
        <v>5.0742340253654288E-14</v>
      </c>
      <c r="BI555" s="5">
        <f t="shared" si="634"/>
        <v>-13.294629506846046</v>
      </c>
      <c r="BJ555">
        <v>0.05</v>
      </c>
      <c r="BL555" s="3">
        <v>16.690000000000001</v>
      </c>
      <c r="BM555" s="5">
        <f t="shared" si="635"/>
        <v>3.7892047854301104E-5</v>
      </c>
      <c r="BN555" s="5">
        <f t="shared" si="636"/>
        <v>3.7892047854301106E-28</v>
      </c>
      <c r="BO555" s="5">
        <f t="shared" si="637"/>
        <v>5.6136367191557183E-11</v>
      </c>
      <c r="BP555" s="5">
        <f t="shared" si="638"/>
        <v>2.5261365236200734E-14</v>
      </c>
      <c r="BQ555" s="5">
        <f t="shared" si="639"/>
        <v>-13.597543181946708</v>
      </c>
      <c r="BR555">
        <v>7.0000000000000007E-2</v>
      </c>
      <c r="BU555" s="5" t="str">
        <f t="shared" si="640"/>
        <v/>
      </c>
      <c r="BV555" s="5" t="str">
        <f t="shared" si="641"/>
        <v/>
      </c>
      <c r="BW555" s="5" t="str">
        <f t="shared" si="642"/>
        <v/>
      </c>
      <c r="BX555" s="5" t="str">
        <f t="shared" si="643"/>
        <v/>
      </c>
      <c r="BY555" s="5" t="str">
        <f t="shared" si="644"/>
        <v/>
      </c>
      <c r="CC555" s="5" t="str">
        <f t="shared" si="645"/>
        <v/>
      </c>
      <c r="CD555" s="5" t="str">
        <f t="shared" si="646"/>
        <v/>
      </c>
      <c r="CE555" s="5" t="str">
        <f t="shared" si="647"/>
        <v/>
      </c>
      <c r="CF555" s="5" t="str">
        <f t="shared" si="648"/>
        <v/>
      </c>
      <c r="CG555" s="5" t="str">
        <f t="shared" si="649"/>
        <v/>
      </c>
      <c r="CK555" s="5" t="str">
        <f t="shared" si="650"/>
        <v/>
      </c>
      <c r="CL555" s="5" t="str">
        <f t="shared" si="651"/>
        <v/>
      </c>
      <c r="CM555" s="5" t="str">
        <f t="shared" si="652"/>
        <v/>
      </c>
      <c r="CN555" s="5" t="str">
        <f t="shared" si="653"/>
        <v/>
      </c>
      <c r="CO555" s="5" t="str">
        <f t="shared" si="654"/>
        <v/>
      </c>
      <c r="CS555" s="5" t="str">
        <f t="shared" si="655"/>
        <v/>
      </c>
      <c r="CT555" s="5" t="str">
        <f t="shared" si="656"/>
        <v/>
      </c>
      <c r="CU555" s="5" t="str">
        <f t="shared" si="657"/>
        <v/>
      </c>
      <c r="CV555" s="5" t="str">
        <f t="shared" si="658"/>
        <v/>
      </c>
      <c r="CW555" s="5" t="str">
        <f t="shared" si="659"/>
        <v/>
      </c>
      <c r="DA555" s="5" t="str">
        <f t="shared" si="660"/>
        <v/>
      </c>
      <c r="DB555" s="5" t="str">
        <f t="shared" si="661"/>
        <v/>
      </c>
      <c r="DC555" s="5" t="str">
        <f t="shared" si="662"/>
        <v/>
      </c>
      <c r="DD555" s="5" t="str">
        <f t="shared" si="663"/>
        <v/>
      </c>
      <c r="DE555" s="5" t="str">
        <f t="shared" si="664"/>
        <v/>
      </c>
      <c r="DI555" s="5" t="str">
        <f t="shared" si="665"/>
        <v/>
      </c>
      <c r="DJ555" s="5" t="str">
        <f t="shared" si="666"/>
        <v/>
      </c>
      <c r="DK555" s="5" t="str">
        <f t="shared" si="667"/>
        <v/>
      </c>
      <c r="DL555" s="5" t="str">
        <f t="shared" si="668"/>
        <v/>
      </c>
      <c r="DM555" s="5" t="str">
        <f t="shared" si="669"/>
        <v/>
      </c>
      <c r="DQ555" s="5" t="str">
        <f t="shared" si="670"/>
        <v/>
      </c>
      <c r="DR555" s="5" t="str">
        <f t="shared" si="671"/>
        <v/>
      </c>
      <c r="DS555" s="5" t="str">
        <f t="shared" si="672"/>
        <v/>
      </c>
      <c r="DT555" s="5" t="str">
        <f t="shared" si="673"/>
        <v/>
      </c>
      <c r="DU555" s="5" t="str">
        <f t="shared" si="674"/>
        <v/>
      </c>
    </row>
    <row r="556" spans="1:126" hidden="1" x14ac:dyDescent="0.25">
      <c r="A556">
        <v>549</v>
      </c>
      <c r="B556" t="s">
        <v>593</v>
      </c>
      <c r="C556">
        <v>324.30882200000002</v>
      </c>
      <c r="D556">
        <v>57.643562000000003</v>
      </c>
      <c r="E556" s="1" t="s">
        <v>91</v>
      </c>
      <c r="F556" s="13"/>
      <c r="J556" s="2">
        <v>19.52</v>
      </c>
      <c r="K556" s="5">
        <f t="shared" si="600"/>
        <v>4.9375457387723725E-5</v>
      </c>
      <c r="L556" s="5">
        <f t="shared" si="601"/>
        <v>4.9375457387723732E-28</v>
      </c>
      <c r="M556" s="5">
        <f t="shared" si="602"/>
        <v>3.8041988248677683E-9</v>
      </c>
      <c r="N556" s="5">
        <f t="shared" si="603"/>
        <v>2.3738200667174876E-13</v>
      </c>
      <c r="O556" s="5">
        <f t="shared" si="604"/>
        <v>-12.624552203238737</v>
      </c>
      <c r="P556">
        <v>0.02</v>
      </c>
      <c r="Q556" s="2">
        <v>18.239999999999998</v>
      </c>
      <c r="R556" s="5">
        <f t="shared" si="605"/>
        <v>1.272503102201236E-4</v>
      </c>
      <c r="S556" s="5">
        <f t="shared" si="606"/>
        <v>1.2725031022012362E-27</v>
      </c>
      <c r="T556" s="5">
        <f t="shared" si="607"/>
        <v>6.3723288975083423E-9</v>
      </c>
      <c r="U556" s="5">
        <f t="shared" si="608"/>
        <v>4.9321825666714581E-13</v>
      </c>
      <c r="V556" s="5">
        <f t="shared" si="609"/>
        <v>-12.306960856198256</v>
      </c>
      <c r="W556">
        <v>0.02</v>
      </c>
      <c r="X556" s="2">
        <v>18.8</v>
      </c>
      <c r="Y556" s="5">
        <f t="shared" si="610"/>
        <v>8.9825443971637328E-5</v>
      </c>
      <c r="Z556" s="5">
        <f t="shared" si="611"/>
        <v>8.9825443971637335E-28</v>
      </c>
      <c r="AA556" s="5">
        <f t="shared" si="612"/>
        <v>6.2619983435016339E-9</v>
      </c>
      <c r="AB556" s="5">
        <f t="shared" si="613"/>
        <v>4.1078709133370723E-13</v>
      </c>
      <c r="AC556" s="5">
        <f t="shared" si="614"/>
        <v>-12.386383212228175</v>
      </c>
      <c r="AD556">
        <v>0.04</v>
      </c>
      <c r="AF556" s="4">
        <v>16.29</v>
      </c>
      <c r="AG556" s="5">
        <f t="shared" si="615"/>
        <v>4.8583446134670019E-4</v>
      </c>
      <c r="AH556" s="5">
        <f t="shared" si="616"/>
        <v>4.8583446134670027E-27</v>
      </c>
      <c r="AI556" s="5">
        <f t="shared" si="617"/>
        <v>9.5559893395407267E-9</v>
      </c>
      <c r="AJ556" s="5">
        <f t="shared" si="618"/>
        <v>1.18016468343328E-12</v>
      </c>
      <c r="AK556" s="5">
        <f t="shared" si="619"/>
        <v>-11.928057385815929</v>
      </c>
      <c r="AL556">
        <v>0.05</v>
      </c>
      <c r="AN556" s="4">
        <v>15.54</v>
      </c>
      <c r="AO556" s="5">
        <f t="shared" si="620"/>
        <v>6.2273024130940719E-4</v>
      </c>
      <c r="AP556" s="5">
        <f t="shared" si="621"/>
        <v>6.2273024130940728E-27</v>
      </c>
      <c r="AQ556" s="5">
        <f t="shared" si="622"/>
        <v>6.7633081072063947E-9</v>
      </c>
      <c r="AR556" s="5">
        <f t="shared" si="623"/>
        <v>1.1240618074177028E-12</v>
      </c>
      <c r="AS556" s="5">
        <f t="shared" si="624"/>
        <v>-11.949209808088618</v>
      </c>
      <c r="AT556">
        <v>0.06</v>
      </c>
      <c r="AV556" s="4">
        <v>15.36</v>
      </c>
      <c r="AW556" s="5">
        <f t="shared" si="625"/>
        <v>4.7855345399061642E-4</v>
      </c>
      <c r="AX556" s="5">
        <f t="shared" si="626"/>
        <v>4.785534539906165E-27</v>
      </c>
      <c r="AY556" s="5">
        <f t="shared" si="627"/>
        <v>3.0799695662455228E-9</v>
      </c>
      <c r="AZ556" s="5">
        <f t="shared" si="628"/>
        <v>6.6496542935240833E-13</v>
      </c>
      <c r="BA556" s="5">
        <f t="shared" si="629"/>
        <v>-12.177200932489004</v>
      </c>
      <c r="BB556">
        <v>7.0000000000000007E-2</v>
      </c>
      <c r="BD556" s="3">
        <v>14.95</v>
      </c>
      <c r="BE556" s="5">
        <f t="shared" si="630"/>
        <v>2.9413840914749772E-4</v>
      </c>
      <c r="BF556" s="5">
        <f t="shared" si="631"/>
        <v>2.9413840914749777E-27</v>
      </c>
      <c r="BG556" s="5">
        <f t="shared" si="632"/>
        <v>6.8087594710068923E-10</v>
      </c>
      <c r="BH556" s="5">
        <f t="shared" si="633"/>
        <v>2.4511534095624813E-13</v>
      </c>
      <c r="BI556" s="5">
        <f t="shared" si="634"/>
        <v>-12.610629506846047</v>
      </c>
      <c r="BJ556">
        <v>0.01</v>
      </c>
      <c r="BL556" s="3">
        <v>14.8</v>
      </c>
      <c r="BM556" s="5">
        <f t="shared" si="635"/>
        <v>2.1604691890074901E-4</v>
      </c>
      <c r="BN556" s="5">
        <f t="shared" si="636"/>
        <v>2.1604691890074905E-27</v>
      </c>
      <c r="BO556" s="5">
        <f t="shared" si="637"/>
        <v>3.2006950948259108E-10</v>
      </c>
      <c r="BP556" s="5">
        <f t="shared" si="638"/>
        <v>1.4403127926716601E-13</v>
      </c>
      <c r="BQ556" s="5">
        <f t="shared" si="639"/>
        <v>-12.841543181946708</v>
      </c>
      <c r="BR556">
        <v>0.01</v>
      </c>
      <c r="BT556" s="3">
        <v>14.56</v>
      </c>
      <c r="BU556" s="5">
        <f t="shared" si="640"/>
        <v>1.7246375608277287E-4</v>
      </c>
      <c r="BV556" s="5">
        <f t="shared" si="641"/>
        <v>1.7246375608277287E-27</v>
      </c>
      <c r="BW556" s="5">
        <f t="shared" si="642"/>
        <v>1.5380239840913157E-10</v>
      </c>
      <c r="BX556" s="5">
        <f t="shared" si="643"/>
        <v>8.9205391077296311E-14</v>
      </c>
      <c r="BY556" s="5">
        <f t="shared" si="644"/>
        <v>-13.049608898489664</v>
      </c>
      <c r="BZ556">
        <v>7.0000000000000007E-2</v>
      </c>
      <c r="CB556" s="3">
        <v>14.37</v>
      </c>
      <c r="CC556" s="5">
        <f t="shared" si="645"/>
        <v>1.1456744817526195E-4</v>
      </c>
      <c r="CD556" s="5">
        <f t="shared" si="646"/>
        <v>1.1456744817526196E-27</v>
      </c>
      <c r="CE556" s="5">
        <f t="shared" si="647"/>
        <v>5.3703491332154044E-11</v>
      </c>
      <c r="CF556" s="5">
        <f t="shared" si="648"/>
        <v>4.2962793065723236E-14</v>
      </c>
      <c r="CG556" s="5">
        <f t="shared" si="649"/>
        <v>-13.366907492355041</v>
      </c>
      <c r="CH556">
        <v>0.15</v>
      </c>
      <c r="CK556" s="5" t="str">
        <f t="shared" si="650"/>
        <v/>
      </c>
      <c r="CL556" s="5" t="str">
        <f t="shared" si="651"/>
        <v/>
      </c>
      <c r="CM556" s="5" t="str">
        <f t="shared" si="652"/>
        <v/>
      </c>
      <c r="CN556" s="5" t="str">
        <f t="shared" si="653"/>
        <v/>
      </c>
      <c r="CO556" s="5" t="str">
        <f t="shared" si="654"/>
        <v/>
      </c>
      <c r="CS556" s="5" t="str">
        <f t="shared" si="655"/>
        <v/>
      </c>
      <c r="CT556" s="5" t="str">
        <f t="shared" si="656"/>
        <v/>
      </c>
      <c r="CU556" s="5" t="str">
        <f t="shared" si="657"/>
        <v/>
      </c>
      <c r="CV556" s="5" t="str">
        <f t="shared" si="658"/>
        <v/>
      </c>
      <c r="CW556" s="5" t="str">
        <f t="shared" si="659"/>
        <v/>
      </c>
      <c r="DA556" s="5" t="str">
        <f t="shared" si="660"/>
        <v/>
      </c>
      <c r="DB556" s="5" t="str">
        <f t="shared" si="661"/>
        <v/>
      </c>
      <c r="DC556" s="5" t="str">
        <f t="shared" si="662"/>
        <v/>
      </c>
      <c r="DD556" s="5" t="str">
        <f t="shared" si="663"/>
        <v/>
      </c>
      <c r="DE556" s="5" t="str">
        <f t="shared" si="664"/>
        <v/>
      </c>
      <c r="DI556" s="5" t="str">
        <f t="shared" si="665"/>
        <v/>
      </c>
      <c r="DJ556" s="5" t="str">
        <f t="shared" si="666"/>
        <v/>
      </c>
      <c r="DK556" s="5" t="str">
        <f t="shared" si="667"/>
        <v/>
      </c>
      <c r="DL556" s="5" t="str">
        <f t="shared" si="668"/>
        <v/>
      </c>
      <c r="DM556" s="5" t="str">
        <f t="shared" si="669"/>
        <v/>
      </c>
      <c r="DQ556" s="5" t="str">
        <f t="shared" si="670"/>
        <v/>
      </c>
      <c r="DR556" s="5" t="str">
        <f t="shared" si="671"/>
        <v/>
      </c>
      <c r="DS556" s="5" t="str">
        <f t="shared" si="672"/>
        <v/>
      </c>
      <c r="DT556" s="5" t="str">
        <f t="shared" si="673"/>
        <v/>
      </c>
      <c r="DU556" s="5" t="str">
        <f t="shared" si="674"/>
        <v/>
      </c>
    </row>
    <row r="557" spans="1:126" hidden="1" x14ac:dyDescent="0.25">
      <c r="A557">
        <v>550</v>
      </c>
      <c r="B557" t="s">
        <v>594</v>
      </c>
      <c r="C557">
        <v>324.30915900000002</v>
      </c>
      <c r="D557">
        <v>57.604936000000002</v>
      </c>
      <c r="E557" s="1" t="s">
        <v>82</v>
      </c>
      <c r="F557" s="13"/>
      <c r="J557" s="2">
        <v>19.93</v>
      </c>
      <c r="K557" s="5">
        <f t="shared" si="600"/>
        <v>3.3846294714999774E-5</v>
      </c>
      <c r="L557" s="5">
        <f t="shared" si="601"/>
        <v>3.3846294714999778E-28</v>
      </c>
      <c r="M557" s="5">
        <f t="shared" si="602"/>
        <v>2.6077335055319109E-9</v>
      </c>
      <c r="N557" s="5">
        <f t="shared" si="603"/>
        <v>1.6272257074519125E-13</v>
      </c>
      <c r="O557" s="5">
        <f t="shared" si="604"/>
        <v>-12.788552203238735</v>
      </c>
      <c r="P557">
        <v>0.03</v>
      </c>
      <c r="Q557" s="2">
        <v>17.82</v>
      </c>
      <c r="R557" s="5">
        <f t="shared" si="605"/>
        <v>1.8735222267552936E-4</v>
      </c>
      <c r="S557" s="5">
        <f t="shared" si="606"/>
        <v>1.8735222267552938E-27</v>
      </c>
      <c r="T557" s="5">
        <f t="shared" si="607"/>
        <v>9.3820595054148054E-9</v>
      </c>
      <c r="U557" s="5">
        <f t="shared" si="608"/>
        <v>7.2617140571910608E-13</v>
      </c>
      <c r="V557" s="5">
        <f t="shared" si="609"/>
        <v>-12.138960856198258</v>
      </c>
      <c r="W557">
        <v>0.02</v>
      </c>
      <c r="X557" s="2">
        <v>18.329999999999998</v>
      </c>
      <c r="Y557" s="5">
        <f t="shared" si="610"/>
        <v>1.3848392765746908E-4</v>
      </c>
      <c r="Z557" s="5">
        <f t="shared" si="611"/>
        <v>1.3848392765746909E-27</v>
      </c>
      <c r="AA557" s="5">
        <f t="shared" si="612"/>
        <v>9.6541256825458971E-9</v>
      </c>
      <c r="AB557" s="5">
        <f t="shared" si="613"/>
        <v>6.333106447750109E-13</v>
      </c>
      <c r="AC557" s="5">
        <f t="shared" si="614"/>
        <v>-12.198383212228174</v>
      </c>
      <c r="AD557">
        <v>0.03</v>
      </c>
      <c r="AF557" s="4">
        <v>14.58</v>
      </c>
      <c r="AG557" s="5">
        <f t="shared" si="615"/>
        <v>2.3468661288777518E-3</v>
      </c>
      <c r="AH557" s="5">
        <f t="shared" si="616"/>
        <v>2.346866128877752E-26</v>
      </c>
      <c r="AI557" s="5">
        <f t="shared" si="617"/>
        <v>4.61610476266338E-8</v>
      </c>
      <c r="AJ557" s="5">
        <f t="shared" si="618"/>
        <v>5.7008893818892755E-12</v>
      </c>
      <c r="AK557" s="5">
        <f t="shared" si="619"/>
        <v>-11.244057385815928</v>
      </c>
      <c r="AL557">
        <v>0.03</v>
      </c>
      <c r="AN557" s="4">
        <v>13.59</v>
      </c>
      <c r="AO557" s="5">
        <f t="shared" si="620"/>
        <v>3.7523207643938117E-3</v>
      </c>
      <c r="AP557" s="5">
        <f t="shared" si="621"/>
        <v>3.7523207643938123E-26</v>
      </c>
      <c r="AQ557" s="5">
        <f t="shared" si="622"/>
        <v>4.0752961335716319E-8</v>
      </c>
      <c r="AR557" s="5">
        <f t="shared" si="623"/>
        <v>6.7731421739960523E-12</v>
      </c>
      <c r="AS557" s="5">
        <f t="shared" si="624"/>
        <v>-11.169209808088619</v>
      </c>
      <c r="AT557">
        <v>0.04</v>
      </c>
      <c r="AV557" s="4">
        <v>13.01</v>
      </c>
      <c r="AW557" s="5">
        <f t="shared" si="625"/>
        <v>4.1680263427354928E-3</v>
      </c>
      <c r="AX557" s="5">
        <f t="shared" si="626"/>
        <v>4.168026342735493E-26</v>
      </c>
      <c r="AY557" s="5">
        <f t="shared" si="627"/>
        <v>2.6825413503726721E-8</v>
      </c>
      <c r="AZ557" s="5">
        <f t="shared" si="628"/>
        <v>5.7916067754545991E-12</v>
      </c>
      <c r="BA557" s="5">
        <f t="shared" si="629"/>
        <v>-11.237200932489005</v>
      </c>
      <c r="BB557">
        <v>0.03</v>
      </c>
      <c r="BD557" s="3">
        <v>11.96</v>
      </c>
      <c r="BE557" s="5">
        <f t="shared" si="630"/>
        <v>4.6190401705107267E-3</v>
      </c>
      <c r="BF557" s="5">
        <f t="shared" si="631"/>
        <v>4.6190401705107269E-26</v>
      </c>
      <c r="BG557" s="5">
        <f t="shared" si="632"/>
        <v>1.0692222616922976E-8</v>
      </c>
      <c r="BH557" s="5">
        <f t="shared" si="633"/>
        <v>3.8492001420922716E-12</v>
      </c>
      <c r="BI557" s="5">
        <f t="shared" si="634"/>
        <v>-11.414629506846047</v>
      </c>
      <c r="BJ557">
        <v>0</v>
      </c>
      <c r="BL557" s="3">
        <v>11.44</v>
      </c>
      <c r="BM557" s="5">
        <f t="shared" si="635"/>
        <v>4.7703261948700455E-3</v>
      </c>
      <c r="BN557" s="5">
        <f t="shared" si="636"/>
        <v>4.770326194870046E-26</v>
      </c>
      <c r="BO557" s="5">
        <f t="shared" si="637"/>
        <v>7.0671499183259924E-9</v>
      </c>
      <c r="BP557" s="5">
        <f t="shared" si="638"/>
        <v>3.180217463246697E-12</v>
      </c>
      <c r="BQ557" s="5">
        <f t="shared" si="639"/>
        <v>-11.497543181946707</v>
      </c>
      <c r="BR557">
        <v>0</v>
      </c>
      <c r="BT557" s="3">
        <v>10.97</v>
      </c>
      <c r="BU557" s="5">
        <f t="shared" si="640"/>
        <v>4.7064975868951198E-3</v>
      </c>
      <c r="BV557" s="5">
        <f t="shared" si="641"/>
        <v>4.7064975868951204E-26</v>
      </c>
      <c r="BW557" s="5">
        <f t="shared" si="642"/>
        <v>4.1972332820111057E-9</v>
      </c>
      <c r="BX557" s="5">
        <f t="shared" si="643"/>
        <v>2.4343953035664412E-12</v>
      </c>
      <c r="BY557" s="5">
        <f t="shared" si="644"/>
        <v>-11.613608898489664</v>
      </c>
      <c r="BZ557">
        <v>0</v>
      </c>
      <c r="CB557" s="3">
        <v>9.9700000000000006</v>
      </c>
      <c r="CC557" s="5">
        <f t="shared" si="645"/>
        <v>6.5926685198850659E-3</v>
      </c>
      <c r="CD557" s="5">
        <f t="shared" si="646"/>
        <v>6.5926685198850662E-26</v>
      </c>
      <c r="CE557" s="5">
        <f t="shared" si="647"/>
        <v>3.0903133686961245E-9</v>
      </c>
      <c r="CF557" s="5">
        <f t="shared" si="648"/>
        <v>2.4722506949568996E-12</v>
      </c>
      <c r="CG557" s="5">
        <f t="shared" si="649"/>
        <v>-11.606907492355043</v>
      </c>
      <c r="CH557">
        <v>0</v>
      </c>
      <c r="CJ557" s="2">
        <v>7.08</v>
      </c>
      <c r="CK557" s="5">
        <f t="shared" si="650"/>
        <v>1.0512311267369611E-2</v>
      </c>
      <c r="CL557" s="5">
        <f t="shared" si="651"/>
        <v>1.0512311267369612E-25</v>
      </c>
      <c r="CM557" s="5">
        <f t="shared" si="652"/>
        <v>5.4751621184216727E-10</v>
      </c>
      <c r="CN557" s="5">
        <f t="shared" si="653"/>
        <v>1.3140389084212016E-12</v>
      </c>
      <c r="CO557" s="5">
        <f t="shared" si="654"/>
        <v>-11.88139177521577</v>
      </c>
      <c r="CP557">
        <v>0.03</v>
      </c>
      <c r="CR557" s="4">
        <v>12.12</v>
      </c>
      <c r="CS557" s="5">
        <f t="shared" si="655"/>
        <v>4.3925506526364148E-3</v>
      </c>
      <c r="CT557" s="5">
        <f t="shared" si="656"/>
        <v>4.3925506526364154E-26</v>
      </c>
      <c r="CU557" s="5">
        <f t="shared" si="657"/>
        <v>1.1399352904765781E-8</v>
      </c>
      <c r="CV557" s="5">
        <f t="shared" si="658"/>
        <v>3.8757799876203655E-12</v>
      </c>
      <c r="CW557" s="5">
        <f t="shared" si="659"/>
        <v>-11.41164088406564</v>
      </c>
      <c r="CX557">
        <v>0.02</v>
      </c>
      <c r="CZ557" s="4">
        <v>11.44</v>
      </c>
      <c r="DA557" s="5">
        <f t="shared" si="660"/>
        <v>4.5603468949177803E-3</v>
      </c>
      <c r="DB557" s="5">
        <f t="shared" si="661"/>
        <v>4.5603468949177806E-26</v>
      </c>
      <c r="DC557" s="5">
        <f t="shared" si="662"/>
        <v>6.4655201723787071E-9</v>
      </c>
      <c r="DD557" s="5">
        <f t="shared" si="663"/>
        <v>2.9741392792942048E-12</v>
      </c>
      <c r="DE557" s="5">
        <f t="shared" si="664"/>
        <v>-11.52663869727588</v>
      </c>
      <c r="DF557">
        <v>0.02</v>
      </c>
      <c r="DH557" s="4">
        <v>8.9600000000000009</v>
      </c>
      <c r="DI557" s="5">
        <f t="shared" si="665"/>
        <v>8.2552519849764822E-3</v>
      </c>
      <c r="DJ557" s="5">
        <f t="shared" si="666"/>
        <v>8.2552519849764826E-26</v>
      </c>
      <c r="DK557" s="5">
        <f t="shared" si="667"/>
        <v>1.7198441635367669E-9</v>
      </c>
      <c r="DL557" s="5">
        <f t="shared" si="668"/>
        <v>2.0638129962441206E-12</v>
      </c>
      <c r="DM557" s="5">
        <f t="shared" si="669"/>
        <v>-11.685329657034471</v>
      </c>
      <c r="DN557">
        <v>0.03</v>
      </c>
      <c r="DP557" s="4">
        <v>7.17</v>
      </c>
      <c r="DQ557" s="5">
        <f t="shared" si="670"/>
        <v>1.1334126650197885E-2</v>
      </c>
      <c r="DR557" s="5">
        <f t="shared" si="671"/>
        <v>1.1334126650197886E-25</v>
      </c>
      <c r="DS557" s="5">
        <f t="shared" si="672"/>
        <v>7.0252851137590197E-10</v>
      </c>
      <c r="DT557" s="5">
        <f t="shared" si="673"/>
        <v>1.5455627250269844E-12</v>
      </c>
      <c r="DU557" s="5">
        <f t="shared" si="674"/>
        <v>-11.81091336486123</v>
      </c>
      <c r="DV557">
        <v>0.14000000000000001</v>
      </c>
    </row>
    <row r="558" spans="1:126" hidden="1" x14ac:dyDescent="0.25">
      <c r="A558">
        <v>551</v>
      </c>
      <c r="B558" t="s">
        <v>595</v>
      </c>
      <c r="C558">
        <v>324.30950100000001</v>
      </c>
      <c r="D558">
        <v>57.543621000000002</v>
      </c>
      <c r="E558" s="1" t="s">
        <v>31</v>
      </c>
      <c r="F558" s="13"/>
      <c r="J558" s="2">
        <v>20.329999999999998</v>
      </c>
      <c r="K558" s="5">
        <f t="shared" si="600"/>
        <v>2.3415914934686714E-5</v>
      </c>
      <c r="L558" s="5">
        <f t="shared" si="601"/>
        <v>2.3415914934686716E-28</v>
      </c>
      <c r="M558" s="5">
        <f t="shared" si="602"/>
        <v>1.8041108030299801E-9</v>
      </c>
      <c r="N558" s="5">
        <f t="shared" si="603"/>
        <v>1.1257651410907076E-13</v>
      </c>
      <c r="O558" s="5">
        <f t="shared" si="604"/>
        <v>-12.948552203238737</v>
      </c>
      <c r="P558">
        <v>0.04</v>
      </c>
      <c r="Q558" s="2">
        <v>19.29</v>
      </c>
      <c r="R558" s="5">
        <f t="shared" si="605"/>
        <v>4.8379218624192777E-5</v>
      </c>
      <c r="S558" s="5">
        <f t="shared" si="606"/>
        <v>4.8379218624192778E-28</v>
      </c>
      <c r="T558" s="5">
        <f t="shared" si="607"/>
        <v>2.4226918766997559E-9</v>
      </c>
      <c r="U558" s="5">
        <f t="shared" si="608"/>
        <v>1.8751635125656114E-13</v>
      </c>
      <c r="V558" s="5">
        <f t="shared" si="609"/>
        <v>-12.726960856198257</v>
      </c>
      <c r="W558">
        <v>0.06</v>
      </c>
      <c r="X558" s="2">
        <v>19.850000000000001</v>
      </c>
      <c r="Y558" s="5">
        <f t="shared" si="610"/>
        <v>3.4150681317803204E-5</v>
      </c>
      <c r="Z558" s="5">
        <f t="shared" si="611"/>
        <v>3.4150681317803206E-28</v>
      </c>
      <c r="AA558" s="5">
        <f t="shared" si="612"/>
        <v>2.3807453699762416E-9</v>
      </c>
      <c r="AB558" s="5">
        <f t="shared" si="613"/>
        <v>1.5617689627044146E-13</v>
      </c>
      <c r="AC558" s="5">
        <f t="shared" si="614"/>
        <v>-12.806383212228175</v>
      </c>
      <c r="AD558">
        <v>0.11</v>
      </c>
      <c r="AF558" s="4">
        <v>17.420000000000002</v>
      </c>
      <c r="AG558" s="5">
        <f t="shared" si="615"/>
        <v>1.7158855505259517E-4</v>
      </c>
      <c r="AH558" s="5">
        <f t="shared" si="616"/>
        <v>1.7158855505259519E-27</v>
      </c>
      <c r="AI558" s="5">
        <f t="shared" si="617"/>
        <v>3.3750146054371352E-9</v>
      </c>
      <c r="AJ558" s="5">
        <f t="shared" si="618"/>
        <v>4.1681430377148626E-13</v>
      </c>
      <c r="AK558" s="5">
        <f t="shared" si="619"/>
        <v>-12.380057385815929</v>
      </c>
      <c r="AL558">
        <v>0.11</v>
      </c>
      <c r="AM558" t="s">
        <v>36</v>
      </c>
      <c r="AN558" s="4">
        <v>17.010000000000002</v>
      </c>
      <c r="AO558" s="5">
        <f t="shared" si="620"/>
        <v>1.6080515116375548E-4</v>
      </c>
      <c r="AP558" s="5">
        <f t="shared" si="621"/>
        <v>1.608051511637555E-27</v>
      </c>
      <c r="AQ558" s="5">
        <f t="shared" si="622"/>
        <v>1.746462128223526E-9</v>
      </c>
      <c r="AR558" s="5">
        <f t="shared" si="623"/>
        <v>2.9026200571075E-13</v>
      </c>
      <c r="AS558" s="5">
        <f t="shared" si="624"/>
        <v>-12.537209808088619</v>
      </c>
      <c r="AU558" t="s">
        <v>36</v>
      </c>
      <c r="AV558" s="4">
        <v>17.61</v>
      </c>
      <c r="AW558" s="5">
        <f t="shared" si="625"/>
        <v>6.0246310413065876E-5</v>
      </c>
      <c r="AX558" s="5">
        <f t="shared" si="626"/>
        <v>6.024631041306588E-28</v>
      </c>
      <c r="AY558" s="5">
        <f t="shared" si="627"/>
        <v>3.877451954499153E-10</v>
      </c>
      <c r="AZ558" s="5">
        <f t="shared" si="628"/>
        <v>8.3714187697636716E-14</v>
      </c>
      <c r="BA558" s="5">
        <f t="shared" si="629"/>
        <v>-13.077200932489005</v>
      </c>
      <c r="BD558" s="3">
        <v>16.54</v>
      </c>
      <c r="BE558" s="5">
        <f t="shared" si="630"/>
        <v>6.8006705922819141E-5</v>
      </c>
      <c r="BF558" s="5">
        <f t="shared" si="631"/>
        <v>6.8006705922819148E-28</v>
      </c>
      <c r="BG558" s="5">
        <f t="shared" si="632"/>
        <v>1.5742293037689614E-10</v>
      </c>
      <c r="BH558" s="5">
        <f t="shared" si="633"/>
        <v>5.6672254935682616E-14</v>
      </c>
      <c r="BI558" s="5">
        <f t="shared" si="634"/>
        <v>-13.246629506846048</v>
      </c>
      <c r="BJ558">
        <v>7.0000000000000007E-2</v>
      </c>
      <c r="BL558" s="3">
        <v>16.52</v>
      </c>
      <c r="BM558" s="5">
        <f t="shared" si="635"/>
        <v>4.4314726890101024E-5</v>
      </c>
      <c r="BN558" s="5">
        <f t="shared" si="636"/>
        <v>4.4314726890101028E-28</v>
      </c>
      <c r="BO558" s="5">
        <f t="shared" si="637"/>
        <v>6.5651447244594104E-11</v>
      </c>
      <c r="BP558" s="5">
        <f t="shared" si="638"/>
        <v>2.9543151260067347E-14</v>
      </c>
      <c r="BQ558" s="5">
        <f t="shared" si="639"/>
        <v>-13.529543181946709</v>
      </c>
      <c r="BR558">
        <v>0.08</v>
      </c>
      <c r="BU558" s="5" t="str">
        <f t="shared" si="640"/>
        <v/>
      </c>
      <c r="BV558" s="5" t="str">
        <f t="shared" si="641"/>
        <v/>
      </c>
      <c r="BW558" s="5" t="str">
        <f t="shared" si="642"/>
        <v/>
      </c>
      <c r="BX558" s="5" t="str">
        <f t="shared" si="643"/>
        <v/>
      </c>
      <c r="BY558" s="5" t="str">
        <f t="shared" si="644"/>
        <v/>
      </c>
      <c r="CC558" s="5" t="str">
        <f t="shared" si="645"/>
        <v/>
      </c>
      <c r="CD558" s="5" t="str">
        <f t="shared" si="646"/>
        <v/>
      </c>
      <c r="CE558" s="5" t="str">
        <f t="shared" si="647"/>
        <v/>
      </c>
      <c r="CF558" s="5" t="str">
        <f t="shared" si="648"/>
        <v/>
      </c>
      <c r="CG558" s="5" t="str">
        <f t="shared" si="649"/>
        <v/>
      </c>
      <c r="CK558" s="5" t="str">
        <f t="shared" si="650"/>
        <v/>
      </c>
      <c r="CL558" s="5" t="str">
        <f t="shared" si="651"/>
        <v/>
      </c>
      <c r="CM558" s="5" t="str">
        <f t="shared" si="652"/>
        <v/>
      </c>
      <c r="CN558" s="5" t="str">
        <f t="shared" si="653"/>
        <v/>
      </c>
      <c r="CO558" s="5" t="str">
        <f t="shared" si="654"/>
        <v/>
      </c>
      <c r="CS558" s="5" t="str">
        <f t="shared" si="655"/>
        <v/>
      </c>
      <c r="CT558" s="5" t="str">
        <f t="shared" si="656"/>
        <v/>
      </c>
      <c r="CU558" s="5" t="str">
        <f t="shared" si="657"/>
        <v/>
      </c>
      <c r="CV558" s="5" t="str">
        <f t="shared" si="658"/>
        <v/>
      </c>
      <c r="CW558" s="5" t="str">
        <f t="shared" si="659"/>
        <v/>
      </c>
      <c r="DA558" s="5" t="str">
        <f t="shared" si="660"/>
        <v/>
      </c>
      <c r="DB558" s="5" t="str">
        <f t="shared" si="661"/>
        <v/>
      </c>
      <c r="DC558" s="5" t="str">
        <f t="shared" si="662"/>
        <v/>
      </c>
      <c r="DD558" s="5" t="str">
        <f t="shared" si="663"/>
        <v/>
      </c>
      <c r="DE558" s="5" t="str">
        <f t="shared" si="664"/>
        <v/>
      </c>
      <c r="DI558" s="5" t="str">
        <f t="shared" si="665"/>
        <v/>
      </c>
      <c r="DJ558" s="5" t="str">
        <f t="shared" si="666"/>
        <v/>
      </c>
      <c r="DK558" s="5" t="str">
        <f t="shared" si="667"/>
        <v/>
      </c>
      <c r="DL558" s="5" t="str">
        <f t="shared" si="668"/>
        <v/>
      </c>
      <c r="DM558" s="5" t="str">
        <f t="shared" si="669"/>
        <v/>
      </c>
      <c r="DQ558" s="5" t="str">
        <f t="shared" si="670"/>
        <v/>
      </c>
      <c r="DR558" s="5" t="str">
        <f t="shared" si="671"/>
        <v/>
      </c>
      <c r="DS558" s="5" t="str">
        <f t="shared" si="672"/>
        <v/>
      </c>
      <c r="DT558" s="5" t="str">
        <f t="shared" si="673"/>
        <v/>
      </c>
      <c r="DU558" s="5" t="str">
        <f t="shared" si="674"/>
        <v/>
      </c>
    </row>
    <row r="559" spans="1:126" hidden="1" x14ac:dyDescent="0.25">
      <c r="A559">
        <v>552</v>
      </c>
      <c r="B559" t="s">
        <v>596</v>
      </c>
      <c r="C559">
        <v>324.309911</v>
      </c>
      <c r="D559">
        <v>57.581608000000003</v>
      </c>
      <c r="E559" s="1" t="s">
        <v>120</v>
      </c>
      <c r="F559" s="13"/>
      <c r="J559" s="2">
        <v>17.38</v>
      </c>
      <c r="K559" s="5">
        <f t="shared" si="600"/>
        <v>3.544142144182046E-4</v>
      </c>
      <c r="L559" s="5">
        <f t="shared" si="601"/>
        <v>3.5441421441820461E-27</v>
      </c>
      <c r="M559" s="5">
        <f t="shared" si="602"/>
        <v>2.7306321993513058E-8</v>
      </c>
      <c r="N559" s="5">
        <f t="shared" si="603"/>
        <v>1.7039144923952148E-12</v>
      </c>
      <c r="O559" s="5">
        <f t="shared" si="604"/>
        <v>-11.768552203238738</v>
      </c>
      <c r="P559">
        <v>0.01</v>
      </c>
      <c r="Q559" s="2">
        <v>16.61</v>
      </c>
      <c r="R559" s="5">
        <f t="shared" si="605"/>
        <v>5.710299007884122E-4</v>
      </c>
      <c r="S559" s="5">
        <f t="shared" si="606"/>
        <v>5.7102990078841228E-27</v>
      </c>
      <c r="T559" s="5">
        <f t="shared" si="607"/>
        <v>2.8595532158945382E-8</v>
      </c>
      <c r="U559" s="5">
        <f t="shared" si="608"/>
        <v>2.213294189102373E-12</v>
      </c>
      <c r="V559" s="5">
        <f t="shared" si="609"/>
        <v>-11.654960856198258</v>
      </c>
      <c r="W559">
        <v>0.01</v>
      </c>
      <c r="X559" s="2">
        <v>16.98</v>
      </c>
      <c r="Y559" s="5">
        <f t="shared" si="610"/>
        <v>4.8017480914246981E-4</v>
      </c>
      <c r="Z559" s="5">
        <f t="shared" si="611"/>
        <v>4.8017480914246985E-27</v>
      </c>
      <c r="AA559" s="5">
        <f t="shared" si="612"/>
        <v>3.3474411330388557E-8</v>
      </c>
      <c r="AB559" s="5">
        <f t="shared" si="613"/>
        <v>2.1959213832734898E-12</v>
      </c>
      <c r="AC559" s="5">
        <f t="shared" si="614"/>
        <v>-11.658383212228175</v>
      </c>
      <c r="AD559">
        <v>0.01</v>
      </c>
      <c r="AF559" s="4">
        <v>14.82</v>
      </c>
      <c r="AG559" s="5">
        <f t="shared" si="615"/>
        <v>1.8814310932288559E-3</v>
      </c>
      <c r="AH559" s="5">
        <f t="shared" si="616"/>
        <v>1.881431093228856E-26</v>
      </c>
      <c r="AI559" s="5">
        <f t="shared" si="617"/>
        <v>3.7006299265266221E-8</v>
      </c>
      <c r="AJ559" s="5">
        <f t="shared" si="618"/>
        <v>4.5702779592603789E-12</v>
      </c>
      <c r="AK559" s="5">
        <f t="shared" si="619"/>
        <v>-11.340057385815928</v>
      </c>
      <c r="AL559">
        <v>0.05</v>
      </c>
      <c r="AN559" s="4">
        <v>14.17</v>
      </c>
      <c r="AO559" s="5">
        <f t="shared" si="620"/>
        <v>2.1993784055096637E-3</v>
      </c>
      <c r="AP559" s="5">
        <f t="shared" si="621"/>
        <v>2.1993784055096639E-26</v>
      </c>
      <c r="AQ559" s="5">
        <f t="shared" si="622"/>
        <v>2.3886865955827914E-8</v>
      </c>
      <c r="AR559" s="5">
        <f t="shared" si="623"/>
        <v>3.9699971218585993E-12</v>
      </c>
      <c r="AS559" s="5">
        <f t="shared" si="624"/>
        <v>-11.401209808088618</v>
      </c>
      <c r="AT559">
        <v>7.0000000000000007E-2</v>
      </c>
      <c r="AV559" s="4">
        <v>14.02</v>
      </c>
      <c r="AW559" s="5">
        <f t="shared" si="625"/>
        <v>1.6441084261341341E-3</v>
      </c>
      <c r="AX559" s="5">
        <f t="shared" si="626"/>
        <v>1.6441084261341343E-26</v>
      </c>
      <c r="AY559" s="5">
        <f t="shared" si="627"/>
        <v>1.0581480237733799E-8</v>
      </c>
      <c r="AZ559" s="5">
        <f t="shared" si="628"/>
        <v>2.2845415833267272E-12</v>
      </c>
      <c r="BA559" s="5">
        <f t="shared" si="629"/>
        <v>-11.641200932489005</v>
      </c>
      <c r="BB559">
        <v>0.08</v>
      </c>
      <c r="BD559" s="3">
        <v>13.61</v>
      </c>
      <c r="BE559" s="5">
        <f t="shared" si="630"/>
        <v>1.0105358824524795E-3</v>
      </c>
      <c r="BF559" s="5">
        <f t="shared" si="631"/>
        <v>1.0105358824524796E-26</v>
      </c>
      <c r="BG559" s="5">
        <f t="shared" si="632"/>
        <v>2.3392034316029616E-9</v>
      </c>
      <c r="BH559" s="5">
        <f t="shared" si="633"/>
        <v>8.4211323537706619E-13</v>
      </c>
      <c r="BI559" s="5">
        <f t="shared" si="634"/>
        <v>-12.074629506846048</v>
      </c>
      <c r="BJ559">
        <v>0.04</v>
      </c>
      <c r="BL559" s="3">
        <v>13.69</v>
      </c>
      <c r="BM559" s="5">
        <f t="shared" si="635"/>
        <v>6.0054848692692631E-4</v>
      </c>
      <c r="BN559" s="5">
        <f t="shared" si="636"/>
        <v>6.0054848692692634E-27</v>
      </c>
      <c r="BO559" s="5">
        <f t="shared" si="637"/>
        <v>8.8970146211396472E-10</v>
      </c>
      <c r="BP559" s="5">
        <f t="shared" si="638"/>
        <v>4.0036565795128414E-13</v>
      </c>
      <c r="BQ559" s="5">
        <f t="shared" si="639"/>
        <v>-12.397543181946709</v>
      </c>
      <c r="BR559">
        <v>0.04</v>
      </c>
      <c r="BT559" s="3">
        <v>13.56</v>
      </c>
      <c r="BU559" s="5">
        <f t="shared" si="640"/>
        <v>4.3320936883149404E-4</v>
      </c>
      <c r="BV559" s="5">
        <f t="shared" si="641"/>
        <v>4.3320936883149411E-27</v>
      </c>
      <c r="BW559" s="5">
        <f t="shared" si="642"/>
        <v>3.8633415769752743E-10</v>
      </c>
      <c r="BX559" s="5">
        <f t="shared" si="643"/>
        <v>2.2407381146456592E-13</v>
      </c>
      <c r="BY559" s="5">
        <f t="shared" si="644"/>
        <v>-12.649608898489664</v>
      </c>
      <c r="BZ559">
        <v>0.05</v>
      </c>
      <c r="CB559" s="3">
        <v>13.43</v>
      </c>
      <c r="CC559" s="5">
        <f t="shared" si="645"/>
        <v>2.7230852635876996E-4</v>
      </c>
      <c r="CD559" s="5">
        <f t="shared" si="646"/>
        <v>2.7230852635877E-27</v>
      </c>
      <c r="CE559" s="5">
        <f t="shared" si="647"/>
        <v>1.2764462173067343E-10</v>
      </c>
      <c r="CF559" s="5">
        <f t="shared" si="648"/>
        <v>1.0211569738453875E-13</v>
      </c>
      <c r="CG559" s="5">
        <f t="shared" si="649"/>
        <v>-12.990907492355042</v>
      </c>
      <c r="CH559">
        <v>0.06</v>
      </c>
      <c r="CK559" s="5" t="str">
        <f t="shared" si="650"/>
        <v/>
      </c>
      <c r="CL559" s="5" t="str">
        <f t="shared" si="651"/>
        <v/>
      </c>
      <c r="CM559" s="5" t="str">
        <f t="shared" si="652"/>
        <v/>
      </c>
      <c r="CN559" s="5" t="str">
        <f t="shared" si="653"/>
        <v/>
      </c>
      <c r="CO559" s="5" t="str">
        <f t="shared" si="654"/>
        <v/>
      </c>
      <c r="CS559" s="5" t="str">
        <f t="shared" si="655"/>
        <v/>
      </c>
      <c r="CT559" s="5" t="str">
        <f t="shared" si="656"/>
        <v/>
      </c>
      <c r="CU559" s="5" t="str">
        <f t="shared" si="657"/>
        <v/>
      </c>
      <c r="CV559" s="5" t="str">
        <f t="shared" si="658"/>
        <v/>
      </c>
      <c r="CW559" s="5" t="str">
        <f t="shared" si="659"/>
        <v/>
      </c>
      <c r="DA559" s="5" t="str">
        <f t="shared" si="660"/>
        <v/>
      </c>
      <c r="DB559" s="5" t="str">
        <f t="shared" si="661"/>
        <v/>
      </c>
      <c r="DC559" s="5" t="str">
        <f t="shared" si="662"/>
        <v/>
      </c>
      <c r="DD559" s="5" t="str">
        <f t="shared" si="663"/>
        <v/>
      </c>
      <c r="DE559" s="5" t="str">
        <f t="shared" si="664"/>
        <v/>
      </c>
      <c r="DI559" s="5" t="str">
        <f t="shared" si="665"/>
        <v/>
      </c>
      <c r="DJ559" s="5" t="str">
        <f t="shared" si="666"/>
        <v/>
      </c>
      <c r="DK559" s="5" t="str">
        <f t="shared" si="667"/>
        <v/>
      </c>
      <c r="DL559" s="5" t="str">
        <f t="shared" si="668"/>
        <v/>
      </c>
      <c r="DM559" s="5" t="str">
        <f t="shared" si="669"/>
        <v/>
      </c>
      <c r="DQ559" s="5" t="str">
        <f t="shared" si="670"/>
        <v/>
      </c>
      <c r="DR559" s="5" t="str">
        <f t="shared" si="671"/>
        <v/>
      </c>
      <c r="DS559" s="5" t="str">
        <f t="shared" si="672"/>
        <v/>
      </c>
      <c r="DT559" s="5" t="str">
        <f t="shared" si="673"/>
        <v/>
      </c>
      <c r="DU559" s="5" t="str">
        <f t="shared" si="674"/>
        <v/>
      </c>
    </row>
    <row r="560" spans="1:126" hidden="1" x14ac:dyDescent="0.25">
      <c r="A560">
        <v>553</v>
      </c>
      <c r="B560" t="s">
        <v>597</v>
      </c>
      <c r="C560">
        <v>324.31000699999998</v>
      </c>
      <c r="D560">
        <v>57.581026999999999</v>
      </c>
      <c r="E560" s="1" t="s">
        <v>31</v>
      </c>
      <c r="F560" s="13"/>
      <c r="J560" s="2">
        <v>19.489999999999998</v>
      </c>
      <c r="K560" s="5">
        <f t="shared" si="600"/>
        <v>5.0758774922029246E-5</v>
      </c>
      <c r="L560" s="5">
        <f t="shared" si="601"/>
        <v>5.075877492202925E-28</v>
      </c>
      <c r="M560" s="5">
        <f t="shared" si="602"/>
        <v>3.9107783932776487E-9</v>
      </c>
      <c r="N560" s="5">
        <f t="shared" si="603"/>
        <v>2.4403257174052528E-13</v>
      </c>
      <c r="O560" s="5">
        <f t="shared" si="604"/>
        <v>-12.612552203238737</v>
      </c>
      <c r="P560">
        <v>0.02</v>
      </c>
      <c r="Q560" s="2">
        <v>18.29</v>
      </c>
      <c r="R560" s="5">
        <f t="shared" si="605"/>
        <v>1.2152310282914537E-4</v>
      </c>
      <c r="S560" s="5">
        <f t="shared" si="606"/>
        <v>1.2152310282914539E-27</v>
      </c>
      <c r="T560" s="5">
        <f t="shared" si="607"/>
        <v>6.0855268528105964E-9</v>
      </c>
      <c r="U560" s="5">
        <f t="shared" si="608"/>
        <v>4.7101977840754026E-13</v>
      </c>
      <c r="V560" s="5">
        <f t="shared" si="609"/>
        <v>-12.326960856198257</v>
      </c>
      <c r="W560">
        <v>0.03</v>
      </c>
      <c r="X560" s="2">
        <v>19.14</v>
      </c>
      <c r="Y560" s="5">
        <f t="shared" si="610"/>
        <v>6.5674892778914011E-5</v>
      </c>
      <c r="Z560" s="5">
        <f t="shared" si="611"/>
        <v>6.5674892778914014E-28</v>
      </c>
      <c r="AA560" s="5">
        <f t="shared" si="612"/>
        <v>4.5783917296424652E-9</v>
      </c>
      <c r="AB560" s="5">
        <f t="shared" si="613"/>
        <v>3.0034249746454576E-13</v>
      </c>
      <c r="AC560" s="5">
        <f t="shared" si="614"/>
        <v>-12.522383212228176</v>
      </c>
      <c r="AD560">
        <v>0.06</v>
      </c>
      <c r="AG560" s="5" t="str">
        <f t="shared" si="615"/>
        <v/>
      </c>
      <c r="AH560" s="5" t="str">
        <f t="shared" si="616"/>
        <v/>
      </c>
      <c r="AI560" s="5" t="str">
        <f t="shared" si="617"/>
        <v/>
      </c>
      <c r="AJ560" s="5" t="str">
        <f t="shared" si="618"/>
        <v/>
      </c>
      <c r="AK560" s="5" t="str">
        <f t="shared" si="619"/>
        <v/>
      </c>
      <c r="AO560" s="5" t="str">
        <f t="shared" si="620"/>
        <v/>
      </c>
      <c r="AP560" s="5" t="str">
        <f t="shared" si="621"/>
        <v/>
      </c>
      <c r="AQ560" s="5" t="str">
        <f t="shared" si="622"/>
        <v/>
      </c>
      <c r="AR560" s="5" t="str">
        <f t="shared" si="623"/>
        <v/>
      </c>
      <c r="AS560" s="5" t="str">
        <f t="shared" si="624"/>
        <v/>
      </c>
      <c r="AW560" s="5" t="str">
        <f t="shared" si="625"/>
        <v/>
      </c>
      <c r="AX560" s="5" t="str">
        <f t="shared" si="626"/>
        <v/>
      </c>
      <c r="AY560" s="5" t="str">
        <f t="shared" si="627"/>
        <v/>
      </c>
      <c r="AZ560" s="5" t="str">
        <f t="shared" si="628"/>
        <v/>
      </c>
      <c r="BA560" s="5" t="str">
        <f t="shared" si="629"/>
        <v/>
      </c>
      <c r="BD560" s="3">
        <v>14.05</v>
      </c>
      <c r="BE560" s="5">
        <f t="shared" si="630"/>
        <v>6.7383216695257391E-4</v>
      </c>
      <c r="BF560" s="5">
        <f t="shared" si="631"/>
        <v>6.7383216695257404E-27</v>
      </c>
      <c r="BG560" s="5">
        <f t="shared" si="632"/>
        <v>1.5597966827605877E-9</v>
      </c>
      <c r="BH560" s="5">
        <f t="shared" si="633"/>
        <v>5.6152680579381161E-13</v>
      </c>
      <c r="BI560" s="5">
        <f t="shared" si="634"/>
        <v>-12.250629506846048</v>
      </c>
      <c r="BJ560">
        <v>0.03</v>
      </c>
      <c r="BL560" s="3">
        <v>13.99</v>
      </c>
      <c r="BM560" s="5">
        <f t="shared" si="635"/>
        <v>4.5556261490047376E-4</v>
      </c>
      <c r="BN560" s="5">
        <f t="shared" si="636"/>
        <v>4.5556261490047382E-27</v>
      </c>
      <c r="BO560" s="5">
        <f t="shared" si="637"/>
        <v>6.7490757763033152E-10</v>
      </c>
      <c r="BP560" s="5">
        <f t="shared" si="638"/>
        <v>3.037084099336492E-13</v>
      </c>
      <c r="BQ560" s="5">
        <f t="shared" si="639"/>
        <v>-12.517543181946708</v>
      </c>
      <c r="BR560">
        <v>0.04</v>
      </c>
      <c r="BU560" s="5" t="str">
        <f t="shared" si="640"/>
        <v/>
      </c>
      <c r="BV560" s="5" t="str">
        <f t="shared" si="641"/>
        <v/>
      </c>
      <c r="BW560" s="5" t="str">
        <f t="shared" si="642"/>
        <v/>
      </c>
      <c r="BX560" s="5" t="str">
        <f t="shared" si="643"/>
        <v/>
      </c>
      <c r="BY560" s="5" t="str">
        <f t="shared" si="644"/>
        <v/>
      </c>
      <c r="CC560" s="5" t="str">
        <f t="shared" si="645"/>
        <v/>
      </c>
      <c r="CD560" s="5" t="str">
        <f t="shared" si="646"/>
        <v/>
      </c>
      <c r="CE560" s="5" t="str">
        <f t="shared" si="647"/>
        <v/>
      </c>
      <c r="CF560" s="5" t="str">
        <f t="shared" si="648"/>
        <v/>
      </c>
      <c r="CG560" s="5" t="str">
        <f t="shared" si="649"/>
        <v/>
      </c>
      <c r="CK560" s="5" t="str">
        <f t="shared" si="650"/>
        <v/>
      </c>
      <c r="CL560" s="5" t="str">
        <f t="shared" si="651"/>
        <v/>
      </c>
      <c r="CM560" s="5" t="str">
        <f t="shared" si="652"/>
        <v/>
      </c>
      <c r="CN560" s="5" t="str">
        <f t="shared" si="653"/>
        <v/>
      </c>
      <c r="CO560" s="5" t="str">
        <f t="shared" si="654"/>
        <v/>
      </c>
      <c r="CS560" s="5" t="str">
        <f t="shared" si="655"/>
        <v/>
      </c>
      <c r="CT560" s="5" t="str">
        <f t="shared" si="656"/>
        <v/>
      </c>
      <c r="CU560" s="5" t="str">
        <f t="shared" si="657"/>
        <v/>
      </c>
      <c r="CV560" s="5" t="str">
        <f t="shared" si="658"/>
        <v/>
      </c>
      <c r="CW560" s="5" t="str">
        <f t="shared" si="659"/>
        <v/>
      </c>
      <c r="DA560" s="5" t="str">
        <f t="shared" si="660"/>
        <v/>
      </c>
      <c r="DB560" s="5" t="str">
        <f t="shared" si="661"/>
        <v/>
      </c>
      <c r="DC560" s="5" t="str">
        <f t="shared" si="662"/>
        <v/>
      </c>
      <c r="DD560" s="5" t="str">
        <f t="shared" si="663"/>
        <v/>
      </c>
      <c r="DE560" s="5" t="str">
        <f t="shared" si="664"/>
        <v/>
      </c>
      <c r="DI560" s="5" t="str">
        <f t="shared" si="665"/>
        <v/>
      </c>
      <c r="DJ560" s="5" t="str">
        <f t="shared" si="666"/>
        <v/>
      </c>
      <c r="DK560" s="5" t="str">
        <f t="shared" si="667"/>
        <v/>
      </c>
      <c r="DL560" s="5" t="str">
        <f t="shared" si="668"/>
        <v/>
      </c>
      <c r="DM560" s="5" t="str">
        <f t="shared" si="669"/>
        <v/>
      </c>
      <c r="DQ560" s="5" t="str">
        <f t="shared" si="670"/>
        <v/>
      </c>
      <c r="DR560" s="5" t="str">
        <f t="shared" si="671"/>
        <v/>
      </c>
      <c r="DS560" s="5" t="str">
        <f t="shared" si="672"/>
        <v/>
      </c>
      <c r="DT560" s="5" t="str">
        <f t="shared" si="673"/>
        <v/>
      </c>
      <c r="DU560" s="5" t="str">
        <f t="shared" si="674"/>
        <v/>
      </c>
    </row>
    <row r="561" spans="1:126" hidden="1" x14ac:dyDescent="0.25">
      <c r="A561">
        <v>554</v>
      </c>
      <c r="B561" t="s">
        <v>598</v>
      </c>
      <c r="C561">
        <v>324.31032800000003</v>
      </c>
      <c r="D561">
        <v>57.477983999999999</v>
      </c>
      <c r="E561" s="1" t="s">
        <v>82</v>
      </c>
      <c r="F561" s="13"/>
      <c r="J561" s="2">
        <v>17.829999999999998</v>
      </c>
      <c r="K561" s="5">
        <f t="shared" si="600"/>
        <v>2.3415914934686743E-4</v>
      </c>
      <c r="L561" s="5">
        <f t="shared" si="601"/>
        <v>2.3415914934686746E-27</v>
      </c>
      <c r="M561" s="5">
        <f t="shared" si="602"/>
        <v>1.8041108030299825E-8</v>
      </c>
      <c r="N561" s="5">
        <f t="shared" si="603"/>
        <v>1.125765141090709E-12</v>
      </c>
      <c r="O561" s="5">
        <f t="shared" si="604"/>
        <v>-11.948552203238737</v>
      </c>
      <c r="P561">
        <v>0.01</v>
      </c>
      <c r="Q561" s="2">
        <v>16.72</v>
      </c>
      <c r="R561" s="5">
        <f t="shared" si="605"/>
        <v>5.1601086932714728E-4</v>
      </c>
      <c r="S561" s="5">
        <f t="shared" si="606"/>
        <v>5.1601086932714733E-27</v>
      </c>
      <c r="T561" s="5">
        <f t="shared" si="607"/>
        <v>2.5840337586240168E-8</v>
      </c>
      <c r="U561" s="5">
        <f t="shared" si="608"/>
        <v>2.0000421291749894E-12</v>
      </c>
      <c r="V561" s="5">
        <f t="shared" si="609"/>
        <v>-11.698960856198257</v>
      </c>
      <c r="W561">
        <v>0.01</v>
      </c>
      <c r="X561" s="2">
        <v>16.59</v>
      </c>
      <c r="Y561" s="5">
        <f t="shared" si="610"/>
        <v>6.8770055118982812E-4</v>
      </c>
      <c r="Z561" s="5">
        <f t="shared" si="611"/>
        <v>6.8770055118982819E-27</v>
      </c>
      <c r="AA561" s="5">
        <f t="shared" si="612"/>
        <v>4.7941646842687668E-8</v>
      </c>
      <c r="AB561" s="5">
        <f t="shared" si="613"/>
        <v>3.1449720328803114E-12</v>
      </c>
      <c r="AC561" s="5">
        <f t="shared" si="614"/>
        <v>-11.502383212228175</v>
      </c>
      <c r="AD561">
        <v>0.01</v>
      </c>
      <c r="AF561" s="4">
        <v>14.51</v>
      </c>
      <c r="AG561" s="5">
        <f t="shared" si="615"/>
        <v>2.5031583101076762E-3</v>
      </c>
      <c r="AH561" s="5">
        <f t="shared" si="616"/>
        <v>2.5031583101076765E-26</v>
      </c>
      <c r="AI561" s="5">
        <f t="shared" si="617"/>
        <v>4.9235194350492737E-8</v>
      </c>
      <c r="AJ561" s="5">
        <f t="shared" si="618"/>
        <v>6.0805465022858542E-12</v>
      </c>
      <c r="AK561" s="5">
        <f t="shared" si="619"/>
        <v>-11.21605738581593</v>
      </c>
      <c r="AL561">
        <v>0.04</v>
      </c>
      <c r="AN561" s="4">
        <v>13.56</v>
      </c>
      <c r="AO561" s="5">
        <f t="shared" si="620"/>
        <v>3.8574469015952165E-3</v>
      </c>
      <c r="AP561" s="5">
        <f t="shared" si="621"/>
        <v>3.8574469015952167E-26</v>
      </c>
      <c r="AQ561" s="5">
        <f t="shared" si="622"/>
        <v>4.1894708450034281E-8</v>
      </c>
      <c r="AR561" s="5">
        <f t="shared" si="623"/>
        <v>6.9629005443956979E-12</v>
      </c>
      <c r="AS561" s="5">
        <f t="shared" si="624"/>
        <v>-11.157209808088618</v>
      </c>
      <c r="AT561">
        <v>0.04</v>
      </c>
      <c r="AV561" s="4">
        <v>12.95</v>
      </c>
      <c r="AW561" s="5">
        <f t="shared" si="625"/>
        <v>4.4048432178666426E-3</v>
      </c>
      <c r="AX561" s="5">
        <f t="shared" si="626"/>
        <v>4.404843217866643E-26</v>
      </c>
      <c r="AY561" s="5">
        <f t="shared" si="627"/>
        <v>2.8349566682634949E-8</v>
      </c>
      <c r="AZ561" s="5">
        <f t="shared" si="628"/>
        <v>6.1206714467808849E-12</v>
      </c>
      <c r="BA561" s="5">
        <f t="shared" si="629"/>
        <v>-11.213200932489004</v>
      </c>
      <c r="BB561">
        <v>0.03</v>
      </c>
      <c r="BD561" s="3">
        <v>11.75</v>
      </c>
      <c r="BE561" s="5">
        <f t="shared" si="630"/>
        <v>5.604691842747575E-3</v>
      </c>
      <c r="BF561" s="5">
        <f t="shared" si="631"/>
        <v>5.6046918427475751E-26</v>
      </c>
      <c r="BG561" s="5">
        <f t="shared" si="632"/>
        <v>1.2973823710063829E-8</v>
      </c>
      <c r="BH561" s="5">
        <f t="shared" si="633"/>
        <v>4.6705765356229791E-12</v>
      </c>
      <c r="BI561" s="5">
        <f t="shared" si="634"/>
        <v>-11.330629506846048</v>
      </c>
      <c r="BJ561">
        <v>0</v>
      </c>
      <c r="BL561" s="3">
        <v>11.22</v>
      </c>
      <c r="BM561" s="5">
        <f t="shared" si="635"/>
        <v>5.841818734016244E-3</v>
      </c>
      <c r="BN561" s="5">
        <f t="shared" si="636"/>
        <v>5.8418187340162451E-26</v>
      </c>
      <c r="BO561" s="5">
        <f t="shared" si="637"/>
        <v>8.654546272616657E-9</v>
      </c>
      <c r="BP561" s="5">
        <f t="shared" si="638"/>
        <v>3.894545822677496E-12</v>
      </c>
      <c r="BQ561" s="5">
        <f t="shared" si="639"/>
        <v>-11.409543181946708</v>
      </c>
      <c r="BR561">
        <v>0</v>
      </c>
      <c r="BT561" s="3">
        <v>10.96</v>
      </c>
      <c r="BU561" s="5">
        <f t="shared" si="640"/>
        <v>4.7500462728868468E-3</v>
      </c>
      <c r="BV561" s="5">
        <f t="shared" si="641"/>
        <v>4.7500462728868473E-26</v>
      </c>
      <c r="BW561" s="5">
        <f t="shared" si="642"/>
        <v>4.2360698034068192E-9</v>
      </c>
      <c r="BX561" s="5">
        <f t="shared" si="643"/>
        <v>2.4569204859759551E-12</v>
      </c>
      <c r="BY561" s="5">
        <f t="shared" si="644"/>
        <v>-11.609608898489665</v>
      </c>
      <c r="BZ561">
        <v>0</v>
      </c>
      <c r="CB561" s="3">
        <v>10.31</v>
      </c>
      <c r="CC561" s="5">
        <f t="shared" si="645"/>
        <v>4.8201576193387385E-3</v>
      </c>
      <c r="CD561" s="5">
        <f t="shared" si="646"/>
        <v>4.8201576193387391E-26</v>
      </c>
      <c r="CE561" s="5">
        <f t="shared" si="647"/>
        <v>2.259448884065034E-9</v>
      </c>
      <c r="CF561" s="5">
        <f t="shared" si="648"/>
        <v>1.8075591072520272E-12</v>
      </c>
      <c r="CG561" s="5">
        <f t="shared" si="649"/>
        <v>-11.742907492355043</v>
      </c>
      <c r="CH561">
        <v>0</v>
      </c>
      <c r="CJ561" s="2">
        <v>7.14</v>
      </c>
      <c r="CK561" s="5">
        <f t="shared" si="650"/>
        <v>9.9471395730294631E-3</v>
      </c>
      <c r="CL561" s="5">
        <f t="shared" si="651"/>
        <v>9.947139573029464E-26</v>
      </c>
      <c r="CM561" s="5">
        <f t="shared" si="652"/>
        <v>5.1808018609528446E-10</v>
      </c>
      <c r="CN561" s="5">
        <f t="shared" si="653"/>
        <v>1.2433924466286829E-12</v>
      </c>
      <c r="CO561" s="5">
        <f t="shared" si="654"/>
        <v>-11.905391775215769</v>
      </c>
      <c r="CP561">
        <v>0.03</v>
      </c>
      <c r="CR561" s="4">
        <v>11.63</v>
      </c>
      <c r="CS561" s="5">
        <f t="shared" si="655"/>
        <v>6.897898161051289E-3</v>
      </c>
      <c r="CT561" s="5">
        <f t="shared" si="656"/>
        <v>6.8978981610512892E-26</v>
      </c>
      <c r="CU561" s="5">
        <f t="shared" si="657"/>
        <v>1.7901119795115801E-8</v>
      </c>
      <c r="CV561" s="5">
        <f t="shared" si="658"/>
        <v>6.0863807303393723E-12</v>
      </c>
      <c r="CW561" s="5">
        <f t="shared" si="659"/>
        <v>-11.215640884065641</v>
      </c>
      <c r="CX561">
        <v>0.02</v>
      </c>
      <c r="CZ561" s="4">
        <v>11.07</v>
      </c>
      <c r="DA561" s="5">
        <f t="shared" si="660"/>
        <v>6.412064460772679E-3</v>
      </c>
      <c r="DB561" s="5">
        <f t="shared" si="661"/>
        <v>6.4120644607726802E-26</v>
      </c>
      <c r="DC561" s="5">
        <f t="shared" si="662"/>
        <v>9.0908286305850876E-9</v>
      </c>
      <c r="DD561" s="5">
        <f t="shared" si="663"/>
        <v>4.1817811700691403E-12</v>
      </c>
      <c r="DE561" s="5">
        <f t="shared" si="664"/>
        <v>-11.37863869727588</v>
      </c>
      <c r="DF561">
        <v>0.02</v>
      </c>
      <c r="DH561" s="4">
        <v>9.5299999999999994</v>
      </c>
      <c r="DI561" s="5">
        <f t="shared" si="665"/>
        <v>4.8834903547630209E-3</v>
      </c>
      <c r="DJ561" s="5">
        <f t="shared" si="666"/>
        <v>4.8834903547630213E-26</v>
      </c>
      <c r="DK561" s="5">
        <f t="shared" si="667"/>
        <v>1.0173938239089627E-9</v>
      </c>
      <c r="DL561" s="5">
        <f t="shared" si="668"/>
        <v>1.2208725886907555E-12</v>
      </c>
      <c r="DM561" s="5">
        <f t="shared" si="669"/>
        <v>-11.91332965703447</v>
      </c>
      <c r="DN561">
        <v>0.04</v>
      </c>
      <c r="DP561" s="4">
        <v>7.18</v>
      </c>
      <c r="DQ561" s="5">
        <f t="shared" si="670"/>
        <v>1.1230214752476517E-2</v>
      </c>
      <c r="DR561" s="5">
        <f t="shared" si="671"/>
        <v>1.1230214752476518E-25</v>
      </c>
      <c r="DS561" s="5">
        <f t="shared" si="672"/>
        <v>6.9608769126920564E-10</v>
      </c>
      <c r="DT561" s="5">
        <f t="shared" si="673"/>
        <v>1.5313929207922525E-12</v>
      </c>
      <c r="DU561" s="5">
        <f t="shared" si="674"/>
        <v>-11.814913364861232</v>
      </c>
      <c r="DV561">
        <v>0.1</v>
      </c>
    </row>
    <row r="562" spans="1:126" hidden="1" x14ac:dyDescent="0.25">
      <c r="A562">
        <v>555</v>
      </c>
      <c r="B562" t="s">
        <v>599</v>
      </c>
      <c r="C562">
        <v>324.31037900000001</v>
      </c>
      <c r="D562">
        <v>57.428044999999997</v>
      </c>
      <c r="E562" s="1" t="s">
        <v>91</v>
      </c>
      <c r="F562" s="13"/>
      <c r="J562" s="2">
        <v>18.07</v>
      </c>
      <c r="K562" s="5">
        <f t="shared" si="600"/>
        <v>1.8772025337290306E-4</v>
      </c>
      <c r="L562" s="5">
        <f t="shared" si="601"/>
        <v>1.8772025337290306E-27</v>
      </c>
      <c r="M562" s="5">
        <f t="shared" si="602"/>
        <v>1.4463160547098673E-8</v>
      </c>
      <c r="N562" s="5">
        <f t="shared" si="603"/>
        <v>9.0250121813895722E-13</v>
      </c>
      <c r="O562" s="5">
        <f t="shared" si="604"/>
        <v>-12.044552203238736</v>
      </c>
      <c r="P562">
        <v>0.01</v>
      </c>
      <c r="Q562" s="2">
        <v>17.350000000000001</v>
      </c>
      <c r="R562" s="5">
        <f t="shared" si="605"/>
        <v>2.8884100655996993E-4</v>
      </c>
      <c r="S562" s="5">
        <f t="shared" si="606"/>
        <v>2.8884100655996996E-27</v>
      </c>
      <c r="T562" s="5">
        <f t="shared" si="607"/>
        <v>1.4464325389097704E-8</v>
      </c>
      <c r="U562" s="5">
        <f t="shared" si="608"/>
        <v>1.1195387851161624E-12</v>
      </c>
      <c r="V562" s="5">
        <f t="shared" si="609"/>
        <v>-11.950960856198257</v>
      </c>
      <c r="W562">
        <v>0.01</v>
      </c>
      <c r="X562" s="2">
        <v>17.690000000000001</v>
      </c>
      <c r="Y562" s="5">
        <f t="shared" si="610"/>
        <v>2.4968897839032852E-4</v>
      </c>
      <c r="Z562" s="5">
        <f t="shared" si="611"/>
        <v>2.4968897839032855E-27</v>
      </c>
      <c r="AA562" s="5">
        <f t="shared" si="612"/>
        <v>1.7406559878118156E-8</v>
      </c>
      <c r="AB562" s="5">
        <f t="shared" si="613"/>
        <v>1.1418703280045513E-12</v>
      </c>
      <c r="AC562" s="5">
        <f t="shared" si="614"/>
        <v>-11.942383212228176</v>
      </c>
      <c r="AD562">
        <v>0.02</v>
      </c>
      <c r="AF562" s="4">
        <v>16.09</v>
      </c>
      <c r="AG562" s="5">
        <f t="shared" si="615"/>
        <v>5.8410149398864541E-4</v>
      </c>
      <c r="AH562" s="5">
        <f t="shared" si="616"/>
        <v>5.8410149398864549E-27</v>
      </c>
      <c r="AI562" s="5">
        <f t="shared" si="617"/>
        <v>1.1488826120512948E-8</v>
      </c>
      <c r="AJ562" s="5">
        <f t="shared" si="618"/>
        <v>1.4188700258833493E-12</v>
      </c>
      <c r="AK562" s="5">
        <f t="shared" si="619"/>
        <v>-11.848057385815929</v>
      </c>
      <c r="AL562">
        <v>0.11</v>
      </c>
      <c r="AM562" t="s">
        <v>36</v>
      </c>
      <c r="AN562" s="4">
        <v>15.45</v>
      </c>
      <c r="AO562" s="5">
        <f t="shared" si="620"/>
        <v>6.7655009075977734E-4</v>
      </c>
      <c r="AP562" s="5">
        <f t="shared" si="621"/>
        <v>6.765500907597774E-27</v>
      </c>
      <c r="AQ562" s="5">
        <f t="shared" si="622"/>
        <v>7.3478312280860498E-9</v>
      </c>
      <c r="AR562" s="5">
        <f t="shared" si="623"/>
        <v>1.2212095501079016E-12</v>
      </c>
      <c r="AS562" s="5">
        <f t="shared" si="624"/>
        <v>-11.913209808088618</v>
      </c>
      <c r="AU562" t="s">
        <v>36</v>
      </c>
      <c r="AV562" s="4">
        <v>15.52</v>
      </c>
      <c r="AW562" s="5">
        <f t="shared" si="625"/>
        <v>4.1298136475368964E-4</v>
      </c>
      <c r="AX562" s="5">
        <f t="shared" si="626"/>
        <v>4.1298136475368967E-27</v>
      </c>
      <c r="AY562" s="5">
        <f t="shared" si="627"/>
        <v>2.6579476634450251E-9</v>
      </c>
      <c r="AZ562" s="5">
        <f t="shared" si="628"/>
        <v>5.7385090053778093E-13</v>
      </c>
      <c r="BA562" s="5">
        <f t="shared" si="629"/>
        <v>-12.241200932489004</v>
      </c>
      <c r="BD562" s="3">
        <v>15.29</v>
      </c>
      <c r="BE562" s="5">
        <f t="shared" si="630"/>
        <v>2.1505608688137168E-4</v>
      </c>
      <c r="BF562" s="5">
        <f t="shared" si="631"/>
        <v>2.150560868813717E-27</v>
      </c>
      <c r="BG562" s="5">
        <f t="shared" si="632"/>
        <v>4.9781501592910112E-10</v>
      </c>
      <c r="BH562" s="5">
        <f t="shared" si="633"/>
        <v>1.7921340573447642E-13</v>
      </c>
      <c r="BI562" s="5">
        <f t="shared" si="634"/>
        <v>-12.746629506846046</v>
      </c>
      <c r="BJ562">
        <v>0.05</v>
      </c>
      <c r="BL562" s="3">
        <v>15.25</v>
      </c>
      <c r="BM562" s="5">
        <f t="shared" si="635"/>
        <v>1.4274078377995333E-4</v>
      </c>
      <c r="BN562" s="5">
        <f t="shared" si="636"/>
        <v>1.4274078377995334E-27</v>
      </c>
      <c r="BO562" s="5">
        <f t="shared" si="637"/>
        <v>2.1146782782215307E-10</v>
      </c>
      <c r="BP562" s="5">
        <f t="shared" si="638"/>
        <v>9.5160522519968896E-14</v>
      </c>
      <c r="BQ562" s="5">
        <f t="shared" si="639"/>
        <v>-13.021543181946708</v>
      </c>
      <c r="BR562">
        <v>0.06</v>
      </c>
      <c r="BU562" s="5" t="str">
        <f t="shared" si="640"/>
        <v/>
      </c>
      <c r="BV562" s="5" t="str">
        <f t="shared" si="641"/>
        <v/>
      </c>
      <c r="BW562" s="5" t="str">
        <f t="shared" si="642"/>
        <v/>
      </c>
      <c r="BX562" s="5" t="str">
        <f t="shared" si="643"/>
        <v/>
      </c>
      <c r="BY562" s="5" t="str">
        <f t="shared" si="644"/>
        <v/>
      </c>
      <c r="CC562" s="5" t="str">
        <f t="shared" si="645"/>
        <v/>
      </c>
      <c r="CD562" s="5" t="str">
        <f t="shared" si="646"/>
        <v/>
      </c>
      <c r="CE562" s="5" t="str">
        <f t="shared" si="647"/>
        <v/>
      </c>
      <c r="CF562" s="5" t="str">
        <f t="shared" si="648"/>
        <v/>
      </c>
      <c r="CG562" s="5" t="str">
        <f t="shared" si="649"/>
        <v/>
      </c>
      <c r="CK562" s="5" t="str">
        <f t="shared" si="650"/>
        <v/>
      </c>
      <c r="CL562" s="5" t="str">
        <f t="shared" si="651"/>
        <v/>
      </c>
      <c r="CM562" s="5" t="str">
        <f t="shared" si="652"/>
        <v/>
      </c>
      <c r="CN562" s="5" t="str">
        <f t="shared" si="653"/>
        <v/>
      </c>
      <c r="CO562" s="5" t="str">
        <f t="shared" si="654"/>
        <v/>
      </c>
      <c r="CS562" s="5" t="str">
        <f t="shared" si="655"/>
        <v/>
      </c>
      <c r="CT562" s="5" t="str">
        <f t="shared" si="656"/>
        <v/>
      </c>
      <c r="CU562" s="5" t="str">
        <f t="shared" si="657"/>
        <v/>
      </c>
      <c r="CV562" s="5" t="str">
        <f t="shared" si="658"/>
        <v/>
      </c>
      <c r="CW562" s="5" t="str">
        <f t="shared" si="659"/>
        <v/>
      </c>
      <c r="DA562" s="5" t="str">
        <f t="shared" si="660"/>
        <v/>
      </c>
      <c r="DB562" s="5" t="str">
        <f t="shared" si="661"/>
        <v/>
      </c>
      <c r="DC562" s="5" t="str">
        <f t="shared" si="662"/>
        <v/>
      </c>
      <c r="DD562" s="5" t="str">
        <f t="shared" si="663"/>
        <v/>
      </c>
      <c r="DE562" s="5" t="str">
        <f t="shared" si="664"/>
        <v/>
      </c>
      <c r="DI562" s="5" t="str">
        <f t="shared" si="665"/>
        <v/>
      </c>
      <c r="DJ562" s="5" t="str">
        <f t="shared" si="666"/>
        <v/>
      </c>
      <c r="DK562" s="5" t="str">
        <f t="shared" si="667"/>
        <v/>
      </c>
      <c r="DL562" s="5" t="str">
        <f t="shared" si="668"/>
        <v/>
      </c>
      <c r="DM562" s="5" t="str">
        <f t="shared" si="669"/>
        <v/>
      </c>
      <c r="DQ562" s="5" t="str">
        <f t="shared" si="670"/>
        <v/>
      </c>
      <c r="DR562" s="5" t="str">
        <f t="shared" si="671"/>
        <v/>
      </c>
      <c r="DS562" s="5" t="str">
        <f t="shared" si="672"/>
        <v/>
      </c>
      <c r="DT562" s="5" t="str">
        <f t="shared" si="673"/>
        <v/>
      </c>
      <c r="DU562" s="5" t="str">
        <f t="shared" si="674"/>
        <v/>
      </c>
    </row>
    <row r="563" spans="1:126" hidden="1" x14ac:dyDescent="0.25">
      <c r="A563">
        <v>556</v>
      </c>
      <c r="B563" t="s">
        <v>600</v>
      </c>
      <c r="C563">
        <v>324.31174499999997</v>
      </c>
      <c r="D563">
        <v>57.563676000000001</v>
      </c>
      <c r="E563" s="1" t="s">
        <v>31</v>
      </c>
      <c r="F563" s="13"/>
      <c r="J563" s="2">
        <v>17.899999999999999</v>
      </c>
      <c r="K563" s="5">
        <f t="shared" si="600"/>
        <v>2.1953872200170633E-4</v>
      </c>
      <c r="L563" s="5">
        <f t="shared" si="601"/>
        <v>2.1953872200170636E-27</v>
      </c>
      <c r="M563" s="5">
        <f t="shared" si="602"/>
        <v>1.6914657452054548E-8</v>
      </c>
      <c r="N563" s="5">
        <f t="shared" si="603"/>
        <v>1.0554746250082037E-12</v>
      </c>
      <c r="O563" s="5">
        <f t="shared" si="604"/>
        <v>-11.976552203238736</v>
      </c>
      <c r="P563">
        <v>0.01</v>
      </c>
      <c r="Q563" s="2">
        <v>17.100000000000001</v>
      </c>
      <c r="R563" s="5">
        <f t="shared" si="605"/>
        <v>3.6362928312655153E-4</v>
      </c>
      <c r="S563" s="5">
        <f t="shared" si="606"/>
        <v>3.6362928312655158E-27</v>
      </c>
      <c r="T563" s="5">
        <f t="shared" si="607"/>
        <v>1.8209506796794636E-8</v>
      </c>
      <c r="U563" s="5">
        <f t="shared" si="608"/>
        <v>1.409415826071905E-12</v>
      </c>
      <c r="V563" s="5">
        <f t="shared" si="609"/>
        <v>-11.850960856198258</v>
      </c>
      <c r="W563">
        <v>0.01</v>
      </c>
      <c r="X563" s="2">
        <v>17.510000000000002</v>
      </c>
      <c r="Y563" s="5">
        <f t="shared" si="610"/>
        <v>2.947130536889038E-4</v>
      </c>
      <c r="Z563" s="5">
        <f t="shared" si="611"/>
        <v>2.9471305368890384E-27</v>
      </c>
      <c r="AA563" s="5">
        <f t="shared" si="612"/>
        <v>2.0545321819850333E-8</v>
      </c>
      <c r="AB563" s="5">
        <f t="shared" si="613"/>
        <v>1.3477731113821819E-12</v>
      </c>
      <c r="AC563" s="5">
        <f t="shared" si="614"/>
        <v>-11.870383212228177</v>
      </c>
      <c r="AD563">
        <v>0.02</v>
      </c>
      <c r="AF563" s="4">
        <v>15.61</v>
      </c>
      <c r="AG563" s="5">
        <f t="shared" si="615"/>
        <v>9.088418500155115E-4</v>
      </c>
      <c r="AH563" s="5">
        <f t="shared" si="616"/>
        <v>9.0884185001551166E-27</v>
      </c>
      <c r="AI563" s="5">
        <f t="shared" si="617"/>
        <v>1.7876218591004829E-8</v>
      </c>
      <c r="AJ563" s="5">
        <f t="shared" si="618"/>
        <v>2.2077129959890967E-12</v>
      </c>
      <c r="AK563" s="5">
        <f t="shared" si="619"/>
        <v>-11.656057385815929</v>
      </c>
      <c r="AL563">
        <v>0.08</v>
      </c>
      <c r="AN563" s="4">
        <v>15.13</v>
      </c>
      <c r="AO563" s="5">
        <f t="shared" si="620"/>
        <v>9.0844775632687E-4</v>
      </c>
      <c r="AP563" s="5">
        <f t="shared" si="621"/>
        <v>9.0844775632687005E-27</v>
      </c>
      <c r="AQ563" s="5">
        <f t="shared" si="622"/>
        <v>9.8664103134285383E-9</v>
      </c>
      <c r="AR563" s="5">
        <f t="shared" si="623"/>
        <v>1.6397973940918231E-12</v>
      </c>
      <c r="AS563" s="5">
        <f t="shared" si="624"/>
        <v>-11.785209808088618</v>
      </c>
      <c r="AT563">
        <v>0.1</v>
      </c>
      <c r="AU563" t="s">
        <v>36</v>
      </c>
      <c r="AV563" s="4">
        <v>14.98</v>
      </c>
      <c r="AW563" s="5">
        <f t="shared" si="625"/>
        <v>6.7909487841567905E-4</v>
      </c>
      <c r="AX563" s="5">
        <f t="shared" si="626"/>
        <v>6.7909487841567913E-27</v>
      </c>
      <c r="AY563" s="5">
        <f t="shared" si="627"/>
        <v>4.3706539795541992E-9</v>
      </c>
      <c r="AZ563" s="5">
        <f t="shared" si="628"/>
        <v>9.4362419418575149E-13</v>
      </c>
      <c r="BA563" s="5">
        <f t="shared" si="629"/>
        <v>-12.025200932489005</v>
      </c>
      <c r="BD563" s="3">
        <v>14.92</v>
      </c>
      <c r="BE563" s="5">
        <f t="shared" si="630"/>
        <v>3.0237907850862004E-4</v>
      </c>
      <c r="BF563" s="5">
        <f t="shared" si="631"/>
        <v>3.0237907850862006E-27</v>
      </c>
      <c r="BG563" s="5">
        <f t="shared" si="632"/>
        <v>6.9995157062180564E-10</v>
      </c>
      <c r="BH563" s="5">
        <f t="shared" si="633"/>
        <v>2.5198256542385003E-13</v>
      </c>
      <c r="BI563" s="5">
        <f t="shared" si="634"/>
        <v>-12.598629506846047</v>
      </c>
      <c r="BJ563">
        <v>0.02</v>
      </c>
      <c r="BL563" s="3">
        <v>14.85</v>
      </c>
      <c r="BM563" s="5">
        <f t="shared" si="635"/>
        <v>2.0632320578298978E-4</v>
      </c>
      <c r="BN563" s="5">
        <f t="shared" si="636"/>
        <v>2.0632320578298979E-27</v>
      </c>
      <c r="BO563" s="5">
        <f t="shared" si="637"/>
        <v>3.0566400856739218E-10</v>
      </c>
      <c r="BP563" s="5">
        <f t="shared" si="638"/>
        <v>1.3754880385532649E-13</v>
      </c>
      <c r="BQ563" s="5">
        <f t="shared" si="639"/>
        <v>-12.861543181946708</v>
      </c>
      <c r="BR563">
        <v>0.02</v>
      </c>
      <c r="BT563" s="3">
        <v>14.95</v>
      </c>
      <c r="BU563" s="5">
        <f t="shared" si="640"/>
        <v>1.2041978302585348E-4</v>
      </c>
      <c r="BV563" s="5">
        <f t="shared" si="641"/>
        <v>1.2041978302585349E-27</v>
      </c>
      <c r="BW563" s="5">
        <f t="shared" si="642"/>
        <v>1.0738981839404294E-10</v>
      </c>
      <c r="BX563" s="5">
        <f t="shared" si="643"/>
        <v>6.2286094668544914E-14</v>
      </c>
      <c r="BY563" s="5">
        <f t="shared" si="644"/>
        <v>-13.205608898489663</v>
      </c>
      <c r="BZ563">
        <v>0.11</v>
      </c>
      <c r="CB563" s="3">
        <v>15.21</v>
      </c>
      <c r="CC563" s="5">
        <f t="shared" si="645"/>
        <v>5.2851977315783653E-5</v>
      </c>
      <c r="CD563" s="5">
        <f t="shared" si="646"/>
        <v>5.2851977315783657E-28</v>
      </c>
      <c r="CE563" s="5">
        <f t="shared" si="647"/>
        <v>2.4774364366773587E-11</v>
      </c>
      <c r="CF563" s="5">
        <f t="shared" si="648"/>
        <v>1.9819491493418872E-14</v>
      </c>
      <c r="CG563" s="5">
        <f t="shared" si="649"/>
        <v>-13.702907492355044</v>
      </c>
      <c r="CH563">
        <v>0.19</v>
      </c>
      <c r="CK563" s="5" t="str">
        <f t="shared" si="650"/>
        <v/>
      </c>
      <c r="CL563" s="5" t="str">
        <f t="shared" si="651"/>
        <v/>
      </c>
      <c r="CM563" s="5" t="str">
        <f t="shared" si="652"/>
        <v/>
      </c>
      <c r="CN563" s="5" t="str">
        <f t="shared" si="653"/>
        <v/>
      </c>
      <c r="CO563" s="5" t="str">
        <f t="shared" si="654"/>
        <v/>
      </c>
      <c r="CR563" s="4">
        <v>14.62</v>
      </c>
      <c r="CS563" s="5">
        <f t="shared" si="655"/>
        <v>4.3925506526364106E-4</v>
      </c>
      <c r="CT563" s="5">
        <f t="shared" si="656"/>
        <v>4.3925506526364111E-27</v>
      </c>
      <c r="CU563" s="5">
        <f t="shared" si="657"/>
        <v>1.139935290476577E-9</v>
      </c>
      <c r="CV563" s="5">
        <f t="shared" si="658"/>
        <v>3.8757799876203622E-13</v>
      </c>
      <c r="CW563" s="5">
        <f t="shared" si="659"/>
        <v>-12.41164088406564</v>
      </c>
      <c r="CX563">
        <v>0.03</v>
      </c>
      <c r="CZ563" s="4">
        <v>15.01</v>
      </c>
      <c r="DA563" s="5">
        <f t="shared" si="660"/>
        <v>1.7021501981312844E-4</v>
      </c>
      <c r="DB563" s="5">
        <f t="shared" si="661"/>
        <v>1.7021501981312845E-27</v>
      </c>
      <c r="DC563" s="5">
        <f t="shared" si="662"/>
        <v>2.4132564245717651E-10</v>
      </c>
      <c r="DD563" s="5">
        <f t="shared" si="663"/>
        <v>1.1100979553030118E-13</v>
      </c>
      <c r="DE563" s="5">
        <f t="shared" si="664"/>
        <v>-12.954638697275881</v>
      </c>
      <c r="DF563">
        <v>0.05</v>
      </c>
      <c r="DG563" t="s">
        <v>32</v>
      </c>
      <c r="DH563" s="4">
        <v>12.92</v>
      </c>
      <c r="DI563" s="5">
        <f t="shared" si="665"/>
        <v>2.1514454266781922E-4</v>
      </c>
      <c r="DJ563" s="5">
        <f t="shared" si="666"/>
        <v>2.1514454266781924E-27</v>
      </c>
      <c r="DK563" s="5">
        <f t="shared" si="667"/>
        <v>4.4821779722462332E-11</v>
      </c>
      <c r="DL563" s="5">
        <f t="shared" si="668"/>
        <v>5.3786135666954802E-14</v>
      </c>
      <c r="DM563" s="5">
        <f t="shared" si="669"/>
        <v>-13.26932965703447</v>
      </c>
      <c r="DO563" t="s">
        <v>32</v>
      </c>
      <c r="DP563" s="4">
        <v>8.85</v>
      </c>
      <c r="DQ563" s="5">
        <f t="shared" si="670"/>
        <v>2.4120597476399329E-3</v>
      </c>
      <c r="DR563" s="5">
        <f t="shared" si="671"/>
        <v>2.4120597476399332E-26</v>
      </c>
      <c r="DS563" s="5">
        <f t="shared" si="672"/>
        <v>1.4950783559751651E-10</v>
      </c>
      <c r="DT563" s="5">
        <f t="shared" si="673"/>
        <v>3.2891723831453632E-13</v>
      </c>
      <c r="DU563" s="5">
        <f t="shared" si="674"/>
        <v>-12.482913364861231</v>
      </c>
    </row>
    <row r="564" spans="1:126" hidden="1" x14ac:dyDescent="0.25">
      <c r="A564">
        <v>557</v>
      </c>
      <c r="B564" t="s">
        <v>601</v>
      </c>
      <c r="C564">
        <v>324.31239499999998</v>
      </c>
      <c r="D564">
        <v>57.486780000000003</v>
      </c>
      <c r="E564" s="1" t="s">
        <v>168</v>
      </c>
      <c r="F564" s="13"/>
      <c r="J564" s="2">
        <v>16.89</v>
      </c>
      <c r="K564" s="5">
        <f t="shared" si="600"/>
        <v>5.5655889964944508E-4</v>
      </c>
      <c r="L564" s="5">
        <f t="shared" si="601"/>
        <v>5.5655889964944517E-27</v>
      </c>
      <c r="M564" s="5">
        <f t="shared" si="602"/>
        <v>4.2880832381768157E-8</v>
      </c>
      <c r="N564" s="5">
        <f t="shared" si="603"/>
        <v>2.6757639406223331E-12</v>
      </c>
      <c r="O564" s="5">
        <f t="shared" si="604"/>
        <v>-11.572552203238736</v>
      </c>
      <c r="P564">
        <v>0</v>
      </c>
      <c r="Q564" s="2">
        <v>15.66</v>
      </c>
      <c r="R564" s="5">
        <f t="shared" si="605"/>
        <v>1.3698053237556765E-3</v>
      </c>
      <c r="S564" s="5">
        <f t="shared" si="606"/>
        <v>1.3698053237556767E-26</v>
      </c>
      <c r="T564" s="5">
        <f t="shared" si="607"/>
        <v>6.8595903879758641E-8</v>
      </c>
      <c r="U564" s="5">
        <f t="shared" si="608"/>
        <v>5.30932296029332E-12</v>
      </c>
      <c r="V564" s="5">
        <f t="shared" si="609"/>
        <v>-11.274960856198257</v>
      </c>
      <c r="W564">
        <v>0</v>
      </c>
      <c r="X564" s="2">
        <v>16.27</v>
      </c>
      <c r="Y564" s="5">
        <f t="shared" si="610"/>
        <v>9.2342020389289626E-4</v>
      </c>
      <c r="Z564" s="5">
        <f t="shared" si="611"/>
        <v>9.234202038928964E-27</v>
      </c>
      <c r="AA564" s="5">
        <f t="shared" si="612"/>
        <v>6.4374363559606648E-8</v>
      </c>
      <c r="AB564" s="5">
        <f t="shared" si="613"/>
        <v>4.222958249510197E-12</v>
      </c>
      <c r="AC564" s="5">
        <f t="shared" si="614"/>
        <v>-11.374383212228175</v>
      </c>
      <c r="AD564">
        <v>0.01</v>
      </c>
      <c r="AF564" s="4">
        <v>13.73</v>
      </c>
      <c r="AG564" s="5">
        <f t="shared" si="615"/>
        <v>5.1343836533057925E-3</v>
      </c>
      <c r="AH564" s="5">
        <f t="shared" si="616"/>
        <v>5.1343836533057929E-26</v>
      </c>
      <c r="AI564" s="5">
        <f t="shared" si="617"/>
        <v>1.0098936851885705E-7</v>
      </c>
      <c r="AJ564" s="5">
        <f t="shared" si="618"/>
        <v>1.2472187012078847E-11</v>
      </c>
      <c r="AK564" s="5">
        <f t="shared" si="619"/>
        <v>-10.904057385815928</v>
      </c>
      <c r="AL564">
        <v>0.03</v>
      </c>
      <c r="AN564" s="4">
        <v>12.95</v>
      </c>
      <c r="AO564" s="5">
        <f t="shared" si="620"/>
        <v>6.7655009075977823E-3</v>
      </c>
      <c r="AP564" s="5">
        <f t="shared" si="621"/>
        <v>6.7655009075977826E-26</v>
      </c>
      <c r="AQ564" s="5">
        <f t="shared" si="622"/>
        <v>7.3478312280860599E-8</v>
      </c>
      <c r="AR564" s="5">
        <f t="shared" si="623"/>
        <v>1.2212095501079032E-11</v>
      </c>
      <c r="AS564" s="5">
        <f t="shared" si="624"/>
        <v>-10.913209808088618</v>
      </c>
      <c r="AT564">
        <v>0.03</v>
      </c>
      <c r="AV564" s="4">
        <v>12.73</v>
      </c>
      <c r="AW564" s="5">
        <f t="shared" si="625"/>
        <v>5.3942423598222619E-3</v>
      </c>
      <c r="AX564" s="5">
        <f t="shared" si="626"/>
        <v>5.3942423598222628E-26</v>
      </c>
      <c r="AY564" s="5">
        <f t="shared" si="627"/>
        <v>3.4717338601699384E-8</v>
      </c>
      <c r="AZ564" s="5">
        <f t="shared" si="628"/>
        <v>7.4954734041068961E-12</v>
      </c>
      <c r="BA564" s="5">
        <f t="shared" si="629"/>
        <v>-11.125200932489005</v>
      </c>
      <c r="BB564">
        <v>0.04</v>
      </c>
      <c r="BD564" s="3">
        <v>12.44</v>
      </c>
      <c r="BE564" s="5">
        <f t="shared" si="630"/>
        <v>2.9686003833811628E-3</v>
      </c>
      <c r="BF564" s="5">
        <f t="shared" si="631"/>
        <v>2.9686003833811629E-26</v>
      </c>
      <c r="BG564" s="5">
        <f t="shared" si="632"/>
        <v>6.8717601467156545E-9</v>
      </c>
      <c r="BH564" s="5">
        <f t="shared" si="633"/>
        <v>2.4738336528176359E-12</v>
      </c>
      <c r="BI564" s="5">
        <f t="shared" si="634"/>
        <v>-11.606629506846048</v>
      </c>
      <c r="BJ564">
        <v>0</v>
      </c>
      <c r="BL564" s="3">
        <v>12.41</v>
      </c>
      <c r="BM564" s="5">
        <f t="shared" si="635"/>
        <v>1.9523068456398635E-3</v>
      </c>
      <c r="BN564" s="5">
        <f t="shared" si="636"/>
        <v>1.9523068456398637E-26</v>
      </c>
      <c r="BO564" s="5">
        <f t="shared" si="637"/>
        <v>2.8923064379849828E-9</v>
      </c>
      <c r="BP564" s="5">
        <f t="shared" si="638"/>
        <v>1.3015378970932424E-12</v>
      </c>
      <c r="BQ564" s="5">
        <f t="shared" si="639"/>
        <v>-11.885543181946709</v>
      </c>
      <c r="BR564">
        <v>0</v>
      </c>
      <c r="BT564" s="3">
        <v>12.34</v>
      </c>
      <c r="BU564" s="5">
        <f t="shared" si="640"/>
        <v>1.3325939595783928E-3</v>
      </c>
      <c r="BV564" s="5">
        <f t="shared" si="641"/>
        <v>1.332593959578393E-26</v>
      </c>
      <c r="BW564" s="5">
        <f t="shared" si="642"/>
        <v>1.1884012719188998E-9</v>
      </c>
      <c r="BX564" s="5">
        <f t="shared" si="643"/>
        <v>6.8927273771296186E-13</v>
      </c>
      <c r="BY564" s="5">
        <f t="shared" si="644"/>
        <v>-12.161608898489664</v>
      </c>
      <c r="BZ564">
        <v>0.01</v>
      </c>
      <c r="CB564" s="3">
        <v>12.33</v>
      </c>
      <c r="CC564" s="5">
        <f t="shared" si="645"/>
        <v>7.4999995946104154E-4</v>
      </c>
      <c r="CD564" s="5">
        <f t="shared" si="646"/>
        <v>7.4999995946104161E-27</v>
      </c>
      <c r="CE564" s="5">
        <f t="shared" si="647"/>
        <v>3.5156248099736326E-10</v>
      </c>
      <c r="CF564" s="5">
        <f t="shared" si="648"/>
        <v>2.8124998479789061E-13</v>
      </c>
      <c r="CG564" s="5">
        <f t="shared" si="649"/>
        <v>-12.550907492355043</v>
      </c>
      <c r="CH564">
        <v>0.04</v>
      </c>
      <c r="CK564" s="5" t="str">
        <f t="shared" si="650"/>
        <v/>
      </c>
      <c r="CL564" s="5" t="str">
        <f t="shared" si="651"/>
        <v/>
      </c>
      <c r="CM564" s="5" t="str">
        <f t="shared" si="652"/>
        <v/>
      </c>
      <c r="CN564" s="5" t="str">
        <f t="shared" si="653"/>
        <v/>
      </c>
      <c r="CO564" s="5" t="str">
        <f t="shared" si="654"/>
        <v/>
      </c>
      <c r="CR564" s="4">
        <v>12.46</v>
      </c>
      <c r="CS564" s="5">
        <f t="shared" si="655"/>
        <v>3.2115654583230718E-3</v>
      </c>
      <c r="CT564" s="5">
        <f t="shared" si="656"/>
        <v>3.2115654583230721E-26</v>
      </c>
      <c r="CU564" s="5">
        <f t="shared" si="657"/>
        <v>8.3345124350944758E-9</v>
      </c>
      <c r="CV564" s="5">
        <f t="shared" si="658"/>
        <v>2.8337342279321221E-12</v>
      </c>
      <c r="CW564" s="5">
        <f t="shared" si="659"/>
        <v>-11.547640884065641</v>
      </c>
      <c r="CX564">
        <v>0.02</v>
      </c>
      <c r="CZ564" s="4">
        <v>12.42</v>
      </c>
      <c r="DA564" s="5">
        <f t="shared" si="660"/>
        <v>1.8492595904946916E-3</v>
      </c>
      <c r="DB564" s="5">
        <f t="shared" si="661"/>
        <v>1.8492595904946917E-26</v>
      </c>
      <c r="DC564" s="5">
        <f t="shared" si="662"/>
        <v>2.6218236160132686E-9</v>
      </c>
      <c r="DD564" s="5">
        <f t="shared" si="663"/>
        <v>1.2060388633661035E-12</v>
      </c>
      <c r="DE564" s="5">
        <f t="shared" si="664"/>
        <v>-11.918638697275881</v>
      </c>
      <c r="DF564">
        <v>0.03</v>
      </c>
      <c r="DH564" s="4">
        <v>12.66</v>
      </c>
      <c r="DI564" s="5">
        <f t="shared" si="665"/>
        <v>2.7335708479066533E-4</v>
      </c>
      <c r="DJ564" s="5">
        <f t="shared" si="666"/>
        <v>2.7335708479066537E-27</v>
      </c>
      <c r="DK564" s="5">
        <f t="shared" si="667"/>
        <v>5.6949392664721939E-11</v>
      </c>
      <c r="DL564" s="5">
        <f t="shared" si="668"/>
        <v>6.8339271197666329E-14</v>
      </c>
      <c r="DM564" s="5">
        <f t="shared" si="669"/>
        <v>-13.165329657034471</v>
      </c>
      <c r="DN564">
        <v>0.47</v>
      </c>
      <c r="DP564" s="4">
        <v>8.9700000000000006</v>
      </c>
      <c r="DQ564" s="5">
        <f t="shared" si="670"/>
        <v>2.159673310437241E-3</v>
      </c>
      <c r="DR564" s="5">
        <f t="shared" si="671"/>
        <v>2.1596733104372413E-26</v>
      </c>
      <c r="DS564" s="5">
        <f t="shared" si="672"/>
        <v>1.338640481675976E-10</v>
      </c>
      <c r="DT564" s="5">
        <f t="shared" si="673"/>
        <v>2.9450090596871474E-13</v>
      </c>
      <c r="DU564" s="5">
        <f t="shared" si="674"/>
        <v>-12.530913364861231</v>
      </c>
      <c r="DV564">
        <v>0.43</v>
      </c>
    </row>
    <row r="565" spans="1:126" hidden="1" x14ac:dyDescent="0.25">
      <c r="A565">
        <v>558</v>
      </c>
      <c r="B565" t="s">
        <v>602</v>
      </c>
      <c r="C565">
        <v>324.31375000000003</v>
      </c>
      <c r="D565">
        <v>57.414192999999997</v>
      </c>
      <c r="E565" s="1" t="s">
        <v>91</v>
      </c>
      <c r="F565" s="13"/>
      <c r="J565" s="2">
        <v>18.97</v>
      </c>
      <c r="K565" s="5">
        <f t="shared" si="600"/>
        <v>8.1942862629407585E-5</v>
      </c>
      <c r="L565" s="5">
        <f t="shared" si="601"/>
        <v>8.1942862629407601E-28</v>
      </c>
      <c r="M565" s="5">
        <f t="shared" si="602"/>
        <v>6.3133985630399106E-9</v>
      </c>
      <c r="N565" s="5">
        <f t="shared" si="603"/>
        <v>3.9395607033369042E-13</v>
      </c>
      <c r="O565" s="5">
        <f t="shared" si="604"/>
        <v>-12.404552203238737</v>
      </c>
      <c r="P565">
        <v>0.01</v>
      </c>
      <c r="Q565" s="2">
        <v>18.21</v>
      </c>
      <c r="R565" s="5">
        <f t="shared" si="605"/>
        <v>1.3081539284793604E-4</v>
      </c>
      <c r="S565" s="5">
        <f t="shared" si="606"/>
        <v>1.3081539284793606E-27</v>
      </c>
      <c r="T565" s="5">
        <f t="shared" si="607"/>
        <v>6.5508579636608386E-9</v>
      </c>
      <c r="U565" s="5">
        <f t="shared" si="608"/>
        <v>5.0703640638734901E-13</v>
      </c>
      <c r="V565" s="5">
        <f t="shared" si="609"/>
        <v>-12.294960856198259</v>
      </c>
      <c r="W565">
        <v>0.02</v>
      </c>
      <c r="X565" s="2">
        <v>18.739999999999998</v>
      </c>
      <c r="Y565" s="5">
        <f t="shared" si="610"/>
        <v>9.4929101962117039E-5</v>
      </c>
      <c r="Z565" s="5">
        <f t="shared" si="611"/>
        <v>9.4929101962117043E-28</v>
      </c>
      <c r="AA565" s="5">
        <f t="shared" si="612"/>
        <v>6.6177894920794694E-9</v>
      </c>
      <c r="AB565" s="5">
        <f t="shared" si="613"/>
        <v>4.3412699068041324E-13</v>
      </c>
      <c r="AC565" s="5">
        <f t="shared" si="614"/>
        <v>-12.362383212228174</v>
      </c>
      <c r="AD565">
        <v>0.04</v>
      </c>
      <c r="AF565" s="4">
        <v>16.5</v>
      </c>
      <c r="AG565" s="5">
        <f t="shared" si="615"/>
        <v>4.0039469718262672E-4</v>
      </c>
      <c r="AH565" s="5">
        <f t="shared" si="616"/>
        <v>4.0039469718262679E-27</v>
      </c>
      <c r="AI565" s="5">
        <f t="shared" si="617"/>
        <v>7.8754550413734373E-9</v>
      </c>
      <c r="AJ565" s="5">
        <f t="shared" si="618"/>
        <v>9.7261869760961969E-13</v>
      </c>
      <c r="AK565" s="5">
        <f t="shared" si="619"/>
        <v>-12.012057385815929</v>
      </c>
      <c r="AL565">
        <v>7.0000000000000007E-2</v>
      </c>
      <c r="AN565" s="4">
        <v>16.170000000000002</v>
      </c>
      <c r="AO565" s="5">
        <f t="shared" si="620"/>
        <v>3.4857798625382403E-4</v>
      </c>
      <c r="AP565" s="5">
        <f t="shared" si="621"/>
        <v>3.4857798625382404E-27</v>
      </c>
      <c r="AQ565" s="5">
        <f t="shared" si="622"/>
        <v>3.7858131242622744E-9</v>
      </c>
      <c r="AR565" s="5">
        <f t="shared" si="623"/>
        <v>6.2920214125239005E-13</v>
      </c>
      <c r="AS565" s="5">
        <f t="shared" si="624"/>
        <v>-12.201209808088619</v>
      </c>
      <c r="AT565">
        <v>0.1</v>
      </c>
      <c r="AV565" s="4">
        <v>15.7</v>
      </c>
      <c r="AW565" s="5">
        <f t="shared" si="625"/>
        <v>3.4988913374852325E-4</v>
      </c>
      <c r="AX565" s="5">
        <f t="shared" si="626"/>
        <v>3.4988913374852326E-27</v>
      </c>
      <c r="AY565" s="5">
        <f t="shared" si="627"/>
        <v>2.2518861258215713E-9</v>
      </c>
      <c r="AZ565" s="5">
        <f t="shared" si="628"/>
        <v>4.8618221456487719E-13</v>
      </c>
      <c r="BA565" s="5">
        <f t="shared" si="629"/>
        <v>-12.313200932489005</v>
      </c>
      <c r="BB565">
        <v>0.1</v>
      </c>
      <c r="BD565" s="3">
        <v>15.39</v>
      </c>
      <c r="BE565" s="5">
        <f t="shared" si="630"/>
        <v>1.9613348230527699E-4</v>
      </c>
      <c r="BF565" s="5">
        <f t="shared" si="631"/>
        <v>1.9613348230527703E-27</v>
      </c>
      <c r="BG565" s="5">
        <f t="shared" si="632"/>
        <v>4.5401269052147452E-10</v>
      </c>
      <c r="BH565" s="5">
        <f t="shared" si="633"/>
        <v>1.6344456858773083E-13</v>
      </c>
      <c r="BI565" s="5">
        <f t="shared" si="634"/>
        <v>-12.786629506846047</v>
      </c>
      <c r="BJ565">
        <v>0.02</v>
      </c>
      <c r="BL565" s="3">
        <v>15.38</v>
      </c>
      <c r="BM565" s="5">
        <f t="shared" si="635"/>
        <v>1.2663334449339615E-4</v>
      </c>
      <c r="BN565" s="5">
        <f t="shared" si="636"/>
        <v>1.2663334449339616E-27</v>
      </c>
      <c r="BO565" s="5">
        <f t="shared" si="637"/>
        <v>1.8760495480503131E-10</v>
      </c>
      <c r="BP565" s="5">
        <f t="shared" si="638"/>
        <v>8.4422229662264095E-14</v>
      </c>
      <c r="BQ565" s="5">
        <f t="shared" si="639"/>
        <v>-13.073543181946707</v>
      </c>
      <c r="BR565">
        <v>0.03</v>
      </c>
      <c r="BU565" s="5" t="str">
        <f t="shared" si="640"/>
        <v/>
      </c>
      <c r="BV565" s="5" t="str">
        <f t="shared" si="641"/>
        <v/>
      </c>
      <c r="BW565" s="5" t="str">
        <f t="shared" si="642"/>
        <v/>
      </c>
      <c r="BX565" s="5" t="str">
        <f t="shared" si="643"/>
        <v/>
      </c>
      <c r="BY565" s="5" t="str">
        <f t="shared" si="644"/>
        <v/>
      </c>
      <c r="CC565" s="5" t="str">
        <f t="shared" si="645"/>
        <v/>
      </c>
      <c r="CD565" s="5" t="str">
        <f t="shared" si="646"/>
        <v/>
      </c>
      <c r="CE565" s="5" t="str">
        <f t="shared" si="647"/>
        <v/>
      </c>
      <c r="CF565" s="5" t="str">
        <f t="shared" si="648"/>
        <v/>
      </c>
      <c r="CG565" s="5" t="str">
        <f t="shared" si="649"/>
        <v/>
      </c>
      <c r="CK565" s="5" t="str">
        <f t="shared" si="650"/>
        <v/>
      </c>
      <c r="CL565" s="5" t="str">
        <f t="shared" si="651"/>
        <v/>
      </c>
      <c r="CM565" s="5" t="str">
        <f t="shared" si="652"/>
        <v/>
      </c>
      <c r="CN565" s="5" t="str">
        <f t="shared" si="653"/>
        <v/>
      </c>
      <c r="CO565" s="5" t="str">
        <f t="shared" si="654"/>
        <v/>
      </c>
      <c r="CS565" s="5" t="str">
        <f t="shared" si="655"/>
        <v/>
      </c>
      <c r="CT565" s="5" t="str">
        <f t="shared" si="656"/>
        <v/>
      </c>
      <c r="CU565" s="5" t="str">
        <f t="shared" si="657"/>
        <v/>
      </c>
      <c r="CV565" s="5" t="str">
        <f t="shared" si="658"/>
        <v/>
      </c>
      <c r="CW565" s="5" t="str">
        <f t="shared" si="659"/>
        <v/>
      </c>
      <c r="DA565" s="5" t="str">
        <f t="shared" si="660"/>
        <v/>
      </c>
      <c r="DB565" s="5" t="str">
        <f t="shared" si="661"/>
        <v/>
      </c>
      <c r="DC565" s="5" t="str">
        <f t="shared" si="662"/>
        <v/>
      </c>
      <c r="DD565" s="5" t="str">
        <f t="shared" si="663"/>
        <v/>
      </c>
      <c r="DE565" s="5" t="str">
        <f t="shared" si="664"/>
        <v/>
      </c>
      <c r="DI565" s="5" t="str">
        <f t="shared" si="665"/>
        <v/>
      </c>
      <c r="DJ565" s="5" t="str">
        <f t="shared" si="666"/>
        <v/>
      </c>
      <c r="DK565" s="5" t="str">
        <f t="shared" si="667"/>
        <v/>
      </c>
      <c r="DL565" s="5" t="str">
        <f t="shared" si="668"/>
        <v/>
      </c>
      <c r="DM565" s="5" t="str">
        <f t="shared" si="669"/>
        <v/>
      </c>
      <c r="DQ565" s="5" t="str">
        <f t="shared" si="670"/>
        <v/>
      </c>
      <c r="DR565" s="5" t="str">
        <f t="shared" si="671"/>
        <v/>
      </c>
      <c r="DS565" s="5" t="str">
        <f t="shared" si="672"/>
        <v/>
      </c>
      <c r="DT565" s="5" t="str">
        <f t="shared" si="673"/>
        <v/>
      </c>
      <c r="DU565" s="5" t="str">
        <f t="shared" si="674"/>
        <v/>
      </c>
    </row>
    <row r="566" spans="1:126" hidden="1" x14ac:dyDescent="0.25">
      <c r="A566">
        <v>559</v>
      </c>
      <c r="B566" t="s">
        <v>603</v>
      </c>
      <c r="C566">
        <v>324.31438400000002</v>
      </c>
      <c r="D566">
        <v>57.454754999999999</v>
      </c>
      <c r="E566" s="1" t="s">
        <v>157</v>
      </c>
      <c r="F566" s="13"/>
      <c r="J566" s="2">
        <v>18.489999999999998</v>
      </c>
      <c r="K566" s="5">
        <f t="shared" si="600"/>
        <v>1.2750027800669398E-4</v>
      </c>
      <c r="L566" s="5">
        <f t="shared" si="601"/>
        <v>1.27500278006694E-27</v>
      </c>
      <c r="M566" s="5">
        <f t="shared" si="602"/>
        <v>9.8234311827149608E-9</v>
      </c>
      <c r="N566" s="5">
        <f t="shared" si="603"/>
        <v>6.1298210580141354E-13</v>
      </c>
      <c r="O566" s="5">
        <f t="shared" si="604"/>
        <v>-12.212552203238737</v>
      </c>
      <c r="P566">
        <v>0.01</v>
      </c>
      <c r="Q566" s="2">
        <v>16.75</v>
      </c>
      <c r="R566" s="5">
        <f t="shared" si="605"/>
        <v>5.0194814057672019E-4</v>
      </c>
      <c r="S566" s="5">
        <f t="shared" si="606"/>
        <v>5.0194814057672027E-27</v>
      </c>
      <c r="T566" s="5">
        <f t="shared" si="607"/>
        <v>2.5136116648474658E-8</v>
      </c>
      <c r="U566" s="5">
        <f t="shared" si="608"/>
        <v>1.9455354285919389E-12</v>
      </c>
      <c r="V566" s="5">
        <f t="shared" si="609"/>
        <v>-11.710960856198257</v>
      </c>
      <c r="W566">
        <v>0.01</v>
      </c>
      <c r="X566" s="2">
        <v>17.61</v>
      </c>
      <c r="Y566" s="5">
        <f t="shared" si="610"/>
        <v>2.6878149946396151E-4</v>
      </c>
      <c r="Z566" s="5">
        <f t="shared" si="611"/>
        <v>2.6878149946396154E-27</v>
      </c>
      <c r="AA566" s="5">
        <f t="shared" si="612"/>
        <v>1.8737556197759065E-8</v>
      </c>
      <c r="AB566" s="5">
        <f t="shared" si="613"/>
        <v>1.2291836865729948E-12</v>
      </c>
      <c r="AC566" s="5">
        <f t="shared" si="614"/>
        <v>-11.910383212228174</v>
      </c>
      <c r="AD566">
        <v>0.02</v>
      </c>
      <c r="AF566" s="4">
        <v>14.46</v>
      </c>
      <c r="AG566" s="5">
        <f t="shared" si="615"/>
        <v>2.6211285268045942E-3</v>
      </c>
      <c r="AH566" s="5">
        <f t="shared" si="616"/>
        <v>2.6211285268045946E-26</v>
      </c>
      <c r="AI566" s="5">
        <f t="shared" si="617"/>
        <v>5.1555577573235307E-8</v>
      </c>
      <c r="AJ566" s="5">
        <f t="shared" si="618"/>
        <v>6.3671138302945611E-12</v>
      </c>
      <c r="AK566" s="5">
        <f t="shared" si="619"/>
        <v>-11.19605738581593</v>
      </c>
      <c r="AL566">
        <v>0.04</v>
      </c>
      <c r="AN566" s="4">
        <v>13.48</v>
      </c>
      <c r="AO566" s="5">
        <f t="shared" si="620"/>
        <v>4.1524074029914444E-3</v>
      </c>
      <c r="AP566" s="5">
        <f t="shared" si="621"/>
        <v>4.1524074029914449E-26</v>
      </c>
      <c r="AQ566" s="5">
        <f t="shared" si="622"/>
        <v>4.5098196281625863E-8</v>
      </c>
      <c r="AR566" s="5">
        <f t="shared" si="623"/>
        <v>7.495320222006219E-12</v>
      </c>
      <c r="AS566" s="5">
        <f t="shared" si="624"/>
        <v>-11.125209808088618</v>
      </c>
      <c r="AT566">
        <v>0.04</v>
      </c>
      <c r="AV566" s="4">
        <v>12.95</v>
      </c>
      <c r="AW566" s="5">
        <f t="shared" si="625"/>
        <v>4.4048432178666426E-3</v>
      </c>
      <c r="AX566" s="5">
        <f t="shared" si="626"/>
        <v>4.404843217866643E-26</v>
      </c>
      <c r="AY566" s="5">
        <f t="shared" si="627"/>
        <v>2.8349566682634949E-8</v>
      </c>
      <c r="AZ566" s="5">
        <f t="shared" si="628"/>
        <v>6.1206714467808849E-12</v>
      </c>
      <c r="BA566" s="5">
        <f t="shared" si="629"/>
        <v>-11.213200932489004</v>
      </c>
      <c r="BB566">
        <v>0.04</v>
      </c>
      <c r="BD566" s="3">
        <v>12.17</v>
      </c>
      <c r="BE566" s="5">
        <f t="shared" si="630"/>
        <v>3.8067270592940529E-3</v>
      </c>
      <c r="BF566" s="5">
        <f t="shared" si="631"/>
        <v>3.8067270592940531E-26</v>
      </c>
      <c r="BG566" s="5">
        <f t="shared" si="632"/>
        <v>8.8118681928103074E-9</v>
      </c>
      <c r="BH566" s="5">
        <f t="shared" si="633"/>
        <v>3.172272549411711E-12</v>
      </c>
      <c r="BI566" s="5">
        <f t="shared" si="634"/>
        <v>-11.498629506846047</v>
      </c>
      <c r="BJ566">
        <v>0</v>
      </c>
      <c r="BL566" s="3">
        <v>11.82</v>
      </c>
      <c r="BM566" s="5">
        <f t="shared" si="635"/>
        <v>3.3616158062373448E-3</v>
      </c>
      <c r="BN566" s="5">
        <f t="shared" si="636"/>
        <v>3.361615806237345E-26</v>
      </c>
      <c r="BO566" s="5">
        <f t="shared" si="637"/>
        <v>4.9801715647960648E-9</v>
      </c>
      <c r="BP566" s="5">
        <f t="shared" si="638"/>
        <v>2.2410772041582292E-12</v>
      </c>
      <c r="BQ566" s="5">
        <f t="shared" si="639"/>
        <v>-11.649543181946708</v>
      </c>
      <c r="BR566">
        <v>0</v>
      </c>
      <c r="BT566" s="3">
        <v>11.45</v>
      </c>
      <c r="BU566" s="5">
        <f t="shared" si="640"/>
        <v>3.0248081906796872E-3</v>
      </c>
      <c r="BV566" s="5">
        <f t="shared" si="641"/>
        <v>3.0248081906796874E-26</v>
      </c>
      <c r="BW566" s="5">
        <f t="shared" si="642"/>
        <v>2.6975102770627409E-9</v>
      </c>
      <c r="BX566" s="5">
        <f t="shared" si="643"/>
        <v>1.5645559606963897E-12</v>
      </c>
      <c r="BY566" s="5">
        <f t="shared" si="644"/>
        <v>-11.805608898489664</v>
      </c>
      <c r="BZ566">
        <v>0.01</v>
      </c>
      <c r="CB566" s="3">
        <v>10.86</v>
      </c>
      <c r="CC566" s="5">
        <f t="shared" si="645"/>
        <v>2.9044321799219183E-3</v>
      </c>
      <c r="CD566" s="5">
        <f t="shared" si="646"/>
        <v>2.9044321799219187E-26</v>
      </c>
      <c r="CE566" s="5">
        <f t="shared" si="647"/>
        <v>1.3614525843383994E-9</v>
      </c>
      <c r="CF566" s="5">
        <f t="shared" si="648"/>
        <v>1.0891620674707195E-12</v>
      </c>
      <c r="CG566" s="5">
        <f t="shared" si="649"/>
        <v>-11.962907492355042</v>
      </c>
      <c r="CH566">
        <v>0.01</v>
      </c>
      <c r="CJ566" s="2">
        <v>7.67</v>
      </c>
      <c r="CK566" s="5">
        <f t="shared" si="650"/>
        <v>6.1051763299966302E-3</v>
      </c>
      <c r="CL566" s="5">
        <f t="shared" si="651"/>
        <v>6.1051763299966313E-26</v>
      </c>
      <c r="CM566" s="5">
        <f t="shared" si="652"/>
        <v>3.1797793385399118E-10</v>
      </c>
      <c r="CN566" s="5">
        <f t="shared" si="653"/>
        <v>7.6314704124957886E-13</v>
      </c>
      <c r="CO566" s="5">
        <f t="shared" si="654"/>
        <v>-12.11739177521577</v>
      </c>
      <c r="CP566">
        <v>0.09</v>
      </c>
      <c r="CR566" s="4">
        <v>12.33</v>
      </c>
      <c r="CS566" s="5">
        <f t="shared" si="655"/>
        <v>3.6200684149629006E-3</v>
      </c>
      <c r="CT566" s="5">
        <f t="shared" si="656"/>
        <v>3.6200684149629012E-26</v>
      </c>
      <c r="CU566" s="5">
        <f t="shared" si="657"/>
        <v>9.3946412153016458E-9</v>
      </c>
      <c r="CV566" s="5">
        <f t="shared" si="658"/>
        <v>3.19417801320256E-12</v>
      </c>
      <c r="CW566" s="5">
        <f t="shared" si="659"/>
        <v>-11.495640884065642</v>
      </c>
      <c r="CX566">
        <v>0.02</v>
      </c>
      <c r="CZ566" s="4">
        <v>11.93</v>
      </c>
      <c r="DA566" s="5">
        <f t="shared" si="660"/>
        <v>2.9040084764699577E-3</v>
      </c>
      <c r="DB566" s="5">
        <f t="shared" si="661"/>
        <v>2.9040084764699582E-26</v>
      </c>
      <c r="DC566" s="5">
        <f t="shared" si="662"/>
        <v>4.1172142861105277E-9</v>
      </c>
      <c r="DD566" s="5">
        <f t="shared" si="663"/>
        <v>1.8939185716108424E-12</v>
      </c>
      <c r="DE566" s="5">
        <f t="shared" si="664"/>
        <v>-11.722638697275881</v>
      </c>
      <c r="DF566">
        <v>0.02</v>
      </c>
      <c r="DH566" s="4">
        <v>10.06</v>
      </c>
      <c r="DI566" s="5">
        <f t="shared" si="665"/>
        <v>2.9973008323422811E-3</v>
      </c>
      <c r="DJ566" s="5">
        <f t="shared" si="666"/>
        <v>2.9973008323422814E-26</v>
      </c>
      <c r="DK566" s="5">
        <f t="shared" si="667"/>
        <v>6.2443767340464193E-10</v>
      </c>
      <c r="DL566" s="5">
        <f t="shared" si="668"/>
        <v>7.4932520808557038E-13</v>
      </c>
      <c r="DM566" s="5">
        <f t="shared" si="669"/>
        <v>-12.12532965703447</v>
      </c>
      <c r="DN566">
        <v>0.04</v>
      </c>
      <c r="DP566" s="4">
        <v>6.73</v>
      </c>
      <c r="DQ566" s="5">
        <f t="shared" si="670"/>
        <v>1.699761786096508E-2</v>
      </c>
      <c r="DR566" s="5">
        <f t="shared" si="671"/>
        <v>1.6997617860965082E-25</v>
      </c>
      <c r="DS566" s="5">
        <f t="shared" si="672"/>
        <v>1.0535713550184968E-9</v>
      </c>
      <c r="DT566" s="5">
        <f t="shared" si="673"/>
        <v>2.3178569810406931E-12</v>
      </c>
      <c r="DU566" s="5">
        <f t="shared" si="674"/>
        <v>-11.63491336486123</v>
      </c>
      <c r="DV566">
        <v>0.08</v>
      </c>
    </row>
    <row r="567" spans="1:126" hidden="1" x14ac:dyDescent="0.25">
      <c r="A567">
        <v>560</v>
      </c>
      <c r="B567" t="s">
        <v>604</v>
      </c>
      <c r="C567">
        <v>324.31541700000002</v>
      </c>
      <c r="D567">
        <v>57.480752000000003</v>
      </c>
      <c r="E567" s="1" t="s">
        <v>82</v>
      </c>
      <c r="F567" s="13"/>
      <c r="J567" s="2">
        <v>19.57</v>
      </c>
      <c r="K567" s="5">
        <f t="shared" si="600"/>
        <v>4.7153195736693503E-5</v>
      </c>
      <c r="L567" s="5">
        <f t="shared" si="601"/>
        <v>4.7153195736693508E-28</v>
      </c>
      <c r="M567" s="5">
        <f t="shared" si="602"/>
        <v>3.6329816735001782E-9</v>
      </c>
      <c r="N567" s="5">
        <f t="shared" si="603"/>
        <v>2.2669805642641111E-13</v>
      </c>
      <c r="O567" s="5">
        <f t="shared" si="604"/>
        <v>-12.644552203238737</v>
      </c>
      <c r="P567">
        <v>0.02</v>
      </c>
      <c r="Q567" s="2">
        <v>17.32</v>
      </c>
      <c r="R567" s="5">
        <f t="shared" si="605"/>
        <v>2.9693326231090508E-4</v>
      </c>
      <c r="S567" s="5">
        <f t="shared" si="606"/>
        <v>2.9693326231090511E-27</v>
      </c>
      <c r="T567" s="5">
        <f t="shared" si="607"/>
        <v>1.4869562241397003E-8</v>
      </c>
      <c r="U567" s="5">
        <f t="shared" si="608"/>
        <v>1.1509041174841281E-12</v>
      </c>
      <c r="V567" s="5">
        <f t="shared" si="609"/>
        <v>-11.938960856198257</v>
      </c>
      <c r="W567">
        <v>0.01</v>
      </c>
      <c r="X567" s="2">
        <v>18.32</v>
      </c>
      <c r="Y567" s="5">
        <f t="shared" si="610"/>
        <v>1.3976530366353483E-4</v>
      </c>
      <c r="Z567" s="5">
        <f t="shared" si="611"/>
        <v>1.3976530366353484E-27</v>
      </c>
      <c r="AA567" s="5">
        <f t="shared" si="612"/>
        <v>9.7434542076564458E-9</v>
      </c>
      <c r="AB567" s="5">
        <f t="shared" si="613"/>
        <v>6.3917059602226295E-13</v>
      </c>
      <c r="AC567" s="5">
        <f t="shared" si="614"/>
        <v>-12.194383212228177</v>
      </c>
      <c r="AD567">
        <v>0.03</v>
      </c>
      <c r="AF567" s="4">
        <v>14.89</v>
      </c>
      <c r="AG567" s="5">
        <f t="shared" si="615"/>
        <v>1.763958311660396E-3</v>
      </c>
      <c r="AH567" s="5">
        <f t="shared" si="616"/>
        <v>1.763958311660396E-26</v>
      </c>
      <c r="AI567" s="5">
        <f t="shared" si="617"/>
        <v>3.4695700208042659E-8</v>
      </c>
      <c r="AJ567" s="5">
        <f t="shared" si="618"/>
        <v>4.2849189756932691E-12</v>
      </c>
      <c r="AK567" s="5">
        <f t="shared" si="619"/>
        <v>-11.368057385815929</v>
      </c>
      <c r="AL567">
        <v>0.05</v>
      </c>
      <c r="AN567" s="4">
        <v>14.11</v>
      </c>
      <c r="AO567" s="5">
        <f t="shared" si="620"/>
        <v>2.3243416083290284E-3</v>
      </c>
      <c r="AP567" s="5">
        <f t="shared" si="621"/>
        <v>2.3243416083290286E-26</v>
      </c>
      <c r="AQ567" s="5">
        <f t="shared" si="622"/>
        <v>2.524405818235857E-8</v>
      </c>
      <c r="AR567" s="5">
        <f t="shared" si="623"/>
        <v>4.1955624699079947E-12</v>
      </c>
      <c r="AS567" s="5">
        <f t="shared" si="624"/>
        <v>-11.377209808088619</v>
      </c>
      <c r="AT567">
        <v>0.06</v>
      </c>
      <c r="AV567" s="4">
        <v>13.71</v>
      </c>
      <c r="AW567" s="5">
        <f t="shared" si="625"/>
        <v>2.1874113191851603E-3</v>
      </c>
      <c r="AX567" s="5">
        <f t="shared" si="626"/>
        <v>2.1874113191851604E-26</v>
      </c>
      <c r="AY567" s="5">
        <f t="shared" si="627"/>
        <v>1.4078177131040764E-8</v>
      </c>
      <c r="AZ567" s="5">
        <f t="shared" si="628"/>
        <v>3.0394784425917008E-12</v>
      </c>
      <c r="BA567" s="5">
        <f t="shared" si="629"/>
        <v>-11.517200932489006</v>
      </c>
      <c r="BB567">
        <v>0.05</v>
      </c>
      <c r="BD567" s="3">
        <v>13.23</v>
      </c>
      <c r="BE567" s="5">
        <f t="shared" si="630"/>
        <v>1.4340085449309151E-3</v>
      </c>
      <c r="BF567" s="5">
        <f t="shared" si="631"/>
        <v>1.4340085449309152E-26</v>
      </c>
      <c r="BG567" s="5">
        <f t="shared" si="632"/>
        <v>3.3194642243771182E-9</v>
      </c>
      <c r="BH567" s="5">
        <f t="shared" si="633"/>
        <v>1.1950071207757626E-12</v>
      </c>
      <c r="BI567" s="5">
        <f t="shared" si="634"/>
        <v>-11.922629506846047</v>
      </c>
      <c r="BJ567">
        <v>0.01</v>
      </c>
      <c r="BL567" s="3">
        <v>12.92</v>
      </c>
      <c r="BM567" s="5">
        <f t="shared" si="635"/>
        <v>1.2205289278130796E-3</v>
      </c>
      <c r="BN567" s="5">
        <f t="shared" si="636"/>
        <v>1.2205289278130797E-26</v>
      </c>
      <c r="BO567" s="5">
        <f t="shared" si="637"/>
        <v>1.808191004167525E-9</v>
      </c>
      <c r="BP567" s="5">
        <f t="shared" si="638"/>
        <v>8.1368595187538629E-13</v>
      </c>
      <c r="BQ567" s="5">
        <f t="shared" si="639"/>
        <v>-12.089543181946707</v>
      </c>
      <c r="BR567">
        <v>0.01</v>
      </c>
      <c r="BT567" s="3">
        <v>12.67</v>
      </c>
      <c r="BU567" s="5">
        <f t="shared" si="640"/>
        <v>9.833267198173859E-4</v>
      </c>
      <c r="BV567" s="5">
        <f t="shared" si="641"/>
        <v>9.8332671981738601E-27</v>
      </c>
      <c r="BW567" s="5">
        <f t="shared" si="642"/>
        <v>8.769263256397616E-10</v>
      </c>
      <c r="BX567" s="5">
        <f t="shared" si="643"/>
        <v>5.0861726887106175E-13</v>
      </c>
      <c r="BY567" s="5">
        <f t="shared" si="644"/>
        <v>-12.293608898489664</v>
      </c>
      <c r="BZ567">
        <v>0.01</v>
      </c>
      <c r="CB567" s="3">
        <v>12.07</v>
      </c>
      <c r="CC567" s="5">
        <f t="shared" si="645"/>
        <v>9.5293052739865551E-4</v>
      </c>
      <c r="CD567" s="5">
        <f t="shared" si="646"/>
        <v>9.5293052739865556E-27</v>
      </c>
      <c r="CE567" s="5">
        <f t="shared" si="647"/>
        <v>4.466861847181198E-10</v>
      </c>
      <c r="CF567" s="5">
        <f t="shared" si="648"/>
        <v>3.5734894777449584E-13</v>
      </c>
      <c r="CG567" s="5">
        <f t="shared" si="649"/>
        <v>-12.446907492355043</v>
      </c>
      <c r="CH567">
        <v>0.03</v>
      </c>
      <c r="CK567" s="5" t="str">
        <f t="shared" si="650"/>
        <v/>
      </c>
      <c r="CL567" s="5" t="str">
        <f t="shared" si="651"/>
        <v/>
      </c>
      <c r="CM567" s="5" t="str">
        <f t="shared" si="652"/>
        <v/>
      </c>
      <c r="CN567" s="5" t="str">
        <f t="shared" si="653"/>
        <v/>
      </c>
      <c r="CO567" s="5" t="str">
        <f t="shared" si="654"/>
        <v/>
      </c>
      <c r="CS567" s="5" t="str">
        <f t="shared" si="655"/>
        <v/>
      </c>
      <c r="CT567" s="5" t="str">
        <f t="shared" si="656"/>
        <v/>
      </c>
      <c r="CU567" s="5" t="str">
        <f t="shared" si="657"/>
        <v/>
      </c>
      <c r="CV567" s="5" t="str">
        <f t="shared" si="658"/>
        <v/>
      </c>
      <c r="CW567" s="5" t="str">
        <f t="shared" si="659"/>
        <v/>
      </c>
      <c r="DA567" s="5" t="str">
        <f t="shared" si="660"/>
        <v/>
      </c>
      <c r="DB567" s="5" t="str">
        <f t="shared" si="661"/>
        <v/>
      </c>
      <c r="DC567" s="5" t="str">
        <f t="shared" si="662"/>
        <v/>
      </c>
      <c r="DD567" s="5" t="str">
        <f t="shared" si="663"/>
        <v/>
      </c>
      <c r="DE567" s="5" t="str">
        <f t="shared" si="664"/>
        <v/>
      </c>
      <c r="DI567" s="5" t="str">
        <f t="shared" si="665"/>
        <v/>
      </c>
      <c r="DJ567" s="5" t="str">
        <f t="shared" si="666"/>
        <v/>
      </c>
      <c r="DK567" s="5" t="str">
        <f t="shared" si="667"/>
        <v/>
      </c>
      <c r="DL567" s="5" t="str">
        <f t="shared" si="668"/>
        <v/>
      </c>
      <c r="DM567" s="5" t="str">
        <f t="shared" si="669"/>
        <v/>
      </c>
      <c r="DQ567" s="5" t="str">
        <f t="shared" si="670"/>
        <v/>
      </c>
      <c r="DR567" s="5" t="str">
        <f t="shared" si="671"/>
        <v/>
      </c>
      <c r="DS567" s="5" t="str">
        <f t="shared" si="672"/>
        <v/>
      </c>
      <c r="DT567" s="5" t="str">
        <f t="shared" si="673"/>
        <v/>
      </c>
      <c r="DU567" s="5" t="str">
        <f t="shared" si="674"/>
        <v/>
      </c>
    </row>
    <row r="568" spans="1:126" hidden="1" x14ac:dyDescent="0.25">
      <c r="A568">
        <v>561</v>
      </c>
      <c r="B568" t="s">
        <v>605</v>
      </c>
      <c r="C568">
        <v>324.31631499999997</v>
      </c>
      <c r="D568">
        <v>57.449773999999998</v>
      </c>
      <c r="E568" s="1" t="s">
        <v>157</v>
      </c>
      <c r="F568" s="13"/>
      <c r="J568" s="2">
        <v>14.69</v>
      </c>
      <c r="K568" s="5">
        <f t="shared" si="600"/>
        <v>4.2219310045698783E-3</v>
      </c>
      <c r="L568" s="5">
        <f t="shared" si="601"/>
        <v>4.2219310045698787E-26</v>
      </c>
      <c r="M568" s="5">
        <f t="shared" si="602"/>
        <v>3.2528437843394658E-7</v>
      </c>
      <c r="N568" s="5">
        <f t="shared" si="603"/>
        <v>2.0297745214278266E-11</v>
      </c>
      <c r="O568" s="5">
        <f t="shared" si="604"/>
        <v>-10.692552203238735</v>
      </c>
      <c r="P568">
        <v>0</v>
      </c>
      <c r="Q568" s="2">
        <v>13.86</v>
      </c>
      <c r="R568" s="5">
        <f t="shared" si="605"/>
        <v>7.1888405299683558E-3</v>
      </c>
      <c r="S568" s="5">
        <f t="shared" si="606"/>
        <v>7.1888405299683561E-26</v>
      </c>
      <c r="T568" s="5">
        <f t="shared" si="607"/>
        <v>3.599964209867373E-7</v>
      </c>
      <c r="U568" s="5">
        <f t="shared" si="608"/>
        <v>2.7863722984373471E-11</v>
      </c>
      <c r="V568" s="5">
        <f t="shared" si="609"/>
        <v>-10.554960856198257</v>
      </c>
      <c r="W568">
        <v>0</v>
      </c>
      <c r="X568" s="2">
        <v>14.2</v>
      </c>
      <c r="Y568" s="5">
        <f t="shared" si="610"/>
        <v>6.2144024116122503E-3</v>
      </c>
      <c r="Z568" s="5">
        <f t="shared" si="611"/>
        <v>6.2144024116122505E-26</v>
      </c>
      <c r="AA568" s="5">
        <f t="shared" si="612"/>
        <v>4.3322443938775153E-7</v>
      </c>
      <c r="AB568" s="5">
        <f t="shared" si="613"/>
        <v>2.8419523223836505E-11</v>
      </c>
      <c r="AC568" s="5">
        <f t="shared" si="614"/>
        <v>-10.546383212228175</v>
      </c>
      <c r="AD568">
        <v>0</v>
      </c>
      <c r="AF568" s="4">
        <v>12.5</v>
      </c>
      <c r="AG568" s="5">
        <f t="shared" si="615"/>
        <v>1.5939999999999999E-2</v>
      </c>
      <c r="AH568" s="5">
        <f t="shared" si="616"/>
        <v>1.5940000000000001E-25</v>
      </c>
      <c r="AI568" s="5">
        <f t="shared" si="617"/>
        <v>3.1352751233424572E-7</v>
      </c>
      <c r="AJ568" s="5">
        <f t="shared" si="618"/>
        <v>3.8720647773279354E-11</v>
      </c>
      <c r="AK568" s="5">
        <f t="shared" si="619"/>
        <v>-10.412057385815929</v>
      </c>
      <c r="AL568">
        <v>0.03</v>
      </c>
      <c r="AN568" s="4">
        <v>11.53</v>
      </c>
      <c r="AO568" s="5">
        <f t="shared" si="620"/>
        <v>2.5020728859586228E-2</v>
      </c>
      <c r="AP568" s="5">
        <f t="shared" si="621"/>
        <v>2.5020728859586231E-25</v>
      </c>
      <c r="AQ568" s="5">
        <f t="shared" si="622"/>
        <v>2.7174350484156612E-7</v>
      </c>
      <c r="AR568" s="5">
        <f t="shared" si="623"/>
        <v>4.5163770504668289E-11</v>
      </c>
      <c r="AS568" s="5">
        <f t="shared" si="624"/>
        <v>-10.345209808088619</v>
      </c>
      <c r="AT568">
        <v>0.03</v>
      </c>
      <c r="AV568" s="4">
        <v>10.86</v>
      </c>
      <c r="AW568" s="5">
        <f t="shared" si="625"/>
        <v>3.0194681652174385E-2</v>
      </c>
      <c r="AX568" s="5">
        <f t="shared" si="626"/>
        <v>3.0194681652174386E-25</v>
      </c>
      <c r="AY568" s="5">
        <f t="shared" si="627"/>
        <v>1.9433294185980887E-7</v>
      </c>
      <c r="AZ568" s="5">
        <f t="shared" si="628"/>
        <v>4.1956482147532737E-11</v>
      </c>
      <c r="BA568" s="5">
        <f t="shared" si="629"/>
        <v>-10.377200932489005</v>
      </c>
      <c r="BB568">
        <v>0.02</v>
      </c>
      <c r="BD568" s="3">
        <v>10.29</v>
      </c>
      <c r="BE568" s="5">
        <f t="shared" si="630"/>
        <v>2.1505608688137178E-2</v>
      </c>
      <c r="BF568" s="5">
        <f t="shared" si="631"/>
        <v>2.1505608688137182E-25</v>
      </c>
      <c r="BG568" s="5">
        <f t="shared" si="632"/>
        <v>4.9781501592910131E-8</v>
      </c>
      <c r="BH568" s="5">
        <f t="shared" si="633"/>
        <v>1.7921340573447647E-11</v>
      </c>
      <c r="BI568" s="5">
        <f t="shared" si="634"/>
        <v>-10.746629506846046</v>
      </c>
      <c r="BJ568">
        <v>0</v>
      </c>
      <c r="BL568" s="3">
        <v>9.9</v>
      </c>
      <c r="BM568" s="5">
        <f t="shared" si="635"/>
        <v>1.9703713184693009E-2</v>
      </c>
      <c r="BN568" s="5">
        <f t="shared" si="636"/>
        <v>1.970371318469301E-25</v>
      </c>
      <c r="BO568" s="5">
        <f t="shared" si="637"/>
        <v>2.9190686199545195E-8</v>
      </c>
      <c r="BP568" s="5">
        <f t="shared" si="638"/>
        <v>1.3135808789795339E-11</v>
      </c>
      <c r="BQ568" s="5">
        <f t="shared" si="639"/>
        <v>-10.881543181946707</v>
      </c>
      <c r="BR568">
        <v>0</v>
      </c>
      <c r="BT568" s="3">
        <v>9.5299999999999994</v>
      </c>
      <c r="BU568" s="5">
        <f t="shared" si="640"/>
        <v>1.7729555208919924E-2</v>
      </c>
      <c r="BV568" s="5">
        <f t="shared" si="641"/>
        <v>1.7729555208919925E-25</v>
      </c>
      <c r="BW568" s="5">
        <f t="shared" si="642"/>
        <v>1.5811137225552846E-8</v>
      </c>
      <c r="BX568" s="5">
        <f t="shared" si="643"/>
        <v>9.1704595908206502E-12</v>
      </c>
      <c r="BY568" s="5">
        <f t="shared" si="644"/>
        <v>-11.037608898489664</v>
      </c>
      <c r="BZ568">
        <v>0</v>
      </c>
      <c r="CB568" s="3">
        <v>8.4700000000000006</v>
      </c>
      <c r="CC568" s="5">
        <f t="shared" si="645"/>
        <v>2.624588610848555E-2</v>
      </c>
      <c r="CD568" s="5">
        <f t="shared" si="646"/>
        <v>2.6245886108485552E-25</v>
      </c>
      <c r="CE568" s="5">
        <f t="shared" si="647"/>
        <v>1.2302759113352603E-8</v>
      </c>
      <c r="CF568" s="5">
        <f t="shared" si="648"/>
        <v>9.842207290682083E-12</v>
      </c>
      <c r="CG568" s="5">
        <f t="shared" si="649"/>
        <v>-11.006907492355042</v>
      </c>
      <c r="CH568">
        <v>0</v>
      </c>
      <c r="CJ568" s="2">
        <v>5.43</v>
      </c>
      <c r="CK568" s="5">
        <f t="shared" si="650"/>
        <v>4.8050533258700276E-2</v>
      </c>
      <c r="CL568" s="5">
        <f t="shared" si="651"/>
        <v>4.8050533258700282E-25</v>
      </c>
      <c r="CM568" s="5">
        <f t="shared" si="652"/>
        <v>2.5026319405573059E-9</v>
      </c>
      <c r="CN568" s="5">
        <f t="shared" si="653"/>
        <v>6.006316657337535E-12</v>
      </c>
      <c r="CO568" s="5">
        <f t="shared" si="654"/>
        <v>-11.221391775215769</v>
      </c>
      <c r="CP568">
        <v>0.03</v>
      </c>
      <c r="CR568" s="4">
        <v>10.130000000000001</v>
      </c>
      <c r="CS568" s="5">
        <f t="shared" si="655"/>
        <v>2.7461027196622995E-2</v>
      </c>
      <c r="CT568" s="5">
        <f t="shared" si="656"/>
        <v>2.7461027196622999E-25</v>
      </c>
      <c r="CU568" s="5">
        <f t="shared" si="657"/>
        <v>7.1265641513727487E-8</v>
      </c>
      <c r="CV568" s="5">
        <f t="shared" si="658"/>
        <v>2.4230318114667346E-11</v>
      </c>
      <c r="CW568" s="5">
        <f t="shared" si="659"/>
        <v>-10.615640884065641</v>
      </c>
      <c r="CX568">
        <v>0.02</v>
      </c>
      <c r="CZ568" s="4">
        <v>9.65</v>
      </c>
      <c r="DA568" s="5">
        <f t="shared" si="660"/>
        <v>2.3713621281612907E-2</v>
      </c>
      <c r="DB568" s="5">
        <f t="shared" si="661"/>
        <v>2.3713621281612911E-25</v>
      </c>
      <c r="DC568" s="5">
        <f t="shared" si="662"/>
        <v>3.3620446051436078E-8</v>
      </c>
      <c r="DD568" s="5">
        <f t="shared" si="663"/>
        <v>1.5465405183660594E-11</v>
      </c>
      <c r="DE568" s="5">
        <f t="shared" si="664"/>
        <v>-10.810638697275882</v>
      </c>
      <c r="DF568">
        <v>0.02</v>
      </c>
      <c r="DH568" s="4">
        <v>7.35</v>
      </c>
      <c r="DI568" s="5">
        <f t="shared" si="665"/>
        <v>3.6368914114535245E-2</v>
      </c>
      <c r="DJ568" s="5">
        <f t="shared" si="666"/>
        <v>3.6368914114535249E-25</v>
      </c>
      <c r="DK568" s="5">
        <f t="shared" si="667"/>
        <v>7.5768571071948432E-9</v>
      </c>
      <c r="DL568" s="5">
        <f t="shared" si="668"/>
        <v>9.0922285286338132E-12</v>
      </c>
      <c r="DM568" s="5">
        <f t="shared" si="669"/>
        <v>-11.041329657034471</v>
      </c>
      <c r="DN568">
        <v>0.02</v>
      </c>
      <c r="DP568" s="4">
        <v>5.09</v>
      </c>
      <c r="DQ568" s="5">
        <f t="shared" si="670"/>
        <v>7.6981799933576414E-2</v>
      </c>
      <c r="DR568" s="5">
        <f t="shared" si="671"/>
        <v>7.6981799933576422E-25</v>
      </c>
      <c r="DS568" s="5">
        <f t="shared" si="672"/>
        <v>4.7715991694365549E-9</v>
      </c>
      <c r="DT568" s="5">
        <f t="shared" si="673"/>
        <v>1.0497518172760422E-11</v>
      </c>
      <c r="DU568" s="5">
        <f t="shared" si="674"/>
        <v>-10.978913364861231</v>
      </c>
      <c r="DV568">
        <v>0.03</v>
      </c>
    </row>
    <row r="569" spans="1:126" hidden="1" x14ac:dyDescent="0.25">
      <c r="A569">
        <v>562</v>
      </c>
      <c r="B569" t="s">
        <v>606</v>
      </c>
      <c r="C569">
        <v>324.317409</v>
      </c>
      <c r="D569">
        <v>57.418179000000002</v>
      </c>
      <c r="E569" s="1" t="s">
        <v>31</v>
      </c>
      <c r="F569" s="13"/>
      <c r="J569" s="2">
        <v>18.66</v>
      </c>
      <c r="K569" s="5">
        <f t="shared" si="600"/>
        <v>1.0902124360706693E-4</v>
      </c>
      <c r="L569" s="5">
        <f t="shared" si="601"/>
        <v>1.0902124360706695E-27</v>
      </c>
      <c r="M569" s="5">
        <f t="shared" si="602"/>
        <v>8.3996890106529639E-9</v>
      </c>
      <c r="N569" s="5">
        <f t="shared" si="603"/>
        <v>5.2414059426474491E-13</v>
      </c>
      <c r="O569" s="5">
        <f t="shared" si="604"/>
        <v>-12.280552203238738</v>
      </c>
      <c r="P569">
        <v>0.01</v>
      </c>
      <c r="Q569" s="2">
        <v>17.84</v>
      </c>
      <c r="R569" s="5">
        <f t="shared" si="605"/>
        <v>1.8393265923192265E-4</v>
      </c>
      <c r="S569" s="5">
        <f t="shared" si="606"/>
        <v>1.8393265923192267E-27</v>
      </c>
      <c r="T569" s="5">
        <f t="shared" si="607"/>
        <v>9.2108176207320581E-9</v>
      </c>
      <c r="U569" s="5">
        <f t="shared" si="608"/>
        <v>7.1291728384466141E-13</v>
      </c>
      <c r="V569" s="5">
        <f t="shared" si="609"/>
        <v>-12.146960856198259</v>
      </c>
      <c r="W569">
        <v>0.02</v>
      </c>
      <c r="X569" s="2">
        <v>18.309999999999999</v>
      </c>
      <c r="Y569" s="5">
        <f t="shared" si="610"/>
        <v>1.4105853609580713E-4</v>
      </c>
      <c r="Z569" s="5">
        <f t="shared" si="611"/>
        <v>1.4105853609580714E-27</v>
      </c>
      <c r="AA569" s="5">
        <f t="shared" si="612"/>
        <v>9.8336092794333106E-9</v>
      </c>
      <c r="AB569" s="5">
        <f t="shared" si="613"/>
        <v>6.4508476873082524E-13</v>
      </c>
      <c r="AC569" s="5">
        <f t="shared" si="614"/>
        <v>-12.190383212228175</v>
      </c>
      <c r="AD569">
        <v>0.03</v>
      </c>
      <c r="AF569" s="4">
        <v>16.260000000000002</v>
      </c>
      <c r="AG569" s="5">
        <f t="shared" si="615"/>
        <v>4.994457444559029E-4</v>
      </c>
      <c r="AH569" s="5">
        <f t="shared" si="616"/>
        <v>4.9944574445590299E-27</v>
      </c>
      <c r="AI569" s="5">
        <f t="shared" si="617"/>
        <v>9.8237127857706805E-9</v>
      </c>
      <c r="AJ569" s="5">
        <f t="shared" si="618"/>
        <v>1.2132285290426793E-12</v>
      </c>
      <c r="AK569" s="5">
        <f t="shared" si="619"/>
        <v>-11.916057385815929</v>
      </c>
      <c r="AL569">
        <v>0.05</v>
      </c>
      <c r="AN569" s="4">
        <v>15.73</v>
      </c>
      <c r="AO569" s="5">
        <f t="shared" si="620"/>
        <v>5.2275711997481513E-4</v>
      </c>
      <c r="AP569" s="5">
        <f t="shared" si="621"/>
        <v>5.2275711997481516E-27</v>
      </c>
      <c r="AQ569" s="5">
        <f t="shared" si="622"/>
        <v>5.6775265325020009E-9</v>
      </c>
      <c r="AR569" s="5">
        <f t="shared" si="623"/>
        <v>9.4360490970183251E-13</v>
      </c>
      <c r="AS569" s="5">
        <f t="shared" si="624"/>
        <v>-12.025209808088619</v>
      </c>
      <c r="AT569">
        <v>0.08</v>
      </c>
      <c r="AV569" s="4">
        <v>15.64</v>
      </c>
      <c r="AW569" s="5">
        <f t="shared" si="625"/>
        <v>3.6976896282903864E-4</v>
      </c>
      <c r="AX569" s="5">
        <f t="shared" si="626"/>
        <v>3.6976896282903868E-27</v>
      </c>
      <c r="AY569" s="5">
        <f t="shared" si="627"/>
        <v>2.3798326865235462E-9</v>
      </c>
      <c r="AZ569" s="5">
        <f t="shared" si="628"/>
        <v>5.1380587702043363E-13</v>
      </c>
      <c r="BA569" s="5">
        <f t="shared" si="629"/>
        <v>-12.289200932489004</v>
      </c>
      <c r="BB569">
        <v>0.09</v>
      </c>
      <c r="BD569" s="3">
        <v>15.42</v>
      </c>
      <c r="BE569" s="5">
        <f t="shared" si="630"/>
        <v>1.907883004021668E-4</v>
      </c>
      <c r="BF569" s="5">
        <f t="shared" si="631"/>
        <v>1.9078830040216683E-27</v>
      </c>
      <c r="BG569" s="5">
        <f t="shared" si="632"/>
        <v>4.4163958426427501E-10</v>
      </c>
      <c r="BH569" s="5">
        <f t="shared" si="633"/>
        <v>1.5899025033513902E-13</v>
      </c>
      <c r="BI569" s="5">
        <f t="shared" si="634"/>
        <v>-12.798629506846048</v>
      </c>
      <c r="BJ569">
        <v>0.02</v>
      </c>
      <c r="BL569" s="3">
        <v>15.42</v>
      </c>
      <c r="BM569" s="5">
        <f t="shared" si="635"/>
        <v>1.2205289278130784E-4</v>
      </c>
      <c r="BN569" s="5">
        <f t="shared" si="636"/>
        <v>1.2205289278130785E-27</v>
      </c>
      <c r="BO569" s="5">
        <f t="shared" si="637"/>
        <v>1.8081910041675231E-10</v>
      </c>
      <c r="BP569" s="5">
        <f t="shared" si="638"/>
        <v>8.1368595187538546E-14</v>
      </c>
      <c r="BQ569" s="5">
        <f t="shared" si="639"/>
        <v>-13.089543181946707</v>
      </c>
      <c r="BR569">
        <v>0.03</v>
      </c>
      <c r="BT569" s="3">
        <v>15.25</v>
      </c>
      <c r="BU569" s="5">
        <f t="shared" si="640"/>
        <v>9.1347746993292341E-5</v>
      </c>
      <c r="BV569" s="5">
        <f t="shared" si="641"/>
        <v>9.1347746993292344E-28</v>
      </c>
      <c r="BW569" s="5">
        <f t="shared" si="642"/>
        <v>8.1463508020177473E-11</v>
      </c>
      <c r="BX569" s="5">
        <f t="shared" si="643"/>
        <v>4.7248834651702937E-14</v>
      </c>
      <c r="BY569" s="5">
        <f t="shared" si="644"/>
        <v>-13.325608898489664</v>
      </c>
      <c r="BZ569">
        <v>0.11</v>
      </c>
      <c r="CC569" s="5" t="str">
        <f t="shared" si="645"/>
        <v/>
      </c>
      <c r="CD569" s="5" t="str">
        <f t="shared" si="646"/>
        <v/>
      </c>
      <c r="CE569" s="5" t="str">
        <f t="shared" si="647"/>
        <v/>
      </c>
      <c r="CF569" s="5" t="str">
        <f t="shared" si="648"/>
        <v/>
      </c>
      <c r="CG569" s="5" t="str">
        <f t="shared" si="649"/>
        <v/>
      </c>
      <c r="CK569" s="5" t="str">
        <f t="shared" si="650"/>
        <v/>
      </c>
      <c r="CL569" s="5" t="str">
        <f t="shared" si="651"/>
        <v/>
      </c>
      <c r="CM569" s="5" t="str">
        <f t="shared" si="652"/>
        <v/>
      </c>
      <c r="CN569" s="5" t="str">
        <f t="shared" si="653"/>
        <v/>
      </c>
      <c r="CO569" s="5" t="str">
        <f t="shared" si="654"/>
        <v/>
      </c>
      <c r="CR569" s="4">
        <v>15.43</v>
      </c>
      <c r="CS569" s="5">
        <f t="shared" si="655"/>
        <v>2.0831319418624752E-4</v>
      </c>
      <c r="CT569" s="5">
        <f t="shared" si="656"/>
        <v>2.0831319418624756E-27</v>
      </c>
      <c r="CU569" s="5">
        <f t="shared" si="657"/>
        <v>5.4060517522382574E-10</v>
      </c>
      <c r="CV569" s="5">
        <f t="shared" si="658"/>
        <v>1.8380575957610077E-13</v>
      </c>
      <c r="CW569" s="5">
        <f t="shared" si="659"/>
        <v>-12.73564088406564</v>
      </c>
      <c r="CX569">
        <v>0.06</v>
      </c>
      <c r="CZ569" s="4">
        <v>17.41</v>
      </c>
      <c r="DA569" s="5">
        <f t="shared" si="660"/>
        <v>1.8663705788117495E-5</v>
      </c>
      <c r="DB569" s="5">
        <f t="shared" si="661"/>
        <v>1.8663705788117498E-28</v>
      </c>
      <c r="DC569" s="5">
        <f t="shared" si="662"/>
        <v>2.6460830512453924E-11</v>
      </c>
      <c r="DD569" s="5">
        <f t="shared" si="663"/>
        <v>1.2171982035728804E-14</v>
      </c>
      <c r="DE569" s="5">
        <f t="shared" si="664"/>
        <v>-13.914638697275883</v>
      </c>
      <c r="DF569">
        <v>0.51</v>
      </c>
      <c r="DH569" s="4">
        <v>11.59</v>
      </c>
      <c r="DI569" s="5">
        <f t="shared" si="665"/>
        <v>7.3236964293602069E-4</v>
      </c>
      <c r="DJ569" s="5">
        <f t="shared" si="666"/>
        <v>7.323696429360208E-27</v>
      </c>
      <c r="DK569" s="5">
        <f t="shared" si="667"/>
        <v>1.5257700894500431E-10</v>
      </c>
      <c r="DL569" s="5">
        <f t="shared" si="668"/>
        <v>1.8309241073400517E-13</v>
      </c>
      <c r="DM569" s="5">
        <f t="shared" si="669"/>
        <v>-12.73732965703447</v>
      </c>
      <c r="DN569">
        <v>0.14000000000000001</v>
      </c>
      <c r="DP569" s="4">
        <v>9.2200000000000006</v>
      </c>
      <c r="DQ569" s="5">
        <f t="shared" si="670"/>
        <v>1.7154894882607603E-3</v>
      </c>
      <c r="DR569" s="5">
        <f t="shared" si="671"/>
        <v>1.7154894882607604E-26</v>
      </c>
      <c r="DS569" s="5">
        <f t="shared" si="672"/>
        <v>1.0633199307401408E-10</v>
      </c>
      <c r="DT569" s="5">
        <f t="shared" si="673"/>
        <v>2.3393038476283099E-13</v>
      </c>
      <c r="DU569" s="5">
        <f t="shared" si="674"/>
        <v>-12.630913364861231</v>
      </c>
      <c r="DV569">
        <v>0.51</v>
      </c>
    </row>
    <row r="570" spans="1:126" hidden="1" x14ac:dyDescent="0.25">
      <c r="A570">
        <v>563</v>
      </c>
      <c r="B570" t="s">
        <v>607</v>
      </c>
      <c r="C570">
        <v>324.31772899999999</v>
      </c>
      <c r="D570">
        <v>57.435181999999998</v>
      </c>
      <c r="E570" s="1" t="s">
        <v>31</v>
      </c>
      <c r="F570" s="13"/>
      <c r="J570" s="2">
        <v>14.27</v>
      </c>
      <c r="K570" s="5">
        <f t="shared" si="600"/>
        <v>6.2160018024365517E-3</v>
      </c>
      <c r="L570" s="5">
        <f t="shared" si="601"/>
        <v>6.2160018024365522E-26</v>
      </c>
      <c r="M570" s="5">
        <f t="shared" si="602"/>
        <v>4.789202572143548E-7</v>
      </c>
      <c r="N570" s="5">
        <f t="shared" si="603"/>
        <v>2.988462405017574E-11</v>
      </c>
      <c r="O570" s="5">
        <f t="shared" si="604"/>
        <v>-10.524552203238736</v>
      </c>
      <c r="P570">
        <v>0</v>
      </c>
      <c r="Q570" s="2">
        <v>13.34</v>
      </c>
      <c r="R570" s="5">
        <f t="shared" si="605"/>
        <v>1.160536622321545E-2</v>
      </c>
      <c r="S570" s="5">
        <f t="shared" si="606"/>
        <v>1.1605366223215452E-25</v>
      </c>
      <c r="T570" s="5">
        <f t="shared" si="607"/>
        <v>5.8116330264684858E-7</v>
      </c>
      <c r="U570" s="5">
        <f t="shared" si="608"/>
        <v>4.4982039624866087E-11</v>
      </c>
      <c r="V570" s="5">
        <f t="shared" si="609"/>
        <v>-10.346960856198256</v>
      </c>
      <c r="W570">
        <v>0</v>
      </c>
      <c r="X570" s="2">
        <v>13.81</v>
      </c>
      <c r="Y570" s="5">
        <f t="shared" si="610"/>
        <v>8.9001919351273835E-3</v>
      </c>
      <c r="Z570" s="5">
        <f t="shared" si="611"/>
        <v>8.9001919351273849E-26</v>
      </c>
      <c r="AA570" s="5">
        <f t="shared" si="612"/>
        <v>6.2045879976070205E-7</v>
      </c>
      <c r="AB570" s="5">
        <f t="shared" si="613"/>
        <v>4.0702097264302062E-11</v>
      </c>
      <c r="AC570" s="5">
        <f t="shared" si="614"/>
        <v>-10.390383212228175</v>
      </c>
      <c r="AD570">
        <v>0</v>
      </c>
      <c r="AF570" s="4">
        <v>11.68</v>
      </c>
      <c r="AG570" s="5">
        <f t="shared" si="615"/>
        <v>3.3922536392964393E-2</v>
      </c>
      <c r="AH570" s="5">
        <f t="shared" si="616"/>
        <v>3.3922536392964399E-25</v>
      </c>
      <c r="AI570" s="5">
        <f t="shared" si="617"/>
        <v>6.6723014098833393E-7</v>
      </c>
      <c r="AJ570" s="5">
        <f t="shared" si="618"/>
        <v>8.2402922412059248E-11</v>
      </c>
      <c r="AK570" s="5">
        <f t="shared" si="619"/>
        <v>-10.08405738581593</v>
      </c>
      <c r="AL570">
        <v>0.02</v>
      </c>
      <c r="AN570" s="4">
        <v>10.89</v>
      </c>
      <c r="AO570" s="5">
        <f t="shared" si="620"/>
        <v>4.5112818023071065E-2</v>
      </c>
      <c r="AP570" s="5">
        <f t="shared" si="621"/>
        <v>4.5112818023071074E-25</v>
      </c>
      <c r="AQ570" s="5">
        <f t="shared" si="622"/>
        <v>4.8995836019270286E-7</v>
      </c>
      <c r="AR570" s="5">
        <f t="shared" si="623"/>
        <v>8.1431079464027211E-11</v>
      </c>
      <c r="AS570" s="5">
        <f t="shared" si="624"/>
        <v>-10.089209808088617</v>
      </c>
      <c r="AT570">
        <v>0.03</v>
      </c>
      <c r="AV570" s="4">
        <v>10.68</v>
      </c>
      <c r="AW570" s="5">
        <f t="shared" si="625"/>
        <v>3.563940584099605E-2</v>
      </c>
      <c r="AX570" s="5">
        <f t="shared" si="626"/>
        <v>3.5639405840996053E-25</v>
      </c>
      <c r="AY570" s="5">
        <f t="shared" si="627"/>
        <v>2.2937518146403998E-7</v>
      </c>
      <c r="AZ570" s="5">
        <f t="shared" si="628"/>
        <v>4.952210167808623E-11</v>
      </c>
      <c r="BA570" s="5">
        <f t="shared" si="629"/>
        <v>-10.305200932489004</v>
      </c>
      <c r="BB570">
        <v>0.02</v>
      </c>
      <c r="BD570" s="3">
        <v>10.5</v>
      </c>
      <c r="BE570" s="5">
        <f t="shared" si="630"/>
        <v>1.7723591806448613E-2</v>
      </c>
      <c r="BF570" s="5">
        <f t="shared" si="631"/>
        <v>1.7723591806448614E-25</v>
      </c>
      <c r="BG570" s="5">
        <f t="shared" si="632"/>
        <v>4.1026832885297707E-8</v>
      </c>
      <c r="BH570" s="5">
        <f t="shared" si="633"/>
        <v>1.4769659838707175E-11</v>
      </c>
      <c r="BI570" s="5">
        <f t="shared" si="634"/>
        <v>-10.830629506846048</v>
      </c>
      <c r="BJ570">
        <v>0</v>
      </c>
      <c r="BL570" s="3">
        <v>10.58</v>
      </c>
      <c r="BM570" s="5">
        <f t="shared" si="635"/>
        <v>1.0532902816317075E-2</v>
      </c>
      <c r="BN570" s="5">
        <f t="shared" si="636"/>
        <v>1.0532902816317077E-25</v>
      </c>
      <c r="BO570" s="5">
        <f t="shared" si="637"/>
        <v>1.5604300468617886E-8</v>
      </c>
      <c r="BP570" s="5">
        <f t="shared" si="638"/>
        <v>7.021935210878049E-12</v>
      </c>
      <c r="BQ570" s="5">
        <f t="shared" si="639"/>
        <v>-11.153543181946709</v>
      </c>
      <c r="BR570">
        <v>0</v>
      </c>
      <c r="BT570" s="3">
        <v>10.46</v>
      </c>
      <c r="BU570" s="5">
        <f t="shared" si="640"/>
        <v>7.5283160017736474E-3</v>
      </c>
      <c r="BV570" s="5">
        <f t="shared" si="641"/>
        <v>7.5283160017736479E-26</v>
      </c>
      <c r="BW570" s="5">
        <f t="shared" si="642"/>
        <v>6.7137181942095547E-9</v>
      </c>
      <c r="BX570" s="5">
        <f t="shared" si="643"/>
        <v>3.8939565526415416E-12</v>
      </c>
      <c r="BY570" s="5">
        <f t="shared" si="644"/>
        <v>-11.409608898489664</v>
      </c>
      <c r="BZ570">
        <v>0</v>
      </c>
      <c r="CB570" s="3">
        <v>10.41</v>
      </c>
      <c r="CC570" s="5">
        <f t="shared" si="645"/>
        <v>4.3960359962409165E-3</v>
      </c>
      <c r="CD570" s="5">
        <f t="shared" si="646"/>
        <v>4.3960359962409173E-26</v>
      </c>
      <c r="CE570" s="5">
        <f t="shared" si="647"/>
        <v>2.0606418732379297E-9</v>
      </c>
      <c r="CF570" s="5">
        <f t="shared" si="648"/>
        <v>1.6485134985903439E-12</v>
      </c>
      <c r="CG570" s="5">
        <f t="shared" si="649"/>
        <v>-11.782907492355042</v>
      </c>
      <c r="CH570">
        <v>0.01</v>
      </c>
      <c r="CK570" s="5" t="str">
        <f t="shared" si="650"/>
        <v/>
      </c>
      <c r="CL570" s="5" t="str">
        <f t="shared" si="651"/>
        <v/>
      </c>
      <c r="CM570" s="5" t="str">
        <f t="shared" si="652"/>
        <v/>
      </c>
      <c r="CN570" s="5" t="str">
        <f t="shared" si="653"/>
        <v/>
      </c>
      <c r="CO570" s="5" t="str">
        <f t="shared" si="654"/>
        <v/>
      </c>
      <c r="CR570" s="4">
        <v>10.45</v>
      </c>
      <c r="CS570" s="5">
        <f t="shared" si="655"/>
        <v>2.0451104989627107E-2</v>
      </c>
      <c r="CT570" s="5">
        <f t="shared" si="656"/>
        <v>2.0451104989627109E-25</v>
      </c>
      <c r="CU570" s="5">
        <f t="shared" si="657"/>
        <v>5.3073801876194917E-8</v>
      </c>
      <c r="CV570" s="5">
        <f t="shared" si="658"/>
        <v>1.8045092637906275E-11</v>
      </c>
      <c r="CW570" s="5">
        <f t="shared" si="659"/>
        <v>-10.743640884065641</v>
      </c>
      <c r="CX570">
        <v>0.02</v>
      </c>
      <c r="CZ570" s="4">
        <v>10.55</v>
      </c>
      <c r="DA570" s="5">
        <f t="shared" si="660"/>
        <v>1.0351371129171368E-2</v>
      </c>
      <c r="DB570" s="5">
        <f t="shared" si="661"/>
        <v>1.0351371129171369E-25</v>
      </c>
      <c r="DC570" s="5">
        <f t="shared" si="662"/>
        <v>1.4675856988428219E-8</v>
      </c>
      <c r="DD570" s="5">
        <f t="shared" si="663"/>
        <v>6.75089421467698E-12</v>
      </c>
      <c r="DE570" s="5">
        <f t="shared" si="664"/>
        <v>-11.170638697275882</v>
      </c>
      <c r="DF570">
        <v>0.02</v>
      </c>
      <c r="DH570" s="4">
        <v>10.79</v>
      </c>
      <c r="DI570" s="5">
        <f t="shared" si="665"/>
        <v>1.5301370613411834E-3</v>
      </c>
      <c r="DJ570" s="5">
        <f t="shared" si="666"/>
        <v>1.5301370613411836E-26</v>
      </c>
      <c r="DK570" s="5">
        <f t="shared" si="667"/>
        <v>3.1877855444607988E-10</v>
      </c>
      <c r="DL570" s="5">
        <f t="shared" si="668"/>
        <v>3.8253426533529587E-13</v>
      </c>
      <c r="DM570" s="5">
        <f t="shared" si="669"/>
        <v>-12.41732965703447</v>
      </c>
      <c r="DN570">
        <v>0.08</v>
      </c>
      <c r="DO570" t="s">
        <v>32</v>
      </c>
      <c r="DP570" s="4">
        <v>9.11</v>
      </c>
      <c r="DQ570" s="5">
        <f t="shared" si="670"/>
        <v>1.8984014688730347E-3</v>
      </c>
      <c r="DR570" s="5">
        <f t="shared" si="671"/>
        <v>1.898401468873035E-26</v>
      </c>
      <c r="DS570" s="5">
        <f t="shared" si="672"/>
        <v>1.1766951253345257E-10</v>
      </c>
      <c r="DT570" s="5">
        <f t="shared" si="673"/>
        <v>2.5887292757359568E-13</v>
      </c>
      <c r="DU570" s="5">
        <f t="shared" si="674"/>
        <v>-12.58691336486123</v>
      </c>
    </row>
    <row r="571" spans="1:126" hidden="1" x14ac:dyDescent="0.25">
      <c r="A571">
        <v>564</v>
      </c>
      <c r="B571" t="s">
        <v>608</v>
      </c>
      <c r="C571">
        <v>324.31812300000001</v>
      </c>
      <c r="D571">
        <v>57.444552000000002</v>
      </c>
      <c r="E571" s="1" t="s">
        <v>157</v>
      </c>
      <c r="F571" s="13"/>
      <c r="J571" s="2">
        <v>17.21</v>
      </c>
      <c r="K571" s="5">
        <f t="shared" si="600"/>
        <v>4.1448720793087608E-4</v>
      </c>
      <c r="L571" s="5">
        <f t="shared" si="601"/>
        <v>4.1448720793087612E-27</v>
      </c>
      <c r="M571" s="5">
        <f t="shared" si="602"/>
        <v>3.1934726942406018E-8</v>
      </c>
      <c r="N571" s="5">
        <f t="shared" si="603"/>
        <v>1.9927269612061356E-12</v>
      </c>
      <c r="O571" s="5">
        <f t="shared" si="604"/>
        <v>-11.700552203238738</v>
      </c>
      <c r="P571">
        <v>0</v>
      </c>
      <c r="Q571" s="2">
        <v>15.99</v>
      </c>
      <c r="R571" s="5">
        <f t="shared" si="605"/>
        <v>1.0107851428526765E-3</v>
      </c>
      <c r="S571" s="5">
        <f t="shared" si="606"/>
        <v>1.0107851428526766E-26</v>
      </c>
      <c r="T571" s="5">
        <f t="shared" si="607"/>
        <v>5.0617207642403114E-8</v>
      </c>
      <c r="U571" s="5">
        <f t="shared" si="608"/>
        <v>3.9177718715220012E-12</v>
      </c>
      <c r="V571" s="5">
        <f t="shared" si="609"/>
        <v>-11.406960856198257</v>
      </c>
      <c r="W571">
        <v>0.01</v>
      </c>
      <c r="X571" s="2">
        <v>16.38</v>
      </c>
      <c r="Y571" s="5">
        <f t="shared" si="610"/>
        <v>8.3444818127235683E-4</v>
      </c>
      <c r="Z571" s="5">
        <f t="shared" si="611"/>
        <v>8.3444818127235693E-27</v>
      </c>
      <c r="AA571" s="5">
        <f t="shared" si="612"/>
        <v>5.8171859751846704E-8</v>
      </c>
      <c r="AB571" s="5">
        <f t="shared" si="613"/>
        <v>3.8160739997211446E-12</v>
      </c>
      <c r="AC571" s="5">
        <f t="shared" si="614"/>
        <v>-11.418383212228175</v>
      </c>
      <c r="AD571">
        <v>0.01</v>
      </c>
      <c r="AF571" s="4">
        <v>14.1</v>
      </c>
      <c r="AG571" s="5">
        <f t="shared" si="615"/>
        <v>3.6516430385118257E-3</v>
      </c>
      <c r="AH571" s="5">
        <f t="shared" si="616"/>
        <v>3.6516430385118262E-26</v>
      </c>
      <c r="AI571" s="5">
        <f t="shared" si="617"/>
        <v>7.1825003625927166E-8</v>
      </c>
      <c r="AJ571" s="5">
        <f t="shared" si="618"/>
        <v>8.8703879478020068E-12</v>
      </c>
      <c r="AK571" s="5">
        <f t="shared" si="619"/>
        <v>-11.05205738581593</v>
      </c>
      <c r="AL571">
        <v>0.03</v>
      </c>
      <c r="AN571" s="4">
        <v>12.95</v>
      </c>
      <c r="AO571" s="5">
        <f t="shared" si="620"/>
        <v>6.7655009075977823E-3</v>
      </c>
      <c r="AP571" s="5">
        <f t="shared" si="621"/>
        <v>6.7655009075977826E-26</v>
      </c>
      <c r="AQ571" s="5">
        <f t="shared" si="622"/>
        <v>7.3478312280860599E-8</v>
      </c>
      <c r="AR571" s="5">
        <f t="shared" si="623"/>
        <v>1.2212095501079032E-11</v>
      </c>
      <c r="AS571" s="5">
        <f t="shared" si="624"/>
        <v>-10.913209808088618</v>
      </c>
      <c r="AT571">
        <v>0.03</v>
      </c>
      <c r="AV571" s="4">
        <v>12.31</v>
      </c>
      <c r="AW571" s="5">
        <f t="shared" si="625"/>
        <v>7.942010467518492E-3</v>
      </c>
      <c r="AX571" s="5">
        <f t="shared" si="626"/>
        <v>7.9420104675184926E-26</v>
      </c>
      <c r="AY571" s="5">
        <f t="shared" si="627"/>
        <v>5.1114771674472061E-8</v>
      </c>
      <c r="AZ571" s="5">
        <f t="shared" si="628"/>
        <v>1.1035679204518518E-11</v>
      </c>
      <c r="BA571" s="5">
        <f t="shared" si="629"/>
        <v>-10.957200932489005</v>
      </c>
      <c r="BB571">
        <v>0.03</v>
      </c>
      <c r="BD571" s="3">
        <v>11.28</v>
      </c>
      <c r="BE571" s="5">
        <f t="shared" si="630"/>
        <v>8.640755952606655E-3</v>
      </c>
      <c r="BF571" s="5">
        <f t="shared" si="631"/>
        <v>8.6407559526066559E-26</v>
      </c>
      <c r="BG571" s="5">
        <f t="shared" si="632"/>
        <v>2.0001749890293182E-8</v>
      </c>
      <c r="BH571" s="5">
        <f t="shared" si="633"/>
        <v>7.2006299605055461E-12</v>
      </c>
      <c r="BI571" s="5">
        <f t="shared" si="634"/>
        <v>-11.142629506846047</v>
      </c>
      <c r="BJ571">
        <v>0</v>
      </c>
      <c r="BL571" s="3">
        <v>10.77</v>
      </c>
      <c r="BM571" s="5">
        <f t="shared" si="635"/>
        <v>8.841950456195671E-3</v>
      </c>
      <c r="BN571" s="5">
        <f t="shared" si="636"/>
        <v>8.8419504561956716E-26</v>
      </c>
      <c r="BO571" s="5">
        <f t="shared" si="637"/>
        <v>1.3099185861030621E-8</v>
      </c>
      <c r="BP571" s="5">
        <f t="shared" si="638"/>
        <v>5.8946336374637801E-12</v>
      </c>
      <c r="BQ571" s="5">
        <f t="shared" si="639"/>
        <v>-11.229543181946708</v>
      </c>
      <c r="BR571">
        <v>0</v>
      </c>
      <c r="BT571" s="3">
        <v>10.29</v>
      </c>
      <c r="BU571" s="5">
        <f t="shared" si="640"/>
        <v>8.8043609794794444E-3</v>
      </c>
      <c r="BV571" s="5">
        <f t="shared" si="641"/>
        <v>8.8043609794794459E-26</v>
      </c>
      <c r="BW571" s="5">
        <f t="shared" si="642"/>
        <v>7.851689339607115E-9</v>
      </c>
      <c r="BX571" s="5">
        <f t="shared" si="643"/>
        <v>4.5539798169721264E-12</v>
      </c>
      <c r="BY571" s="5">
        <f t="shared" si="644"/>
        <v>-11.341608898489664</v>
      </c>
      <c r="BZ571">
        <v>0</v>
      </c>
      <c r="CB571" s="3">
        <v>9.64</v>
      </c>
      <c r="CC571" s="5">
        <f t="shared" si="645"/>
        <v>8.9343145772882177E-3</v>
      </c>
      <c r="CD571" s="5">
        <f t="shared" si="646"/>
        <v>8.9343145772882188E-26</v>
      </c>
      <c r="CE571" s="5">
        <f t="shared" si="647"/>
        <v>4.1879599581038525E-9</v>
      </c>
      <c r="CF571" s="5">
        <f t="shared" si="648"/>
        <v>3.3503679664830823E-12</v>
      </c>
      <c r="CG571" s="5">
        <f t="shared" si="649"/>
        <v>-11.474907492355042</v>
      </c>
      <c r="CH571">
        <v>0.01</v>
      </c>
      <c r="CJ571" s="2">
        <v>5.57</v>
      </c>
      <c r="CK571" s="5">
        <f t="shared" si="650"/>
        <v>4.2237500680128784E-2</v>
      </c>
      <c r="CL571" s="5">
        <f t="shared" si="651"/>
        <v>4.2237500680128787E-25</v>
      </c>
      <c r="CM571" s="5">
        <f t="shared" si="652"/>
        <v>2.1998698270900407E-9</v>
      </c>
      <c r="CN571" s="5">
        <f t="shared" si="653"/>
        <v>5.2796875850160981E-12</v>
      </c>
      <c r="CO571" s="5">
        <f t="shared" si="654"/>
        <v>-11.27739177521577</v>
      </c>
      <c r="CP571">
        <v>0.03</v>
      </c>
      <c r="CR571" s="4">
        <v>11.45</v>
      </c>
      <c r="CS571" s="5">
        <f t="shared" si="655"/>
        <v>8.1417315421129614E-3</v>
      </c>
      <c r="CT571" s="5">
        <f t="shared" si="656"/>
        <v>8.1417315421129627E-26</v>
      </c>
      <c r="CU571" s="5">
        <f t="shared" si="657"/>
        <v>2.1129061095448864E-8</v>
      </c>
      <c r="CV571" s="5">
        <f t="shared" si="658"/>
        <v>7.183880772452614E-12</v>
      </c>
      <c r="CW571" s="5">
        <f t="shared" si="659"/>
        <v>-11.143640884065642</v>
      </c>
      <c r="CX571">
        <v>0.02</v>
      </c>
      <c r="CZ571" s="4">
        <v>10.78</v>
      </c>
      <c r="DA571" s="5">
        <f t="shared" si="660"/>
        <v>8.3752519314860795E-3</v>
      </c>
      <c r="DB571" s="5">
        <f t="shared" si="661"/>
        <v>8.3752519314860802E-26</v>
      </c>
      <c r="DC571" s="5">
        <f t="shared" si="662"/>
        <v>1.187417570626571E-8</v>
      </c>
      <c r="DD571" s="5">
        <f t="shared" si="663"/>
        <v>5.4621208248822263E-12</v>
      </c>
      <c r="DE571" s="5">
        <f t="shared" si="664"/>
        <v>-11.262638697275881</v>
      </c>
      <c r="DF571">
        <v>0.02</v>
      </c>
      <c r="DH571" s="4">
        <v>8.58</v>
      </c>
      <c r="DI571" s="5">
        <f t="shared" si="665"/>
        <v>1.1714677422719706E-2</v>
      </c>
      <c r="DJ571" s="5">
        <f t="shared" si="666"/>
        <v>1.1714677422719708E-25</v>
      </c>
      <c r="DK571" s="5">
        <f t="shared" si="667"/>
        <v>2.440557796399939E-9</v>
      </c>
      <c r="DL571" s="5">
        <f t="shared" si="668"/>
        <v>2.9286693556799269E-12</v>
      </c>
      <c r="DM571" s="5">
        <f t="shared" si="669"/>
        <v>-11.53332965703447</v>
      </c>
      <c r="DN571">
        <v>0.02</v>
      </c>
      <c r="DP571" s="4">
        <v>5.35</v>
      </c>
      <c r="DQ571" s="5">
        <f t="shared" si="670"/>
        <v>6.0588201520871791E-2</v>
      </c>
      <c r="DR571" s="5">
        <f t="shared" si="671"/>
        <v>6.0588201520871799E-25</v>
      </c>
      <c r="DS571" s="5">
        <f t="shared" si="672"/>
        <v>3.7554670364176732E-9</v>
      </c>
      <c r="DT571" s="5">
        <f t="shared" si="673"/>
        <v>8.2620274801188819E-12</v>
      </c>
      <c r="DU571" s="5">
        <f t="shared" si="674"/>
        <v>-11.082913364861231</v>
      </c>
      <c r="DV571">
        <v>0.03</v>
      </c>
    </row>
    <row r="572" spans="1:126" hidden="1" x14ac:dyDescent="0.25">
      <c r="A572">
        <v>565</v>
      </c>
      <c r="B572" t="s">
        <v>609</v>
      </c>
      <c r="C572">
        <v>324.31872499999997</v>
      </c>
      <c r="D572">
        <v>57.439991999999997</v>
      </c>
      <c r="E572" s="1" t="s">
        <v>91</v>
      </c>
      <c r="F572" s="13"/>
      <c r="J572" s="2">
        <v>18.420000000000002</v>
      </c>
      <c r="K572" s="5">
        <f t="shared" si="600"/>
        <v>1.3599130197771911E-4</v>
      </c>
      <c r="L572" s="5">
        <f t="shared" si="601"/>
        <v>1.3599130197771912E-27</v>
      </c>
      <c r="M572" s="5">
        <f t="shared" si="602"/>
        <v>1.0477633596656121E-8</v>
      </c>
      <c r="N572" s="5">
        <f t="shared" si="603"/>
        <v>6.538043364313419E-13</v>
      </c>
      <c r="O572" s="5">
        <f t="shared" si="604"/>
        <v>-12.184552203238738</v>
      </c>
      <c r="P572">
        <v>0.01</v>
      </c>
      <c r="Q572" s="2">
        <v>17.63</v>
      </c>
      <c r="R572" s="5">
        <f t="shared" si="605"/>
        <v>2.2318183794838947E-4</v>
      </c>
      <c r="S572" s="5">
        <f t="shared" si="606"/>
        <v>2.2318183794838948E-27</v>
      </c>
      <c r="T572" s="5">
        <f t="shared" si="607"/>
        <v>1.1176303404662651E-8</v>
      </c>
      <c r="U572" s="5">
        <f t="shared" si="608"/>
        <v>8.6504588352088935E-13</v>
      </c>
      <c r="V572" s="5">
        <f t="shared" si="609"/>
        <v>-12.062960856198258</v>
      </c>
      <c r="W572">
        <v>0.02</v>
      </c>
      <c r="X572" s="2">
        <v>18.07</v>
      </c>
      <c r="Y572" s="5">
        <f t="shared" si="610"/>
        <v>1.7595409246915289E-4</v>
      </c>
      <c r="Z572" s="5">
        <f t="shared" si="611"/>
        <v>1.7595409246915292E-27</v>
      </c>
      <c r="AA572" s="5">
        <f t="shared" si="612"/>
        <v>1.2266282100671536E-8</v>
      </c>
      <c r="AB572" s="5">
        <f t="shared" si="613"/>
        <v>8.0466810580405288E-13</v>
      </c>
      <c r="AC572" s="5">
        <f t="shared" si="614"/>
        <v>-12.094383212228175</v>
      </c>
      <c r="AD572">
        <v>0.02</v>
      </c>
      <c r="AF572" s="4">
        <v>16.309999999999999</v>
      </c>
      <c r="AG572" s="5">
        <f t="shared" si="615"/>
        <v>4.7696698307534579E-4</v>
      </c>
      <c r="AH572" s="5">
        <f t="shared" si="616"/>
        <v>4.7696698307534582E-27</v>
      </c>
      <c r="AI572" s="5">
        <f t="shared" si="617"/>
        <v>9.3815728776150223E-9</v>
      </c>
      <c r="AJ572" s="5">
        <f t="shared" si="618"/>
        <v>1.1586242503854555E-12</v>
      </c>
      <c r="AK572" s="5">
        <f t="shared" si="619"/>
        <v>-11.936057385815928</v>
      </c>
      <c r="AL572">
        <v>0.13</v>
      </c>
      <c r="AM572" t="s">
        <v>36</v>
      </c>
      <c r="AN572" s="4">
        <v>15.63</v>
      </c>
      <c r="AO572" s="5">
        <f t="shared" si="620"/>
        <v>5.7319178393099165E-4</v>
      </c>
      <c r="AP572" s="5">
        <f t="shared" si="621"/>
        <v>5.731917839309917E-27</v>
      </c>
      <c r="AQ572" s="5">
        <f t="shared" si="622"/>
        <v>6.225284050912864E-9</v>
      </c>
      <c r="AR572" s="5">
        <f t="shared" si="623"/>
        <v>1.0346422092617179E-12</v>
      </c>
      <c r="AS572" s="5">
        <f t="shared" si="624"/>
        <v>-11.985209808088619</v>
      </c>
      <c r="AU572" t="s">
        <v>36</v>
      </c>
      <c r="AV572" s="4">
        <v>15.42</v>
      </c>
      <c r="AW572" s="5">
        <f t="shared" si="625"/>
        <v>4.5282506186587615E-4</v>
      </c>
      <c r="AX572" s="5">
        <f t="shared" si="626"/>
        <v>4.5282506186587621E-27</v>
      </c>
      <c r="AY572" s="5">
        <f t="shared" si="627"/>
        <v>2.9143816594571941E-9</v>
      </c>
      <c r="AZ572" s="5">
        <f t="shared" si="628"/>
        <v>6.292150002768082E-13</v>
      </c>
      <c r="BA572" s="5">
        <f t="shared" si="629"/>
        <v>-12.201200932489005</v>
      </c>
      <c r="BD572" s="3">
        <v>14.91</v>
      </c>
      <c r="BE572" s="5">
        <f t="shared" si="630"/>
        <v>3.0517695767403284E-4</v>
      </c>
      <c r="BF572" s="5">
        <f t="shared" si="631"/>
        <v>3.0517695767403288E-27</v>
      </c>
      <c r="BG572" s="5">
        <f t="shared" si="632"/>
        <v>7.0642814276396487E-10</v>
      </c>
      <c r="BH572" s="5">
        <f t="shared" si="633"/>
        <v>2.5431413139502739E-13</v>
      </c>
      <c r="BI572" s="5">
        <f t="shared" si="634"/>
        <v>-12.594629506846047</v>
      </c>
      <c r="BJ572">
        <v>0.04</v>
      </c>
      <c r="BL572" s="3">
        <v>14.73</v>
      </c>
      <c r="BM572" s="5">
        <f t="shared" si="635"/>
        <v>2.3043480570328662E-4</v>
      </c>
      <c r="BN572" s="5">
        <f t="shared" si="636"/>
        <v>2.3043480570328663E-27</v>
      </c>
      <c r="BO572" s="5">
        <f t="shared" si="637"/>
        <v>3.4138489733820235E-10</v>
      </c>
      <c r="BP572" s="5">
        <f t="shared" si="638"/>
        <v>1.5362320380219108E-13</v>
      </c>
      <c r="BQ572" s="5">
        <f t="shared" si="639"/>
        <v>-12.813543181946708</v>
      </c>
      <c r="BR572">
        <v>0.05</v>
      </c>
      <c r="BU572" s="5" t="str">
        <f t="shared" si="640"/>
        <v/>
      </c>
      <c r="BV572" s="5" t="str">
        <f t="shared" si="641"/>
        <v/>
      </c>
      <c r="BW572" s="5" t="str">
        <f t="shared" si="642"/>
        <v/>
      </c>
      <c r="BX572" s="5" t="str">
        <f t="shared" si="643"/>
        <v/>
      </c>
      <c r="BY572" s="5" t="str">
        <f t="shared" si="644"/>
        <v/>
      </c>
      <c r="CC572" s="5" t="str">
        <f t="shared" si="645"/>
        <v/>
      </c>
      <c r="CD572" s="5" t="str">
        <f t="shared" si="646"/>
        <v/>
      </c>
      <c r="CE572" s="5" t="str">
        <f t="shared" si="647"/>
        <v/>
      </c>
      <c r="CF572" s="5" t="str">
        <f t="shared" si="648"/>
        <v/>
      </c>
      <c r="CG572" s="5" t="str">
        <f t="shared" si="649"/>
        <v/>
      </c>
      <c r="CK572" s="5" t="str">
        <f t="shared" si="650"/>
        <v/>
      </c>
      <c r="CL572" s="5" t="str">
        <f t="shared" si="651"/>
        <v/>
      </c>
      <c r="CM572" s="5" t="str">
        <f t="shared" si="652"/>
        <v/>
      </c>
      <c r="CN572" s="5" t="str">
        <f t="shared" si="653"/>
        <v/>
      </c>
      <c r="CO572" s="5" t="str">
        <f t="shared" si="654"/>
        <v/>
      </c>
      <c r="CS572" s="5" t="str">
        <f t="shared" si="655"/>
        <v/>
      </c>
      <c r="CT572" s="5" t="str">
        <f t="shared" si="656"/>
        <v/>
      </c>
      <c r="CU572" s="5" t="str">
        <f t="shared" si="657"/>
        <v/>
      </c>
      <c r="CV572" s="5" t="str">
        <f t="shared" si="658"/>
        <v/>
      </c>
      <c r="CW572" s="5" t="str">
        <f t="shared" si="659"/>
        <v/>
      </c>
      <c r="DA572" s="5" t="str">
        <f t="shared" si="660"/>
        <v/>
      </c>
      <c r="DB572" s="5" t="str">
        <f t="shared" si="661"/>
        <v/>
      </c>
      <c r="DC572" s="5" t="str">
        <f t="shared" si="662"/>
        <v/>
      </c>
      <c r="DD572" s="5" t="str">
        <f t="shared" si="663"/>
        <v/>
      </c>
      <c r="DE572" s="5" t="str">
        <f t="shared" si="664"/>
        <v/>
      </c>
      <c r="DI572" s="5" t="str">
        <f t="shared" si="665"/>
        <v/>
      </c>
      <c r="DJ572" s="5" t="str">
        <f t="shared" si="666"/>
        <v/>
      </c>
      <c r="DK572" s="5" t="str">
        <f t="shared" si="667"/>
        <v/>
      </c>
      <c r="DL572" s="5" t="str">
        <f t="shared" si="668"/>
        <v/>
      </c>
      <c r="DM572" s="5" t="str">
        <f t="shared" si="669"/>
        <v/>
      </c>
      <c r="DQ572" s="5" t="str">
        <f t="shared" si="670"/>
        <v/>
      </c>
      <c r="DR572" s="5" t="str">
        <f t="shared" si="671"/>
        <v/>
      </c>
      <c r="DS572" s="5" t="str">
        <f t="shared" si="672"/>
        <v/>
      </c>
      <c r="DT572" s="5" t="str">
        <f t="shared" si="673"/>
        <v/>
      </c>
      <c r="DU572" s="5" t="str">
        <f t="shared" si="674"/>
        <v/>
      </c>
    </row>
    <row r="573" spans="1:126" hidden="1" x14ac:dyDescent="0.25">
      <c r="A573">
        <v>566</v>
      </c>
      <c r="B573" t="s">
        <v>610</v>
      </c>
      <c r="C573">
        <v>324.31915800000002</v>
      </c>
      <c r="D573">
        <v>57.605753999999997</v>
      </c>
      <c r="E573" s="1" t="s">
        <v>235</v>
      </c>
      <c r="F573" s="13"/>
      <c r="J573" s="2">
        <v>17.079999999999998</v>
      </c>
      <c r="K573" s="5">
        <f t="shared" si="600"/>
        <v>4.6720892639697551E-4</v>
      </c>
      <c r="L573" s="5">
        <f t="shared" si="601"/>
        <v>4.6720892639697556E-27</v>
      </c>
      <c r="M573" s="5">
        <f t="shared" si="602"/>
        <v>3.599674297313976E-8</v>
      </c>
      <c r="N573" s="5">
        <f t="shared" si="603"/>
        <v>2.2461967615239208E-12</v>
      </c>
      <c r="O573" s="5">
        <f t="shared" si="604"/>
        <v>-11.648552203238735</v>
      </c>
      <c r="P573">
        <v>0</v>
      </c>
      <c r="Q573" s="2">
        <v>15.83</v>
      </c>
      <c r="R573" s="5">
        <f t="shared" si="605"/>
        <v>1.1712749354757062E-3</v>
      </c>
      <c r="S573" s="5">
        <f t="shared" si="606"/>
        <v>1.1712749354757063E-26</v>
      </c>
      <c r="T573" s="5">
        <f t="shared" si="607"/>
        <v>5.8654074047818941E-8</v>
      </c>
      <c r="U573" s="5">
        <f t="shared" si="608"/>
        <v>4.539825331301187E-12</v>
      </c>
      <c r="V573" s="5">
        <f t="shared" si="609"/>
        <v>-11.342960856198257</v>
      </c>
      <c r="W573">
        <v>0.01</v>
      </c>
      <c r="X573" s="2">
        <v>16.52</v>
      </c>
      <c r="Y573" s="5">
        <f t="shared" si="610"/>
        <v>7.334987404669811E-4</v>
      </c>
      <c r="Z573" s="5">
        <f t="shared" si="611"/>
        <v>7.3349874046698115E-27</v>
      </c>
      <c r="AA573" s="5">
        <f t="shared" si="612"/>
        <v>5.1134374567801508E-8</v>
      </c>
      <c r="AB573" s="5">
        <f t="shared" si="613"/>
        <v>3.3544149716477796E-12</v>
      </c>
      <c r="AC573" s="5">
        <f t="shared" si="614"/>
        <v>-11.474383212228174</v>
      </c>
      <c r="AD573">
        <v>0.01</v>
      </c>
      <c r="AF573" s="4">
        <v>13.94</v>
      </c>
      <c r="AG573" s="5">
        <f t="shared" si="615"/>
        <v>4.231441265789007E-3</v>
      </c>
      <c r="AH573" s="5">
        <f t="shared" si="616"/>
        <v>4.2314412657890072E-26</v>
      </c>
      <c r="AI573" s="5">
        <f t="shared" si="617"/>
        <v>8.3229187807484251E-8</v>
      </c>
      <c r="AJ573" s="5">
        <f t="shared" si="618"/>
        <v>1.0278804694224307E-11</v>
      </c>
      <c r="AK573" s="5">
        <f t="shared" si="619"/>
        <v>-10.988057385815928</v>
      </c>
      <c r="AL573">
        <v>0.03</v>
      </c>
      <c r="AN573" s="4">
        <v>13.14</v>
      </c>
      <c r="AO573" s="5">
        <f t="shared" si="620"/>
        <v>5.6793673006889948E-3</v>
      </c>
      <c r="AP573" s="5">
        <f t="shared" si="621"/>
        <v>5.6793673006889949E-26</v>
      </c>
      <c r="AQ573" s="5">
        <f t="shared" si="622"/>
        <v>6.1682103036759191E-8</v>
      </c>
      <c r="AR573" s="5">
        <f t="shared" si="623"/>
        <v>1.0251565524709377E-11</v>
      </c>
      <c r="AS573" s="5">
        <f t="shared" si="624"/>
        <v>-10.989209808088619</v>
      </c>
      <c r="AT573">
        <v>0.03</v>
      </c>
      <c r="AV573" s="4">
        <v>12.95</v>
      </c>
      <c r="AW573" s="5">
        <f t="shared" si="625"/>
        <v>4.4048432178666426E-3</v>
      </c>
      <c r="AX573" s="5">
        <f t="shared" si="626"/>
        <v>4.404843217866643E-26</v>
      </c>
      <c r="AY573" s="5">
        <f t="shared" si="627"/>
        <v>2.8349566682634949E-8</v>
      </c>
      <c r="AZ573" s="5">
        <f t="shared" si="628"/>
        <v>6.1206714467808849E-12</v>
      </c>
      <c r="BA573" s="5">
        <f t="shared" si="629"/>
        <v>-11.213200932489004</v>
      </c>
      <c r="BB573">
        <v>0.03</v>
      </c>
      <c r="BD573" s="3">
        <v>12.73</v>
      </c>
      <c r="BE573" s="5">
        <f t="shared" si="630"/>
        <v>2.2727503807920698E-3</v>
      </c>
      <c r="BF573" s="5">
        <f t="shared" si="631"/>
        <v>2.2727503807920699E-26</v>
      </c>
      <c r="BG573" s="5">
        <f t="shared" si="632"/>
        <v>5.2609962518334942E-9</v>
      </c>
      <c r="BH573" s="5">
        <f t="shared" si="633"/>
        <v>1.893958650660058E-12</v>
      </c>
      <c r="BI573" s="5">
        <f t="shared" si="634"/>
        <v>-11.722629506846047</v>
      </c>
      <c r="BJ573">
        <v>0</v>
      </c>
      <c r="BL573" s="3">
        <v>12.71</v>
      </c>
      <c r="BM573" s="5">
        <f t="shared" si="635"/>
        <v>1.4809761926783617E-3</v>
      </c>
      <c r="BN573" s="5">
        <f t="shared" si="636"/>
        <v>1.480976192678362E-26</v>
      </c>
      <c r="BO573" s="5">
        <f t="shared" si="637"/>
        <v>2.1940388039679428E-9</v>
      </c>
      <c r="BP573" s="5">
        <f t="shared" si="638"/>
        <v>9.8731746178557427E-13</v>
      </c>
      <c r="BQ573" s="5">
        <f t="shared" si="639"/>
        <v>-12.005543181946708</v>
      </c>
      <c r="BR573">
        <v>0</v>
      </c>
      <c r="BT573" s="3">
        <v>12.62</v>
      </c>
      <c r="BU573" s="5">
        <f t="shared" si="640"/>
        <v>1.029669480382031E-3</v>
      </c>
      <c r="BV573" s="5">
        <f t="shared" si="641"/>
        <v>1.0296694803820311E-26</v>
      </c>
      <c r="BW573" s="5">
        <f t="shared" si="642"/>
        <v>9.1825459011477202E-10</v>
      </c>
      <c r="BX573" s="5">
        <f t="shared" si="643"/>
        <v>5.3258766226656777E-13</v>
      </c>
      <c r="BY573" s="5">
        <f t="shared" si="644"/>
        <v>-12.273608898489664</v>
      </c>
      <c r="BZ573">
        <v>0.01</v>
      </c>
      <c r="CB573" s="3">
        <v>12.58</v>
      </c>
      <c r="CC573" s="5">
        <f t="shared" si="645"/>
        <v>5.9574614384197227E-4</v>
      </c>
      <c r="CD573" s="5">
        <f t="shared" si="646"/>
        <v>5.9574614384197233E-27</v>
      </c>
      <c r="CE573" s="5">
        <f t="shared" si="647"/>
        <v>2.7925600492592449E-10</v>
      </c>
      <c r="CF573" s="5">
        <f t="shared" si="648"/>
        <v>2.2340480394073961E-13</v>
      </c>
      <c r="CG573" s="5">
        <f t="shared" si="649"/>
        <v>-12.650907492355042</v>
      </c>
      <c r="CH573">
        <v>0.06</v>
      </c>
      <c r="CK573" s="5" t="str">
        <f t="shared" si="650"/>
        <v/>
      </c>
      <c r="CL573" s="5" t="str">
        <f t="shared" si="651"/>
        <v/>
      </c>
      <c r="CM573" s="5" t="str">
        <f t="shared" si="652"/>
        <v/>
      </c>
      <c r="CN573" s="5" t="str">
        <f t="shared" si="653"/>
        <v/>
      </c>
      <c r="CO573" s="5" t="str">
        <f t="shared" si="654"/>
        <v/>
      </c>
      <c r="CR573" s="4">
        <v>12.67</v>
      </c>
      <c r="CS573" s="5">
        <f t="shared" si="655"/>
        <v>2.6467735030632493E-3</v>
      </c>
      <c r="CT573" s="5">
        <f t="shared" si="656"/>
        <v>2.6467735030632496E-26</v>
      </c>
      <c r="CU573" s="5">
        <f t="shared" si="657"/>
        <v>6.8687893678112004E-9</v>
      </c>
      <c r="CV573" s="5">
        <f t="shared" si="658"/>
        <v>2.3353883850558082E-12</v>
      </c>
      <c r="CW573" s="5">
        <f t="shared" si="659"/>
        <v>-11.631640884065641</v>
      </c>
      <c r="CX573">
        <v>0.03</v>
      </c>
      <c r="CZ573" s="4">
        <v>12.64</v>
      </c>
      <c r="DA573" s="5">
        <f t="shared" si="660"/>
        <v>1.5100727816637755E-3</v>
      </c>
      <c r="DB573" s="5">
        <f t="shared" si="661"/>
        <v>1.5100727816637755E-26</v>
      </c>
      <c r="DC573" s="5">
        <f t="shared" si="662"/>
        <v>2.1409349456480753E-9</v>
      </c>
      <c r="DD573" s="5">
        <f t="shared" si="663"/>
        <v>9.8483007499811461E-13</v>
      </c>
      <c r="DE573" s="5">
        <f t="shared" si="664"/>
        <v>-12.00663869727588</v>
      </c>
      <c r="DF573">
        <v>0.03</v>
      </c>
      <c r="DH573" s="4">
        <v>11.31</v>
      </c>
      <c r="DI573" s="5">
        <f t="shared" si="665"/>
        <v>9.4782974629200939E-4</v>
      </c>
      <c r="DJ573" s="5">
        <f t="shared" si="666"/>
        <v>9.4782974629200947E-27</v>
      </c>
      <c r="DK573" s="5">
        <f t="shared" si="667"/>
        <v>1.9746453047750195E-10</v>
      </c>
      <c r="DL573" s="5">
        <f t="shared" si="668"/>
        <v>2.3695743657300237E-13</v>
      </c>
      <c r="DM573" s="5">
        <f t="shared" si="669"/>
        <v>-12.62532965703447</v>
      </c>
      <c r="DN573">
        <v>0.14000000000000001</v>
      </c>
      <c r="DO573" t="s">
        <v>32</v>
      </c>
      <c r="DP573" s="4">
        <v>8.5399999999999991</v>
      </c>
      <c r="DQ573" s="5">
        <f t="shared" si="670"/>
        <v>3.2091355476746766E-3</v>
      </c>
      <c r="DR573" s="5">
        <f t="shared" si="671"/>
        <v>3.2091355476746767E-26</v>
      </c>
      <c r="DS573" s="5">
        <f t="shared" si="672"/>
        <v>1.9891336039305846E-10</v>
      </c>
      <c r="DT573" s="5">
        <f t="shared" si="673"/>
        <v>4.3760939286472862E-13</v>
      </c>
      <c r="DU573" s="5">
        <f t="shared" si="674"/>
        <v>-12.35891336486123</v>
      </c>
    </row>
    <row r="574" spans="1:126" hidden="1" x14ac:dyDescent="0.25">
      <c r="A574">
        <v>567</v>
      </c>
      <c r="B574" t="s">
        <v>611</v>
      </c>
      <c r="C574">
        <v>324.32085499999999</v>
      </c>
      <c r="D574">
        <v>57.438276000000002</v>
      </c>
      <c r="E574" s="1" t="s">
        <v>157</v>
      </c>
      <c r="F574" s="13"/>
      <c r="J574" s="2">
        <v>16.510000000000002</v>
      </c>
      <c r="K574" s="5">
        <f t="shared" si="600"/>
        <v>7.8978909281054825E-4</v>
      </c>
      <c r="L574" s="5">
        <f t="shared" si="601"/>
        <v>7.8978909281054828E-27</v>
      </c>
      <c r="M574" s="5">
        <f t="shared" si="602"/>
        <v>6.0850367727637168E-8</v>
      </c>
      <c r="N574" s="5">
        <f t="shared" si="603"/>
        <v>3.7970629462045594E-12</v>
      </c>
      <c r="O574" s="5">
        <f t="shared" si="604"/>
        <v>-11.420552203238739</v>
      </c>
      <c r="P574">
        <v>0</v>
      </c>
      <c r="Q574" s="2">
        <v>15.44</v>
      </c>
      <c r="R574" s="5">
        <f t="shared" si="605"/>
        <v>1.6774857893107056E-3</v>
      </c>
      <c r="S574" s="5">
        <f t="shared" si="606"/>
        <v>1.6774857893107057E-26</v>
      </c>
      <c r="T574" s="5">
        <f t="shared" si="607"/>
        <v>8.4003655094380601E-8</v>
      </c>
      <c r="U574" s="5">
        <f t="shared" si="608"/>
        <v>6.5018829043050597E-12</v>
      </c>
      <c r="V574" s="5">
        <f t="shared" si="609"/>
        <v>-11.186960856198258</v>
      </c>
      <c r="W574">
        <v>0</v>
      </c>
      <c r="X574" s="2">
        <v>15.95</v>
      </c>
      <c r="Y574" s="5">
        <f t="shared" si="610"/>
        <v>1.2399362941941641E-3</v>
      </c>
      <c r="Z574" s="5">
        <f t="shared" si="611"/>
        <v>1.2399362941941642E-26</v>
      </c>
      <c r="AA574" s="5">
        <f t="shared" si="612"/>
        <v>8.6439639783390001E-8</v>
      </c>
      <c r="AB574" s="5">
        <f t="shared" si="613"/>
        <v>5.6704403697903846E-12</v>
      </c>
      <c r="AC574" s="5">
        <f t="shared" si="614"/>
        <v>-11.246383212228174</v>
      </c>
      <c r="AD574">
        <v>0.01</v>
      </c>
      <c r="AF574" s="4">
        <v>13.55</v>
      </c>
      <c r="AG574" s="5">
        <f t="shared" si="615"/>
        <v>6.0602189773497368E-3</v>
      </c>
      <c r="AH574" s="5">
        <f t="shared" si="616"/>
        <v>6.0602189773497374E-26</v>
      </c>
      <c r="AI574" s="5">
        <f t="shared" si="617"/>
        <v>1.1919983564424403E-7</v>
      </c>
      <c r="AJ574" s="5">
        <f t="shared" si="618"/>
        <v>1.472117970206414E-11</v>
      </c>
      <c r="AK574" s="5">
        <f t="shared" si="619"/>
        <v>-10.832057385815929</v>
      </c>
      <c r="AL574">
        <v>0.03</v>
      </c>
      <c r="AN574" s="4">
        <v>12.57</v>
      </c>
      <c r="AO574" s="5">
        <f t="shared" si="620"/>
        <v>9.6006349509209932E-3</v>
      </c>
      <c r="AP574" s="5">
        <f t="shared" si="621"/>
        <v>9.6006349509209948E-26</v>
      </c>
      <c r="AQ574" s="5">
        <f t="shared" si="622"/>
        <v>1.0426995172317501E-7</v>
      </c>
      <c r="AR574" s="5">
        <f t="shared" si="623"/>
        <v>1.7329665976391688E-11</v>
      </c>
      <c r="AS574" s="5">
        <f t="shared" si="624"/>
        <v>-10.761209808088619</v>
      </c>
      <c r="AT574">
        <v>0.03</v>
      </c>
      <c r="AV574" s="4">
        <v>12.05</v>
      </c>
      <c r="AW574" s="5">
        <f t="shared" si="625"/>
        <v>1.009091284332418E-2</v>
      </c>
      <c r="AX574" s="5">
        <f t="shared" si="626"/>
        <v>1.0090912843324182E-25</v>
      </c>
      <c r="AY574" s="5">
        <f t="shared" si="627"/>
        <v>6.4945105283231261E-8</v>
      </c>
      <c r="AZ574" s="5">
        <f t="shared" si="628"/>
        <v>1.4021648230649629E-11</v>
      </c>
      <c r="BA574" s="5">
        <f t="shared" si="629"/>
        <v>-10.853200932489004</v>
      </c>
      <c r="BB574">
        <v>0.03</v>
      </c>
      <c r="BD574" s="3">
        <v>11.11</v>
      </c>
      <c r="BE574" s="5">
        <f t="shared" si="630"/>
        <v>1.0105358824524787E-2</v>
      </c>
      <c r="BF574" s="5">
        <f t="shared" si="631"/>
        <v>1.0105358824524789E-25</v>
      </c>
      <c r="BG574" s="5">
        <f t="shared" si="632"/>
        <v>2.33920343160296E-8</v>
      </c>
      <c r="BH574" s="5">
        <f t="shared" si="633"/>
        <v>8.421132353770657E-12</v>
      </c>
      <c r="BI574" s="5">
        <f t="shared" si="634"/>
        <v>-11.074629506846048</v>
      </c>
      <c r="BJ574">
        <v>0</v>
      </c>
      <c r="BL574" s="3">
        <v>10.69</v>
      </c>
      <c r="BM574" s="5">
        <f t="shared" si="635"/>
        <v>9.5180520867330851E-3</v>
      </c>
      <c r="BN574" s="5">
        <f t="shared" si="636"/>
        <v>9.5180520867330864E-26</v>
      </c>
      <c r="BO574" s="5">
        <f t="shared" si="637"/>
        <v>1.4100817906271237E-8</v>
      </c>
      <c r="BP574" s="5">
        <f t="shared" si="638"/>
        <v>6.3453680578220567E-12</v>
      </c>
      <c r="BQ574" s="5">
        <f t="shared" si="639"/>
        <v>-11.197543181946708</v>
      </c>
      <c r="BR574">
        <v>0</v>
      </c>
      <c r="BT574" s="3">
        <v>10.25</v>
      </c>
      <c r="BU574" s="5">
        <f t="shared" si="640"/>
        <v>9.1347746993292386E-3</v>
      </c>
      <c r="BV574" s="5">
        <f t="shared" si="641"/>
        <v>9.1347746993292401E-26</v>
      </c>
      <c r="BW574" s="5">
        <f t="shared" si="642"/>
        <v>8.1463508020177515E-9</v>
      </c>
      <c r="BX574" s="5">
        <f t="shared" si="643"/>
        <v>4.7248834651702961E-12</v>
      </c>
      <c r="BY574" s="5">
        <f t="shared" si="644"/>
        <v>-11.325608898489664</v>
      </c>
      <c r="BZ574">
        <v>0</v>
      </c>
      <c r="CB574" s="3">
        <v>9.7799999999999994</v>
      </c>
      <c r="CC574" s="5">
        <f t="shared" si="645"/>
        <v>7.8534636858867465E-3</v>
      </c>
      <c r="CD574" s="5">
        <f t="shared" si="646"/>
        <v>7.8534636858867476E-26</v>
      </c>
      <c r="CE574" s="5">
        <f t="shared" si="647"/>
        <v>3.6813111027594128E-9</v>
      </c>
      <c r="CF574" s="5">
        <f t="shared" si="648"/>
        <v>2.9450488822075304E-12</v>
      </c>
      <c r="CG574" s="5">
        <f t="shared" si="649"/>
        <v>-11.530907492355043</v>
      </c>
      <c r="CH574">
        <v>0.01</v>
      </c>
      <c r="CJ574" s="2">
        <v>7.66</v>
      </c>
      <c r="CK574" s="5">
        <f t="shared" si="650"/>
        <v>6.1616668310561611E-3</v>
      </c>
      <c r="CL574" s="5">
        <f t="shared" si="651"/>
        <v>6.1616668310561615E-26</v>
      </c>
      <c r="CM574" s="5">
        <f t="shared" si="652"/>
        <v>3.2092014745084169E-10</v>
      </c>
      <c r="CN574" s="5">
        <f t="shared" si="653"/>
        <v>7.7020835388202017E-13</v>
      </c>
      <c r="CO574" s="5">
        <f t="shared" si="654"/>
        <v>-12.113391775215769</v>
      </c>
      <c r="CP574">
        <v>0.09</v>
      </c>
      <c r="CR574" s="4">
        <v>11.34</v>
      </c>
      <c r="CS574" s="5">
        <f t="shared" si="655"/>
        <v>9.009833767263371E-3</v>
      </c>
      <c r="CT574" s="5">
        <f t="shared" si="656"/>
        <v>9.0098337672633724E-26</v>
      </c>
      <c r="CU574" s="5">
        <f t="shared" si="657"/>
        <v>2.3381921541340929E-8</v>
      </c>
      <c r="CV574" s="5">
        <f t="shared" si="658"/>
        <v>7.9498533240559163E-12</v>
      </c>
      <c r="CW574" s="5">
        <f t="shared" si="659"/>
        <v>-11.099640884065641</v>
      </c>
      <c r="CX574">
        <v>0.03</v>
      </c>
      <c r="CZ574" s="4">
        <v>10.78</v>
      </c>
      <c r="DA574" s="5">
        <f t="shared" si="660"/>
        <v>8.3752519314860795E-3</v>
      </c>
      <c r="DB574" s="5">
        <f t="shared" si="661"/>
        <v>8.3752519314860802E-26</v>
      </c>
      <c r="DC574" s="5">
        <f t="shared" si="662"/>
        <v>1.187417570626571E-8</v>
      </c>
      <c r="DD574" s="5">
        <f t="shared" si="663"/>
        <v>5.4621208248822263E-12</v>
      </c>
      <c r="DE574" s="5">
        <f t="shared" si="664"/>
        <v>-11.262638697275881</v>
      </c>
      <c r="DF574">
        <v>0.02</v>
      </c>
      <c r="DH574" s="4">
        <v>9.14</v>
      </c>
      <c r="DI574" s="5">
        <f t="shared" si="665"/>
        <v>6.9940757923106578E-3</v>
      </c>
      <c r="DJ574" s="5">
        <f t="shared" si="666"/>
        <v>6.9940757923106588E-26</v>
      </c>
      <c r="DK574" s="5">
        <f t="shared" si="667"/>
        <v>1.4570991233980537E-9</v>
      </c>
      <c r="DL574" s="5">
        <f t="shared" si="668"/>
        <v>1.7485189480776647E-12</v>
      </c>
      <c r="DM574" s="5">
        <f t="shared" si="669"/>
        <v>-11.75732965703447</v>
      </c>
      <c r="DN574">
        <v>0.03</v>
      </c>
      <c r="DP574" s="4">
        <v>6.56</v>
      </c>
      <c r="DQ574" s="5">
        <f t="shared" si="670"/>
        <v>1.9878703737187156E-2</v>
      </c>
      <c r="DR574" s="5">
        <f t="shared" si="671"/>
        <v>1.9878703737187159E-25</v>
      </c>
      <c r="DS574" s="5">
        <f t="shared" si="672"/>
        <v>1.2321510580901131E-9</v>
      </c>
      <c r="DT574" s="5">
        <f t="shared" si="673"/>
        <v>2.7107323277982488E-12</v>
      </c>
      <c r="DU574" s="5">
        <f t="shared" si="674"/>
        <v>-11.566913364861231</v>
      </c>
      <c r="DV574">
        <v>0.06</v>
      </c>
    </row>
    <row r="575" spans="1:126" hidden="1" x14ac:dyDescent="0.25">
      <c r="A575">
        <v>568</v>
      </c>
      <c r="B575" t="s">
        <v>612</v>
      </c>
      <c r="C575">
        <v>324.32107300000001</v>
      </c>
      <c r="D575">
        <v>57.540081000000001</v>
      </c>
      <c r="E575" s="1" t="s">
        <v>31</v>
      </c>
      <c r="F575" s="13"/>
      <c r="J575" s="2">
        <v>19.11</v>
      </c>
      <c r="K575" s="5">
        <f t="shared" si="600"/>
        <v>7.2029621344829264E-5</v>
      </c>
      <c r="L575" s="5">
        <f t="shared" si="601"/>
        <v>7.2029621344829269E-28</v>
      </c>
      <c r="M575" s="5">
        <f t="shared" si="602"/>
        <v>5.5496194946398295E-9</v>
      </c>
      <c r="N575" s="5">
        <f t="shared" si="603"/>
        <v>3.4629625646552534E-13</v>
      </c>
      <c r="O575" s="5">
        <f t="shared" si="604"/>
        <v>-12.460552203238736</v>
      </c>
      <c r="P575">
        <v>0.02</v>
      </c>
      <c r="Q575" s="2">
        <v>18.260000000000002</v>
      </c>
      <c r="R575" s="5">
        <f t="shared" si="605"/>
        <v>1.2492773030726097E-4</v>
      </c>
      <c r="S575" s="5">
        <f t="shared" si="606"/>
        <v>1.2492773030726099E-27</v>
      </c>
      <c r="T575" s="5">
        <f t="shared" si="607"/>
        <v>6.2560207873756066E-9</v>
      </c>
      <c r="U575" s="5">
        <f t="shared" si="608"/>
        <v>4.8421600894287199E-13</v>
      </c>
      <c r="V575" s="5">
        <f t="shared" si="609"/>
        <v>-12.314960856198256</v>
      </c>
      <c r="W575">
        <v>0.03</v>
      </c>
      <c r="X575" s="2">
        <v>18.7</v>
      </c>
      <c r="Y575" s="5">
        <f t="shared" si="610"/>
        <v>9.8491640773781938E-5</v>
      </c>
      <c r="Z575" s="5">
        <f t="shared" si="611"/>
        <v>9.8491640773781951E-28</v>
      </c>
      <c r="AA575" s="5">
        <f t="shared" si="612"/>
        <v>6.8661446479343065E-9</v>
      </c>
      <c r="AB575" s="5">
        <f t="shared" si="613"/>
        <v>4.5041908890449057E-13</v>
      </c>
      <c r="AC575" s="5">
        <f t="shared" si="614"/>
        <v>-12.346383212228174</v>
      </c>
      <c r="AD575">
        <v>0.04</v>
      </c>
      <c r="AG575" s="5" t="str">
        <f t="shared" si="615"/>
        <v/>
      </c>
      <c r="AH575" s="5" t="str">
        <f t="shared" si="616"/>
        <v/>
      </c>
      <c r="AI575" s="5" t="str">
        <f t="shared" si="617"/>
        <v/>
      </c>
      <c r="AJ575" s="5" t="str">
        <f t="shared" si="618"/>
        <v/>
      </c>
      <c r="AK575" s="5" t="str">
        <f t="shared" si="619"/>
        <v/>
      </c>
      <c r="AO575" s="5" t="str">
        <f t="shared" si="620"/>
        <v/>
      </c>
      <c r="AP575" s="5" t="str">
        <f t="shared" si="621"/>
        <v/>
      </c>
      <c r="AQ575" s="5" t="str">
        <f t="shared" si="622"/>
        <v/>
      </c>
      <c r="AR575" s="5" t="str">
        <f t="shared" si="623"/>
        <v/>
      </c>
      <c r="AS575" s="5" t="str">
        <f t="shared" si="624"/>
        <v/>
      </c>
      <c r="AW575" s="5" t="str">
        <f t="shared" si="625"/>
        <v/>
      </c>
      <c r="AX575" s="5" t="str">
        <f t="shared" si="626"/>
        <v/>
      </c>
      <c r="AY575" s="5" t="str">
        <f t="shared" si="627"/>
        <v/>
      </c>
      <c r="AZ575" s="5" t="str">
        <f t="shared" si="628"/>
        <v/>
      </c>
      <c r="BA575" s="5" t="str">
        <f t="shared" si="629"/>
        <v/>
      </c>
      <c r="BD575" s="3">
        <v>15.58</v>
      </c>
      <c r="BE575" s="5">
        <f t="shared" si="630"/>
        <v>1.646462104119903E-4</v>
      </c>
      <c r="BF575" s="5">
        <f t="shared" si="631"/>
        <v>1.6464621041199033E-27</v>
      </c>
      <c r="BG575" s="5">
        <f t="shared" si="632"/>
        <v>3.8112548706479238E-10</v>
      </c>
      <c r="BH575" s="5">
        <f t="shared" si="633"/>
        <v>1.3720517534332526E-13</v>
      </c>
      <c r="BI575" s="5">
        <f t="shared" si="634"/>
        <v>-12.862629506846048</v>
      </c>
      <c r="BJ575">
        <v>0.03</v>
      </c>
      <c r="BL575" s="3">
        <v>15.52</v>
      </c>
      <c r="BM575" s="5">
        <f t="shared" si="635"/>
        <v>1.1131356119129746E-4</v>
      </c>
      <c r="BN575" s="5">
        <f t="shared" si="636"/>
        <v>1.1131356119129748E-27</v>
      </c>
      <c r="BO575" s="5">
        <f t="shared" si="637"/>
        <v>1.6490897954266291E-10</v>
      </c>
      <c r="BP575" s="5">
        <f t="shared" si="638"/>
        <v>7.4209040794198315E-14</v>
      </c>
      <c r="BQ575" s="5">
        <f t="shared" si="639"/>
        <v>-13.129543181946708</v>
      </c>
      <c r="BR575">
        <v>0.03</v>
      </c>
      <c r="BU575" s="5" t="str">
        <f t="shared" si="640"/>
        <v/>
      </c>
      <c r="BV575" s="5" t="str">
        <f t="shared" si="641"/>
        <v/>
      </c>
      <c r="BW575" s="5" t="str">
        <f t="shared" si="642"/>
        <v/>
      </c>
      <c r="BX575" s="5" t="str">
        <f t="shared" si="643"/>
        <v/>
      </c>
      <c r="BY575" s="5" t="str">
        <f t="shared" si="644"/>
        <v/>
      </c>
      <c r="CC575" s="5" t="str">
        <f t="shared" si="645"/>
        <v/>
      </c>
      <c r="CD575" s="5" t="str">
        <f t="shared" si="646"/>
        <v/>
      </c>
      <c r="CE575" s="5" t="str">
        <f t="shared" si="647"/>
        <v/>
      </c>
      <c r="CF575" s="5" t="str">
        <f t="shared" si="648"/>
        <v/>
      </c>
      <c r="CG575" s="5" t="str">
        <f t="shared" si="649"/>
        <v/>
      </c>
      <c r="CK575" s="5" t="str">
        <f t="shared" si="650"/>
        <v/>
      </c>
      <c r="CL575" s="5" t="str">
        <f t="shared" si="651"/>
        <v/>
      </c>
      <c r="CM575" s="5" t="str">
        <f t="shared" si="652"/>
        <v/>
      </c>
      <c r="CN575" s="5" t="str">
        <f t="shared" si="653"/>
        <v/>
      </c>
      <c r="CO575" s="5" t="str">
        <f t="shared" si="654"/>
        <v/>
      </c>
      <c r="CS575" s="5" t="str">
        <f t="shared" si="655"/>
        <v/>
      </c>
      <c r="CT575" s="5" t="str">
        <f t="shared" si="656"/>
        <v/>
      </c>
      <c r="CU575" s="5" t="str">
        <f t="shared" si="657"/>
        <v/>
      </c>
      <c r="CV575" s="5" t="str">
        <f t="shared" si="658"/>
        <v/>
      </c>
      <c r="CW575" s="5" t="str">
        <f t="shared" si="659"/>
        <v/>
      </c>
      <c r="DA575" s="5" t="str">
        <f t="shared" si="660"/>
        <v/>
      </c>
      <c r="DB575" s="5" t="str">
        <f t="shared" si="661"/>
        <v/>
      </c>
      <c r="DC575" s="5" t="str">
        <f t="shared" si="662"/>
        <v/>
      </c>
      <c r="DD575" s="5" t="str">
        <f t="shared" si="663"/>
        <v/>
      </c>
      <c r="DE575" s="5" t="str">
        <f t="shared" si="664"/>
        <v/>
      </c>
      <c r="DI575" s="5" t="str">
        <f t="shared" si="665"/>
        <v/>
      </c>
      <c r="DJ575" s="5" t="str">
        <f t="shared" si="666"/>
        <v/>
      </c>
      <c r="DK575" s="5" t="str">
        <f t="shared" si="667"/>
        <v/>
      </c>
      <c r="DL575" s="5" t="str">
        <f t="shared" si="668"/>
        <v/>
      </c>
      <c r="DM575" s="5" t="str">
        <f t="shared" si="669"/>
        <v/>
      </c>
      <c r="DQ575" s="5" t="str">
        <f t="shared" si="670"/>
        <v/>
      </c>
      <c r="DR575" s="5" t="str">
        <f t="shared" si="671"/>
        <v/>
      </c>
      <c r="DS575" s="5" t="str">
        <f t="shared" si="672"/>
        <v/>
      </c>
      <c r="DT575" s="5" t="str">
        <f t="shared" si="673"/>
        <v/>
      </c>
      <c r="DU575" s="5" t="str">
        <f t="shared" si="674"/>
        <v/>
      </c>
    </row>
    <row r="576" spans="1:126" hidden="1" x14ac:dyDescent="0.25">
      <c r="A576">
        <v>569</v>
      </c>
      <c r="B576" t="s">
        <v>613</v>
      </c>
      <c r="C576">
        <v>324.321439</v>
      </c>
      <c r="D576">
        <v>57.479813</v>
      </c>
      <c r="E576" s="1" t="s">
        <v>86</v>
      </c>
      <c r="F576" s="13"/>
      <c r="J576" s="2">
        <v>20.100000000000001</v>
      </c>
      <c r="K576" s="5">
        <f t="shared" si="600"/>
        <v>2.8940839965280941E-5</v>
      </c>
      <c r="L576" s="5">
        <f t="shared" si="601"/>
        <v>2.8940839965280945E-28</v>
      </c>
      <c r="M576" s="5">
        <f t="shared" si="602"/>
        <v>2.2297861166544123E-9</v>
      </c>
      <c r="N576" s="5">
        <f t="shared" si="603"/>
        <v>1.3913865367923533E-13</v>
      </c>
      <c r="O576" s="5">
        <f t="shared" si="604"/>
        <v>-12.856552203238738</v>
      </c>
      <c r="P576">
        <v>0.04</v>
      </c>
      <c r="Q576" s="2">
        <v>17.68</v>
      </c>
      <c r="R576" s="5">
        <f t="shared" si="605"/>
        <v>2.1313700057534954E-4</v>
      </c>
      <c r="S576" s="5">
        <f t="shared" si="606"/>
        <v>2.1313700057534957E-27</v>
      </c>
      <c r="T576" s="5">
        <f t="shared" si="607"/>
        <v>1.0673286890578967E-8</v>
      </c>
      <c r="U576" s="5">
        <f t="shared" si="608"/>
        <v>8.2611240533081208E-13</v>
      </c>
      <c r="V576" s="5">
        <f t="shared" si="609"/>
        <v>-12.082960856198257</v>
      </c>
      <c r="W576">
        <v>0.02</v>
      </c>
      <c r="X576" s="2">
        <v>18.77</v>
      </c>
      <c r="Y576" s="5">
        <f t="shared" si="610"/>
        <v>9.2342020389289681E-5</v>
      </c>
      <c r="Z576" s="5">
        <f t="shared" si="611"/>
        <v>9.2342020389289683E-28</v>
      </c>
      <c r="AA576" s="5">
        <f t="shared" si="612"/>
        <v>6.4374363559606678E-9</v>
      </c>
      <c r="AB576" s="5">
        <f t="shared" si="613"/>
        <v>4.2229582495101988E-13</v>
      </c>
      <c r="AC576" s="5">
        <f t="shared" si="614"/>
        <v>-12.374383212228175</v>
      </c>
      <c r="AD576">
        <v>0.04</v>
      </c>
      <c r="AF576" s="4">
        <v>15.02</v>
      </c>
      <c r="AG576" s="5">
        <f t="shared" si="615"/>
        <v>1.5649062211738527E-3</v>
      </c>
      <c r="AH576" s="5">
        <f t="shared" si="616"/>
        <v>1.5649062211738527E-26</v>
      </c>
      <c r="AI576" s="5">
        <f t="shared" si="617"/>
        <v>3.0780499031431803E-8</v>
      </c>
      <c r="AJ576" s="5">
        <f t="shared" si="618"/>
        <v>3.8013916303818281E-12</v>
      </c>
      <c r="AK576" s="5">
        <f t="shared" si="619"/>
        <v>-11.420057385815928</v>
      </c>
      <c r="AL576">
        <v>0.05</v>
      </c>
      <c r="AN576" s="4">
        <v>14.2</v>
      </c>
      <c r="AO576" s="5">
        <f t="shared" si="620"/>
        <v>2.1394392379945346E-3</v>
      </c>
      <c r="AP576" s="5">
        <f t="shared" si="621"/>
        <v>2.1394392379945348E-26</v>
      </c>
      <c r="AQ576" s="5">
        <f t="shared" si="622"/>
        <v>2.3235882543264118E-8</v>
      </c>
      <c r="AR576" s="5">
        <f t="shared" si="623"/>
        <v>3.8618036786904963E-12</v>
      </c>
      <c r="AS576" s="5">
        <f t="shared" si="624"/>
        <v>-11.413209808088618</v>
      </c>
      <c r="AT576">
        <v>0.05</v>
      </c>
      <c r="AV576" s="4">
        <v>13.93</v>
      </c>
      <c r="AW576" s="5">
        <f t="shared" si="625"/>
        <v>1.786201522156846E-3</v>
      </c>
      <c r="AX576" s="5">
        <f t="shared" si="626"/>
        <v>1.7862015221568462E-26</v>
      </c>
      <c r="AY576" s="5">
        <f t="shared" si="627"/>
        <v>1.1495991266071579E-8</v>
      </c>
      <c r="AZ576" s="5">
        <f t="shared" si="628"/>
        <v>2.4819845143448536E-12</v>
      </c>
      <c r="BA576" s="5">
        <f t="shared" si="629"/>
        <v>-11.605200932489005</v>
      </c>
      <c r="BB576">
        <v>7.0000000000000007E-2</v>
      </c>
      <c r="BD576" s="3">
        <v>13.35</v>
      </c>
      <c r="BE576" s="5">
        <f t="shared" si="630"/>
        <v>1.2839607246281832E-3</v>
      </c>
      <c r="BF576" s="5">
        <f t="shared" si="631"/>
        <v>1.2839607246281833E-26</v>
      </c>
      <c r="BG576" s="5">
        <f t="shared" si="632"/>
        <v>2.9721313070096829E-9</v>
      </c>
      <c r="BH576" s="5">
        <f t="shared" si="633"/>
        <v>1.0699672705234859E-12</v>
      </c>
      <c r="BI576" s="5">
        <f t="shared" si="634"/>
        <v>-11.970629506846047</v>
      </c>
      <c r="BJ576">
        <v>0.01</v>
      </c>
      <c r="BL576" s="3">
        <v>12.99</v>
      </c>
      <c r="BM576" s="5">
        <f t="shared" si="635"/>
        <v>1.1443215510715237E-3</v>
      </c>
      <c r="BN576" s="5">
        <f t="shared" si="636"/>
        <v>1.1443215510715239E-26</v>
      </c>
      <c r="BO576" s="5">
        <f t="shared" si="637"/>
        <v>1.6952911867726274E-9</v>
      </c>
      <c r="BP576" s="5">
        <f t="shared" si="638"/>
        <v>7.6288103404768242E-13</v>
      </c>
      <c r="BQ576" s="5">
        <f t="shared" si="639"/>
        <v>-12.117543181946708</v>
      </c>
      <c r="BR576">
        <v>0.01</v>
      </c>
      <c r="BT576" s="3">
        <v>12.53</v>
      </c>
      <c r="BU576" s="5">
        <f t="shared" si="640"/>
        <v>1.1186593073435102E-3</v>
      </c>
      <c r="BV576" s="5">
        <f t="shared" si="641"/>
        <v>1.1186593073435103E-26</v>
      </c>
      <c r="BW576" s="5">
        <f t="shared" si="642"/>
        <v>9.9761531570467623E-10</v>
      </c>
      <c r="BX576" s="5">
        <f t="shared" si="643"/>
        <v>5.7861688310871223E-13</v>
      </c>
      <c r="BY576" s="5">
        <f t="shared" si="644"/>
        <v>-12.237608898489663</v>
      </c>
      <c r="BZ576">
        <v>0.02</v>
      </c>
      <c r="CB576" s="3">
        <v>11.66</v>
      </c>
      <c r="CC576" s="5">
        <f t="shared" si="645"/>
        <v>1.390148642420869E-3</v>
      </c>
      <c r="CD576" s="5">
        <f t="shared" si="646"/>
        <v>1.390148642420869E-26</v>
      </c>
      <c r="CE576" s="5">
        <f t="shared" si="647"/>
        <v>6.5163217613478233E-10</v>
      </c>
      <c r="CF576" s="5">
        <f t="shared" si="648"/>
        <v>5.2130574090782589E-13</v>
      </c>
      <c r="CG576" s="5">
        <f t="shared" si="649"/>
        <v>-12.282907492355042</v>
      </c>
      <c r="CH576">
        <v>0.03</v>
      </c>
      <c r="CJ576" s="2">
        <v>8.66</v>
      </c>
      <c r="CK576" s="5">
        <f t="shared" si="650"/>
        <v>2.4530037480051028E-3</v>
      </c>
      <c r="CL576" s="5">
        <f t="shared" si="651"/>
        <v>2.4530037480051031E-26</v>
      </c>
      <c r="CM576" s="5">
        <f t="shared" si="652"/>
        <v>1.2776061187526576E-10</v>
      </c>
      <c r="CN576" s="5">
        <f t="shared" si="653"/>
        <v>3.0662546850063785E-13</v>
      </c>
      <c r="CO576" s="5">
        <f t="shared" si="654"/>
        <v>-12.513391775215769</v>
      </c>
      <c r="CP576">
        <v>0.18</v>
      </c>
      <c r="CS576" s="5" t="str">
        <f t="shared" si="655"/>
        <v/>
      </c>
      <c r="CT576" s="5" t="str">
        <f t="shared" si="656"/>
        <v/>
      </c>
      <c r="CU576" s="5" t="str">
        <f t="shared" si="657"/>
        <v/>
      </c>
      <c r="CV576" s="5" t="str">
        <f t="shared" si="658"/>
        <v/>
      </c>
      <c r="CW576" s="5" t="str">
        <f t="shared" si="659"/>
        <v/>
      </c>
      <c r="DA576" s="5" t="str">
        <f t="shared" si="660"/>
        <v/>
      </c>
      <c r="DB576" s="5" t="str">
        <f t="shared" si="661"/>
        <v/>
      </c>
      <c r="DC576" s="5" t="str">
        <f t="shared" si="662"/>
        <v/>
      </c>
      <c r="DD576" s="5" t="str">
        <f t="shared" si="663"/>
        <v/>
      </c>
      <c r="DE576" s="5" t="str">
        <f t="shared" si="664"/>
        <v/>
      </c>
      <c r="DI576" s="5" t="str">
        <f t="shared" si="665"/>
        <v/>
      </c>
      <c r="DJ576" s="5" t="str">
        <f t="shared" si="666"/>
        <v/>
      </c>
      <c r="DK576" s="5" t="str">
        <f t="shared" si="667"/>
        <v/>
      </c>
      <c r="DL576" s="5" t="str">
        <f t="shared" si="668"/>
        <v/>
      </c>
      <c r="DM576" s="5" t="str">
        <f t="shared" si="669"/>
        <v/>
      </c>
      <c r="DQ576" s="5" t="str">
        <f t="shared" si="670"/>
        <v/>
      </c>
      <c r="DR576" s="5" t="str">
        <f t="shared" si="671"/>
        <v/>
      </c>
      <c r="DS576" s="5" t="str">
        <f t="shared" si="672"/>
        <v/>
      </c>
      <c r="DT576" s="5" t="str">
        <f t="shared" si="673"/>
        <v/>
      </c>
      <c r="DU576" s="5" t="str">
        <f t="shared" si="674"/>
        <v/>
      </c>
    </row>
    <row r="577" spans="1:126" hidden="1" x14ac:dyDescent="0.25">
      <c r="A577">
        <v>570</v>
      </c>
      <c r="B577" t="s">
        <v>614</v>
      </c>
      <c r="C577">
        <v>324.32159200000001</v>
      </c>
      <c r="D577">
        <v>57.586719000000002</v>
      </c>
      <c r="E577" s="1" t="s">
        <v>91</v>
      </c>
      <c r="F577" s="13"/>
      <c r="K577" s="5" t="str">
        <f t="shared" si="600"/>
        <v/>
      </c>
      <c r="L577" s="5" t="str">
        <f t="shared" si="601"/>
        <v/>
      </c>
      <c r="M577" s="5" t="str">
        <f t="shared" si="602"/>
        <v/>
      </c>
      <c r="N577" s="5" t="str">
        <f t="shared" si="603"/>
        <v/>
      </c>
      <c r="O577" s="5" t="str">
        <f t="shared" si="604"/>
        <v/>
      </c>
      <c r="R577" s="5" t="str">
        <f t="shared" si="605"/>
        <v/>
      </c>
      <c r="S577" s="5" t="str">
        <f t="shared" si="606"/>
        <v/>
      </c>
      <c r="T577" s="5" t="str">
        <f t="shared" si="607"/>
        <v/>
      </c>
      <c r="U577" s="5" t="str">
        <f t="shared" si="608"/>
        <v/>
      </c>
      <c r="V577" s="5" t="str">
        <f t="shared" si="609"/>
        <v/>
      </c>
      <c r="Y577" s="5" t="str">
        <f t="shared" si="610"/>
        <v/>
      </c>
      <c r="Z577" s="5" t="str">
        <f t="shared" si="611"/>
        <v/>
      </c>
      <c r="AA577" s="5" t="str">
        <f t="shared" si="612"/>
        <v/>
      </c>
      <c r="AB577" s="5" t="str">
        <f t="shared" si="613"/>
        <v/>
      </c>
      <c r="AC577" s="5" t="str">
        <f t="shared" si="614"/>
        <v/>
      </c>
      <c r="AG577" s="5" t="str">
        <f t="shared" si="615"/>
        <v/>
      </c>
      <c r="AH577" s="5" t="str">
        <f t="shared" si="616"/>
        <v/>
      </c>
      <c r="AI577" s="5" t="str">
        <f t="shared" si="617"/>
        <v/>
      </c>
      <c r="AJ577" s="5" t="str">
        <f t="shared" si="618"/>
        <v/>
      </c>
      <c r="AK577" s="5" t="str">
        <f t="shared" si="619"/>
        <v/>
      </c>
      <c r="AO577" s="5" t="str">
        <f t="shared" si="620"/>
        <v/>
      </c>
      <c r="AP577" s="5" t="str">
        <f t="shared" si="621"/>
        <v/>
      </c>
      <c r="AQ577" s="5" t="str">
        <f t="shared" si="622"/>
        <v/>
      </c>
      <c r="AR577" s="5" t="str">
        <f t="shared" si="623"/>
        <v/>
      </c>
      <c r="AS577" s="5" t="str">
        <f t="shared" si="624"/>
        <v/>
      </c>
      <c r="AW577" s="5" t="str">
        <f t="shared" si="625"/>
        <v/>
      </c>
      <c r="AX577" s="5" t="str">
        <f t="shared" si="626"/>
        <v/>
      </c>
      <c r="AY577" s="5" t="str">
        <f t="shared" si="627"/>
        <v/>
      </c>
      <c r="AZ577" s="5" t="str">
        <f t="shared" si="628"/>
        <v/>
      </c>
      <c r="BA577" s="5" t="str">
        <f t="shared" si="629"/>
        <v/>
      </c>
      <c r="BD577" s="3">
        <v>16.309999999999999</v>
      </c>
      <c r="BE577" s="5">
        <f t="shared" si="630"/>
        <v>8.405271364232411E-5</v>
      </c>
      <c r="BF577" s="5">
        <f t="shared" si="631"/>
        <v>8.405271364232411E-28</v>
      </c>
      <c r="BG577" s="5">
        <f t="shared" si="632"/>
        <v>1.9456646676463911E-10</v>
      </c>
      <c r="BH577" s="5">
        <f t="shared" si="633"/>
        <v>7.0043928035270082E-14</v>
      </c>
      <c r="BI577" s="5">
        <f t="shared" si="634"/>
        <v>-13.154629506846046</v>
      </c>
      <c r="BJ577">
        <v>0.11</v>
      </c>
      <c r="BL577" s="3">
        <v>15.34</v>
      </c>
      <c r="BM577" s="5">
        <f t="shared" si="635"/>
        <v>1.3138569330196979E-4</v>
      </c>
      <c r="BN577" s="5">
        <f t="shared" si="636"/>
        <v>1.3138569330196981E-27</v>
      </c>
      <c r="BO577" s="5">
        <f t="shared" si="637"/>
        <v>1.9464547155847375E-10</v>
      </c>
      <c r="BP577" s="5">
        <f t="shared" si="638"/>
        <v>8.7590462201313202E-14</v>
      </c>
      <c r="BQ577" s="5">
        <f t="shared" si="639"/>
        <v>-13.057543181946709</v>
      </c>
      <c r="BR577">
        <v>0.11</v>
      </c>
      <c r="BU577" s="5" t="str">
        <f t="shared" si="640"/>
        <v/>
      </c>
      <c r="BV577" s="5" t="str">
        <f t="shared" si="641"/>
        <v/>
      </c>
      <c r="BW577" s="5" t="str">
        <f t="shared" si="642"/>
        <v/>
      </c>
      <c r="BX577" s="5" t="str">
        <f t="shared" si="643"/>
        <v/>
      </c>
      <c r="BY577" s="5" t="str">
        <f t="shared" si="644"/>
        <v/>
      </c>
      <c r="CC577" s="5" t="str">
        <f t="shared" si="645"/>
        <v/>
      </c>
      <c r="CD577" s="5" t="str">
        <f t="shared" si="646"/>
        <v/>
      </c>
      <c r="CE577" s="5" t="str">
        <f t="shared" si="647"/>
        <v/>
      </c>
      <c r="CF577" s="5" t="str">
        <f t="shared" si="648"/>
        <v/>
      </c>
      <c r="CG577" s="5" t="str">
        <f t="shared" si="649"/>
        <v/>
      </c>
      <c r="CK577" s="5" t="str">
        <f t="shared" si="650"/>
        <v/>
      </c>
      <c r="CL577" s="5" t="str">
        <f t="shared" si="651"/>
        <v/>
      </c>
      <c r="CM577" s="5" t="str">
        <f t="shared" si="652"/>
        <v/>
      </c>
      <c r="CN577" s="5" t="str">
        <f t="shared" si="653"/>
        <v/>
      </c>
      <c r="CO577" s="5" t="str">
        <f t="shared" si="654"/>
        <v/>
      </c>
      <c r="CS577" s="5" t="str">
        <f t="shared" si="655"/>
        <v/>
      </c>
      <c r="CT577" s="5" t="str">
        <f t="shared" si="656"/>
        <v/>
      </c>
      <c r="CU577" s="5" t="str">
        <f t="shared" si="657"/>
        <v/>
      </c>
      <c r="CV577" s="5" t="str">
        <f t="shared" si="658"/>
        <v/>
      </c>
      <c r="CW577" s="5" t="str">
        <f t="shared" si="659"/>
        <v/>
      </c>
      <c r="DA577" s="5" t="str">
        <f t="shared" si="660"/>
        <v/>
      </c>
      <c r="DB577" s="5" t="str">
        <f t="shared" si="661"/>
        <v/>
      </c>
      <c r="DC577" s="5" t="str">
        <f t="shared" si="662"/>
        <v/>
      </c>
      <c r="DD577" s="5" t="str">
        <f t="shared" si="663"/>
        <v/>
      </c>
      <c r="DE577" s="5" t="str">
        <f t="shared" si="664"/>
        <v/>
      </c>
      <c r="DI577" s="5" t="str">
        <f t="shared" si="665"/>
        <v/>
      </c>
      <c r="DJ577" s="5" t="str">
        <f t="shared" si="666"/>
        <v/>
      </c>
      <c r="DK577" s="5" t="str">
        <f t="shared" si="667"/>
        <v/>
      </c>
      <c r="DL577" s="5" t="str">
        <f t="shared" si="668"/>
        <v/>
      </c>
      <c r="DM577" s="5" t="str">
        <f t="shared" si="669"/>
        <v/>
      </c>
      <c r="DQ577" s="5" t="str">
        <f t="shared" si="670"/>
        <v/>
      </c>
      <c r="DR577" s="5" t="str">
        <f t="shared" si="671"/>
        <v/>
      </c>
      <c r="DS577" s="5" t="str">
        <f t="shared" si="672"/>
        <v/>
      </c>
      <c r="DT577" s="5" t="str">
        <f t="shared" si="673"/>
        <v/>
      </c>
      <c r="DU577" s="5" t="str">
        <f t="shared" si="674"/>
        <v/>
      </c>
    </row>
    <row r="578" spans="1:126" hidden="1" x14ac:dyDescent="0.25">
      <c r="A578">
        <v>571</v>
      </c>
      <c r="B578" t="s">
        <v>615</v>
      </c>
      <c r="C578">
        <v>324.322382</v>
      </c>
      <c r="D578">
        <v>57.489064999999997</v>
      </c>
      <c r="E578" s="1" t="s">
        <v>31</v>
      </c>
      <c r="F578" s="13"/>
      <c r="J578" s="2">
        <v>18.329999999999998</v>
      </c>
      <c r="K578" s="5">
        <f t="shared" si="600"/>
        <v>1.4774443505764074E-4</v>
      </c>
      <c r="L578" s="5">
        <f t="shared" si="601"/>
        <v>1.4774443505764076E-27</v>
      </c>
      <c r="M578" s="5">
        <f t="shared" si="602"/>
        <v>1.1383169614278288E-8</v>
      </c>
      <c r="N578" s="5">
        <f t="shared" si="603"/>
        <v>7.1030978393096517E-13</v>
      </c>
      <c r="O578" s="5">
        <f t="shared" si="604"/>
        <v>-12.148552203238735</v>
      </c>
      <c r="P578">
        <v>0.01</v>
      </c>
      <c r="Q578" s="2">
        <v>16.670000000000002</v>
      </c>
      <c r="R578" s="5">
        <f t="shared" si="605"/>
        <v>5.4032971237701608E-4</v>
      </c>
      <c r="S578" s="5">
        <f t="shared" si="606"/>
        <v>5.4032971237701617E-27</v>
      </c>
      <c r="T578" s="5">
        <f t="shared" si="607"/>
        <v>2.7058155177824654E-8</v>
      </c>
      <c r="U578" s="5">
        <f t="shared" si="608"/>
        <v>2.0943012107636287E-12</v>
      </c>
      <c r="V578" s="5">
        <f t="shared" si="609"/>
        <v>-11.678960856198259</v>
      </c>
      <c r="W578">
        <v>0.01</v>
      </c>
      <c r="X578" s="2">
        <v>17.3</v>
      </c>
      <c r="Y578" s="5">
        <f t="shared" si="610"/>
        <v>3.5760153343260281E-4</v>
      </c>
      <c r="Z578" s="5">
        <f t="shared" si="611"/>
        <v>3.5760153343260283E-27</v>
      </c>
      <c r="AA578" s="5">
        <f t="shared" si="612"/>
        <v>2.4929464425421256E-8</v>
      </c>
      <c r="AB578" s="5">
        <f t="shared" si="613"/>
        <v>1.6353728663076345E-12</v>
      </c>
      <c r="AC578" s="5">
        <f t="shared" si="614"/>
        <v>-11.786383212228175</v>
      </c>
      <c r="AD578">
        <v>0.01</v>
      </c>
      <c r="AE578" t="s">
        <v>36</v>
      </c>
      <c r="AF578" s="4">
        <v>16.079999999999998</v>
      </c>
      <c r="AG578" s="5">
        <f t="shared" si="615"/>
        <v>5.8950611856974414E-4</v>
      </c>
      <c r="AH578" s="5">
        <f t="shared" si="616"/>
        <v>5.8950611856974424E-27</v>
      </c>
      <c r="AI578" s="5">
        <f t="shared" si="617"/>
        <v>1.1595130919760902E-8</v>
      </c>
      <c r="AJ578" s="5">
        <f t="shared" si="618"/>
        <v>1.4319986685904717E-12</v>
      </c>
      <c r="AK578" s="5">
        <f t="shared" si="619"/>
        <v>-11.844057385815928</v>
      </c>
      <c r="AN578" s="4">
        <v>13.56</v>
      </c>
      <c r="AO578" s="5">
        <f t="shared" si="620"/>
        <v>3.8574469015952165E-3</v>
      </c>
      <c r="AP578" s="5">
        <f t="shared" si="621"/>
        <v>3.8574469015952167E-26</v>
      </c>
      <c r="AQ578" s="5">
        <f t="shared" si="622"/>
        <v>4.1894708450034281E-8</v>
      </c>
      <c r="AR578" s="5">
        <f t="shared" si="623"/>
        <v>6.9629005443956979E-12</v>
      </c>
      <c r="AS578" s="5">
        <f t="shared" si="624"/>
        <v>-11.157209808088618</v>
      </c>
      <c r="AT578">
        <v>7.0000000000000007E-2</v>
      </c>
      <c r="AU578" t="s">
        <v>36</v>
      </c>
      <c r="AV578" s="4">
        <v>13.11</v>
      </c>
      <c r="AW578" s="5">
        <f t="shared" si="625"/>
        <v>3.8012852032957411E-3</v>
      </c>
      <c r="AX578" s="5">
        <f t="shared" si="626"/>
        <v>3.8012852032957414E-26</v>
      </c>
      <c r="AY578" s="5">
        <f t="shared" si="627"/>
        <v>2.4465067885603174E-8</v>
      </c>
      <c r="AZ578" s="5">
        <f t="shared" si="628"/>
        <v>5.2820081565017254E-12</v>
      </c>
      <c r="BA578" s="5">
        <f t="shared" si="629"/>
        <v>-11.277200932489004</v>
      </c>
      <c r="BD578" s="3">
        <v>12.99</v>
      </c>
      <c r="BE578" s="5">
        <f t="shared" si="630"/>
        <v>1.788758618230334E-3</v>
      </c>
      <c r="BF578" s="5">
        <f t="shared" si="631"/>
        <v>1.7887586182303343E-26</v>
      </c>
      <c r="BG578" s="5">
        <f t="shared" si="632"/>
        <v>4.1406449496072553E-9</v>
      </c>
      <c r="BH578" s="5">
        <f t="shared" si="633"/>
        <v>1.490632181858612E-12</v>
      </c>
      <c r="BI578" s="5">
        <f t="shared" si="634"/>
        <v>-11.826629506846047</v>
      </c>
      <c r="BJ578">
        <v>0.01</v>
      </c>
      <c r="BL578" s="3">
        <v>12.84</v>
      </c>
      <c r="BM578" s="5">
        <f t="shared" si="635"/>
        <v>1.3138569330196992E-3</v>
      </c>
      <c r="BN578" s="5">
        <f t="shared" si="636"/>
        <v>1.3138569330196994E-26</v>
      </c>
      <c r="BO578" s="5">
        <f t="shared" si="637"/>
        <v>1.9464547155847394E-9</v>
      </c>
      <c r="BP578" s="5">
        <f t="shared" si="638"/>
        <v>8.7590462201313278E-13</v>
      </c>
      <c r="BQ578" s="5">
        <f t="shared" si="639"/>
        <v>-12.057543181946707</v>
      </c>
      <c r="BR578">
        <v>0.01</v>
      </c>
      <c r="BT578" s="3">
        <v>12.5</v>
      </c>
      <c r="BU578" s="5">
        <f t="shared" si="640"/>
        <v>1.15E-3</v>
      </c>
      <c r="BV578" s="5">
        <f t="shared" si="641"/>
        <v>1.15E-26</v>
      </c>
      <c r="BW578" s="5">
        <f t="shared" si="642"/>
        <v>1.025564803804994E-9</v>
      </c>
      <c r="BX578" s="5">
        <f t="shared" si="643"/>
        <v>5.948275862068965E-13</v>
      </c>
      <c r="BY578" s="5">
        <f t="shared" si="644"/>
        <v>-12.225608898489662</v>
      </c>
      <c r="BZ578">
        <v>0.02</v>
      </c>
      <c r="CB578" s="3">
        <v>11.79</v>
      </c>
      <c r="CC578" s="5">
        <f t="shared" si="645"/>
        <v>1.2332787257500844E-3</v>
      </c>
      <c r="CD578" s="5">
        <f t="shared" si="646"/>
        <v>1.2332787257500845E-26</v>
      </c>
      <c r="CE578" s="5">
        <f t="shared" si="647"/>
        <v>5.7809940269535201E-10</v>
      </c>
      <c r="CF578" s="5">
        <f t="shared" si="648"/>
        <v>4.6247952215628159E-13</v>
      </c>
      <c r="CG578" s="5">
        <f t="shared" si="649"/>
        <v>-12.334907492355041</v>
      </c>
      <c r="CH578">
        <v>0.04</v>
      </c>
      <c r="CK578" s="5" t="str">
        <f t="shared" si="650"/>
        <v/>
      </c>
      <c r="CL578" s="5" t="str">
        <f t="shared" si="651"/>
        <v/>
      </c>
      <c r="CM578" s="5" t="str">
        <f t="shared" si="652"/>
        <v/>
      </c>
      <c r="CN578" s="5" t="str">
        <f t="shared" si="653"/>
        <v/>
      </c>
      <c r="CO578" s="5" t="str">
        <f t="shared" si="654"/>
        <v/>
      </c>
      <c r="CS578" s="5" t="str">
        <f t="shared" si="655"/>
        <v/>
      </c>
      <c r="CT578" s="5" t="str">
        <f t="shared" si="656"/>
        <v/>
      </c>
      <c r="CU578" s="5" t="str">
        <f t="shared" si="657"/>
        <v/>
      </c>
      <c r="CV578" s="5" t="str">
        <f t="shared" si="658"/>
        <v/>
      </c>
      <c r="CW578" s="5" t="str">
        <f t="shared" si="659"/>
        <v/>
      </c>
      <c r="DA578" s="5" t="str">
        <f t="shared" si="660"/>
        <v/>
      </c>
      <c r="DB578" s="5" t="str">
        <f t="shared" si="661"/>
        <v/>
      </c>
      <c r="DC578" s="5" t="str">
        <f t="shared" si="662"/>
        <v/>
      </c>
      <c r="DD578" s="5" t="str">
        <f t="shared" si="663"/>
        <v/>
      </c>
      <c r="DE578" s="5" t="str">
        <f t="shared" si="664"/>
        <v/>
      </c>
      <c r="DI578" s="5" t="str">
        <f t="shared" si="665"/>
        <v/>
      </c>
      <c r="DJ578" s="5" t="str">
        <f t="shared" si="666"/>
        <v/>
      </c>
      <c r="DK578" s="5" t="str">
        <f t="shared" si="667"/>
        <v/>
      </c>
      <c r="DL578" s="5" t="str">
        <f t="shared" si="668"/>
        <v/>
      </c>
      <c r="DM578" s="5" t="str">
        <f t="shared" si="669"/>
        <v/>
      </c>
      <c r="DQ578" s="5" t="str">
        <f t="shared" si="670"/>
        <v/>
      </c>
      <c r="DR578" s="5" t="str">
        <f t="shared" si="671"/>
        <v/>
      </c>
      <c r="DS578" s="5" t="str">
        <f t="shared" si="672"/>
        <v/>
      </c>
      <c r="DT578" s="5" t="str">
        <f t="shared" si="673"/>
        <v/>
      </c>
      <c r="DU578" s="5" t="str">
        <f t="shared" si="674"/>
        <v/>
      </c>
    </row>
    <row r="579" spans="1:126" hidden="1" x14ac:dyDescent="0.25">
      <c r="A579">
        <v>572</v>
      </c>
      <c r="B579" t="s">
        <v>616</v>
      </c>
      <c r="C579">
        <v>324.32257700000002</v>
      </c>
      <c r="D579">
        <v>57.490946999999998</v>
      </c>
      <c r="E579" s="1" t="s">
        <v>82</v>
      </c>
      <c r="F579" s="13"/>
      <c r="J579" s="2">
        <v>17.73</v>
      </c>
      <c r="K579" s="5">
        <f t="shared" si="600"/>
        <v>2.5675040168627575E-4</v>
      </c>
      <c r="L579" s="5">
        <f t="shared" si="601"/>
        <v>2.5675040168627577E-27</v>
      </c>
      <c r="M579" s="5">
        <f t="shared" si="602"/>
        <v>1.978168158948747E-8</v>
      </c>
      <c r="N579" s="5">
        <f t="shared" si="603"/>
        <v>1.2343769311840181E-12</v>
      </c>
      <c r="O579" s="5">
        <f t="shared" si="604"/>
        <v>-11.908552203238736</v>
      </c>
      <c r="P579">
        <v>0.01</v>
      </c>
      <c r="Q579" s="2">
        <v>16.34</v>
      </c>
      <c r="R579" s="5">
        <f t="shared" si="605"/>
        <v>7.3224910539201556E-4</v>
      </c>
      <c r="S579" s="5">
        <f t="shared" si="606"/>
        <v>7.3224910539201567E-27</v>
      </c>
      <c r="T579" s="5">
        <f t="shared" si="607"/>
        <v>3.6668925414739473E-8</v>
      </c>
      <c r="U579" s="5">
        <f t="shared" si="608"/>
        <v>2.8381748271008358E-12</v>
      </c>
      <c r="V579" s="5">
        <f t="shared" si="609"/>
        <v>-11.546960856198258</v>
      </c>
      <c r="W579">
        <v>0.01</v>
      </c>
      <c r="X579" s="2">
        <v>16.739999999999998</v>
      </c>
      <c r="Y579" s="5">
        <f t="shared" si="610"/>
        <v>5.9896214087906837E-4</v>
      </c>
      <c r="Z579" s="5">
        <f t="shared" si="611"/>
        <v>5.9896214087906847E-27</v>
      </c>
      <c r="AA579" s="5">
        <f t="shared" si="612"/>
        <v>4.1755428842513871E-8</v>
      </c>
      <c r="AB579" s="5">
        <f t="shared" si="613"/>
        <v>2.7391561320689102E-12</v>
      </c>
      <c r="AC579" s="5">
        <f t="shared" si="614"/>
        <v>-11.562383212228175</v>
      </c>
      <c r="AD579">
        <v>0.01</v>
      </c>
      <c r="AF579" s="4">
        <v>14.12</v>
      </c>
      <c r="AG579" s="5">
        <f t="shared" si="615"/>
        <v>3.5849930417022361E-3</v>
      </c>
      <c r="AH579" s="5">
        <f t="shared" si="616"/>
        <v>3.5849930417022364E-26</v>
      </c>
      <c r="AI579" s="5">
        <f t="shared" si="617"/>
        <v>7.051404956715702E-8</v>
      </c>
      <c r="AJ579" s="5">
        <f t="shared" si="618"/>
        <v>8.7084851215438942E-12</v>
      </c>
      <c r="AK579" s="5">
        <f t="shared" si="619"/>
        <v>-11.060057385815929</v>
      </c>
      <c r="AL579">
        <v>0.04</v>
      </c>
      <c r="AN579" s="4">
        <v>13.14</v>
      </c>
      <c r="AO579" s="5">
        <f t="shared" si="620"/>
        <v>5.6793673006889948E-3</v>
      </c>
      <c r="AP579" s="5">
        <f t="shared" si="621"/>
        <v>5.6793673006889949E-26</v>
      </c>
      <c r="AQ579" s="5">
        <f t="shared" si="622"/>
        <v>6.1682103036759191E-8</v>
      </c>
      <c r="AR579" s="5">
        <f t="shared" si="623"/>
        <v>1.0251565524709377E-11</v>
      </c>
      <c r="AS579" s="5">
        <f t="shared" si="624"/>
        <v>-10.989209808088619</v>
      </c>
      <c r="AT579">
        <v>0.04</v>
      </c>
      <c r="AV579" s="4">
        <v>12.58</v>
      </c>
      <c r="AW579" s="5">
        <f t="shared" si="625"/>
        <v>6.1934189006618273E-3</v>
      </c>
      <c r="AX579" s="5">
        <f t="shared" si="626"/>
        <v>6.1934189006618283E-26</v>
      </c>
      <c r="AY579" s="5">
        <f t="shared" si="627"/>
        <v>3.9860838044274707E-8</v>
      </c>
      <c r="AZ579" s="5">
        <f t="shared" si="628"/>
        <v>8.605954933758909E-12</v>
      </c>
      <c r="BA579" s="5">
        <f t="shared" si="629"/>
        <v>-11.065200932489004</v>
      </c>
      <c r="BB579">
        <v>0.04</v>
      </c>
      <c r="BD579" s="3">
        <v>11.73</v>
      </c>
      <c r="BE579" s="5">
        <f t="shared" si="630"/>
        <v>5.70889084371984E-3</v>
      </c>
      <c r="BF579" s="5">
        <f t="shared" si="631"/>
        <v>5.7088908437198411E-26</v>
      </c>
      <c r="BG579" s="5">
        <f t="shared" si="632"/>
        <v>1.3215025101203334E-8</v>
      </c>
      <c r="BH579" s="5">
        <f t="shared" si="633"/>
        <v>4.7574090364332002E-12</v>
      </c>
      <c r="BI579" s="5">
        <f t="shared" si="634"/>
        <v>-11.322629506846047</v>
      </c>
      <c r="BJ579">
        <v>0</v>
      </c>
      <c r="BL579" s="3">
        <v>11.36</v>
      </c>
      <c r="BM579" s="5">
        <f t="shared" si="635"/>
        <v>5.1350902064447772E-3</v>
      </c>
      <c r="BN579" s="5">
        <f t="shared" si="636"/>
        <v>5.1350902064447779E-26</v>
      </c>
      <c r="BO579" s="5">
        <f t="shared" si="637"/>
        <v>7.6075410465848536E-9</v>
      </c>
      <c r="BP579" s="5">
        <f t="shared" si="638"/>
        <v>3.4233934709631845E-12</v>
      </c>
      <c r="BQ579" s="5">
        <f t="shared" si="639"/>
        <v>-11.465543181946707</v>
      </c>
      <c r="BR579">
        <v>0</v>
      </c>
      <c r="BT579" s="3">
        <v>11.06</v>
      </c>
      <c r="BU579" s="5">
        <f t="shared" si="640"/>
        <v>4.3320936883149454E-3</v>
      </c>
      <c r="BV579" s="5">
        <f t="shared" si="641"/>
        <v>4.3320936883149457E-26</v>
      </c>
      <c r="BW579" s="5">
        <f t="shared" si="642"/>
        <v>3.863341576975278E-9</v>
      </c>
      <c r="BX579" s="5">
        <f t="shared" si="643"/>
        <v>2.2407381146456614E-12</v>
      </c>
      <c r="BY579" s="5">
        <f t="shared" si="644"/>
        <v>-11.649608898489664</v>
      </c>
      <c r="BZ579">
        <v>0.01</v>
      </c>
      <c r="CB579" s="3">
        <v>10.23</v>
      </c>
      <c r="CC579" s="5">
        <f t="shared" si="645"/>
        <v>5.1887320014309584E-3</v>
      </c>
      <c r="CD579" s="5">
        <f t="shared" si="646"/>
        <v>5.1887320014309588E-26</v>
      </c>
      <c r="CE579" s="5">
        <f t="shared" si="647"/>
        <v>2.4322181256707619E-9</v>
      </c>
      <c r="CF579" s="5">
        <f t="shared" si="648"/>
        <v>1.9457745005366095E-12</v>
      </c>
      <c r="CG579" s="5">
        <f t="shared" si="649"/>
        <v>-11.710907492355043</v>
      </c>
      <c r="CH579">
        <v>0.01</v>
      </c>
      <c r="CJ579" s="2">
        <v>7.24</v>
      </c>
      <c r="CK579" s="5">
        <f t="shared" si="650"/>
        <v>9.0718991111889812E-3</v>
      </c>
      <c r="CL579" s="5">
        <f t="shared" si="651"/>
        <v>9.0718991111889827E-26</v>
      </c>
      <c r="CM579" s="5">
        <f t="shared" si="652"/>
        <v>4.7249474537442613E-10</v>
      </c>
      <c r="CN579" s="5">
        <f t="shared" si="653"/>
        <v>1.1339873888986229E-12</v>
      </c>
      <c r="CO579" s="5">
        <f t="shared" si="654"/>
        <v>-11.94539177521577</v>
      </c>
      <c r="CP579">
        <v>0.03</v>
      </c>
      <c r="CR579" s="4">
        <v>11.69</v>
      </c>
      <c r="CS579" s="5">
        <f t="shared" si="655"/>
        <v>6.52704757530349E-3</v>
      </c>
      <c r="CT579" s="5">
        <f t="shared" si="656"/>
        <v>6.5270475753034907E-26</v>
      </c>
      <c r="CU579" s="5">
        <f t="shared" si="657"/>
        <v>1.693870478019937E-8</v>
      </c>
      <c r="CV579" s="5">
        <f t="shared" si="658"/>
        <v>5.759159625267786E-12</v>
      </c>
      <c r="CW579" s="5">
        <f t="shared" si="659"/>
        <v>-11.239640884065642</v>
      </c>
      <c r="CX579">
        <v>0.03</v>
      </c>
      <c r="CZ579" s="4">
        <v>11.17</v>
      </c>
      <c r="DA579" s="5">
        <f t="shared" si="660"/>
        <v>5.8478722908734924E-3</v>
      </c>
      <c r="DB579" s="5">
        <f t="shared" si="661"/>
        <v>5.8478722908734936E-26</v>
      </c>
      <c r="DC579" s="5">
        <f t="shared" si="662"/>
        <v>8.2909342498206451E-9</v>
      </c>
      <c r="DD579" s="5">
        <f t="shared" si="663"/>
        <v>3.8138297549174966E-12</v>
      </c>
      <c r="DE579" s="5">
        <f t="shared" si="664"/>
        <v>-11.418638697275881</v>
      </c>
      <c r="DF579">
        <v>0.02</v>
      </c>
      <c r="DH579" s="4">
        <v>9.23</v>
      </c>
      <c r="DI579" s="5">
        <f t="shared" si="665"/>
        <v>6.4376940678415656E-3</v>
      </c>
      <c r="DJ579" s="5">
        <f t="shared" si="666"/>
        <v>6.4376940678415666E-26</v>
      </c>
      <c r="DK579" s="5">
        <f t="shared" si="667"/>
        <v>1.3411862641336594E-9</v>
      </c>
      <c r="DL579" s="5">
        <f t="shared" si="668"/>
        <v>1.6094235169603915E-12</v>
      </c>
      <c r="DM579" s="5">
        <f t="shared" si="669"/>
        <v>-11.793329657034471</v>
      </c>
      <c r="DN579">
        <v>0.03</v>
      </c>
      <c r="DP579" s="4">
        <v>7.08</v>
      </c>
      <c r="DQ579" s="5">
        <f t="shared" si="670"/>
        <v>1.2313685614096043E-2</v>
      </c>
      <c r="DR579" s="5">
        <f t="shared" si="671"/>
        <v>1.2313685614096045E-25</v>
      </c>
      <c r="DS579" s="5">
        <f t="shared" si="672"/>
        <v>7.6324497608033322E-10</v>
      </c>
      <c r="DT579" s="5">
        <f t="shared" si="673"/>
        <v>1.6791389473767333E-12</v>
      </c>
      <c r="DU579" s="5">
        <f t="shared" si="674"/>
        <v>-11.774913364861231</v>
      </c>
      <c r="DV579">
        <v>0.1</v>
      </c>
    </row>
    <row r="580" spans="1:126" hidden="1" x14ac:dyDescent="0.25">
      <c r="A580">
        <v>573</v>
      </c>
      <c r="B580" t="s">
        <v>617</v>
      </c>
      <c r="C580">
        <v>324.32269300000002</v>
      </c>
      <c r="D580">
        <v>57.487836000000001</v>
      </c>
      <c r="E580" s="1" t="s">
        <v>91</v>
      </c>
      <c r="F580" s="13"/>
      <c r="J580" s="2">
        <v>17.21</v>
      </c>
      <c r="K580" s="5">
        <f t="shared" si="600"/>
        <v>4.1448720793087608E-4</v>
      </c>
      <c r="L580" s="5">
        <f t="shared" si="601"/>
        <v>4.1448720793087612E-27</v>
      </c>
      <c r="M580" s="5">
        <f t="shared" si="602"/>
        <v>3.1934726942406018E-8</v>
      </c>
      <c r="N580" s="5">
        <f t="shared" si="603"/>
        <v>1.9927269612061356E-12</v>
      </c>
      <c r="O580" s="5">
        <f t="shared" si="604"/>
        <v>-11.700552203238738</v>
      </c>
      <c r="P580">
        <v>0</v>
      </c>
      <c r="Q580" s="2">
        <v>16.5</v>
      </c>
      <c r="R580" s="5">
        <f t="shared" si="605"/>
        <v>6.3191526957486442E-4</v>
      </c>
      <c r="S580" s="5">
        <f t="shared" si="606"/>
        <v>6.3191526957486447E-27</v>
      </c>
      <c r="T580" s="5">
        <f t="shared" si="607"/>
        <v>3.1644496002587197E-8</v>
      </c>
      <c r="U580" s="5">
        <f t="shared" si="608"/>
        <v>2.4492839906002492E-12</v>
      </c>
      <c r="V580" s="5">
        <f t="shared" si="609"/>
        <v>-11.610960856198258</v>
      </c>
      <c r="W580">
        <v>0.01</v>
      </c>
      <c r="X580" s="2">
        <v>16.96</v>
      </c>
      <c r="Y580" s="5">
        <f t="shared" si="610"/>
        <v>4.8910192535304747E-4</v>
      </c>
      <c r="Z580" s="5">
        <f t="shared" si="611"/>
        <v>4.8910192535304751E-27</v>
      </c>
      <c r="AA580" s="5">
        <f t="shared" si="612"/>
        <v>3.4096747101314835E-8</v>
      </c>
      <c r="AB580" s="5">
        <f t="shared" si="613"/>
        <v>2.2367466098462533E-12</v>
      </c>
      <c r="AC580" s="5">
        <f t="shared" si="614"/>
        <v>-11.650383212228176</v>
      </c>
      <c r="AD580">
        <v>0.01</v>
      </c>
      <c r="AF580" s="4">
        <v>15.15</v>
      </c>
      <c r="AG580" s="5">
        <f t="shared" si="615"/>
        <v>1.3883159623899891E-3</v>
      </c>
      <c r="AH580" s="5">
        <f t="shared" si="616"/>
        <v>1.3883159623899893E-26</v>
      </c>
      <c r="AI580" s="5">
        <f t="shared" si="617"/>
        <v>2.7307104769263333E-8</v>
      </c>
      <c r="AJ580" s="5">
        <f t="shared" si="618"/>
        <v>3.3724274390040221E-12</v>
      </c>
      <c r="AK580" s="5">
        <f t="shared" si="619"/>
        <v>-11.47205738581593</v>
      </c>
      <c r="AL580">
        <v>0.06</v>
      </c>
      <c r="AN580" s="4">
        <v>14.65</v>
      </c>
      <c r="AO580" s="5">
        <f t="shared" si="620"/>
        <v>1.4135134869533504E-3</v>
      </c>
      <c r="AP580" s="5">
        <f t="shared" si="621"/>
        <v>1.4135134869533505E-26</v>
      </c>
      <c r="AQ580" s="5">
        <f t="shared" si="622"/>
        <v>1.5351795355008652E-8</v>
      </c>
      <c r="AR580" s="5">
        <f t="shared" si="623"/>
        <v>2.551468388002438E-12</v>
      </c>
      <c r="AS580" s="5">
        <f t="shared" si="624"/>
        <v>-11.593209808088618</v>
      </c>
      <c r="AT580">
        <v>7.0000000000000007E-2</v>
      </c>
      <c r="AV580" s="4">
        <v>14.77</v>
      </c>
      <c r="AW580" s="5">
        <f t="shared" si="625"/>
        <v>8.2400615387745457E-4</v>
      </c>
      <c r="AX580" s="5">
        <f t="shared" si="626"/>
        <v>8.2400615387745466E-27</v>
      </c>
      <c r="AY580" s="5">
        <f t="shared" si="627"/>
        <v>5.3033028080314499E-9</v>
      </c>
      <c r="AZ580" s="5">
        <f t="shared" si="628"/>
        <v>1.14498307625399E-12</v>
      </c>
      <c r="BA580" s="5">
        <f t="shared" si="629"/>
        <v>-11.941200932489005</v>
      </c>
      <c r="BB580">
        <v>0.13</v>
      </c>
      <c r="BD580" s="3">
        <v>14.58</v>
      </c>
      <c r="BE580" s="5">
        <f t="shared" si="630"/>
        <v>4.1357258193335032E-4</v>
      </c>
      <c r="BF580" s="5">
        <f t="shared" si="631"/>
        <v>4.1357258193335033E-27</v>
      </c>
      <c r="BG580" s="5">
        <f t="shared" si="632"/>
        <v>9.5734393966053304E-10</v>
      </c>
      <c r="BH580" s="5">
        <f t="shared" si="633"/>
        <v>3.4464381827779192E-13</v>
      </c>
      <c r="BI580" s="5">
        <f t="shared" si="634"/>
        <v>-12.462629506846048</v>
      </c>
      <c r="BJ580">
        <v>0.05</v>
      </c>
      <c r="BL580" s="3">
        <v>14.57</v>
      </c>
      <c r="BM580" s="5">
        <f t="shared" si="635"/>
        <v>2.6702263491897471E-4</v>
      </c>
      <c r="BN580" s="5">
        <f t="shared" si="636"/>
        <v>2.6702263491897475E-27</v>
      </c>
      <c r="BO580" s="5">
        <f t="shared" si="637"/>
        <v>3.9558908876885142E-10</v>
      </c>
      <c r="BP580" s="5">
        <f t="shared" si="638"/>
        <v>1.7801508994598317E-13</v>
      </c>
      <c r="BQ580" s="5">
        <f t="shared" si="639"/>
        <v>-12.749543181946708</v>
      </c>
      <c r="BR580">
        <v>0.06</v>
      </c>
      <c r="BT580" s="3">
        <v>14.34</v>
      </c>
      <c r="BU580" s="5">
        <f t="shared" si="640"/>
        <v>2.1120190948505966E-4</v>
      </c>
      <c r="BV580" s="5">
        <f t="shared" si="641"/>
        <v>2.1120190948505968E-27</v>
      </c>
      <c r="BW580" s="5">
        <f t="shared" si="642"/>
        <v>1.8834890857763939E-10</v>
      </c>
      <c r="BX580" s="5">
        <f t="shared" si="643"/>
        <v>1.0924236697503085E-13</v>
      </c>
      <c r="BY580" s="5">
        <f t="shared" si="644"/>
        <v>-12.961608898489663</v>
      </c>
      <c r="BZ580">
        <v>7.0000000000000007E-2</v>
      </c>
      <c r="CC580" s="5" t="str">
        <f t="shared" si="645"/>
        <v/>
      </c>
      <c r="CD580" s="5" t="str">
        <f t="shared" si="646"/>
        <v/>
      </c>
      <c r="CE580" s="5" t="str">
        <f t="shared" si="647"/>
        <v/>
      </c>
      <c r="CF580" s="5" t="str">
        <f t="shared" si="648"/>
        <v/>
      </c>
      <c r="CG580" s="5" t="str">
        <f t="shared" si="649"/>
        <v/>
      </c>
      <c r="CK580" s="5" t="str">
        <f t="shared" si="650"/>
        <v/>
      </c>
      <c r="CL580" s="5" t="str">
        <f t="shared" si="651"/>
        <v/>
      </c>
      <c r="CM580" s="5" t="str">
        <f t="shared" si="652"/>
        <v/>
      </c>
      <c r="CN580" s="5" t="str">
        <f t="shared" si="653"/>
        <v/>
      </c>
      <c r="CO580" s="5" t="str">
        <f t="shared" si="654"/>
        <v/>
      </c>
      <c r="CS580" s="5" t="str">
        <f t="shared" si="655"/>
        <v/>
      </c>
      <c r="CT580" s="5" t="str">
        <f t="shared" si="656"/>
        <v/>
      </c>
      <c r="CU580" s="5" t="str">
        <f t="shared" si="657"/>
        <v/>
      </c>
      <c r="CV580" s="5" t="str">
        <f t="shared" si="658"/>
        <v/>
      </c>
      <c r="CW580" s="5" t="str">
        <f t="shared" si="659"/>
        <v/>
      </c>
      <c r="DA580" s="5" t="str">
        <f t="shared" si="660"/>
        <v/>
      </c>
      <c r="DB580" s="5" t="str">
        <f t="shared" si="661"/>
        <v/>
      </c>
      <c r="DC580" s="5" t="str">
        <f t="shared" si="662"/>
        <v/>
      </c>
      <c r="DD580" s="5" t="str">
        <f t="shared" si="663"/>
        <v/>
      </c>
      <c r="DE580" s="5" t="str">
        <f t="shared" si="664"/>
        <v/>
      </c>
      <c r="DI580" s="5" t="str">
        <f t="shared" si="665"/>
        <v/>
      </c>
      <c r="DJ580" s="5" t="str">
        <f t="shared" si="666"/>
        <v/>
      </c>
      <c r="DK580" s="5" t="str">
        <f t="shared" si="667"/>
        <v/>
      </c>
      <c r="DL580" s="5" t="str">
        <f t="shared" si="668"/>
        <v/>
      </c>
      <c r="DM580" s="5" t="str">
        <f t="shared" si="669"/>
        <v/>
      </c>
      <c r="DQ580" s="5" t="str">
        <f t="shared" si="670"/>
        <v/>
      </c>
      <c r="DR580" s="5" t="str">
        <f t="shared" si="671"/>
        <v/>
      </c>
      <c r="DS580" s="5" t="str">
        <f t="shared" si="672"/>
        <v/>
      </c>
      <c r="DT580" s="5" t="str">
        <f t="shared" si="673"/>
        <v/>
      </c>
      <c r="DU580" s="5" t="str">
        <f t="shared" si="674"/>
        <v/>
      </c>
    </row>
    <row r="581" spans="1:126" hidden="1" x14ac:dyDescent="0.25">
      <c r="A581">
        <v>574</v>
      </c>
      <c r="B581" t="s">
        <v>618</v>
      </c>
      <c r="C581">
        <v>324.32373899999999</v>
      </c>
      <c r="D581">
        <v>57.449112</v>
      </c>
      <c r="E581" s="1" t="s">
        <v>31</v>
      </c>
      <c r="F581" s="13"/>
      <c r="J581" s="2">
        <v>18.21</v>
      </c>
      <c r="K581" s="5">
        <f t="shared" si="600"/>
        <v>1.6501032957997992E-4</v>
      </c>
      <c r="L581" s="5">
        <f t="shared" si="601"/>
        <v>1.6501032957997995E-27</v>
      </c>
      <c r="M581" s="5">
        <f t="shared" si="602"/>
        <v>1.2713443785439779E-8</v>
      </c>
      <c r="N581" s="5">
        <f t="shared" si="603"/>
        <v>7.9331889221144221E-13</v>
      </c>
      <c r="O581" s="5">
        <f t="shared" si="604"/>
        <v>-12.100552203238738</v>
      </c>
      <c r="P581">
        <v>0.01</v>
      </c>
      <c r="Q581" s="2">
        <v>17.36</v>
      </c>
      <c r="R581" s="5">
        <f t="shared" si="605"/>
        <v>2.8619289629459985E-4</v>
      </c>
      <c r="S581" s="5">
        <f t="shared" si="606"/>
        <v>2.8619289629459986E-27</v>
      </c>
      <c r="T581" s="5">
        <f t="shared" si="607"/>
        <v>1.4331715656841527E-8</v>
      </c>
      <c r="U581" s="5">
        <f t="shared" si="608"/>
        <v>1.1092747918395344E-12</v>
      </c>
      <c r="V581" s="5">
        <f t="shared" si="609"/>
        <v>-11.954960856198257</v>
      </c>
      <c r="W581">
        <v>0.01</v>
      </c>
      <c r="X581" s="2">
        <v>17.809999999999999</v>
      </c>
      <c r="Y581" s="5">
        <f t="shared" si="610"/>
        <v>2.2356271359677454E-4</v>
      </c>
      <c r="Z581" s="5">
        <f t="shared" si="611"/>
        <v>2.2356271359677456E-27</v>
      </c>
      <c r="AA581" s="5">
        <f t="shared" si="612"/>
        <v>1.5585220404296258E-8</v>
      </c>
      <c r="AB581" s="5">
        <f t="shared" si="613"/>
        <v>1.0223904585218347E-12</v>
      </c>
      <c r="AC581" s="5">
        <f t="shared" si="614"/>
        <v>-11.990383212228176</v>
      </c>
      <c r="AD581">
        <v>0.02</v>
      </c>
      <c r="AF581" s="4">
        <v>16.21</v>
      </c>
      <c r="AG581" s="5">
        <f t="shared" si="615"/>
        <v>5.2298389722231107E-4</v>
      </c>
      <c r="AH581" s="5">
        <f t="shared" si="616"/>
        <v>5.2298389722231114E-27</v>
      </c>
      <c r="AI581" s="5">
        <f t="shared" si="617"/>
        <v>1.0286690105833127E-8</v>
      </c>
      <c r="AJ581" s="5">
        <f t="shared" si="618"/>
        <v>1.2704062280703915E-12</v>
      </c>
      <c r="AK581" s="5">
        <f t="shared" si="619"/>
        <v>-11.896057385815929</v>
      </c>
      <c r="AL581">
        <v>0.12</v>
      </c>
      <c r="AN581" s="4">
        <v>15.67</v>
      </c>
      <c r="AO581" s="5">
        <f t="shared" si="620"/>
        <v>5.5245887745549013E-4</v>
      </c>
      <c r="AP581" s="5">
        <f t="shared" si="621"/>
        <v>5.5245887745549019E-27</v>
      </c>
      <c r="AQ581" s="5">
        <f t="shared" si="622"/>
        <v>6.0001094485732269E-9</v>
      </c>
      <c r="AR581" s="5">
        <f t="shared" si="623"/>
        <v>9.9721819035287023E-13</v>
      </c>
      <c r="AS581" s="5">
        <f t="shared" si="624"/>
        <v>-12.001209808088618</v>
      </c>
      <c r="AT581">
        <v>0.17</v>
      </c>
      <c r="AU581" t="s">
        <v>36</v>
      </c>
      <c r="AV581" s="4">
        <v>15.35</v>
      </c>
      <c r="AW581" s="5">
        <f t="shared" si="625"/>
        <v>4.8298145458199591E-4</v>
      </c>
      <c r="AX581" s="5">
        <f t="shared" si="626"/>
        <v>4.8298145458199595E-27</v>
      </c>
      <c r="AY581" s="5">
        <f t="shared" si="627"/>
        <v>3.1084681737616506E-9</v>
      </c>
      <c r="AZ581" s="5">
        <f t="shared" si="628"/>
        <v>6.7111827871514034E-13</v>
      </c>
      <c r="BA581" s="5">
        <f t="shared" si="629"/>
        <v>-12.173200932489005</v>
      </c>
      <c r="BD581" s="3">
        <v>15.12</v>
      </c>
      <c r="BE581" s="5">
        <f t="shared" si="630"/>
        <v>2.515079626428806E-4</v>
      </c>
      <c r="BF581" s="5">
        <f t="shared" si="631"/>
        <v>2.5150796264288061E-27</v>
      </c>
      <c r="BG581" s="5">
        <f t="shared" si="632"/>
        <v>5.8219435796963092E-10</v>
      </c>
      <c r="BH581" s="5">
        <f t="shared" si="633"/>
        <v>2.0958996886906716E-13</v>
      </c>
      <c r="BI581" s="5">
        <f t="shared" si="634"/>
        <v>-12.678629506846047</v>
      </c>
      <c r="BJ581">
        <v>0.03</v>
      </c>
      <c r="BL581" s="3">
        <v>15.1</v>
      </c>
      <c r="BM581" s="5">
        <f t="shared" si="635"/>
        <v>1.6388834783225684E-4</v>
      </c>
      <c r="BN581" s="5">
        <f t="shared" si="636"/>
        <v>1.6388834783225684E-27</v>
      </c>
      <c r="BO581" s="5">
        <f t="shared" si="637"/>
        <v>2.4279755234408414E-10</v>
      </c>
      <c r="BP581" s="5">
        <f t="shared" si="638"/>
        <v>1.0925889855483787E-13</v>
      </c>
      <c r="BQ581" s="5">
        <f t="shared" si="639"/>
        <v>-12.961543181946707</v>
      </c>
      <c r="BR581">
        <v>0.06</v>
      </c>
      <c r="BT581" s="3">
        <v>14.94</v>
      </c>
      <c r="BU581" s="5">
        <f t="shared" si="640"/>
        <v>1.2153401355957067E-4</v>
      </c>
      <c r="BV581" s="5">
        <f t="shared" si="641"/>
        <v>1.2153401355957068E-27</v>
      </c>
      <c r="BW581" s="5">
        <f t="shared" si="642"/>
        <v>1.0838348414943877E-10</v>
      </c>
      <c r="BX581" s="5">
        <f t="shared" si="643"/>
        <v>6.2862420806674485E-14</v>
      </c>
      <c r="BY581" s="5">
        <f t="shared" si="644"/>
        <v>-13.201608898489663</v>
      </c>
      <c r="BZ581">
        <v>0.17</v>
      </c>
      <c r="CC581" s="5" t="str">
        <f t="shared" si="645"/>
        <v/>
      </c>
      <c r="CD581" s="5" t="str">
        <f t="shared" si="646"/>
        <v/>
      </c>
      <c r="CE581" s="5" t="str">
        <f t="shared" si="647"/>
        <v/>
      </c>
      <c r="CF581" s="5" t="str">
        <f t="shared" si="648"/>
        <v/>
      </c>
      <c r="CG581" s="5" t="str">
        <f t="shared" si="649"/>
        <v/>
      </c>
      <c r="CK581" s="5" t="str">
        <f t="shared" si="650"/>
        <v/>
      </c>
      <c r="CL581" s="5" t="str">
        <f t="shared" si="651"/>
        <v/>
      </c>
      <c r="CM581" s="5" t="str">
        <f t="shared" si="652"/>
        <v/>
      </c>
      <c r="CN581" s="5" t="str">
        <f t="shared" si="653"/>
        <v/>
      </c>
      <c r="CO581" s="5" t="str">
        <f t="shared" si="654"/>
        <v/>
      </c>
      <c r="CS581" s="5" t="str">
        <f t="shared" si="655"/>
        <v/>
      </c>
      <c r="CT581" s="5" t="str">
        <f t="shared" si="656"/>
        <v/>
      </c>
      <c r="CU581" s="5" t="str">
        <f t="shared" si="657"/>
        <v/>
      </c>
      <c r="CV581" s="5" t="str">
        <f t="shared" si="658"/>
        <v/>
      </c>
      <c r="CW581" s="5" t="str">
        <f t="shared" si="659"/>
        <v/>
      </c>
      <c r="DA581" s="5" t="str">
        <f t="shared" si="660"/>
        <v/>
      </c>
      <c r="DB581" s="5" t="str">
        <f t="shared" si="661"/>
        <v/>
      </c>
      <c r="DC581" s="5" t="str">
        <f t="shared" si="662"/>
        <v/>
      </c>
      <c r="DD581" s="5" t="str">
        <f t="shared" si="663"/>
        <v/>
      </c>
      <c r="DE581" s="5" t="str">
        <f t="shared" si="664"/>
        <v/>
      </c>
      <c r="DI581" s="5" t="str">
        <f t="shared" si="665"/>
        <v/>
      </c>
      <c r="DJ581" s="5" t="str">
        <f t="shared" si="666"/>
        <v/>
      </c>
      <c r="DK581" s="5" t="str">
        <f t="shared" si="667"/>
        <v/>
      </c>
      <c r="DL581" s="5" t="str">
        <f t="shared" si="668"/>
        <v/>
      </c>
      <c r="DM581" s="5" t="str">
        <f t="shared" si="669"/>
        <v/>
      </c>
      <c r="DQ581" s="5" t="str">
        <f t="shared" si="670"/>
        <v/>
      </c>
      <c r="DR581" s="5" t="str">
        <f t="shared" si="671"/>
        <v/>
      </c>
      <c r="DS581" s="5" t="str">
        <f t="shared" si="672"/>
        <v/>
      </c>
      <c r="DT581" s="5" t="str">
        <f t="shared" si="673"/>
        <v/>
      </c>
      <c r="DU581" s="5" t="str">
        <f t="shared" si="674"/>
        <v/>
      </c>
    </row>
    <row r="582" spans="1:126" hidden="1" x14ac:dyDescent="0.25">
      <c r="A582">
        <v>575</v>
      </c>
      <c r="B582" t="s">
        <v>619</v>
      </c>
      <c r="C582">
        <v>324.32392499999997</v>
      </c>
      <c r="D582">
        <v>57.551485999999997</v>
      </c>
      <c r="E582" s="1" t="s">
        <v>31</v>
      </c>
      <c r="F582" s="13"/>
      <c r="J582" s="2">
        <v>20.82</v>
      </c>
      <c r="K582" s="5">
        <f t="shared" si="600"/>
        <v>1.4911149748369292E-5</v>
      </c>
      <c r="L582" s="5">
        <f t="shared" si="601"/>
        <v>1.4911149748369294E-28</v>
      </c>
      <c r="M582" s="5">
        <f t="shared" si="602"/>
        <v>1.1488496785910761E-9</v>
      </c>
      <c r="N582" s="5">
        <f t="shared" si="603"/>
        <v>7.1688219944083154E-14</v>
      </c>
      <c r="O582" s="5">
        <f t="shared" si="604"/>
        <v>-13.144552203238737</v>
      </c>
      <c r="P582">
        <v>0.06</v>
      </c>
      <c r="Q582" s="2">
        <v>18.82</v>
      </c>
      <c r="R582" s="5">
        <f t="shared" si="605"/>
        <v>7.4586263266263777E-5</v>
      </c>
      <c r="S582" s="5">
        <f t="shared" si="606"/>
        <v>7.4586263266263781E-28</v>
      </c>
      <c r="T582" s="5">
        <f t="shared" si="607"/>
        <v>3.7350651636652323E-9</v>
      </c>
      <c r="U582" s="5">
        <f t="shared" si="608"/>
        <v>2.8909404366768901E-13</v>
      </c>
      <c r="V582" s="5">
        <f t="shared" si="609"/>
        <v>-12.538960856198257</v>
      </c>
      <c r="W582">
        <v>0.04</v>
      </c>
      <c r="X582" s="2">
        <v>20.3</v>
      </c>
      <c r="Y582" s="5">
        <f t="shared" si="610"/>
        <v>2.2563131391667949E-5</v>
      </c>
      <c r="Z582" s="5">
        <f t="shared" si="611"/>
        <v>2.2563131391667949E-28</v>
      </c>
      <c r="AA582" s="5">
        <f t="shared" si="612"/>
        <v>1.5729428673177199E-9</v>
      </c>
      <c r="AB582" s="5">
        <f t="shared" si="613"/>
        <v>1.0318505209604245E-13</v>
      </c>
      <c r="AC582" s="5">
        <f t="shared" si="614"/>
        <v>-12.986383212228176</v>
      </c>
      <c r="AD582">
        <v>0.16</v>
      </c>
      <c r="AF582" s="4">
        <v>16.88</v>
      </c>
      <c r="AG582" s="5">
        <f t="shared" si="615"/>
        <v>2.8215536795579666E-4</v>
      </c>
      <c r="AH582" s="5">
        <f t="shared" si="616"/>
        <v>2.821553679557967E-27</v>
      </c>
      <c r="AI582" s="5">
        <f t="shared" si="617"/>
        <v>5.549778582618236E-9</v>
      </c>
      <c r="AJ582" s="5">
        <f t="shared" si="618"/>
        <v>6.8539765495335223E-13</v>
      </c>
      <c r="AK582" s="5">
        <f t="shared" si="619"/>
        <v>-12.164057385815928</v>
      </c>
      <c r="AL582">
        <v>0.08</v>
      </c>
      <c r="AN582" s="4">
        <v>16.45</v>
      </c>
      <c r="AO582" s="5">
        <f t="shared" si="620"/>
        <v>2.693394423700868E-4</v>
      </c>
      <c r="AP582" s="5">
        <f t="shared" si="621"/>
        <v>2.6933944237008684E-27</v>
      </c>
      <c r="AQ582" s="5">
        <f t="shared" si="622"/>
        <v>2.9252242999179673E-9</v>
      </c>
      <c r="AR582" s="5">
        <f t="shared" si="623"/>
        <v>4.8617227864636616E-13</v>
      </c>
      <c r="AS582" s="5">
        <f t="shared" si="624"/>
        <v>-12.313209808088619</v>
      </c>
      <c r="AT582">
        <v>0.12</v>
      </c>
      <c r="AV582" s="4">
        <v>15.97</v>
      </c>
      <c r="AW582" s="5">
        <f t="shared" si="625"/>
        <v>2.7285408184199786E-4</v>
      </c>
      <c r="AX582" s="5">
        <f t="shared" si="626"/>
        <v>2.7285408184199788E-27</v>
      </c>
      <c r="AY582" s="5">
        <f t="shared" si="627"/>
        <v>1.756088606385227E-9</v>
      </c>
      <c r="AZ582" s="5">
        <f t="shared" si="628"/>
        <v>3.7913953011857047E-13</v>
      </c>
      <c r="BA582" s="5">
        <f t="shared" si="629"/>
        <v>-12.421200932489006</v>
      </c>
      <c r="BB582">
        <v>0.11</v>
      </c>
      <c r="BD582" s="3">
        <v>15.66</v>
      </c>
      <c r="BE582" s="5">
        <f t="shared" si="630"/>
        <v>1.5295079518343584E-4</v>
      </c>
      <c r="BF582" s="5">
        <f t="shared" si="631"/>
        <v>1.5295079518343586E-27</v>
      </c>
      <c r="BG582" s="5">
        <f t="shared" si="632"/>
        <v>3.5405276662832369E-10</v>
      </c>
      <c r="BH582" s="5">
        <f t="shared" si="633"/>
        <v>1.2745899598619655E-13</v>
      </c>
      <c r="BI582" s="5">
        <f t="shared" si="634"/>
        <v>-12.894629506846048</v>
      </c>
      <c r="BJ582">
        <v>0.04</v>
      </c>
      <c r="BL582" s="3">
        <v>15.67</v>
      </c>
      <c r="BM582" s="5">
        <f t="shared" si="635"/>
        <v>9.6950058865968346E-5</v>
      </c>
      <c r="BN582" s="5">
        <f t="shared" si="636"/>
        <v>9.6950058865968361E-28</v>
      </c>
      <c r="BO582" s="5">
        <f t="shared" si="637"/>
        <v>1.4362971683847162E-10</v>
      </c>
      <c r="BP582" s="5">
        <f t="shared" si="638"/>
        <v>6.4633372577312237E-14</v>
      </c>
      <c r="BQ582" s="5">
        <f t="shared" si="639"/>
        <v>-13.189543181946707</v>
      </c>
      <c r="BR582">
        <v>7.0000000000000007E-2</v>
      </c>
      <c r="BU582" s="5" t="str">
        <f t="shared" si="640"/>
        <v/>
      </c>
      <c r="BV582" s="5" t="str">
        <f t="shared" si="641"/>
        <v/>
      </c>
      <c r="BW582" s="5" t="str">
        <f t="shared" si="642"/>
        <v/>
      </c>
      <c r="BX582" s="5" t="str">
        <f t="shared" si="643"/>
        <v/>
      </c>
      <c r="BY582" s="5" t="str">
        <f t="shared" si="644"/>
        <v/>
      </c>
      <c r="CC582" s="5" t="str">
        <f t="shared" si="645"/>
        <v/>
      </c>
      <c r="CD582" s="5" t="str">
        <f t="shared" si="646"/>
        <v/>
      </c>
      <c r="CE582" s="5" t="str">
        <f t="shared" si="647"/>
        <v/>
      </c>
      <c r="CF582" s="5" t="str">
        <f t="shared" si="648"/>
        <v/>
      </c>
      <c r="CG582" s="5" t="str">
        <f t="shared" si="649"/>
        <v/>
      </c>
      <c r="CK582" s="5" t="str">
        <f t="shared" si="650"/>
        <v/>
      </c>
      <c r="CL582" s="5" t="str">
        <f t="shared" si="651"/>
        <v/>
      </c>
      <c r="CM582" s="5" t="str">
        <f t="shared" si="652"/>
        <v/>
      </c>
      <c r="CN582" s="5" t="str">
        <f t="shared" si="653"/>
        <v/>
      </c>
      <c r="CO582" s="5" t="str">
        <f t="shared" si="654"/>
        <v/>
      </c>
      <c r="CS582" s="5" t="str">
        <f t="shared" si="655"/>
        <v/>
      </c>
      <c r="CT582" s="5" t="str">
        <f t="shared" si="656"/>
        <v/>
      </c>
      <c r="CU582" s="5" t="str">
        <f t="shared" si="657"/>
        <v/>
      </c>
      <c r="CV582" s="5" t="str">
        <f t="shared" si="658"/>
        <v/>
      </c>
      <c r="CW582" s="5" t="str">
        <f t="shared" si="659"/>
        <v/>
      </c>
      <c r="DA582" s="5" t="str">
        <f t="shared" si="660"/>
        <v/>
      </c>
      <c r="DB582" s="5" t="str">
        <f t="shared" si="661"/>
        <v/>
      </c>
      <c r="DC582" s="5" t="str">
        <f t="shared" si="662"/>
        <v/>
      </c>
      <c r="DD582" s="5" t="str">
        <f t="shared" si="663"/>
        <v/>
      </c>
      <c r="DE582" s="5" t="str">
        <f t="shared" si="664"/>
        <v/>
      </c>
      <c r="DI582" s="5" t="str">
        <f t="shared" si="665"/>
        <v/>
      </c>
      <c r="DJ582" s="5" t="str">
        <f t="shared" si="666"/>
        <v/>
      </c>
      <c r="DK582" s="5" t="str">
        <f t="shared" si="667"/>
        <v/>
      </c>
      <c r="DL582" s="5" t="str">
        <f t="shared" si="668"/>
        <v/>
      </c>
      <c r="DM582" s="5" t="str">
        <f t="shared" si="669"/>
        <v/>
      </c>
      <c r="DQ582" s="5" t="str">
        <f t="shared" si="670"/>
        <v/>
      </c>
      <c r="DR582" s="5" t="str">
        <f t="shared" si="671"/>
        <v/>
      </c>
      <c r="DS582" s="5" t="str">
        <f t="shared" si="672"/>
        <v/>
      </c>
      <c r="DT582" s="5" t="str">
        <f t="shared" si="673"/>
        <v/>
      </c>
      <c r="DU582" s="5" t="str">
        <f t="shared" si="674"/>
        <v/>
      </c>
    </row>
    <row r="583" spans="1:126" hidden="1" x14ac:dyDescent="0.25">
      <c r="A583">
        <v>576</v>
      </c>
      <c r="B583" t="s">
        <v>620</v>
      </c>
      <c r="C583">
        <v>324.32426700000002</v>
      </c>
      <c r="D583">
        <v>57.582543000000001</v>
      </c>
      <c r="E583" s="1" t="s">
        <v>31</v>
      </c>
      <c r="F583" s="13"/>
      <c r="J583" s="2">
        <v>19.18</v>
      </c>
      <c r="K583" s="5">
        <f t="shared" si="600"/>
        <v>6.7532236346169215E-5</v>
      </c>
      <c r="L583" s="5">
        <f t="shared" si="601"/>
        <v>6.7532236346169226E-28</v>
      </c>
      <c r="M583" s="5">
        <f t="shared" si="602"/>
        <v>5.2031123910694981E-9</v>
      </c>
      <c r="N583" s="5">
        <f t="shared" si="603"/>
        <v>3.2467421320273666E-13</v>
      </c>
      <c r="O583" s="5">
        <f t="shared" si="604"/>
        <v>-12.488552203238738</v>
      </c>
      <c r="P583">
        <v>0.02</v>
      </c>
      <c r="Q583" s="2">
        <v>18.38</v>
      </c>
      <c r="R583" s="5">
        <f t="shared" si="605"/>
        <v>1.1185588795720381E-4</v>
      </c>
      <c r="S583" s="5">
        <f t="shared" si="606"/>
        <v>1.1185588795720382E-27</v>
      </c>
      <c r="T583" s="5">
        <f t="shared" si="607"/>
        <v>5.6014205855619546E-9</v>
      </c>
      <c r="U583" s="5">
        <f t="shared" si="608"/>
        <v>4.3354995332249536E-13</v>
      </c>
      <c r="V583" s="5">
        <f t="shared" si="609"/>
        <v>-12.362960856198256</v>
      </c>
      <c r="W583">
        <v>0.03</v>
      </c>
      <c r="X583" s="2">
        <v>18.72</v>
      </c>
      <c r="Y583" s="5">
        <f t="shared" si="610"/>
        <v>9.6693965734323434E-5</v>
      </c>
      <c r="Z583" s="5">
        <f t="shared" si="611"/>
        <v>9.6693965734323438E-28</v>
      </c>
      <c r="AA583" s="5">
        <f t="shared" si="612"/>
        <v>6.7408233845871649E-9</v>
      </c>
      <c r="AB583" s="5">
        <f t="shared" si="613"/>
        <v>4.4219801402891809E-13</v>
      </c>
      <c r="AC583" s="5">
        <f t="shared" si="614"/>
        <v>-12.354383212228175</v>
      </c>
      <c r="AD583">
        <v>0.04</v>
      </c>
      <c r="AF583" s="4">
        <v>16.97</v>
      </c>
      <c r="AG583" s="5">
        <f t="shared" si="615"/>
        <v>2.597097876027719E-4</v>
      </c>
      <c r="AH583" s="5">
        <f t="shared" si="616"/>
        <v>2.5970978760277193E-27</v>
      </c>
      <c r="AI583" s="5">
        <f t="shared" si="617"/>
        <v>5.1082913196958846E-9</v>
      </c>
      <c r="AJ583" s="5">
        <f t="shared" si="618"/>
        <v>6.3087397798244189E-13</v>
      </c>
      <c r="AK583" s="5">
        <f t="shared" si="619"/>
        <v>-12.200057385815928</v>
      </c>
      <c r="AL583">
        <v>0.08</v>
      </c>
      <c r="AN583" s="4">
        <v>16.170000000000002</v>
      </c>
      <c r="AO583" s="5">
        <f t="shared" si="620"/>
        <v>3.4857798625382403E-4</v>
      </c>
      <c r="AP583" s="5">
        <f t="shared" si="621"/>
        <v>3.4857798625382404E-27</v>
      </c>
      <c r="AQ583" s="5">
        <f t="shared" si="622"/>
        <v>3.7858131242622744E-9</v>
      </c>
      <c r="AR583" s="5">
        <f t="shared" si="623"/>
        <v>6.2920214125239005E-13</v>
      </c>
      <c r="AS583" s="5">
        <f t="shared" si="624"/>
        <v>-12.201209808088619</v>
      </c>
      <c r="AT583">
        <v>0.1</v>
      </c>
      <c r="AV583" s="4">
        <v>15.92</v>
      </c>
      <c r="AW583" s="5">
        <f t="shared" si="625"/>
        <v>2.8571329854897248E-4</v>
      </c>
      <c r="AX583" s="5">
        <f t="shared" si="626"/>
        <v>2.8571329854897253E-27</v>
      </c>
      <c r="AY583" s="5">
        <f t="shared" si="627"/>
        <v>1.8388505126528903E-9</v>
      </c>
      <c r="AZ583" s="5">
        <f t="shared" si="628"/>
        <v>3.9700782568175899E-13</v>
      </c>
      <c r="BA583" s="5">
        <f t="shared" si="629"/>
        <v>-12.401200932489004</v>
      </c>
      <c r="BB583">
        <v>0.11</v>
      </c>
      <c r="BD583" s="3">
        <v>15.43</v>
      </c>
      <c r="BE583" s="5">
        <f t="shared" si="630"/>
        <v>1.8903914275026466E-4</v>
      </c>
      <c r="BF583" s="5">
        <f t="shared" si="631"/>
        <v>1.8903914275026469E-27</v>
      </c>
      <c r="BG583" s="5">
        <f t="shared" si="632"/>
        <v>4.375906082182052E-10</v>
      </c>
      <c r="BH583" s="5">
        <f t="shared" si="633"/>
        <v>1.5753261895855388E-13</v>
      </c>
      <c r="BI583" s="5">
        <f t="shared" si="634"/>
        <v>-12.802629506846047</v>
      </c>
      <c r="BJ583">
        <v>7.0000000000000007E-2</v>
      </c>
      <c r="BL583" s="3">
        <v>15.5</v>
      </c>
      <c r="BM583" s="5">
        <f t="shared" si="635"/>
        <v>1.1338303480309059E-4</v>
      </c>
      <c r="BN583" s="5">
        <f t="shared" si="636"/>
        <v>1.133830348030906E-27</v>
      </c>
      <c r="BO583" s="5">
        <f t="shared" si="637"/>
        <v>1.67974866374949E-10</v>
      </c>
      <c r="BP583" s="5">
        <f t="shared" si="638"/>
        <v>7.558868986872705E-14</v>
      </c>
      <c r="BQ583" s="5">
        <f t="shared" si="639"/>
        <v>-13.121543181946707</v>
      </c>
      <c r="BR583">
        <v>0.06</v>
      </c>
      <c r="BU583" s="5" t="str">
        <f t="shared" si="640"/>
        <v/>
      </c>
      <c r="BV583" s="5" t="str">
        <f t="shared" si="641"/>
        <v/>
      </c>
      <c r="BW583" s="5" t="str">
        <f t="shared" si="642"/>
        <v/>
      </c>
      <c r="BX583" s="5" t="str">
        <f t="shared" si="643"/>
        <v/>
      </c>
      <c r="BY583" s="5" t="str">
        <f t="shared" si="644"/>
        <v/>
      </c>
      <c r="CC583" s="5" t="str">
        <f t="shared" si="645"/>
        <v/>
      </c>
      <c r="CD583" s="5" t="str">
        <f t="shared" si="646"/>
        <v/>
      </c>
      <c r="CE583" s="5" t="str">
        <f t="shared" si="647"/>
        <v/>
      </c>
      <c r="CF583" s="5" t="str">
        <f t="shared" si="648"/>
        <v/>
      </c>
      <c r="CG583" s="5" t="str">
        <f t="shared" si="649"/>
        <v/>
      </c>
      <c r="CK583" s="5" t="str">
        <f t="shared" si="650"/>
        <v/>
      </c>
      <c r="CL583" s="5" t="str">
        <f t="shared" si="651"/>
        <v/>
      </c>
      <c r="CM583" s="5" t="str">
        <f t="shared" si="652"/>
        <v/>
      </c>
      <c r="CN583" s="5" t="str">
        <f t="shared" si="653"/>
        <v/>
      </c>
      <c r="CO583" s="5" t="str">
        <f t="shared" si="654"/>
        <v/>
      </c>
      <c r="CS583" s="5" t="str">
        <f t="shared" si="655"/>
        <v/>
      </c>
      <c r="CT583" s="5" t="str">
        <f t="shared" si="656"/>
        <v/>
      </c>
      <c r="CU583" s="5" t="str">
        <f t="shared" si="657"/>
        <v/>
      </c>
      <c r="CV583" s="5" t="str">
        <f t="shared" si="658"/>
        <v/>
      </c>
      <c r="CW583" s="5" t="str">
        <f t="shared" si="659"/>
        <v/>
      </c>
      <c r="DA583" s="5" t="str">
        <f t="shared" si="660"/>
        <v/>
      </c>
      <c r="DB583" s="5" t="str">
        <f t="shared" si="661"/>
        <v/>
      </c>
      <c r="DC583" s="5" t="str">
        <f t="shared" si="662"/>
        <v/>
      </c>
      <c r="DD583" s="5" t="str">
        <f t="shared" si="663"/>
        <v/>
      </c>
      <c r="DE583" s="5" t="str">
        <f t="shared" si="664"/>
        <v/>
      </c>
      <c r="DI583" s="5" t="str">
        <f t="shared" si="665"/>
        <v/>
      </c>
      <c r="DJ583" s="5" t="str">
        <f t="shared" si="666"/>
        <v/>
      </c>
      <c r="DK583" s="5" t="str">
        <f t="shared" si="667"/>
        <v/>
      </c>
      <c r="DL583" s="5" t="str">
        <f t="shared" si="668"/>
        <v/>
      </c>
      <c r="DM583" s="5" t="str">
        <f t="shared" si="669"/>
        <v/>
      </c>
      <c r="DQ583" s="5" t="str">
        <f t="shared" si="670"/>
        <v/>
      </c>
      <c r="DR583" s="5" t="str">
        <f t="shared" si="671"/>
        <v/>
      </c>
      <c r="DS583" s="5" t="str">
        <f t="shared" si="672"/>
        <v/>
      </c>
      <c r="DT583" s="5" t="str">
        <f t="shared" si="673"/>
        <v/>
      </c>
      <c r="DU583" s="5" t="str">
        <f t="shared" si="674"/>
        <v/>
      </c>
    </row>
    <row r="584" spans="1:126" hidden="1" x14ac:dyDescent="0.25">
      <c r="A584">
        <v>577</v>
      </c>
      <c r="B584" t="s">
        <v>621</v>
      </c>
      <c r="C584">
        <v>324.325943</v>
      </c>
      <c r="D584">
        <v>57.55395</v>
      </c>
      <c r="E584" s="1" t="s">
        <v>31</v>
      </c>
      <c r="F584" s="13"/>
      <c r="J584" s="2">
        <v>18.579999999999998</v>
      </c>
      <c r="K584" s="5">
        <f t="shared" si="600"/>
        <v>1.1735757628967171E-4</v>
      </c>
      <c r="L584" s="5">
        <f t="shared" si="601"/>
        <v>1.1735757628967172E-27</v>
      </c>
      <c r="M584" s="5">
        <f t="shared" si="602"/>
        <v>9.0419730252767292E-9</v>
      </c>
      <c r="N584" s="5">
        <f t="shared" si="603"/>
        <v>5.6421911677726793E-13</v>
      </c>
      <c r="O584" s="5">
        <f t="shared" si="604"/>
        <v>-12.248552203238736</v>
      </c>
      <c r="P584">
        <v>0.01</v>
      </c>
      <c r="Q584" s="2">
        <v>17.66</v>
      </c>
      <c r="R584" s="5">
        <f t="shared" si="605"/>
        <v>2.1709951326173609E-4</v>
      </c>
      <c r="S584" s="5">
        <f t="shared" si="606"/>
        <v>2.1709951326173611E-27</v>
      </c>
      <c r="T584" s="5">
        <f t="shared" si="607"/>
        <v>1.0871718108974623E-8</v>
      </c>
      <c r="U584" s="5">
        <f t="shared" si="608"/>
        <v>8.4147098163463586E-13</v>
      </c>
      <c r="V584" s="5">
        <f t="shared" si="609"/>
        <v>-12.074960856198258</v>
      </c>
      <c r="W584">
        <v>0.02</v>
      </c>
      <c r="X584" s="2">
        <v>18.22</v>
      </c>
      <c r="Y584" s="5">
        <f t="shared" si="610"/>
        <v>1.5324960804439765E-4</v>
      </c>
      <c r="Z584" s="5">
        <f t="shared" si="611"/>
        <v>1.5324960804439767E-27</v>
      </c>
      <c r="AA584" s="5">
        <f t="shared" si="612"/>
        <v>1.0683485093814899E-8</v>
      </c>
      <c r="AB584" s="5">
        <f t="shared" si="613"/>
        <v>7.0083662215425751E-13</v>
      </c>
      <c r="AC584" s="5">
        <f t="shared" si="614"/>
        <v>-12.154383212228174</v>
      </c>
      <c r="AD584">
        <v>0.03</v>
      </c>
      <c r="AF584" s="4">
        <v>16.22</v>
      </c>
      <c r="AG584" s="5">
        <f t="shared" si="615"/>
        <v>5.1818915203238208E-4</v>
      </c>
      <c r="AH584" s="5">
        <f t="shared" si="616"/>
        <v>5.1818915203238216E-27</v>
      </c>
      <c r="AI584" s="5">
        <f t="shared" si="617"/>
        <v>1.0192381164071832E-8</v>
      </c>
      <c r="AJ584" s="5">
        <f t="shared" si="618"/>
        <v>1.2587590737628715E-12</v>
      </c>
      <c r="AK584" s="5">
        <f t="shared" si="619"/>
        <v>-11.900057385815929</v>
      </c>
      <c r="AL584">
        <v>0.14000000000000001</v>
      </c>
      <c r="AN584" s="4">
        <v>15.64</v>
      </c>
      <c r="AO584" s="5">
        <f t="shared" si="620"/>
        <v>5.6793673006889987E-4</v>
      </c>
      <c r="AP584" s="5">
        <f t="shared" si="621"/>
        <v>5.6793673006889995E-27</v>
      </c>
      <c r="AQ584" s="5">
        <f t="shared" si="622"/>
        <v>6.1682103036759247E-9</v>
      </c>
      <c r="AR584" s="5">
        <f t="shared" si="623"/>
        <v>1.0251565524709386E-12</v>
      </c>
      <c r="AS584" s="5">
        <f t="shared" si="624"/>
        <v>-11.989209808088619</v>
      </c>
      <c r="AT584">
        <v>0.16</v>
      </c>
      <c r="AU584" t="s">
        <v>36</v>
      </c>
      <c r="AV584" s="4">
        <v>15.29</v>
      </c>
      <c r="AW584" s="5">
        <f t="shared" si="625"/>
        <v>5.1042325782773418E-4</v>
      </c>
      <c r="AX584" s="5">
        <f t="shared" si="626"/>
        <v>5.1042325782773426E-27</v>
      </c>
      <c r="AY584" s="5">
        <f t="shared" si="627"/>
        <v>3.2850835928647147E-9</v>
      </c>
      <c r="AZ584" s="5">
        <f t="shared" si="628"/>
        <v>7.0924954769949184E-13</v>
      </c>
      <c r="BA584" s="5">
        <f t="shared" si="629"/>
        <v>-12.149200932489006</v>
      </c>
      <c r="BD584" s="3">
        <v>15.26</v>
      </c>
      <c r="BE584" s="5">
        <f t="shared" si="630"/>
        <v>2.210811623253529E-4</v>
      </c>
      <c r="BF584" s="5">
        <f t="shared" si="631"/>
        <v>2.2108116232535291E-27</v>
      </c>
      <c r="BG584" s="5">
        <f t="shared" si="632"/>
        <v>5.1176194982720569E-10</v>
      </c>
      <c r="BH584" s="5">
        <f t="shared" si="633"/>
        <v>1.8423430193779407E-13</v>
      </c>
      <c r="BI584" s="5">
        <f t="shared" si="634"/>
        <v>-12.734629506846048</v>
      </c>
      <c r="BJ584">
        <v>0.08</v>
      </c>
      <c r="BL584" s="3">
        <v>15.16</v>
      </c>
      <c r="BM584" s="5">
        <f t="shared" si="635"/>
        <v>1.5507724503372429E-4</v>
      </c>
      <c r="BN584" s="5">
        <f t="shared" si="636"/>
        <v>1.5507724503372431E-27</v>
      </c>
      <c r="BO584" s="5">
        <f t="shared" si="637"/>
        <v>2.2974406671662855E-10</v>
      </c>
      <c r="BP584" s="5">
        <f t="shared" si="638"/>
        <v>1.0338483002248286E-13</v>
      </c>
      <c r="BQ584" s="5">
        <f t="shared" si="639"/>
        <v>-12.985543181946708</v>
      </c>
      <c r="BR584">
        <v>0.1</v>
      </c>
      <c r="BT584" s="3">
        <v>15.64</v>
      </c>
      <c r="BU584" s="5">
        <f t="shared" si="640"/>
        <v>6.3781956990159648E-5</v>
      </c>
      <c r="BV584" s="5">
        <f t="shared" si="641"/>
        <v>6.3781956990159653E-28</v>
      </c>
      <c r="BW584" s="5">
        <f t="shared" si="642"/>
        <v>5.688046104948839E-11</v>
      </c>
      <c r="BX584" s="5">
        <f t="shared" si="643"/>
        <v>3.2990667408703269E-14</v>
      </c>
      <c r="BY584" s="5">
        <f t="shared" si="644"/>
        <v>-13.481608898489664</v>
      </c>
      <c r="BZ584">
        <v>0.24</v>
      </c>
      <c r="CC584" s="5" t="str">
        <f t="shared" si="645"/>
        <v/>
      </c>
      <c r="CD584" s="5" t="str">
        <f t="shared" si="646"/>
        <v/>
      </c>
      <c r="CE584" s="5" t="str">
        <f t="shared" si="647"/>
        <v/>
      </c>
      <c r="CF584" s="5" t="str">
        <f t="shared" si="648"/>
        <v/>
      </c>
      <c r="CG584" s="5" t="str">
        <f t="shared" si="649"/>
        <v/>
      </c>
      <c r="CK584" s="5" t="str">
        <f t="shared" si="650"/>
        <v/>
      </c>
      <c r="CL584" s="5" t="str">
        <f t="shared" si="651"/>
        <v/>
      </c>
      <c r="CM584" s="5" t="str">
        <f t="shared" si="652"/>
        <v/>
      </c>
      <c r="CN584" s="5" t="str">
        <f t="shared" si="653"/>
        <v/>
      </c>
      <c r="CO584" s="5" t="str">
        <f t="shared" si="654"/>
        <v/>
      </c>
      <c r="CS584" s="5" t="str">
        <f t="shared" si="655"/>
        <v/>
      </c>
      <c r="CT584" s="5" t="str">
        <f t="shared" si="656"/>
        <v/>
      </c>
      <c r="CU584" s="5" t="str">
        <f t="shared" si="657"/>
        <v/>
      </c>
      <c r="CV584" s="5" t="str">
        <f t="shared" si="658"/>
        <v/>
      </c>
      <c r="CW584" s="5" t="str">
        <f t="shared" si="659"/>
        <v/>
      </c>
      <c r="DA584" s="5" t="str">
        <f t="shared" si="660"/>
        <v/>
      </c>
      <c r="DB584" s="5" t="str">
        <f t="shared" si="661"/>
        <v/>
      </c>
      <c r="DC584" s="5" t="str">
        <f t="shared" si="662"/>
        <v/>
      </c>
      <c r="DD584" s="5" t="str">
        <f t="shared" si="663"/>
        <v/>
      </c>
      <c r="DE584" s="5" t="str">
        <f t="shared" si="664"/>
        <v/>
      </c>
      <c r="DI584" s="5" t="str">
        <f t="shared" si="665"/>
        <v/>
      </c>
      <c r="DJ584" s="5" t="str">
        <f t="shared" si="666"/>
        <v/>
      </c>
      <c r="DK584" s="5" t="str">
        <f t="shared" si="667"/>
        <v/>
      </c>
      <c r="DL584" s="5" t="str">
        <f t="shared" si="668"/>
        <v/>
      </c>
      <c r="DM584" s="5" t="str">
        <f t="shared" si="669"/>
        <v/>
      </c>
      <c r="DQ584" s="5" t="str">
        <f t="shared" si="670"/>
        <v/>
      </c>
      <c r="DR584" s="5" t="str">
        <f t="shared" si="671"/>
        <v/>
      </c>
      <c r="DS584" s="5" t="str">
        <f t="shared" si="672"/>
        <v/>
      </c>
      <c r="DT584" s="5" t="str">
        <f t="shared" si="673"/>
        <v/>
      </c>
      <c r="DU584" s="5" t="str">
        <f t="shared" si="674"/>
        <v/>
      </c>
    </row>
    <row r="585" spans="1:126" hidden="1" x14ac:dyDescent="0.25">
      <c r="A585">
        <v>578</v>
      </c>
      <c r="B585" t="s">
        <v>622</v>
      </c>
      <c r="C585">
        <v>324.32606600000003</v>
      </c>
      <c r="D585">
        <v>57.462454000000001</v>
      </c>
      <c r="E585" s="1" t="s">
        <v>31</v>
      </c>
      <c r="F585" s="13"/>
      <c r="J585" s="2">
        <v>16.97</v>
      </c>
      <c r="K585" s="5">
        <f t="shared" ref="K585:K648" si="675">IF(J585&lt;&gt;"", 3173.3/10^(J585/2.5), "")</f>
        <v>5.1702451003756344E-4</v>
      </c>
      <c r="L585" s="5">
        <f t="shared" ref="L585:L648" si="676">IF(J585&lt;&gt;"", K585*10^-23, "")</f>
        <v>5.1702451003756347E-27</v>
      </c>
      <c r="M585" s="5">
        <f t="shared" ref="M585:M648" si="677">IF(J585&lt;&gt;"", L585*(3*10^10)/(0.624*10^(-4))^2, "")</f>
        <v>3.9834851919807346E-8</v>
      </c>
      <c r="N585" s="5">
        <f t="shared" ref="N585:N648" si="678">IF(J585&lt;&gt;"", M585*(0.624*10^(-4)), "")</f>
        <v>2.4856947597959785E-12</v>
      </c>
      <c r="O585" s="5">
        <f t="shared" ref="O585:O648" si="679">IF(J585&lt;&gt;"", LOG(N585), "")</f>
        <v>-11.604552203238736</v>
      </c>
      <c r="P585">
        <v>0</v>
      </c>
      <c r="Q585" s="2">
        <v>15.9</v>
      </c>
      <c r="R585" s="5">
        <f t="shared" ref="R585:R648" si="680">IF(Q585&lt;&gt;"", 2515.7/10^(Q585/2.5), "")</f>
        <v>1.0981428791665838E-3</v>
      </c>
      <c r="S585" s="5">
        <f t="shared" ref="S585:S648" si="681">IF(Q585&lt;&gt;"", R585*10^-23, "")</f>
        <v>1.0981428791665839E-26</v>
      </c>
      <c r="T585" s="5">
        <f t="shared" ref="T585:T648" si="682">IF(Q585&lt;&gt;"", S585*(3*10^10)/(0.774*10^(-4))^2, "")</f>
        <v>5.4991831378652304E-8</v>
      </c>
      <c r="U585" s="5">
        <f t="shared" ref="U585:U648" si="683">IF(Q585&lt;&gt;"", T585*(0.774*10^(-4)), "")</f>
        <v>4.2563677487076889E-12</v>
      </c>
      <c r="V585" s="5">
        <f t="shared" ref="V585:V648" si="684">IF(Q585&lt;&gt;"", LOG(U585), "")</f>
        <v>-11.370960856198257</v>
      </c>
      <c r="W585">
        <v>0.01</v>
      </c>
      <c r="X585" s="2">
        <v>16.5</v>
      </c>
      <c r="Y585" s="5">
        <f t="shared" ref="Y585:Y648" si="685">IF(X585&lt;&gt;"", 2974.4/10^(X585/2.5), "")</f>
        <v>7.4713550018820889E-4</v>
      </c>
      <c r="Z585" s="5">
        <f t="shared" ref="Z585:Z648" si="686">IF(X585&lt;&gt;"", Y585*10^-23, "")</f>
        <v>7.4713550018820901E-27</v>
      </c>
      <c r="AA585" s="5">
        <f t="shared" ref="AA585:AA648" si="687">IF(X585&lt;&gt;"", Z585*(3*10^10)/(0.656*10^(-4))^2, "")</f>
        <v>5.2085033568296083E-8</v>
      </c>
      <c r="AB585" s="5">
        <f t="shared" ref="AB585:AB648" si="688">IF(X585&lt;&gt;"",  AA585*(0.656*10^(-4)), "")</f>
        <v>3.4167782020802236E-12</v>
      </c>
      <c r="AC585" s="5">
        <f t="shared" ref="AC585:AC648" si="689">IF(X585&lt;&gt;"", LOG(AB585), "")</f>
        <v>-11.466383212228175</v>
      </c>
      <c r="AD585">
        <v>0.01</v>
      </c>
      <c r="AF585" s="4">
        <v>14.05</v>
      </c>
      <c r="AG585" s="5">
        <f t="shared" ref="AG585:AG648" si="690">IF(AF585&lt;&gt;"", 1594/10^(AF585/2.5), "")</f>
        <v>3.8237396729170624E-3</v>
      </c>
      <c r="AH585" s="5">
        <f t="shared" ref="AH585:AH648" si="691">IF(AF585&lt;&gt;"", AG585*10^-23, "")</f>
        <v>3.8237396729170631E-26</v>
      </c>
      <c r="AI585" s="5">
        <f t="shared" ref="AI585:AI648" si="692">IF(AF585&lt;&gt;"", AH585*(3*10^10)/(1.235*10^(-4))^2, "")</f>
        <v>7.5210011760567688E-8</v>
      </c>
      <c r="AJ585" s="5">
        <f t="shared" ref="AJ585:AJ648" si="693">IF(AF585&lt;&gt;"", AI585*(1.235*10^(-4)), "")</f>
        <v>9.2884364524301112E-12</v>
      </c>
      <c r="AK585" s="5">
        <f t="shared" ref="AK585:AK648" si="694">IF(AF585&lt;&gt;"", LOG(AJ585), "")</f>
        <v>-11.032057385815929</v>
      </c>
      <c r="AL585">
        <v>0.03</v>
      </c>
      <c r="AN585" s="4">
        <v>13.26</v>
      </c>
      <c r="AO585" s="5">
        <f t="shared" ref="AO585:AO648" si="695">IF(AN585&lt;&gt;"", 1024/10^(AN585/2.5), "")</f>
        <v>5.0851053716514322E-3</v>
      </c>
      <c r="AP585" s="5">
        <f t="shared" ref="AP585:AP648" si="696">IF(AN585&lt;&gt;"", AO585*10^-23, "")</f>
        <v>5.0851053716514326E-26</v>
      </c>
      <c r="AQ585" s="5">
        <f t="shared" ref="AQ585:AQ648" si="697">IF(AN585&lt;&gt;"", AP585*(3*10^10)/(1.662*10^(-4))^2, "")</f>
        <v>5.522798172411379E-8</v>
      </c>
      <c r="AR585" s="5">
        <f t="shared" ref="AR585:AR648" si="698">IF(AN585&lt;&gt;"", AQ585*(1.662*10^(-4)), "")</f>
        <v>9.1788905625477113E-12</v>
      </c>
      <c r="AS585" s="5">
        <f t="shared" ref="AS585:AS648" si="699">IF(AN585&lt;&gt;"", LOG(AR585), "")</f>
        <v>-11.037209808088619</v>
      </c>
      <c r="AT585">
        <v>0.04</v>
      </c>
      <c r="AV585" s="4">
        <v>13.01</v>
      </c>
      <c r="AW585" s="5">
        <f t="shared" ref="AW585:AW648" si="700">IF(AV585&lt;&gt;"", 666.7/10^(AV585/2.5), "")</f>
        <v>4.1680263427354928E-3</v>
      </c>
      <c r="AX585" s="5">
        <f t="shared" ref="AX585:AX648" si="701">IF(AV585&lt;&gt;"", AW585*10^-23, "")</f>
        <v>4.168026342735493E-26</v>
      </c>
      <c r="AY585" s="5">
        <f t="shared" ref="AY585:AY648" si="702">IF(AV585&lt;&gt;"", AX585*(3*10^10)/(2.159*10^(-4))^2, "")</f>
        <v>2.6825413503726721E-8</v>
      </c>
      <c r="AZ585" s="5">
        <f t="shared" ref="AZ585:AZ648" si="703">IF(AV585&lt;&gt;"", AY585*(2.159*10^(-4)), "")</f>
        <v>5.7916067754545991E-12</v>
      </c>
      <c r="BA585" s="5">
        <f t="shared" ref="BA585:BA648" si="704">IF(AV585&lt;&gt;"", LOG(AZ585), "")</f>
        <v>-11.237200932489005</v>
      </c>
      <c r="BB585">
        <v>0.04</v>
      </c>
      <c r="BD585" s="3">
        <v>12.88</v>
      </c>
      <c r="BE585" s="5">
        <f t="shared" ref="BE585:BE648" si="705">IF(BD585&lt;&gt;"", 280.9/10^(BD585/2.5), "")</f>
        <v>1.9794828307287114E-3</v>
      </c>
      <c r="BF585" s="5">
        <f t="shared" ref="BF585:BF648" si="706">IF(BD585&lt;&gt;"", BE585*10^-23, "")</f>
        <v>1.9794828307287117E-26</v>
      </c>
      <c r="BG585" s="5">
        <f t="shared" ref="BG585:BG648" si="707">IF(BD585&lt;&gt;"", BF585*(3*10^10)/(3.6*10^(-4))^2, "")</f>
        <v>4.5821361822423874E-9</v>
      </c>
      <c r="BH585" s="5">
        <f t="shared" ref="BH585:BH648" si="708">IF(BD585&lt;&gt;"", BG585*(3.6*10^(-4)), "")</f>
        <v>1.6495690256072595E-12</v>
      </c>
      <c r="BI585" s="5">
        <f t="shared" ref="BI585:BI648" si="709">IF(BD585&lt;&gt;"", LOG(BH585), "")</f>
        <v>-11.782629506846048</v>
      </c>
      <c r="BJ585">
        <v>0.01</v>
      </c>
      <c r="BL585" s="3">
        <v>12.86</v>
      </c>
      <c r="BM585" s="5">
        <f t="shared" ref="BM585:BM648" si="710">IF(BL585&lt;&gt;"", 179.7/10^(BL585/2.5), "")</f>
        <v>1.2898763414146348E-3</v>
      </c>
      <c r="BN585" s="5">
        <f t="shared" ref="BN585:BN648" si="711">IF(BL585&lt;&gt;"", BM585*10^-23, "")</f>
        <v>1.2898763414146349E-26</v>
      </c>
      <c r="BO585" s="5">
        <f t="shared" ref="BO585:BO648" si="712">IF(BL585&lt;&gt;"", BN585*(3*10^10)/(4.5*10^(-4))^2, "")</f>
        <v>1.910927913206866E-9</v>
      </c>
      <c r="BP585" s="5">
        <f t="shared" ref="BP585:BP648" si="713">IF(BL585&lt;&gt;"", BO585*(4.5*10^(-4)), "")</f>
        <v>8.5991756094308982E-13</v>
      </c>
      <c r="BQ585" s="5">
        <f t="shared" ref="BQ585:BQ648" si="714">IF(BL585&lt;&gt;"", LOG(BP585), "")</f>
        <v>-12.065543181946708</v>
      </c>
      <c r="BR585">
        <v>0.01</v>
      </c>
      <c r="BT585" s="3">
        <v>12.78</v>
      </c>
      <c r="BU585" s="5">
        <f t="shared" ref="BU585:BU648" si="715">IF(BT585&lt;&gt;"", 115/10^(BT585/2.5), "")</f>
        <v>8.8858267286005712E-4</v>
      </c>
      <c r="BV585" s="5">
        <f t="shared" ref="BV585:BV648" si="716">IF(BT585&lt;&gt;"", BU585*10^-23, "")</f>
        <v>8.8858267286005716E-27</v>
      </c>
      <c r="BW585" s="5">
        <f t="shared" ref="BW585:BW648" si="717">IF(BT585&lt;&gt;"", BV585*(3*10^10)/(5.8*10^(-4))^2, "")</f>
        <v>7.9243401265760144E-10</v>
      </c>
      <c r="BX585" s="5">
        <f t="shared" ref="BX585:BX648" si="718">IF(BT585&lt;&gt;"", BW585*(5.8*10^(-4)), "")</f>
        <v>4.5961172734140882E-13</v>
      </c>
      <c r="BY585" s="5">
        <f t="shared" ref="BY585:BY648" si="719">IF(BT585&lt;&gt;"", LOG(BX585), "")</f>
        <v>-12.337608898489663</v>
      </c>
      <c r="BZ585">
        <v>0.02</v>
      </c>
      <c r="CB585" s="3">
        <v>12.81</v>
      </c>
      <c r="CC585" s="5">
        <f t="shared" ref="CC585:CC648" si="720">IF(CB585&lt;&gt;"", 64.13/10^(CB585/2.5), "")</f>
        <v>4.8201576193387426E-4</v>
      </c>
      <c r="CD585" s="5">
        <f t="shared" ref="CD585:CD648" si="721">IF(CB585&lt;&gt;"", CC585*10^-23, "")</f>
        <v>4.8201576193387434E-27</v>
      </c>
      <c r="CE585" s="5">
        <f t="shared" ref="CE585:CE648" si="722">IF(CB585&lt;&gt;"", CD585*(3*10^10)/(8*10^(-4))^2, "")</f>
        <v>2.2594488840650359E-10</v>
      </c>
      <c r="CF585" s="5">
        <f t="shared" ref="CF585:CF648" si="723">IF(CB585&lt;&gt;"", CE585*(8*10^(-4)), "")</f>
        <v>1.8075591072520288E-13</v>
      </c>
      <c r="CG585" s="5">
        <f t="shared" ref="CG585:CG648" si="724">IF(CB585&lt;&gt;"", LOG(CF585), "")</f>
        <v>-12.742907492355043</v>
      </c>
      <c r="CH585">
        <v>0.04</v>
      </c>
      <c r="CK585" s="5" t="str">
        <f t="shared" ref="CK585:CK648" si="725">IF(CJ585&lt;&gt;"", 7.14/10^(CJ585/2.5), "")</f>
        <v/>
      </c>
      <c r="CL585" s="5" t="str">
        <f t="shared" ref="CL585:CL648" si="726">IF(CJ585&lt;&gt;"", CK585*10^-23, "")</f>
        <v/>
      </c>
      <c r="CM585" s="5" t="str">
        <f t="shared" ref="CM585:CM648" si="727">IF(CJ585&lt;&gt;"", CL585*(3*10^10)/(24*10^(-4))^2, "")</f>
        <v/>
      </c>
      <c r="CN585" s="5" t="str">
        <f t="shared" ref="CN585:CN648" si="728">IF(CJ585&lt;&gt;"", CM585*(24*10^(-4)), "")</f>
        <v/>
      </c>
      <c r="CO585" s="5" t="str">
        <f t="shared" ref="CO585:CO648" si="729">IF(CJ585&lt;&gt;"", LOG(CN585), "")</f>
        <v/>
      </c>
      <c r="CR585" s="4">
        <v>12.73</v>
      </c>
      <c r="CS585" s="5">
        <f t="shared" ref="CS585:CS648" si="730">IF(CR585&lt;&gt;"", 309.54/10^(CR585/2.5), "")</f>
        <v>2.5044754463167582E-3</v>
      </c>
      <c r="CT585" s="5">
        <f t="shared" ref="CT585:CT648" si="731">IF(CR585&lt;&gt;"", CS585*10^-23, "")</f>
        <v>2.5044754463167585E-26</v>
      </c>
      <c r="CU585" s="5">
        <f t="shared" ref="CU585:CU648" si="732">IF(CR585&lt;&gt;"", CT585*(3*10^10)/(3.4*10^(-4))^2, "")</f>
        <v>6.4995037534171924E-9</v>
      </c>
      <c r="CV585" s="5">
        <f t="shared" ref="CV585:CV648" si="733">IF(CR585&lt;&gt;"", CU585*(3.4*10^(-4)), "")</f>
        <v>2.2098312761618455E-12</v>
      </c>
      <c r="CW585" s="5">
        <f t="shared" ref="CW585:CW648" si="734">IF(CR585&lt;&gt;"", LOG(CV585), "")</f>
        <v>-11.655640884065642</v>
      </c>
      <c r="CX585">
        <v>0.03</v>
      </c>
      <c r="CZ585" s="4">
        <v>12.91</v>
      </c>
      <c r="DA585" s="5">
        <f t="shared" ref="DA585:DA648" si="735">IF(CZ585&lt;&gt;"", 171.79/10^(CZ585/2.5), "")</f>
        <v>1.1776002242230277E-3</v>
      </c>
      <c r="DB585" s="5">
        <f t="shared" ref="DB585:DB648" si="736">IF(CZ585&lt;&gt;"", DA585*10^-23, "")</f>
        <v>1.1776002242230279E-26</v>
      </c>
      <c r="DC585" s="5">
        <f t="shared" ref="DC585:DC648" si="737">IF(CZ585&lt;&gt;"", DB585*(3*10^10)/(4.6*10^(-4))^2, "")</f>
        <v>1.6695655352878472E-9</v>
      </c>
      <c r="DD585" s="5">
        <f t="shared" ref="DD585:DD648" si="738">IF(CZ585&lt;&gt;"", DC585*(4.6*10^(-4)), "")</f>
        <v>7.6800014623240965E-13</v>
      </c>
      <c r="DE585" s="5">
        <f t="shared" ref="DE585:DE648" si="739">IF(CZ585&lt;&gt;"", LOG(DD585), "")</f>
        <v>-12.114638697275881</v>
      </c>
      <c r="DF585">
        <v>0.03</v>
      </c>
      <c r="DG585" t="s">
        <v>32</v>
      </c>
      <c r="DH585" s="4">
        <v>12.85</v>
      </c>
      <c r="DI585" s="5">
        <f t="shared" ref="DI585:DI648" si="740">IF(DH585&lt;&gt;"", 31.676/10^(DH585/2.5), "")</f>
        <v>2.2947233471335367E-4</v>
      </c>
      <c r="DJ585" s="5">
        <f t="shared" ref="DJ585:DJ648" si="741">IF(DH585&lt;&gt;"", DI585*10^-23, "")</f>
        <v>2.2947233471335369E-27</v>
      </c>
      <c r="DK585" s="5">
        <f t="shared" ref="DK585:DK648" si="742">IF(DH585&lt;&gt;"", DJ585*(3*10^10)/(12*10^(-4))^2, "")</f>
        <v>4.7806736398615349E-11</v>
      </c>
      <c r="DL585" s="5">
        <f t="shared" ref="DL585:DL648" si="743">IF(DH585&lt;&gt;"", DK585*(12*10^(-4)), "")</f>
        <v>5.7368083678338423E-14</v>
      </c>
      <c r="DM585" s="5">
        <f t="shared" ref="DM585:DM648" si="744">IF(DH585&lt;&gt;"", LOG(DL585), "")</f>
        <v>-13.24132965703447</v>
      </c>
      <c r="DO585" t="s">
        <v>32</v>
      </c>
      <c r="DP585" s="4">
        <v>9.07</v>
      </c>
      <c r="DQ585" s="5">
        <f t="shared" ref="DQ585:DQ648" si="745">IF(DP585&lt;&gt;"", 8.3635/10^(DP585/2.5), "")</f>
        <v>1.9696454685864252E-3</v>
      </c>
      <c r="DR585" s="5">
        <f t="shared" ref="DR585:DR648" si="746">IF(DP585&lt;&gt;"", DQ585*10^-23, "")</f>
        <v>1.9696454685864253E-26</v>
      </c>
      <c r="DS585" s="5">
        <f t="shared" ref="DS585:DS648" si="747">IF(DP585&lt;&gt;"", DR585*(3*10^10)/(22*10^(-4))^2, "")</f>
        <v>1.2208546292891066E-10</v>
      </c>
      <c r="DT585" s="5">
        <f t="shared" ref="DT585:DT648" si="748">IF(DP585&lt;&gt;"", DS585*(22*10^(-4)), "")</f>
        <v>2.6858801844360348E-13</v>
      </c>
      <c r="DU585" s="5">
        <f t="shared" ref="DU585:DU648" si="749">IF(DP585&lt;&gt;"", LOG(DT585), "")</f>
        <v>-12.570913364861232</v>
      </c>
    </row>
    <row r="586" spans="1:126" hidden="1" x14ac:dyDescent="0.25">
      <c r="A586">
        <v>579</v>
      </c>
      <c r="B586" t="s">
        <v>623</v>
      </c>
      <c r="C586">
        <v>324.326233</v>
      </c>
      <c r="D586">
        <v>57.442309000000002</v>
      </c>
      <c r="E586" s="1" t="s">
        <v>31</v>
      </c>
      <c r="F586" s="13"/>
      <c r="J586" s="2">
        <v>16.989999999999998</v>
      </c>
      <c r="K586" s="5">
        <f t="shared" si="675"/>
        <v>5.07587749220293E-4</v>
      </c>
      <c r="L586" s="5">
        <f t="shared" si="676"/>
        <v>5.0758774922029304E-27</v>
      </c>
      <c r="M586" s="5">
        <f t="shared" si="677"/>
        <v>3.9107783932776526E-8</v>
      </c>
      <c r="N586" s="5">
        <f t="shared" si="678"/>
        <v>2.4403257174052553E-12</v>
      </c>
      <c r="O586" s="5">
        <f t="shared" si="679"/>
        <v>-11.612552203238735</v>
      </c>
      <c r="P586">
        <v>0</v>
      </c>
      <c r="Q586" s="2">
        <v>16.190000000000001</v>
      </c>
      <c r="R586" s="5">
        <f t="shared" si="680"/>
        <v>8.4073446219369325E-4</v>
      </c>
      <c r="S586" s="5">
        <f t="shared" si="681"/>
        <v>8.4073446219369332E-27</v>
      </c>
      <c r="T586" s="5">
        <f t="shared" si="682"/>
        <v>4.2101559511332102E-8</v>
      </c>
      <c r="U586" s="5">
        <f t="shared" si="683"/>
        <v>3.2586607061771051E-12</v>
      </c>
      <c r="V586" s="5">
        <f t="shared" si="684"/>
        <v>-11.486960856198259</v>
      </c>
      <c r="W586">
        <v>0.01</v>
      </c>
      <c r="X586" s="2">
        <v>16.61</v>
      </c>
      <c r="Y586" s="5">
        <f t="shared" si="685"/>
        <v>6.7514860154432301E-4</v>
      </c>
      <c r="Z586" s="5">
        <f t="shared" si="686"/>
        <v>6.7514860154432305E-27</v>
      </c>
      <c r="AA586" s="5">
        <f t="shared" si="687"/>
        <v>4.7066613172799128E-8</v>
      </c>
      <c r="AB586" s="5">
        <f t="shared" si="688"/>
        <v>3.0875698241356232E-12</v>
      </c>
      <c r="AC586" s="5">
        <f t="shared" si="689"/>
        <v>-11.510383212228176</v>
      </c>
      <c r="AD586">
        <v>0.01</v>
      </c>
      <c r="AF586" s="4">
        <v>14.89</v>
      </c>
      <c r="AG586" s="5">
        <f t="shared" si="690"/>
        <v>1.763958311660396E-3</v>
      </c>
      <c r="AH586" s="5">
        <f t="shared" si="691"/>
        <v>1.763958311660396E-26</v>
      </c>
      <c r="AI586" s="5">
        <f t="shared" si="692"/>
        <v>3.4695700208042659E-8</v>
      </c>
      <c r="AJ586" s="5">
        <f t="shared" si="693"/>
        <v>4.2849189756932691E-12</v>
      </c>
      <c r="AK586" s="5">
        <f t="shared" si="694"/>
        <v>-11.368057385815929</v>
      </c>
      <c r="AL586">
        <v>0.04</v>
      </c>
      <c r="AN586" s="4">
        <v>14.38</v>
      </c>
      <c r="AO586" s="5">
        <f t="shared" si="695"/>
        <v>1.8125915733170333E-3</v>
      </c>
      <c r="AP586" s="5">
        <f t="shared" si="696"/>
        <v>1.8125915733170333E-26</v>
      </c>
      <c r="AQ586" s="5">
        <f t="shared" si="697"/>
        <v>1.9686076682404235E-8</v>
      </c>
      <c r="AR586" s="5">
        <f t="shared" si="698"/>
        <v>3.271825944615584E-12</v>
      </c>
      <c r="AS586" s="5">
        <f t="shared" si="699"/>
        <v>-11.485209808088619</v>
      </c>
      <c r="AT586">
        <v>0.06</v>
      </c>
      <c r="AV586" s="4">
        <v>14.32</v>
      </c>
      <c r="AW586" s="5">
        <f t="shared" si="700"/>
        <v>1.2471837829818786E-3</v>
      </c>
      <c r="AX586" s="5">
        <f t="shared" si="701"/>
        <v>1.2471837829818787E-26</v>
      </c>
      <c r="AY586" s="5">
        <f t="shared" si="702"/>
        <v>8.0268736189593295E-9</v>
      </c>
      <c r="AZ586" s="5">
        <f t="shared" si="703"/>
        <v>1.7330020143333191E-12</v>
      </c>
      <c r="BA586" s="5">
        <f t="shared" si="704"/>
        <v>-11.761200932489004</v>
      </c>
      <c r="BB586">
        <v>0.09</v>
      </c>
      <c r="BD586" s="3">
        <v>13.99</v>
      </c>
      <c r="BE586" s="5">
        <f t="shared" si="705"/>
        <v>7.1211763230686188E-4</v>
      </c>
      <c r="BF586" s="5">
        <f t="shared" si="706"/>
        <v>7.1211763230686191E-27</v>
      </c>
      <c r="BG586" s="5">
        <f t="shared" si="707"/>
        <v>1.6484204451547727E-9</v>
      </c>
      <c r="BH586" s="5">
        <f t="shared" si="708"/>
        <v>5.9343136025571825E-13</v>
      </c>
      <c r="BI586" s="5">
        <f t="shared" si="709"/>
        <v>-12.226629506846047</v>
      </c>
      <c r="BJ586">
        <v>0.01</v>
      </c>
      <c r="BL586" s="3">
        <v>13.97</v>
      </c>
      <c r="BM586" s="5">
        <f t="shared" si="710"/>
        <v>4.6403215625703597E-4</v>
      </c>
      <c r="BN586" s="5">
        <f t="shared" si="711"/>
        <v>4.6403215625703599E-27</v>
      </c>
      <c r="BO586" s="5">
        <f t="shared" si="712"/>
        <v>6.8745504630671983E-10</v>
      </c>
      <c r="BP586" s="5">
        <f t="shared" si="713"/>
        <v>3.0935477083802396E-13</v>
      </c>
      <c r="BQ586" s="5">
        <f t="shared" si="714"/>
        <v>-12.509543181946709</v>
      </c>
      <c r="BR586">
        <v>0.02</v>
      </c>
      <c r="BT586" s="3">
        <v>13.78</v>
      </c>
      <c r="BU586" s="5">
        <f t="shared" si="715"/>
        <v>3.5375113369518136E-4</v>
      </c>
      <c r="BV586" s="5">
        <f t="shared" si="716"/>
        <v>3.5375113369518138E-27</v>
      </c>
      <c r="BW586" s="5">
        <f t="shared" si="717"/>
        <v>3.1547366262947209E-10</v>
      </c>
      <c r="BX586" s="5">
        <f t="shared" si="718"/>
        <v>1.829747243250938E-13</v>
      </c>
      <c r="BY586" s="5">
        <f t="shared" si="719"/>
        <v>-12.737608898489663</v>
      </c>
      <c r="BZ586">
        <v>0.08</v>
      </c>
      <c r="CB586" s="3">
        <v>13.72</v>
      </c>
      <c r="CC586" s="5">
        <f t="shared" si="720"/>
        <v>2.084784838132784E-4</v>
      </c>
      <c r="CD586" s="5">
        <f t="shared" si="721"/>
        <v>2.0847848381327841E-27</v>
      </c>
      <c r="CE586" s="5">
        <f t="shared" si="722"/>
        <v>9.7724289287474253E-11</v>
      </c>
      <c r="CF586" s="5">
        <f t="shared" si="723"/>
        <v>7.8179431429979412E-14</v>
      </c>
      <c r="CG586" s="5">
        <f t="shared" si="724"/>
        <v>-13.106907492355043</v>
      </c>
      <c r="CH586">
        <v>0.16</v>
      </c>
      <c r="CK586" s="5" t="str">
        <f t="shared" si="725"/>
        <v/>
      </c>
      <c r="CL586" s="5" t="str">
        <f t="shared" si="726"/>
        <v/>
      </c>
      <c r="CM586" s="5" t="str">
        <f t="shared" si="727"/>
        <v/>
      </c>
      <c r="CN586" s="5" t="str">
        <f t="shared" si="728"/>
        <v/>
      </c>
      <c r="CO586" s="5" t="str">
        <f t="shared" si="729"/>
        <v/>
      </c>
      <c r="CS586" s="5" t="str">
        <f t="shared" si="730"/>
        <v/>
      </c>
      <c r="CT586" s="5" t="str">
        <f t="shared" si="731"/>
        <v/>
      </c>
      <c r="CU586" s="5" t="str">
        <f t="shared" si="732"/>
        <v/>
      </c>
      <c r="CV586" s="5" t="str">
        <f t="shared" si="733"/>
        <v/>
      </c>
      <c r="CW586" s="5" t="str">
        <f t="shared" si="734"/>
        <v/>
      </c>
      <c r="DA586" s="5" t="str">
        <f t="shared" si="735"/>
        <v/>
      </c>
      <c r="DB586" s="5" t="str">
        <f t="shared" si="736"/>
        <v/>
      </c>
      <c r="DC586" s="5" t="str">
        <f t="shared" si="737"/>
        <v/>
      </c>
      <c r="DD586" s="5" t="str">
        <f t="shared" si="738"/>
        <v/>
      </c>
      <c r="DE586" s="5" t="str">
        <f t="shared" si="739"/>
        <v/>
      </c>
      <c r="DI586" s="5" t="str">
        <f t="shared" si="740"/>
        <v/>
      </c>
      <c r="DJ586" s="5" t="str">
        <f t="shared" si="741"/>
        <v/>
      </c>
      <c r="DK586" s="5" t="str">
        <f t="shared" si="742"/>
        <v/>
      </c>
      <c r="DL586" s="5" t="str">
        <f t="shared" si="743"/>
        <v/>
      </c>
      <c r="DM586" s="5" t="str">
        <f t="shared" si="744"/>
        <v/>
      </c>
      <c r="DQ586" s="5" t="str">
        <f t="shared" si="745"/>
        <v/>
      </c>
      <c r="DR586" s="5" t="str">
        <f t="shared" si="746"/>
        <v/>
      </c>
      <c r="DS586" s="5" t="str">
        <f t="shared" si="747"/>
        <v/>
      </c>
      <c r="DT586" s="5" t="str">
        <f t="shared" si="748"/>
        <v/>
      </c>
      <c r="DU586" s="5" t="str">
        <f t="shared" si="749"/>
        <v/>
      </c>
    </row>
    <row r="587" spans="1:126" hidden="1" x14ac:dyDescent="0.25">
      <c r="A587">
        <v>580</v>
      </c>
      <c r="B587" t="s">
        <v>624</v>
      </c>
      <c r="C587">
        <v>324.32634999999999</v>
      </c>
      <c r="D587">
        <v>57.565340999999997</v>
      </c>
      <c r="E587" s="1" t="s">
        <v>31</v>
      </c>
      <c r="F587" s="13"/>
      <c r="J587" s="2">
        <v>18.850000000000001</v>
      </c>
      <c r="K587" s="5">
        <f t="shared" si="675"/>
        <v>9.1518971688716346E-5</v>
      </c>
      <c r="L587" s="5">
        <f t="shared" si="676"/>
        <v>9.1518971688716351E-28</v>
      </c>
      <c r="M587" s="5">
        <f t="shared" si="677"/>
        <v>7.0512028236498678E-9</v>
      </c>
      <c r="N587" s="5">
        <f t="shared" si="678"/>
        <v>4.3999505619575173E-13</v>
      </c>
      <c r="O587" s="5">
        <f t="shared" si="679"/>
        <v>-12.356552203238737</v>
      </c>
      <c r="P587">
        <v>0.01</v>
      </c>
      <c r="Q587" s="2">
        <v>17.920000000000002</v>
      </c>
      <c r="R587" s="5">
        <f t="shared" si="680"/>
        <v>1.7086725785750431E-4</v>
      </c>
      <c r="S587" s="5">
        <f t="shared" si="681"/>
        <v>1.7086725785750433E-27</v>
      </c>
      <c r="T587" s="5">
        <f t="shared" si="682"/>
        <v>8.5565399644204215E-9</v>
      </c>
      <c r="U587" s="5">
        <f t="shared" si="683"/>
        <v>6.6227619324614069E-13</v>
      </c>
      <c r="V587" s="5">
        <f t="shared" si="684"/>
        <v>-12.178960856198259</v>
      </c>
      <c r="W587">
        <v>0.02</v>
      </c>
      <c r="X587" s="2">
        <v>18.440000000000001</v>
      </c>
      <c r="Y587" s="5">
        <f t="shared" si="685"/>
        <v>1.2514092834666889E-4</v>
      </c>
      <c r="Z587" s="5">
        <f t="shared" si="686"/>
        <v>1.251409283466689E-27</v>
      </c>
      <c r="AA587" s="5">
        <f t="shared" si="687"/>
        <v>8.7239455922815331E-9</v>
      </c>
      <c r="AB587" s="5">
        <f t="shared" si="688"/>
        <v>5.7229083085366866E-13</v>
      </c>
      <c r="AC587" s="5">
        <f t="shared" si="689"/>
        <v>-12.242383212228175</v>
      </c>
      <c r="AD587">
        <v>0.03</v>
      </c>
      <c r="AG587" s="5" t="str">
        <f t="shared" si="690"/>
        <v/>
      </c>
      <c r="AH587" s="5" t="str">
        <f t="shared" si="691"/>
        <v/>
      </c>
      <c r="AI587" s="5" t="str">
        <f t="shared" si="692"/>
        <v/>
      </c>
      <c r="AJ587" s="5" t="str">
        <f t="shared" si="693"/>
        <v/>
      </c>
      <c r="AK587" s="5" t="str">
        <f t="shared" si="694"/>
        <v/>
      </c>
      <c r="AO587" s="5" t="str">
        <f t="shared" si="695"/>
        <v/>
      </c>
      <c r="AP587" s="5" t="str">
        <f t="shared" si="696"/>
        <v/>
      </c>
      <c r="AQ587" s="5" t="str">
        <f t="shared" si="697"/>
        <v/>
      </c>
      <c r="AR587" s="5" t="str">
        <f t="shared" si="698"/>
        <v/>
      </c>
      <c r="AS587" s="5" t="str">
        <f t="shared" si="699"/>
        <v/>
      </c>
      <c r="AW587" s="5" t="str">
        <f t="shared" si="700"/>
        <v/>
      </c>
      <c r="AX587" s="5" t="str">
        <f t="shared" si="701"/>
        <v/>
      </c>
      <c r="AY587" s="5" t="str">
        <f t="shared" si="702"/>
        <v/>
      </c>
      <c r="AZ587" s="5" t="str">
        <f t="shared" si="703"/>
        <v/>
      </c>
      <c r="BA587" s="5" t="str">
        <f t="shared" si="704"/>
        <v/>
      </c>
      <c r="BD587" s="3">
        <v>14.89</v>
      </c>
      <c r="BE587" s="5">
        <f t="shared" si="705"/>
        <v>3.1085062091932571E-4</v>
      </c>
      <c r="BF587" s="5">
        <f t="shared" si="706"/>
        <v>3.1085062091932576E-27</v>
      </c>
      <c r="BG587" s="5">
        <f t="shared" si="707"/>
        <v>7.1956162249843909E-10</v>
      </c>
      <c r="BH587" s="5">
        <f t="shared" si="708"/>
        <v>2.5904218409943811E-13</v>
      </c>
      <c r="BI587" s="5">
        <f t="shared" si="709"/>
        <v>-12.586629506846048</v>
      </c>
      <c r="BJ587">
        <v>0.02</v>
      </c>
      <c r="BL587" s="3">
        <v>14.81</v>
      </c>
      <c r="BM587" s="5">
        <f t="shared" si="710"/>
        <v>2.1406618884251897E-4</v>
      </c>
      <c r="BN587" s="5">
        <f t="shared" si="711"/>
        <v>2.14066188842519E-27</v>
      </c>
      <c r="BO587" s="5">
        <f t="shared" si="712"/>
        <v>3.1713509458150955E-10</v>
      </c>
      <c r="BP587" s="5">
        <f t="shared" si="713"/>
        <v>1.427107925616793E-13</v>
      </c>
      <c r="BQ587" s="5">
        <f t="shared" si="714"/>
        <v>-12.845543181946708</v>
      </c>
      <c r="BR587">
        <v>0.02</v>
      </c>
      <c r="BU587" s="5" t="str">
        <f t="shared" si="715"/>
        <v/>
      </c>
      <c r="BV587" s="5" t="str">
        <f t="shared" si="716"/>
        <v/>
      </c>
      <c r="BW587" s="5" t="str">
        <f t="shared" si="717"/>
        <v/>
      </c>
      <c r="BX587" s="5" t="str">
        <f t="shared" si="718"/>
        <v/>
      </c>
      <c r="BY587" s="5" t="str">
        <f t="shared" si="719"/>
        <v/>
      </c>
      <c r="CC587" s="5" t="str">
        <f t="shared" si="720"/>
        <v/>
      </c>
      <c r="CD587" s="5" t="str">
        <f t="shared" si="721"/>
        <v/>
      </c>
      <c r="CE587" s="5" t="str">
        <f t="shared" si="722"/>
        <v/>
      </c>
      <c r="CF587" s="5" t="str">
        <f t="shared" si="723"/>
        <v/>
      </c>
      <c r="CG587" s="5" t="str">
        <f t="shared" si="724"/>
        <v/>
      </c>
      <c r="CK587" s="5" t="str">
        <f t="shared" si="725"/>
        <v/>
      </c>
      <c r="CL587" s="5" t="str">
        <f t="shared" si="726"/>
        <v/>
      </c>
      <c r="CM587" s="5" t="str">
        <f t="shared" si="727"/>
        <v/>
      </c>
      <c r="CN587" s="5" t="str">
        <f t="shared" si="728"/>
        <v/>
      </c>
      <c r="CO587" s="5" t="str">
        <f t="shared" si="729"/>
        <v/>
      </c>
      <c r="CS587" s="5" t="str">
        <f t="shared" si="730"/>
        <v/>
      </c>
      <c r="CT587" s="5" t="str">
        <f t="shared" si="731"/>
        <v/>
      </c>
      <c r="CU587" s="5" t="str">
        <f t="shared" si="732"/>
        <v/>
      </c>
      <c r="CV587" s="5" t="str">
        <f t="shared" si="733"/>
        <v/>
      </c>
      <c r="CW587" s="5" t="str">
        <f t="shared" si="734"/>
        <v/>
      </c>
      <c r="DA587" s="5" t="str">
        <f t="shared" si="735"/>
        <v/>
      </c>
      <c r="DB587" s="5" t="str">
        <f t="shared" si="736"/>
        <v/>
      </c>
      <c r="DC587" s="5" t="str">
        <f t="shared" si="737"/>
        <v/>
      </c>
      <c r="DD587" s="5" t="str">
        <f t="shared" si="738"/>
        <v/>
      </c>
      <c r="DE587" s="5" t="str">
        <f t="shared" si="739"/>
        <v/>
      </c>
      <c r="DI587" s="5" t="str">
        <f t="shared" si="740"/>
        <v/>
      </c>
      <c r="DJ587" s="5" t="str">
        <f t="shared" si="741"/>
        <v/>
      </c>
      <c r="DK587" s="5" t="str">
        <f t="shared" si="742"/>
        <v/>
      </c>
      <c r="DL587" s="5" t="str">
        <f t="shared" si="743"/>
        <v/>
      </c>
      <c r="DM587" s="5" t="str">
        <f t="shared" si="744"/>
        <v/>
      </c>
      <c r="DQ587" s="5" t="str">
        <f t="shared" si="745"/>
        <v/>
      </c>
      <c r="DR587" s="5" t="str">
        <f t="shared" si="746"/>
        <v/>
      </c>
      <c r="DS587" s="5" t="str">
        <f t="shared" si="747"/>
        <v/>
      </c>
      <c r="DT587" s="5" t="str">
        <f t="shared" si="748"/>
        <v/>
      </c>
      <c r="DU587" s="5" t="str">
        <f t="shared" si="749"/>
        <v/>
      </c>
    </row>
    <row r="588" spans="1:126" hidden="1" x14ac:dyDescent="0.25">
      <c r="A588">
        <v>581</v>
      </c>
      <c r="B588" t="s">
        <v>625</v>
      </c>
      <c r="C588">
        <v>324.32668999999999</v>
      </c>
      <c r="D588">
        <v>57.522424999999998</v>
      </c>
      <c r="E588" s="1" t="s">
        <v>168</v>
      </c>
      <c r="F588" s="13"/>
      <c r="K588" s="5" t="str">
        <f t="shared" si="675"/>
        <v/>
      </c>
      <c r="L588" s="5" t="str">
        <f t="shared" si="676"/>
        <v/>
      </c>
      <c r="M588" s="5" t="str">
        <f t="shared" si="677"/>
        <v/>
      </c>
      <c r="N588" s="5" t="str">
        <f t="shared" si="678"/>
        <v/>
      </c>
      <c r="O588" s="5" t="str">
        <f t="shared" si="679"/>
        <v/>
      </c>
      <c r="R588" s="5" t="str">
        <f t="shared" si="680"/>
        <v/>
      </c>
      <c r="S588" s="5" t="str">
        <f t="shared" si="681"/>
        <v/>
      </c>
      <c r="T588" s="5" t="str">
        <f t="shared" si="682"/>
        <v/>
      </c>
      <c r="U588" s="5" t="str">
        <f t="shared" si="683"/>
        <v/>
      </c>
      <c r="V588" s="5" t="str">
        <f t="shared" si="684"/>
        <v/>
      </c>
      <c r="Y588" s="5" t="str">
        <f t="shared" si="685"/>
        <v/>
      </c>
      <c r="Z588" s="5" t="str">
        <f t="shared" si="686"/>
        <v/>
      </c>
      <c r="AA588" s="5" t="str">
        <f t="shared" si="687"/>
        <v/>
      </c>
      <c r="AB588" s="5" t="str">
        <f t="shared" si="688"/>
        <v/>
      </c>
      <c r="AC588" s="5" t="str">
        <f t="shared" si="689"/>
        <v/>
      </c>
      <c r="AF588" s="4">
        <v>10.39</v>
      </c>
      <c r="AG588" s="5">
        <f t="shared" si="690"/>
        <v>0.11129824520990091</v>
      </c>
      <c r="AH588" s="5">
        <f t="shared" si="691"/>
        <v>1.1129824520990092E-24</v>
      </c>
      <c r="AI588" s="5">
        <f t="shared" si="692"/>
        <v>2.1891506868147502E-6</v>
      </c>
      <c r="AJ588" s="5">
        <f t="shared" si="693"/>
        <v>2.7036010982162172E-10</v>
      </c>
      <c r="AK588" s="5">
        <f t="shared" si="694"/>
        <v>-9.5680573858159299</v>
      </c>
      <c r="AL588">
        <v>0.02</v>
      </c>
      <c r="AN588" s="4">
        <v>10.119999999999999</v>
      </c>
      <c r="AO588" s="5">
        <f t="shared" si="695"/>
        <v>9.1685351992278341E-2</v>
      </c>
      <c r="AP588" s="5">
        <f t="shared" si="696"/>
        <v>9.1685351992278345E-25</v>
      </c>
      <c r="AQ588" s="5">
        <f t="shared" si="697"/>
        <v>9.9577030840445329E-7</v>
      </c>
      <c r="AR588" s="5">
        <f t="shared" si="698"/>
        <v>1.6549702525682015E-10</v>
      </c>
      <c r="AS588" s="5">
        <f t="shared" si="699"/>
        <v>-9.7812098080886187</v>
      </c>
      <c r="AT588">
        <v>0.03</v>
      </c>
      <c r="AV588" s="4">
        <v>10.050000000000001</v>
      </c>
      <c r="AW588" s="5">
        <f t="shared" si="700"/>
        <v>6.3669355710048989E-2</v>
      </c>
      <c r="AX588" s="5">
        <f t="shared" si="701"/>
        <v>6.3669355710048995E-25</v>
      </c>
      <c r="AY588" s="5">
        <f t="shared" si="702"/>
        <v>4.0977591166494145E-7</v>
      </c>
      <c r="AZ588" s="5">
        <f t="shared" si="703"/>
        <v>8.8470619328460853E-11</v>
      </c>
      <c r="BA588" s="5">
        <f t="shared" si="704"/>
        <v>-10.053200932489005</v>
      </c>
      <c r="BB588">
        <v>0.02</v>
      </c>
      <c r="BD588" s="3">
        <v>10.02</v>
      </c>
      <c r="BE588" s="5">
        <f t="shared" si="705"/>
        <v>2.757729971943133E-2</v>
      </c>
      <c r="BF588" s="5">
        <f t="shared" si="706"/>
        <v>2.7577299719431334E-25</v>
      </c>
      <c r="BG588" s="5">
        <f t="shared" si="707"/>
        <v>6.3836341943128077E-8</v>
      </c>
      <c r="BH588" s="5">
        <f t="shared" si="708"/>
        <v>2.2981083099526109E-11</v>
      </c>
      <c r="BI588" s="5">
        <f t="shared" si="709"/>
        <v>-10.638629506846048</v>
      </c>
      <c r="BJ588">
        <v>0</v>
      </c>
      <c r="BL588" s="3">
        <v>9.99</v>
      </c>
      <c r="BM588" s="5">
        <f t="shared" si="710"/>
        <v>1.8136274362797987E-2</v>
      </c>
      <c r="BN588" s="5">
        <f t="shared" si="711"/>
        <v>1.8136274362797988E-25</v>
      </c>
      <c r="BO588" s="5">
        <f t="shared" si="712"/>
        <v>2.6868554611552567E-8</v>
      </c>
      <c r="BP588" s="5">
        <f t="shared" si="713"/>
        <v>1.2090849575198656E-11</v>
      </c>
      <c r="BQ588" s="5">
        <f t="shared" si="714"/>
        <v>-10.917543181946709</v>
      </c>
      <c r="BR588">
        <v>0</v>
      </c>
      <c r="BT588" s="3">
        <v>9.93</v>
      </c>
      <c r="BU588" s="5">
        <f t="shared" si="715"/>
        <v>1.2265855394147955E-2</v>
      </c>
      <c r="BV588" s="5">
        <f t="shared" si="716"/>
        <v>1.2265855394147957E-25</v>
      </c>
      <c r="BW588" s="5">
        <f t="shared" si="717"/>
        <v>1.0938634418086763E-8</v>
      </c>
      <c r="BX588" s="5">
        <f t="shared" si="718"/>
        <v>6.3444079624903223E-12</v>
      </c>
      <c r="BY588" s="5">
        <f t="shared" si="719"/>
        <v>-11.197608898489664</v>
      </c>
      <c r="BZ588">
        <v>0</v>
      </c>
      <c r="CB588" s="3">
        <v>9.9</v>
      </c>
      <c r="CC588" s="5">
        <f t="shared" si="720"/>
        <v>7.0317146718662359E-3</v>
      </c>
      <c r="CD588" s="5">
        <f t="shared" si="721"/>
        <v>7.0317146718662368E-26</v>
      </c>
      <c r="CE588" s="5">
        <f t="shared" si="722"/>
        <v>3.296116252437298E-9</v>
      </c>
      <c r="CF588" s="5">
        <f t="shared" si="723"/>
        <v>2.6368930019498386E-12</v>
      </c>
      <c r="CG588" s="5">
        <f t="shared" si="724"/>
        <v>-11.578907492355043</v>
      </c>
      <c r="CH588">
        <v>0.01</v>
      </c>
      <c r="CK588" s="5" t="str">
        <f t="shared" si="725"/>
        <v/>
      </c>
      <c r="CL588" s="5" t="str">
        <f t="shared" si="726"/>
        <v/>
      </c>
      <c r="CM588" s="5" t="str">
        <f t="shared" si="727"/>
        <v/>
      </c>
      <c r="CN588" s="5" t="str">
        <f t="shared" si="728"/>
        <v/>
      </c>
      <c r="CO588" s="5" t="str">
        <f t="shared" si="729"/>
        <v/>
      </c>
      <c r="CR588" s="4">
        <v>9.9499999999999993</v>
      </c>
      <c r="CS588" s="5">
        <f t="shared" si="730"/>
        <v>3.2412817076367569E-2</v>
      </c>
      <c r="CT588" s="5">
        <f t="shared" si="731"/>
        <v>3.2412817076367573E-25</v>
      </c>
      <c r="CU588" s="5">
        <f t="shared" si="732"/>
        <v>8.411630729161134E-8</v>
      </c>
      <c r="CV588" s="5">
        <f t="shared" si="733"/>
        <v>2.8599544479147858E-11</v>
      </c>
      <c r="CW588" s="5">
        <f t="shared" si="734"/>
        <v>-10.54364088406564</v>
      </c>
      <c r="CX588">
        <v>0.02</v>
      </c>
      <c r="CZ588" s="4">
        <v>9.9499999999999993</v>
      </c>
      <c r="DA588" s="5">
        <f t="shared" si="735"/>
        <v>1.7988621326966416E-2</v>
      </c>
      <c r="DB588" s="5">
        <f t="shared" si="736"/>
        <v>1.7988621326966418E-25</v>
      </c>
      <c r="DC588" s="5">
        <f t="shared" si="737"/>
        <v>2.5503716437097949E-8</v>
      </c>
      <c r="DD588" s="5">
        <f t="shared" si="738"/>
        <v>1.1731709561065055E-11</v>
      </c>
      <c r="DE588" s="5">
        <f t="shared" si="739"/>
        <v>-10.93063869727588</v>
      </c>
      <c r="DF588">
        <v>0.02</v>
      </c>
      <c r="DH588" s="4">
        <v>10.19</v>
      </c>
      <c r="DI588" s="5">
        <f t="shared" si="740"/>
        <v>2.6590734532988413E-3</v>
      </c>
      <c r="DJ588" s="5">
        <f t="shared" si="741"/>
        <v>2.6590734532988414E-26</v>
      </c>
      <c r="DK588" s="5">
        <f t="shared" si="742"/>
        <v>5.5397363610392522E-10</v>
      </c>
      <c r="DL588" s="5">
        <f t="shared" si="743"/>
        <v>6.6476836332471035E-13</v>
      </c>
      <c r="DM588" s="5">
        <f t="shared" si="744"/>
        <v>-12.17732965703447</v>
      </c>
      <c r="DN588">
        <v>7.0000000000000007E-2</v>
      </c>
      <c r="DO588" t="s">
        <v>32</v>
      </c>
      <c r="DP588" s="4">
        <v>9.18</v>
      </c>
      <c r="DQ588" s="5">
        <f t="shared" si="745"/>
        <v>1.7798690911076411E-3</v>
      </c>
      <c r="DR588" s="5">
        <f t="shared" si="746"/>
        <v>1.7798690911076413E-26</v>
      </c>
      <c r="DS588" s="5">
        <f t="shared" si="747"/>
        <v>1.103224643248538E-10</v>
      </c>
      <c r="DT588" s="5">
        <f t="shared" si="748"/>
        <v>2.4270942151467838E-13</v>
      </c>
      <c r="DU588" s="5">
        <f t="shared" si="749"/>
        <v>-12.614913364861231</v>
      </c>
    </row>
    <row r="589" spans="1:126" hidden="1" x14ac:dyDescent="0.25">
      <c r="A589">
        <v>582</v>
      </c>
      <c r="B589" t="s">
        <v>626</v>
      </c>
      <c r="C589">
        <v>324.32669199999998</v>
      </c>
      <c r="D589">
        <v>57.551132000000003</v>
      </c>
      <c r="E589" s="1" t="s">
        <v>31</v>
      </c>
      <c r="F589" s="13"/>
      <c r="J589" s="2">
        <v>20.09</v>
      </c>
      <c r="K589" s="5">
        <f t="shared" si="675"/>
        <v>2.9208626260443324E-5</v>
      </c>
      <c r="L589" s="5">
        <f t="shared" si="676"/>
        <v>2.9208626260443327E-28</v>
      </c>
      <c r="M589" s="5">
        <f t="shared" si="677"/>
        <v>2.2504180735671945E-9</v>
      </c>
      <c r="N589" s="5">
        <f t="shared" si="678"/>
        <v>1.4042608779059293E-13</v>
      </c>
      <c r="O589" s="5">
        <f t="shared" si="679"/>
        <v>-12.852552203238737</v>
      </c>
      <c r="P589">
        <v>0.03</v>
      </c>
      <c r="Q589" s="2">
        <v>18.61</v>
      </c>
      <c r="R589" s="5">
        <f t="shared" si="680"/>
        <v>9.0502140245129836E-5</v>
      </c>
      <c r="S589" s="5">
        <f t="shared" si="681"/>
        <v>9.0502140245129842E-28</v>
      </c>
      <c r="T589" s="5">
        <f t="shared" si="682"/>
        <v>4.5320864253515322E-9</v>
      </c>
      <c r="U589" s="5">
        <f t="shared" si="683"/>
        <v>3.5078348932220865E-13</v>
      </c>
      <c r="V589" s="5">
        <f t="shared" si="684"/>
        <v>-12.454960856198257</v>
      </c>
      <c r="W589">
        <v>0.03</v>
      </c>
      <c r="X589" s="2">
        <v>19.46</v>
      </c>
      <c r="Y589" s="5">
        <f t="shared" si="685"/>
        <v>4.8910192535304781E-5</v>
      </c>
      <c r="Z589" s="5">
        <f t="shared" si="686"/>
        <v>4.8910192535304789E-28</v>
      </c>
      <c r="AA589" s="5">
        <f t="shared" si="687"/>
        <v>3.4096747101314865E-9</v>
      </c>
      <c r="AB589" s="5">
        <f t="shared" si="688"/>
        <v>2.2367466098462555E-13</v>
      </c>
      <c r="AC589" s="5">
        <f t="shared" si="689"/>
        <v>-12.650383212228176</v>
      </c>
      <c r="AD589">
        <v>0.08</v>
      </c>
      <c r="AF589" s="4">
        <v>16.66</v>
      </c>
      <c r="AG589" s="5">
        <f t="shared" si="690"/>
        <v>3.4553203430825888E-4</v>
      </c>
      <c r="AH589" s="5">
        <f t="shared" si="691"/>
        <v>3.4553203430825894E-27</v>
      </c>
      <c r="AI589" s="5">
        <f t="shared" si="692"/>
        <v>6.7963487546085107E-9</v>
      </c>
      <c r="AJ589" s="5">
        <f t="shared" si="693"/>
        <v>8.3934907119415121E-13</v>
      </c>
      <c r="AK589" s="5">
        <f t="shared" si="694"/>
        <v>-12.076057385815929</v>
      </c>
      <c r="AL589">
        <v>7.0000000000000007E-2</v>
      </c>
      <c r="AN589" s="4">
        <v>15.98</v>
      </c>
      <c r="AO589" s="5">
        <f t="shared" si="695"/>
        <v>4.1524074029914402E-4</v>
      </c>
      <c r="AP589" s="5">
        <f t="shared" si="696"/>
        <v>4.1524074029914406E-27</v>
      </c>
      <c r="AQ589" s="5">
        <f t="shared" si="697"/>
        <v>4.5098196281625815E-9</v>
      </c>
      <c r="AR589" s="5">
        <f t="shared" si="698"/>
        <v>7.4953202220062108E-13</v>
      </c>
      <c r="AS589" s="5">
        <f t="shared" si="699"/>
        <v>-12.125209808088618</v>
      </c>
      <c r="AT589">
        <v>0.09</v>
      </c>
      <c r="AV589" s="4">
        <v>15.94</v>
      </c>
      <c r="AW589" s="5">
        <f t="shared" si="700"/>
        <v>2.8049844314390879E-4</v>
      </c>
      <c r="AX589" s="5">
        <f t="shared" si="701"/>
        <v>2.804984431439088E-27</v>
      </c>
      <c r="AY589" s="5">
        <f t="shared" si="702"/>
        <v>1.8052877083182211E-9</v>
      </c>
      <c r="AZ589" s="5">
        <f t="shared" si="703"/>
        <v>3.8976161622590392E-13</v>
      </c>
      <c r="BA589" s="5">
        <f t="shared" si="704"/>
        <v>-12.409200932489004</v>
      </c>
      <c r="BB589">
        <v>0.11</v>
      </c>
      <c r="BD589" s="3">
        <v>15.41</v>
      </c>
      <c r="BE589" s="5">
        <f t="shared" si="705"/>
        <v>1.9255364281055247E-4</v>
      </c>
      <c r="BF589" s="5">
        <f t="shared" si="706"/>
        <v>1.9255364281055248E-27</v>
      </c>
      <c r="BG589" s="5">
        <f t="shared" si="707"/>
        <v>4.45726025024427E-10</v>
      </c>
      <c r="BH589" s="5">
        <f t="shared" si="708"/>
        <v>1.6046136900879372E-13</v>
      </c>
      <c r="BI589" s="5">
        <f t="shared" si="709"/>
        <v>-12.794629506846046</v>
      </c>
      <c r="BJ589">
        <v>0.16</v>
      </c>
      <c r="BL589" s="3">
        <v>15.5</v>
      </c>
      <c r="BM589" s="5">
        <f t="shared" si="710"/>
        <v>1.1338303480309059E-4</v>
      </c>
      <c r="BN589" s="5">
        <f t="shared" si="711"/>
        <v>1.133830348030906E-27</v>
      </c>
      <c r="BO589" s="5">
        <f t="shared" si="712"/>
        <v>1.67974866374949E-10</v>
      </c>
      <c r="BP589" s="5">
        <f t="shared" si="713"/>
        <v>7.558868986872705E-14</v>
      </c>
      <c r="BQ589" s="5">
        <f t="shared" si="714"/>
        <v>-13.121543181946707</v>
      </c>
      <c r="BR589">
        <v>0.22</v>
      </c>
      <c r="BU589" s="5" t="str">
        <f t="shared" si="715"/>
        <v/>
      </c>
      <c r="BV589" s="5" t="str">
        <f t="shared" si="716"/>
        <v/>
      </c>
      <c r="BW589" s="5" t="str">
        <f t="shared" si="717"/>
        <v/>
      </c>
      <c r="BX589" s="5" t="str">
        <f t="shared" si="718"/>
        <v/>
      </c>
      <c r="BY589" s="5" t="str">
        <f t="shared" si="719"/>
        <v/>
      </c>
      <c r="CC589" s="5" t="str">
        <f t="shared" si="720"/>
        <v/>
      </c>
      <c r="CD589" s="5" t="str">
        <f t="shared" si="721"/>
        <v/>
      </c>
      <c r="CE589" s="5" t="str">
        <f t="shared" si="722"/>
        <v/>
      </c>
      <c r="CF589" s="5" t="str">
        <f t="shared" si="723"/>
        <v/>
      </c>
      <c r="CG589" s="5" t="str">
        <f t="shared" si="724"/>
        <v/>
      </c>
      <c r="CK589" s="5" t="str">
        <f t="shared" si="725"/>
        <v/>
      </c>
      <c r="CL589" s="5" t="str">
        <f t="shared" si="726"/>
        <v/>
      </c>
      <c r="CM589" s="5" t="str">
        <f t="shared" si="727"/>
        <v/>
      </c>
      <c r="CN589" s="5" t="str">
        <f t="shared" si="728"/>
        <v/>
      </c>
      <c r="CO589" s="5" t="str">
        <f t="shared" si="729"/>
        <v/>
      </c>
      <c r="CS589" s="5" t="str">
        <f t="shared" si="730"/>
        <v/>
      </c>
      <c r="CT589" s="5" t="str">
        <f t="shared" si="731"/>
        <v/>
      </c>
      <c r="CU589" s="5" t="str">
        <f t="shared" si="732"/>
        <v/>
      </c>
      <c r="CV589" s="5" t="str">
        <f t="shared" si="733"/>
        <v/>
      </c>
      <c r="CW589" s="5" t="str">
        <f t="shared" si="734"/>
        <v/>
      </c>
      <c r="DA589" s="5" t="str">
        <f t="shared" si="735"/>
        <v/>
      </c>
      <c r="DB589" s="5" t="str">
        <f t="shared" si="736"/>
        <v/>
      </c>
      <c r="DC589" s="5" t="str">
        <f t="shared" si="737"/>
        <v/>
      </c>
      <c r="DD589" s="5" t="str">
        <f t="shared" si="738"/>
        <v/>
      </c>
      <c r="DE589" s="5" t="str">
        <f t="shared" si="739"/>
        <v/>
      </c>
      <c r="DI589" s="5" t="str">
        <f t="shared" si="740"/>
        <v/>
      </c>
      <c r="DJ589" s="5" t="str">
        <f t="shared" si="741"/>
        <v/>
      </c>
      <c r="DK589" s="5" t="str">
        <f t="shared" si="742"/>
        <v/>
      </c>
      <c r="DL589" s="5" t="str">
        <f t="shared" si="743"/>
        <v/>
      </c>
      <c r="DM589" s="5" t="str">
        <f t="shared" si="744"/>
        <v/>
      </c>
      <c r="DQ589" s="5" t="str">
        <f t="shared" si="745"/>
        <v/>
      </c>
      <c r="DR589" s="5" t="str">
        <f t="shared" si="746"/>
        <v/>
      </c>
      <c r="DS589" s="5" t="str">
        <f t="shared" si="747"/>
        <v/>
      </c>
      <c r="DT589" s="5" t="str">
        <f t="shared" si="748"/>
        <v/>
      </c>
      <c r="DU589" s="5" t="str">
        <f t="shared" si="749"/>
        <v/>
      </c>
    </row>
    <row r="590" spans="1:126" hidden="1" x14ac:dyDescent="0.25">
      <c r="A590">
        <v>583</v>
      </c>
      <c r="B590" t="s">
        <v>627</v>
      </c>
      <c r="C590">
        <v>324.32673499999999</v>
      </c>
      <c r="D590">
        <v>57.520803000000001</v>
      </c>
      <c r="E590" s="1" t="s">
        <v>120</v>
      </c>
      <c r="F590" s="13"/>
      <c r="K590" s="5" t="str">
        <f t="shared" si="675"/>
        <v/>
      </c>
      <c r="L590" s="5" t="str">
        <f t="shared" si="676"/>
        <v/>
      </c>
      <c r="M590" s="5" t="str">
        <f t="shared" si="677"/>
        <v/>
      </c>
      <c r="N590" s="5" t="str">
        <f t="shared" si="678"/>
        <v/>
      </c>
      <c r="O590" s="5" t="str">
        <f t="shared" si="679"/>
        <v/>
      </c>
      <c r="Q590" s="2">
        <v>18.399999999999999</v>
      </c>
      <c r="R590" s="5">
        <f t="shared" si="680"/>
        <v>1.0981428791665845E-4</v>
      </c>
      <c r="S590" s="5">
        <f t="shared" si="681"/>
        <v>1.0981428791665847E-27</v>
      </c>
      <c r="T590" s="5">
        <f t="shared" si="682"/>
        <v>5.4991831378652346E-9</v>
      </c>
      <c r="U590" s="5">
        <f t="shared" si="683"/>
        <v>4.2563677487076923E-13</v>
      </c>
      <c r="V590" s="5">
        <f t="shared" si="684"/>
        <v>-12.370960856198257</v>
      </c>
      <c r="W590">
        <v>0.03</v>
      </c>
      <c r="Y590" s="5" t="str">
        <f t="shared" si="685"/>
        <v/>
      </c>
      <c r="Z590" s="5" t="str">
        <f t="shared" si="686"/>
        <v/>
      </c>
      <c r="AA590" s="5" t="str">
        <f t="shared" si="687"/>
        <v/>
      </c>
      <c r="AB590" s="5" t="str">
        <f t="shared" si="688"/>
        <v/>
      </c>
      <c r="AC590" s="5" t="str">
        <f t="shared" si="689"/>
        <v/>
      </c>
      <c r="AG590" s="5" t="str">
        <f t="shared" si="690"/>
        <v/>
      </c>
      <c r="AH590" s="5" t="str">
        <f t="shared" si="691"/>
        <v/>
      </c>
      <c r="AI590" s="5" t="str">
        <f t="shared" si="692"/>
        <v/>
      </c>
      <c r="AJ590" s="5" t="str">
        <f t="shared" si="693"/>
        <v/>
      </c>
      <c r="AK590" s="5" t="str">
        <f t="shared" si="694"/>
        <v/>
      </c>
      <c r="AO590" s="5" t="str">
        <f t="shared" si="695"/>
        <v/>
      </c>
      <c r="AP590" s="5" t="str">
        <f t="shared" si="696"/>
        <v/>
      </c>
      <c r="AQ590" s="5" t="str">
        <f t="shared" si="697"/>
        <v/>
      </c>
      <c r="AR590" s="5" t="str">
        <f t="shared" si="698"/>
        <v/>
      </c>
      <c r="AS590" s="5" t="str">
        <f t="shared" si="699"/>
        <v/>
      </c>
      <c r="AW590" s="5" t="str">
        <f t="shared" si="700"/>
        <v/>
      </c>
      <c r="AX590" s="5" t="str">
        <f t="shared" si="701"/>
        <v/>
      </c>
      <c r="AY590" s="5" t="str">
        <f t="shared" si="702"/>
        <v/>
      </c>
      <c r="AZ590" s="5" t="str">
        <f t="shared" si="703"/>
        <v/>
      </c>
      <c r="BA590" s="5" t="str">
        <f t="shared" si="704"/>
        <v/>
      </c>
      <c r="BE590" s="5" t="str">
        <f t="shared" si="705"/>
        <v/>
      </c>
      <c r="BF590" s="5" t="str">
        <f t="shared" si="706"/>
        <v/>
      </c>
      <c r="BG590" s="5" t="str">
        <f t="shared" si="707"/>
        <v/>
      </c>
      <c r="BH590" s="5" t="str">
        <f t="shared" si="708"/>
        <v/>
      </c>
      <c r="BI590" s="5" t="str">
        <f t="shared" si="709"/>
        <v/>
      </c>
      <c r="BL590" s="3">
        <v>14.6</v>
      </c>
      <c r="BM590" s="5">
        <f t="shared" si="710"/>
        <v>2.5974552680304289E-4</v>
      </c>
      <c r="BN590" s="5">
        <f t="shared" si="711"/>
        <v>2.5974552680304291E-27</v>
      </c>
      <c r="BO590" s="5">
        <f t="shared" si="712"/>
        <v>3.8480818785635978E-10</v>
      </c>
      <c r="BP590" s="5">
        <f t="shared" si="713"/>
        <v>1.7316368453536191E-13</v>
      </c>
      <c r="BQ590" s="5">
        <f t="shared" si="714"/>
        <v>-12.761543181946708</v>
      </c>
      <c r="BR590">
        <v>7.0000000000000007E-2</v>
      </c>
      <c r="BU590" s="5" t="str">
        <f t="shared" si="715"/>
        <v/>
      </c>
      <c r="BV590" s="5" t="str">
        <f t="shared" si="716"/>
        <v/>
      </c>
      <c r="BW590" s="5" t="str">
        <f t="shared" si="717"/>
        <v/>
      </c>
      <c r="BX590" s="5" t="str">
        <f t="shared" si="718"/>
        <v/>
      </c>
      <c r="BY590" s="5" t="str">
        <f t="shared" si="719"/>
        <v/>
      </c>
      <c r="CC590" s="5" t="str">
        <f t="shared" si="720"/>
        <v/>
      </c>
      <c r="CD590" s="5" t="str">
        <f t="shared" si="721"/>
        <v/>
      </c>
      <c r="CE590" s="5" t="str">
        <f t="shared" si="722"/>
        <v/>
      </c>
      <c r="CF590" s="5" t="str">
        <f t="shared" si="723"/>
        <v/>
      </c>
      <c r="CG590" s="5" t="str">
        <f t="shared" si="724"/>
        <v/>
      </c>
      <c r="CK590" s="5" t="str">
        <f t="shared" si="725"/>
        <v/>
      </c>
      <c r="CL590" s="5" t="str">
        <f t="shared" si="726"/>
        <v/>
      </c>
      <c r="CM590" s="5" t="str">
        <f t="shared" si="727"/>
        <v/>
      </c>
      <c r="CN590" s="5" t="str">
        <f t="shared" si="728"/>
        <v/>
      </c>
      <c r="CO590" s="5" t="str">
        <f t="shared" si="729"/>
        <v/>
      </c>
      <c r="CS590" s="5" t="str">
        <f t="shared" si="730"/>
        <v/>
      </c>
      <c r="CT590" s="5" t="str">
        <f t="shared" si="731"/>
        <v/>
      </c>
      <c r="CU590" s="5" t="str">
        <f t="shared" si="732"/>
        <v/>
      </c>
      <c r="CV590" s="5" t="str">
        <f t="shared" si="733"/>
        <v/>
      </c>
      <c r="CW590" s="5" t="str">
        <f t="shared" si="734"/>
        <v/>
      </c>
      <c r="DA590" s="5" t="str">
        <f t="shared" si="735"/>
        <v/>
      </c>
      <c r="DB590" s="5" t="str">
        <f t="shared" si="736"/>
        <v/>
      </c>
      <c r="DC590" s="5" t="str">
        <f t="shared" si="737"/>
        <v/>
      </c>
      <c r="DD590" s="5" t="str">
        <f t="shared" si="738"/>
        <v/>
      </c>
      <c r="DE590" s="5" t="str">
        <f t="shared" si="739"/>
        <v/>
      </c>
      <c r="DI590" s="5" t="str">
        <f t="shared" si="740"/>
        <v/>
      </c>
      <c r="DJ590" s="5" t="str">
        <f t="shared" si="741"/>
        <v/>
      </c>
      <c r="DK590" s="5" t="str">
        <f t="shared" si="742"/>
        <v/>
      </c>
      <c r="DL590" s="5" t="str">
        <f t="shared" si="743"/>
        <v/>
      </c>
      <c r="DM590" s="5" t="str">
        <f t="shared" si="744"/>
        <v/>
      </c>
      <c r="DQ590" s="5" t="str">
        <f t="shared" si="745"/>
        <v/>
      </c>
      <c r="DR590" s="5" t="str">
        <f t="shared" si="746"/>
        <v/>
      </c>
      <c r="DS590" s="5" t="str">
        <f t="shared" si="747"/>
        <v/>
      </c>
      <c r="DT590" s="5" t="str">
        <f t="shared" si="748"/>
        <v/>
      </c>
      <c r="DU590" s="5" t="str">
        <f t="shared" si="749"/>
        <v/>
      </c>
    </row>
    <row r="591" spans="1:126" hidden="1" x14ac:dyDescent="0.25">
      <c r="A591">
        <v>584</v>
      </c>
      <c r="B591" t="s">
        <v>628</v>
      </c>
      <c r="C591">
        <v>324.32691999999997</v>
      </c>
      <c r="D591">
        <v>57.516733000000002</v>
      </c>
      <c r="E591" s="1" t="s">
        <v>31</v>
      </c>
      <c r="F591" s="13"/>
      <c r="J591" s="2">
        <v>19.88</v>
      </c>
      <c r="K591" s="5">
        <f t="shared" si="675"/>
        <v>3.5441421441820544E-5</v>
      </c>
      <c r="L591" s="5">
        <f t="shared" si="676"/>
        <v>3.544142144182055E-28</v>
      </c>
      <c r="M591" s="5">
        <f t="shared" si="677"/>
        <v>2.7306321993513125E-9</v>
      </c>
      <c r="N591" s="5">
        <f t="shared" si="678"/>
        <v>1.703914492395219E-13</v>
      </c>
      <c r="O591" s="5">
        <f t="shared" si="679"/>
        <v>-12.768552203238736</v>
      </c>
      <c r="P591">
        <v>0.03</v>
      </c>
      <c r="Q591" s="2">
        <v>19.04</v>
      </c>
      <c r="R591" s="5">
        <f t="shared" si="680"/>
        <v>6.0905827728741872E-5</v>
      </c>
      <c r="S591" s="5">
        <f t="shared" si="681"/>
        <v>6.0905827728741881E-28</v>
      </c>
      <c r="T591" s="5">
        <f t="shared" si="682"/>
        <v>3.0499883685246209E-9</v>
      </c>
      <c r="U591" s="5">
        <f t="shared" si="683"/>
        <v>2.3606909972380569E-13</v>
      </c>
      <c r="V591" s="5">
        <f t="shared" si="684"/>
        <v>-12.626960856198258</v>
      </c>
      <c r="W591">
        <v>0.05</v>
      </c>
      <c r="X591" s="2">
        <v>19.7</v>
      </c>
      <c r="Y591" s="5">
        <f t="shared" si="685"/>
        <v>3.921022843162166E-5</v>
      </c>
      <c r="Z591" s="5">
        <f t="shared" si="686"/>
        <v>3.9210228431621666E-28</v>
      </c>
      <c r="AA591" s="5">
        <f t="shared" si="687"/>
        <v>2.7334614184001565E-9</v>
      </c>
      <c r="AB591" s="5">
        <f t="shared" si="688"/>
        <v>1.793150690470503E-13</v>
      </c>
      <c r="AC591" s="5">
        <f t="shared" si="689"/>
        <v>-12.746383212228176</v>
      </c>
      <c r="AD591">
        <v>0.09</v>
      </c>
      <c r="AF591" s="4">
        <v>17.62</v>
      </c>
      <c r="AG591" s="5">
        <f t="shared" si="690"/>
        <v>1.4272114362860492E-4</v>
      </c>
      <c r="AH591" s="5">
        <f t="shared" si="691"/>
        <v>1.4272114362860493E-27</v>
      </c>
      <c r="AI591" s="5">
        <f t="shared" si="692"/>
        <v>2.8072148757449863E-9</v>
      </c>
      <c r="AJ591" s="5">
        <f t="shared" si="693"/>
        <v>3.4669103715450589E-13</v>
      </c>
      <c r="AK591" s="5">
        <f t="shared" si="694"/>
        <v>-12.460057385815929</v>
      </c>
      <c r="AL591">
        <v>0.18</v>
      </c>
      <c r="AN591" s="4">
        <v>16.940000000000001</v>
      </c>
      <c r="AO591" s="5">
        <f t="shared" si="695"/>
        <v>1.7151415050510659E-4</v>
      </c>
      <c r="AP591" s="5">
        <f t="shared" si="696"/>
        <v>1.7151415050510659E-27</v>
      </c>
      <c r="AQ591" s="5">
        <f t="shared" si="697"/>
        <v>1.8627697318387505E-9</v>
      </c>
      <c r="AR591" s="5">
        <f t="shared" si="698"/>
        <v>3.0959232943160037E-13</v>
      </c>
      <c r="AS591" s="5">
        <f t="shared" si="699"/>
        <v>-12.509209808088618</v>
      </c>
      <c r="AT591">
        <v>0.19</v>
      </c>
      <c r="AU591" t="s">
        <v>36</v>
      </c>
      <c r="AV591" s="4">
        <v>16.88</v>
      </c>
      <c r="AW591" s="5">
        <f t="shared" si="700"/>
        <v>1.1801316425102237E-4</v>
      </c>
      <c r="AX591" s="5">
        <f t="shared" si="701"/>
        <v>1.1801316425102238E-27</v>
      </c>
      <c r="AY591" s="5">
        <f t="shared" si="702"/>
        <v>7.595326107846045E-10</v>
      </c>
      <c r="AZ591" s="5">
        <f t="shared" si="703"/>
        <v>1.639830906683961E-13</v>
      </c>
      <c r="BA591" s="5">
        <f t="shared" si="704"/>
        <v>-12.785200932489005</v>
      </c>
      <c r="BD591" s="3">
        <v>16.47</v>
      </c>
      <c r="BE591" s="5">
        <f t="shared" si="705"/>
        <v>7.2535688754925837E-5</v>
      </c>
      <c r="BF591" s="5">
        <f t="shared" si="706"/>
        <v>7.2535688754925843E-28</v>
      </c>
      <c r="BG591" s="5">
        <f t="shared" si="707"/>
        <v>1.679066869326987E-10</v>
      </c>
      <c r="BH591" s="5">
        <f t="shared" si="708"/>
        <v>6.0446407295771539E-14</v>
      </c>
      <c r="BI591" s="5">
        <f t="shared" si="709"/>
        <v>-13.218629506846046</v>
      </c>
      <c r="BJ591">
        <v>0.06</v>
      </c>
      <c r="BL591" s="3">
        <v>16.329999999999998</v>
      </c>
      <c r="BM591" s="5">
        <f t="shared" si="710"/>
        <v>5.2789564245748736E-5</v>
      </c>
      <c r="BN591" s="5">
        <f t="shared" si="711"/>
        <v>5.2789564245748737E-28</v>
      </c>
      <c r="BO591" s="5">
        <f t="shared" si="712"/>
        <v>7.8206761845553669E-11</v>
      </c>
      <c r="BP591" s="5">
        <f t="shared" si="713"/>
        <v>3.5193042830499156E-14</v>
      </c>
      <c r="BQ591" s="5">
        <f t="shared" si="714"/>
        <v>-13.453543181946706</v>
      </c>
      <c r="BR591">
        <v>0.06</v>
      </c>
      <c r="BU591" s="5" t="str">
        <f t="shared" si="715"/>
        <v/>
      </c>
      <c r="BV591" s="5" t="str">
        <f t="shared" si="716"/>
        <v/>
      </c>
      <c r="BW591" s="5" t="str">
        <f t="shared" si="717"/>
        <v/>
      </c>
      <c r="BX591" s="5" t="str">
        <f t="shared" si="718"/>
        <v/>
      </c>
      <c r="BY591" s="5" t="str">
        <f t="shared" si="719"/>
        <v/>
      </c>
      <c r="CC591" s="5" t="str">
        <f t="shared" si="720"/>
        <v/>
      </c>
      <c r="CD591" s="5" t="str">
        <f t="shared" si="721"/>
        <v/>
      </c>
      <c r="CE591" s="5" t="str">
        <f t="shared" si="722"/>
        <v/>
      </c>
      <c r="CF591" s="5" t="str">
        <f t="shared" si="723"/>
        <v/>
      </c>
      <c r="CG591" s="5" t="str">
        <f t="shared" si="724"/>
        <v/>
      </c>
      <c r="CK591" s="5" t="str">
        <f t="shared" si="725"/>
        <v/>
      </c>
      <c r="CL591" s="5" t="str">
        <f t="shared" si="726"/>
        <v/>
      </c>
      <c r="CM591" s="5" t="str">
        <f t="shared" si="727"/>
        <v/>
      </c>
      <c r="CN591" s="5" t="str">
        <f t="shared" si="728"/>
        <v/>
      </c>
      <c r="CO591" s="5" t="str">
        <f t="shared" si="729"/>
        <v/>
      </c>
      <c r="CS591" s="5" t="str">
        <f t="shared" si="730"/>
        <v/>
      </c>
      <c r="CT591" s="5" t="str">
        <f t="shared" si="731"/>
        <v/>
      </c>
      <c r="CU591" s="5" t="str">
        <f t="shared" si="732"/>
        <v/>
      </c>
      <c r="CV591" s="5" t="str">
        <f t="shared" si="733"/>
        <v/>
      </c>
      <c r="CW591" s="5" t="str">
        <f t="shared" si="734"/>
        <v/>
      </c>
      <c r="DA591" s="5" t="str">
        <f t="shared" si="735"/>
        <v/>
      </c>
      <c r="DB591" s="5" t="str">
        <f t="shared" si="736"/>
        <v/>
      </c>
      <c r="DC591" s="5" t="str">
        <f t="shared" si="737"/>
        <v/>
      </c>
      <c r="DD591" s="5" t="str">
        <f t="shared" si="738"/>
        <v/>
      </c>
      <c r="DE591" s="5" t="str">
        <f t="shared" si="739"/>
        <v/>
      </c>
      <c r="DI591" s="5" t="str">
        <f t="shared" si="740"/>
        <v/>
      </c>
      <c r="DJ591" s="5" t="str">
        <f t="shared" si="741"/>
        <v/>
      </c>
      <c r="DK591" s="5" t="str">
        <f t="shared" si="742"/>
        <v/>
      </c>
      <c r="DL591" s="5" t="str">
        <f t="shared" si="743"/>
        <v/>
      </c>
      <c r="DM591" s="5" t="str">
        <f t="shared" si="744"/>
        <v/>
      </c>
      <c r="DQ591" s="5" t="str">
        <f t="shared" si="745"/>
        <v/>
      </c>
      <c r="DR591" s="5" t="str">
        <f t="shared" si="746"/>
        <v/>
      </c>
      <c r="DS591" s="5" t="str">
        <f t="shared" si="747"/>
        <v/>
      </c>
      <c r="DT591" s="5" t="str">
        <f t="shared" si="748"/>
        <v/>
      </c>
      <c r="DU591" s="5" t="str">
        <f t="shared" si="749"/>
        <v/>
      </c>
    </row>
    <row r="592" spans="1:126" hidden="1" x14ac:dyDescent="0.25">
      <c r="A592">
        <v>585</v>
      </c>
      <c r="B592" t="s">
        <v>629</v>
      </c>
      <c r="C592">
        <v>324.32754299999999</v>
      </c>
      <c r="D592">
        <v>57.476683000000001</v>
      </c>
      <c r="E592" s="1" t="s">
        <v>31</v>
      </c>
      <c r="F592" s="13"/>
      <c r="J592" s="2">
        <v>18.62</v>
      </c>
      <c r="K592" s="5">
        <f t="shared" si="675"/>
        <v>1.1311263817014985E-4</v>
      </c>
      <c r="L592" s="5">
        <f t="shared" si="676"/>
        <v>1.1311263817014986E-27</v>
      </c>
      <c r="M592" s="5">
        <f t="shared" si="677"/>
        <v>8.7149160325867441E-9</v>
      </c>
      <c r="N592" s="5">
        <f t="shared" si="678"/>
        <v>5.4381076043341285E-13</v>
      </c>
      <c r="O592" s="5">
        <f t="shared" si="679"/>
        <v>-12.264552203238736</v>
      </c>
      <c r="P592">
        <v>0.01</v>
      </c>
      <c r="Q592" s="2">
        <v>17.809999999999999</v>
      </c>
      <c r="R592" s="5">
        <f t="shared" si="680"/>
        <v>1.890857714481595E-4</v>
      </c>
      <c r="S592" s="5">
        <f t="shared" si="681"/>
        <v>1.8908577144815953E-27</v>
      </c>
      <c r="T592" s="5">
        <f t="shared" si="682"/>
        <v>9.4688706331830753E-9</v>
      </c>
      <c r="U592" s="5">
        <f t="shared" si="683"/>
        <v>7.3289058700837013E-13</v>
      </c>
      <c r="V592" s="5">
        <f t="shared" si="684"/>
        <v>-12.134960856198258</v>
      </c>
      <c r="W592">
        <v>0.02</v>
      </c>
      <c r="X592" s="2">
        <v>18.350000000000001</v>
      </c>
      <c r="Y592" s="5">
        <f t="shared" si="685"/>
        <v>1.3595631111904783E-4</v>
      </c>
      <c r="Z592" s="5">
        <f t="shared" si="686"/>
        <v>1.3595631111904784E-27</v>
      </c>
      <c r="AA592" s="5">
        <f t="shared" si="687"/>
        <v>9.477918030495786E-9</v>
      </c>
      <c r="AB592" s="5">
        <f t="shared" si="688"/>
        <v>6.2175142280052369E-13</v>
      </c>
      <c r="AC592" s="5">
        <f t="shared" si="689"/>
        <v>-12.206383212228177</v>
      </c>
      <c r="AD592">
        <v>0.03</v>
      </c>
      <c r="AG592" s="5" t="str">
        <f t="shared" si="690"/>
        <v/>
      </c>
      <c r="AH592" s="5" t="str">
        <f t="shared" si="691"/>
        <v/>
      </c>
      <c r="AI592" s="5" t="str">
        <f t="shared" si="692"/>
        <v/>
      </c>
      <c r="AJ592" s="5" t="str">
        <f t="shared" si="693"/>
        <v/>
      </c>
      <c r="AK592" s="5" t="str">
        <f t="shared" si="694"/>
        <v/>
      </c>
      <c r="AO592" s="5" t="str">
        <f t="shared" si="695"/>
        <v/>
      </c>
      <c r="AP592" s="5" t="str">
        <f t="shared" si="696"/>
        <v/>
      </c>
      <c r="AQ592" s="5" t="str">
        <f t="shared" si="697"/>
        <v/>
      </c>
      <c r="AR592" s="5" t="str">
        <f t="shared" si="698"/>
        <v/>
      </c>
      <c r="AS592" s="5" t="str">
        <f t="shared" si="699"/>
        <v/>
      </c>
      <c r="AW592" s="5" t="str">
        <f t="shared" si="700"/>
        <v/>
      </c>
      <c r="AX592" s="5" t="str">
        <f t="shared" si="701"/>
        <v/>
      </c>
      <c r="AY592" s="5" t="str">
        <f t="shared" si="702"/>
        <v/>
      </c>
      <c r="AZ592" s="5" t="str">
        <f t="shared" si="703"/>
        <v/>
      </c>
      <c r="BA592" s="5" t="str">
        <f t="shared" si="704"/>
        <v/>
      </c>
      <c r="BD592" s="3">
        <v>15.07</v>
      </c>
      <c r="BE592" s="5">
        <f t="shared" si="705"/>
        <v>2.633611677454789E-4</v>
      </c>
      <c r="BF592" s="5">
        <f t="shared" si="706"/>
        <v>2.6336116774547893E-27</v>
      </c>
      <c r="BG592" s="5">
        <f t="shared" si="707"/>
        <v>6.0963233274416406E-10</v>
      </c>
      <c r="BH592" s="5">
        <f t="shared" si="708"/>
        <v>2.1946763978789908E-13</v>
      </c>
      <c r="BI592" s="5">
        <f t="shared" si="709"/>
        <v>-12.658629506846049</v>
      </c>
      <c r="BJ592">
        <v>0.02</v>
      </c>
      <c r="BL592" s="3">
        <v>15.13</v>
      </c>
      <c r="BM592" s="5">
        <f t="shared" si="710"/>
        <v>1.5942193536322121E-4</v>
      </c>
      <c r="BN592" s="5">
        <f t="shared" si="711"/>
        <v>1.5942193536322123E-27</v>
      </c>
      <c r="BO592" s="5">
        <f t="shared" si="712"/>
        <v>2.3618064498254994E-10</v>
      </c>
      <c r="BP592" s="5">
        <f t="shared" si="713"/>
        <v>1.0628129024214748E-13</v>
      </c>
      <c r="BQ592" s="5">
        <f t="shared" si="714"/>
        <v>-12.973543181946708</v>
      </c>
      <c r="BR592">
        <v>0.02</v>
      </c>
      <c r="BU592" s="5" t="str">
        <f t="shared" si="715"/>
        <v/>
      </c>
      <c r="BV592" s="5" t="str">
        <f t="shared" si="716"/>
        <v/>
      </c>
      <c r="BW592" s="5" t="str">
        <f t="shared" si="717"/>
        <v/>
      </c>
      <c r="BX592" s="5" t="str">
        <f t="shared" si="718"/>
        <v/>
      </c>
      <c r="BY592" s="5" t="str">
        <f t="shared" si="719"/>
        <v/>
      </c>
      <c r="CC592" s="5" t="str">
        <f t="shared" si="720"/>
        <v/>
      </c>
      <c r="CD592" s="5" t="str">
        <f t="shared" si="721"/>
        <v/>
      </c>
      <c r="CE592" s="5" t="str">
        <f t="shared" si="722"/>
        <v/>
      </c>
      <c r="CF592" s="5" t="str">
        <f t="shared" si="723"/>
        <v/>
      </c>
      <c r="CG592" s="5" t="str">
        <f t="shared" si="724"/>
        <v/>
      </c>
      <c r="CK592" s="5" t="str">
        <f t="shared" si="725"/>
        <v/>
      </c>
      <c r="CL592" s="5" t="str">
        <f t="shared" si="726"/>
        <v/>
      </c>
      <c r="CM592" s="5" t="str">
        <f t="shared" si="727"/>
        <v/>
      </c>
      <c r="CN592" s="5" t="str">
        <f t="shared" si="728"/>
        <v/>
      </c>
      <c r="CO592" s="5" t="str">
        <f t="shared" si="729"/>
        <v/>
      </c>
      <c r="CS592" s="5" t="str">
        <f t="shared" si="730"/>
        <v/>
      </c>
      <c r="CT592" s="5" t="str">
        <f t="shared" si="731"/>
        <v/>
      </c>
      <c r="CU592" s="5" t="str">
        <f t="shared" si="732"/>
        <v/>
      </c>
      <c r="CV592" s="5" t="str">
        <f t="shared" si="733"/>
        <v/>
      </c>
      <c r="CW592" s="5" t="str">
        <f t="shared" si="734"/>
        <v/>
      </c>
      <c r="DA592" s="5" t="str">
        <f t="shared" si="735"/>
        <v/>
      </c>
      <c r="DB592" s="5" t="str">
        <f t="shared" si="736"/>
        <v/>
      </c>
      <c r="DC592" s="5" t="str">
        <f t="shared" si="737"/>
        <v/>
      </c>
      <c r="DD592" s="5" t="str">
        <f t="shared" si="738"/>
        <v/>
      </c>
      <c r="DE592" s="5" t="str">
        <f t="shared" si="739"/>
        <v/>
      </c>
      <c r="DI592" s="5" t="str">
        <f t="shared" si="740"/>
        <v/>
      </c>
      <c r="DJ592" s="5" t="str">
        <f t="shared" si="741"/>
        <v/>
      </c>
      <c r="DK592" s="5" t="str">
        <f t="shared" si="742"/>
        <v/>
      </c>
      <c r="DL592" s="5" t="str">
        <f t="shared" si="743"/>
        <v/>
      </c>
      <c r="DM592" s="5" t="str">
        <f t="shared" si="744"/>
        <v/>
      </c>
      <c r="DQ592" s="5" t="str">
        <f t="shared" si="745"/>
        <v/>
      </c>
      <c r="DR592" s="5" t="str">
        <f t="shared" si="746"/>
        <v/>
      </c>
      <c r="DS592" s="5" t="str">
        <f t="shared" si="747"/>
        <v/>
      </c>
      <c r="DT592" s="5" t="str">
        <f t="shared" si="748"/>
        <v/>
      </c>
      <c r="DU592" s="5" t="str">
        <f t="shared" si="749"/>
        <v/>
      </c>
    </row>
    <row r="593" spans="1:125" hidden="1" x14ac:dyDescent="0.25">
      <c r="A593">
        <v>586</v>
      </c>
      <c r="B593" t="s">
        <v>630</v>
      </c>
      <c r="C593">
        <v>324.32829099999998</v>
      </c>
      <c r="D593">
        <v>57.440572000000003</v>
      </c>
      <c r="E593" s="1" t="s">
        <v>120</v>
      </c>
      <c r="F593" s="13"/>
      <c r="J593" s="2">
        <v>18.100000000000001</v>
      </c>
      <c r="K593" s="5">
        <f t="shared" si="675"/>
        <v>1.8260435531519968E-4</v>
      </c>
      <c r="L593" s="5">
        <f t="shared" si="676"/>
        <v>1.8260435531519972E-27</v>
      </c>
      <c r="M593" s="5">
        <f t="shared" si="677"/>
        <v>1.4068999269230749E-8</v>
      </c>
      <c r="N593" s="5">
        <f t="shared" si="678"/>
        <v>8.7790555439999875E-13</v>
      </c>
      <c r="O593" s="5">
        <f t="shared" si="679"/>
        <v>-12.056552203238736</v>
      </c>
      <c r="P593">
        <v>0.01</v>
      </c>
      <c r="Q593" s="2">
        <v>17.34</v>
      </c>
      <c r="R593" s="5">
        <f t="shared" si="680"/>
        <v>2.9151361948794448E-4</v>
      </c>
      <c r="S593" s="5">
        <f t="shared" si="681"/>
        <v>2.9151361948794451E-27</v>
      </c>
      <c r="T593" s="5">
        <f t="shared" si="682"/>
        <v>1.4598162144099132E-8</v>
      </c>
      <c r="U593" s="5">
        <f t="shared" si="683"/>
        <v>1.129897749953273E-12</v>
      </c>
      <c r="V593" s="5">
        <f t="shared" si="684"/>
        <v>-11.946960856198258</v>
      </c>
      <c r="W593">
        <v>0.01</v>
      </c>
      <c r="X593" s="2">
        <v>17.75</v>
      </c>
      <c r="Y593" s="5">
        <f t="shared" si="685"/>
        <v>2.3626499013639036E-4</v>
      </c>
      <c r="Z593" s="5">
        <f t="shared" si="686"/>
        <v>2.3626499013639038E-27</v>
      </c>
      <c r="AA593" s="5">
        <f t="shared" si="687"/>
        <v>1.6470733808214301E-8</v>
      </c>
      <c r="AB593" s="5">
        <f t="shared" si="688"/>
        <v>1.0804801378188583E-12</v>
      </c>
      <c r="AC593" s="5">
        <f t="shared" si="689"/>
        <v>-11.966383212228175</v>
      </c>
      <c r="AD593">
        <v>0.02</v>
      </c>
      <c r="AF593" s="4">
        <v>16.079999999999998</v>
      </c>
      <c r="AG593" s="5">
        <f t="shared" si="690"/>
        <v>5.8950611856974414E-4</v>
      </c>
      <c r="AH593" s="5">
        <f t="shared" si="691"/>
        <v>5.8950611856974424E-27</v>
      </c>
      <c r="AI593" s="5">
        <f t="shared" si="692"/>
        <v>1.1595130919760902E-8</v>
      </c>
      <c r="AJ593" s="5">
        <f t="shared" si="693"/>
        <v>1.4319986685904717E-12</v>
      </c>
      <c r="AK593" s="5">
        <f t="shared" si="694"/>
        <v>-11.844057385815928</v>
      </c>
      <c r="AL593">
        <v>0.12</v>
      </c>
      <c r="AN593" s="4">
        <v>15.46</v>
      </c>
      <c r="AO593" s="5">
        <f t="shared" si="695"/>
        <v>6.7034744224488791E-4</v>
      </c>
      <c r="AP593" s="5">
        <f t="shared" si="696"/>
        <v>6.7034744224488804E-27</v>
      </c>
      <c r="AQ593" s="5">
        <f t="shared" si="697"/>
        <v>7.2804659064683068E-9</v>
      </c>
      <c r="AR593" s="5">
        <f t="shared" si="698"/>
        <v>1.2100134336550327E-12</v>
      </c>
      <c r="AS593" s="5">
        <f t="shared" si="699"/>
        <v>-11.917209808088618</v>
      </c>
      <c r="AT593">
        <v>0.15</v>
      </c>
      <c r="AU593" t="s">
        <v>36</v>
      </c>
      <c r="AV593" s="4">
        <v>15.46</v>
      </c>
      <c r="AW593" s="5">
        <f t="shared" si="700"/>
        <v>4.3644593725065121E-4</v>
      </c>
      <c r="AX593" s="5">
        <f t="shared" si="701"/>
        <v>4.3644593725065128E-27</v>
      </c>
      <c r="AY593" s="5">
        <f t="shared" si="702"/>
        <v>2.8089656293022325E-9</v>
      </c>
      <c r="AZ593" s="5">
        <f t="shared" si="703"/>
        <v>6.0645567936635198E-13</v>
      </c>
      <c r="BA593" s="5">
        <f t="shared" si="704"/>
        <v>-12.217200932489005</v>
      </c>
      <c r="BD593" s="3">
        <v>14.99</v>
      </c>
      <c r="BE593" s="5">
        <f t="shared" si="705"/>
        <v>2.8349913569894009E-4</v>
      </c>
      <c r="BF593" s="5">
        <f t="shared" si="706"/>
        <v>2.834991356989401E-27</v>
      </c>
      <c r="BG593" s="5">
        <f t="shared" si="707"/>
        <v>6.5624799930310195E-10</v>
      </c>
      <c r="BH593" s="5">
        <f t="shared" si="708"/>
        <v>2.3624927974911674E-13</v>
      </c>
      <c r="BI593" s="5">
        <f t="shared" si="709"/>
        <v>-12.626629506846047</v>
      </c>
      <c r="BJ593">
        <v>0.05</v>
      </c>
      <c r="BL593" s="3">
        <v>15</v>
      </c>
      <c r="BM593" s="5">
        <f t="shared" si="710"/>
        <v>1.7969999999999998E-4</v>
      </c>
      <c r="BN593" s="5">
        <f t="shared" si="711"/>
        <v>1.7969999999999999E-27</v>
      </c>
      <c r="BO593" s="5">
        <f t="shared" si="712"/>
        <v>2.6622222222222216E-10</v>
      </c>
      <c r="BP593" s="5">
        <f t="shared" si="713"/>
        <v>1.1979999999999998E-13</v>
      </c>
      <c r="BQ593" s="5">
        <f t="shared" si="714"/>
        <v>-12.921543181946708</v>
      </c>
      <c r="BR593">
        <v>0.09</v>
      </c>
      <c r="BU593" s="5" t="str">
        <f t="shared" si="715"/>
        <v/>
      </c>
      <c r="BV593" s="5" t="str">
        <f t="shared" si="716"/>
        <v/>
      </c>
      <c r="BW593" s="5" t="str">
        <f t="shared" si="717"/>
        <v/>
      </c>
      <c r="BX593" s="5" t="str">
        <f t="shared" si="718"/>
        <v/>
      </c>
      <c r="BY593" s="5" t="str">
        <f t="shared" si="719"/>
        <v/>
      </c>
      <c r="CB593" s="3">
        <v>14.5</v>
      </c>
      <c r="CC593" s="5">
        <f t="shared" si="720"/>
        <v>1.0163920043253105E-4</v>
      </c>
      <c r="CD593" s="5">
        <f t="shared" si="721"/>
        <v>1.0163920043253107E-27</v>
      </c>
      <c r="CE593" s="5">
        <f t="shared" si="722"/>
        <v>4.7643375202748934E-11</v>
      </c>
      <c r="CF593" s="5">
        <f t="shared" si="723"/>
        <v>3.8114700162199149E-14</v>
      </c>
      <c r="CG593" s="5">
        <f t="shared" si="724"/>
        <v>-13.418907492355043</v>
      </c>
      <c r="CH593">
        <v>0.23</v>
      </c>
      <c r="CK593" s="5" t="str">
        <f t="shared" si="725"/>
        <v/>
      </c>
      <c r="CL593" s="5" t="str">
        <f t="shared" si="726"/>
        <v/>
      </c>
      <c r="CM593" s="5" t="str">
        <f t="shared" si="727"/>
        <v/>
      </c>
      <c r="CN593" s="5" t="str">
        <f t="shared" si="728"/>
        <v/>
      </c>
      <c r="CO593" s="5" t="str">
        <f t="shared" si="729"/>
        <v/>
      </c>
      <c r="CS593" s="5" t="str">
        <f t="shared" si="730"/>
        <v/>
      </c>
      <c r="CT593" s="5" t="str">
        <f t="shared" si="731"/>
        <v/>
      </c>
      <c r="CU593" s="5" t="str">
        <f t="shared" si="732"/>
        <v/>
      </c>
      <c r="CV593" s="5" t="str">
        <f t="shared" si="733"/>
        <v/>
      </c>
      <c r="CW593" s="5" t="str">
        <f t="shared" si="734"/>
        <v/>
      </c>
      <c r="DA593" s="5" t="str">
        <f t="shared" si="735"/>
        <v/>
      </c>
      <c r="DB593" s="5" t="str">
        <f t="shared" si="736"/>
        <v/>
      </c>
      <c r="DC593" s="5" t="str">
        <f t="shared" si="737"/>
        <v/>
      </c>
      <c r="DD593" s="5" t="str">
        <f t="shared" si="738"/>
        <v/>
      </c>
      <c r="DE593" s="5" t="str">
        <f t="shared" si="739"/>
        <v/>
      </c>
      <c r="DI593" s="5" t="str">
        <f t="shared" si="740"/>
        <v/>
      </c>
      <c r="DJ593" s="5" t="str">
        <f t="shared" si="741"/>
        <v/>
      </c>
      <c r="DK593" s="5" t="str">
        <f t="shared" si="742"/>
        <v/>
      </c>
      <c r="DL593" s="5" t="str">
        <f t="shared" si="743"/>
        <v/>
      </c>
      <c r="DM593" s="5" t="str">
        <f t="shared" si="744"/>
        <v/>
      </c>
      <c r="DQ593" s="5" t="str">
        <f t="shared" si="745"/>
        <v/>
      </c>
      <c r="DR593" s="5" t="str">
        <f t="shared" si="746"/>
        <v/>
      </c>
      <c r="DS593" s="5" t="str">
        <f t="shared" si="747"/>
        <v/>
      </c>
      <c r="DT593" s="5" t="str">
        <f t="shared" si="748"/>
        <v/>
      </c>
      <c r="DU593" s="5" t="str">
        <f t="shared" si="749"/>
        <v/>
      </c>
    </row>
    <row r="594" spans="1:125" hidden="1" x14ac:dyDescent="0.25">
      <c r="A594">
        <v>587</v>
      </c>
      <c r="B594" t="s">
        <v>631</v>
      </c>
      <c r="C594">
        <v>324.32875799999999</v>
      </c>
      <c r="D594">
        <v>57.549574</v>
      </c>
      <c r="E594" s="1" t="s">
        <v>120</v>
      </c>
      <c r="F594" s="13"/>
      <c r="J594" s="2">
        <v>18.329999999999998</v>
      </c>
      <c r="K594" s="5">
        <f t="shared" si="675"/>
        <v>1.4774443505764074E-4</v>
      </c>
      <c r="L594" s="5">
        <f t="shared" si="676"/>
        <v>1.4774443505764076E-27</v>
      </c>
      <c r="M594" s="5">
        <f t="shared" si="677"/>
        <v>1.1383169614278288E-8</v>
      </c>
      <c r="N594" s="5">
        <f t="shared" si="678"/>
        <v>7.1030978393096517E-13</v>
      </c>
      <c r="O594" s="5">
        <f t="shared" si="679"/>
        <v>-12.148552203238735</v>
      </c>
      <c r="P594">
        <v>0.01</v>
      </c>
      <c r="Q594" s="2">
        <v>17.45</v>
      </c>
      <c r="R594" s="5">
        <f t="shared" si="680"/>
        <v>2.6342612883316455E-4</v>
      </c>
      <c r="S594" s="5">
        <f t="shared" si="681"/>
        <v>2.6342612883316456E-27</v>
      </c>
      <c r="T594" s="5">
        <f t="shared" si="682"/>
        <v>1.319162153882802E-8</v>
      </c>
      <c r="U594" s="5">
        <f t="shared" si="683"/>
        <v>1.021031507105289E-12</v>
      </c>
      <c r="V594" s="5">
        <f t="shared" si="684"/>
        <v>-11.990960856198257</v>
      </c>
      <c r="W594">
        <v>0.01</v>
      </c>
      <c r="X594" s="2">
        <v>17.95</v>
      </c>
      <c r="Y594" s="5">
        <f t="shared" si="685"/>
        <v>1.9651665917537887E-4</v>
      </c>
      <c r="Z594" s="5">
        <f t="shared" si="686"/>
        <v>1.9651665917537889E-27</v>
      </c>
      <c r="AA594" s="5">
        <f t="shared" si="687"/>
        <v>1.3699759665148546E-8</v>
      </c>
      <c r="AB594" s="5">
        <f t="shared" si="688"/>
        <v>8.987042340337448E-13</v>
      </c>
      <c r="AC594" s="5">
        <f t="shared" si="689"/>
        <v>-12.046383212228175</v>
      </c>
      <c r="AD594">
        <v>0.02</v>
      </c>
      <c r="AF594" s="4">
        <v>15.97</v>
      </c>
      <c r="AG594" s="5">
        <f t="shared" si="690"/>
        <v>6.5236149160963631E-4</v>
      </c>
      <c r="AH594" s="5">
        <f t="shared" si="691"/>
        <v>6.5236149160963644E-27</v>
      </c>
      <c r="AI594" s="5">
        <f t="shared" si="692"/>
        <v>1.2831447654142233E-8</v>
      </c>
      <c r="AJ594" s="5">
        <f t="shared" si="693"/>
        <v>1.5846837852865661E-12</v>
      </c>
      <c r="AK594" s="5">
        <f t="shared" si="694"/>
        <v>-11.800057385815929</v>
      </c>
      <c r="AL594">
        <v>0.11</v>
      </c>
      <c r="AM594" t="s">
        <v>36</v>
      </c>
      <c r="AN594" s="4">
        <v>15.47</v>
      </c>
      <c r="AO594" s="5">
        <f t="shared" si="695"/>
        <v>6.6420165995339381E-4</v>
      </c>
      <c r="AP594" s="5">
        <f t="shared" si="696"/>
        <v>6.6420165995339389E-27</v>
      </c>
      <c r="AQ594" s="5">
        <f t="shared" si="697"/>
        <v>7.2137181938314706E-9</v>
      </c>
      <c r="AR594" s="5">
        <f t="shared" si="698"/>
        <v>1.1989199638147903E-12</v>
      </c>
      <c r="AS594" s="5">
        <f t="shared" si="699"/>
        <v>-11.921209808088619</v>
      </c>
      <c r="AU594" t="s">
        <v>36</v>
      </c>
      <c r="AV594" s="4">
        <v>15.23</v>
      </c>
      <c r="AW594" s="5">
        <f t="shared" si="700"/>
        <v>5.3942423598222653E-4</v>
      </c>
      <c r="AX594" s="5">
        <f t="shared" si="701"/>
        <v>5.394242359822266E-27</v>
      </c>
      <c r="AY594" s="5">
        <f t="shared" si="702"/>
        <v>3.4717338601699407E-9</v>
      </c>
      <c r="AZ594" s="5">
        <f t="shared" si="703"/>
        <v>7.495473404106902E-13</v>
      </c>
      <c r="BA594" s="5">
        <f t="shared" si="704"/>
        <v>-12.125200932489005</v>
      </c>
      <c r="BD594" s="3">
        <v>14.83</v>
      </c>
      <c r="BE594" s="5">
        <f t="shared" si="705"/>
        <v>3.2851237893748121E-4</v>
      </c>
      <c r="BF594" s="5">
        <f t="shared" si="706"/>
        <v>3.2851237893748123E-27</v>
      </c>
      <c r="BG594" s="5">
        <f t="shared" si="707"/>
        <v>7.6044532161453975E-10</v>
      </c>
      <c r="BH594" s="5">
        <f t="shared" si="708"/>
        <v>2.7376031578123431E-13</v>
      </c>
      <c r="BI594" s="5">
        <f t="shared" si="709"/>
        <v>-12.562629506846047</v>
      </c>
      <c r="BJ594">
        <v>0.06</v>
      </c>
      <c r="BL594" s="3">
        <v>14.86</v>
      </c>
      <c r="BM594" s="5">
        <f t="shared" si="710"/>
        <v>2.0443162326247029E-4</v>
      </c>
      <c r="BN594" s="5">
        <f t="shared" si="711"/>
        <v>2.0443162326247031E-27</v>
      </c>
      <c r="BO594" s="5">
        <f t="shared" si="712"/>
        <v>3.0286166409254854E-10</v>
      </c>
      <c r="BP594" s="5">
        <f t="shared" si="713"/>
        <v>1.3628774884164685E-13</v>
      </c>
      <c r="BQ594" s="5">
        <f t="shared" si="714"/>
        <v>-12.865543181946707</v>
      </c>
      <c r="BR594">
        <v>0.1</v>
      </c>
      <c r="BT594" s="3">
        <v>15.26</v>
      </c>
      <c r="BU594" s="5">
        <f t="shared" si="715"/>
        <v>9.0510265814936223E-5</v>
      </c>
      <c r="BV594" s="5">
        <f t="shared" si="716"/>
        <v>9.0510265814936233E-28</v>
      </c>
      <c r="BW594" s="5">
        <f t="shared" si="717"/>
        <v>8.0716646089419939E-11</v>
      </c>
      <c r="BX594" s="5">
        <f t="shared" si="718"/>
        <v>4.6815654731863568E-14</v>
      </c>
      <c r="BY594" s="5">
        <f t="shared" si="719"/>
        <v>-13.329608898489663</v>
      </c>
      <c r="BZ594">
        <v>0.23</v>
      </c>
      <c r="CC594" s="5" t="str">
        <f t="shared" si="720"/>
        <v/>
      </c>
      <c r="CD594" s="5" t="str">
        <f t="shared" si="721"/>
        <v/>
      </c>
      <c r="CE594" s="5" t="str">
        <f t="shared" si="722"/>
        <v/>
      </c>
      <c r="CF594" s="5" t="str">
        <f t="shared" si="723"/>
        <v/>
      </c>
      <c r="CG594" s="5" t="str">
        <f t="shared" si="724"/>
        <v/>
      </c>
      <c r="CK594" s="5" t="str">
        <f t="shared" si="725"/>
        <v/>
      </c>
      <c r="CL594" s="5" t="str">
        <f t="shared" si="726"/>
        <v/>
      </c>
      <c r="CM594" s="5" t="str">
        <f t="shared" si="727"/>
        <v/>
      </c>
      <c r="CN594" s="5" t="str">
        <f t="shared" si="728"/>
        <v/>
      </c>
      <c r="CO594" s="5" t="str">
        <f t="shared" si="729"/>
        <v/>
      </c>
      <c r="CS594" s="5" t="str">
        <f t="shared" si="730"/>
        <v/>
      </c>
      <c r="CT594" s="5" t="str">
        <f t="shared" si="731"/>
        <v/>
      </c>
      <c r="CU594" s="5" t="str">
        <f t="shared" si="732"/>
        <v/>
      </c>
      <c r="CV594" s="5" t="str">
        <f t="shared" si="733"/>
        <v/>
      </c>
      <c r="CW594" s="5" t="str">
        <f t="shared" si="734"/>
        <v/>
      </c>
      <c r="DA594" s="5" t="str">
        <f t="shared" si="735"/>
        <v/>
      </c>
      <c r="DB594" s="5" t="str">
        <f t="shared" si="736"/>
        <v/>
      </c>
      <c r="DC594" s="5" t="str">
        <f t="shared" si="737"/>
        <v/>
      </c>
      <c r="DD594" s="5" t="str">
        <f t="shared" si="738"/>
        <v/>
      </c>
      <c r="DE594" s="5" t="str">
        <f t="shared" si="739"/>
        <v/>
      </c>
      <c r="DI594" s="5" t="str">
        <f t="shared" si="740"/>
        <v/>
      </c>
      <c r="DJ594" s="5" t="str">
        <f t="shared" si="741"/>
        <v/>
      </c>
      <c r="DK594" s="5" t="str">
        <f t="shared" si="742"/>
        <v/>
      </c>
      <c r="DL594" s="5" t="str">
        <f t="shared" si="743"/>
        <v/>
      </c>
      <c r="DM594" s="5" t="str">
        <f t="shared" si="744"/>
        <v/>
      </c>
      <c r="DQ594" s="5" t="str">
        <f t="shared" si="745"/>
        <v/>
      </c>
      <c r="DR594" s="5" t="str">
        <f t="shared" si="746"/>
        <v/>
      </c>
      <c r="DS594" s="5" t="str">
        <f t="shared" si="747"/>
        <v/>
      </c>
      <c r="DT594" s="5" t="str">
        <f t="shared" si="748"/>
        <v/>
      </c>
      <c r="DU594" s="5" t="str">
        <f t="shared" si="749"/>
        <v/>
      </c>
    </row>
    <row r="595" spans="1:125" hidden="1" x14ac:dyDescent="0.25">
      <c r="A595">
        <v>588</v>
      </c>
      <c r="B595" t="s">
        <v>632</v>
      </c>
      <c r="C595">
        <v>324.32957599999997</v>
      </c>
      <c r="D595">
        <v>57.559674999999999</v>
      </c>
      <c r="E595" s="1" t="s">
        <v>31</v>
      </c>
      <c r="F595" s="13"/>
      <c r="J595" s="2">
        <v>17.309999999999999</v>
      </c>
      <c r="K595" s="5">
        <f t="shared" si="675"/>
        <v>3.7801682640732664E-4</v>
      </c>
      <c r="L595" s="5">
        <f t="shared" si="676"/>
        <v>3.7801682640732667E-27</v>
      </c>
      <c r="M595" s="5">
        <f t="shared" si="677"/>
        <v>2.9124817123345559E-8</v>
      </c>
      <c r="N595" s="5">
        <f t="shared" si="678"/>
        <v>1.8173885884967629E-12</v>
      </c>
      <c r="O595" s="5">
        <f t="shared" si="679"/>
        <v>-11.740552203238737</v>
      </c>
      <c r="P595">
        <v>0.01</v>
      </c>
      <c r="Q595" s="2">
        <v>16.47</v>
      </c>
      <c r="R595" s="5">
        <f t="shared" si="680"/>
        <v>6.4961919615794562E-4</v>
      </c>
      <c r="S595" s="5">
        <f t="shared" si="681"/>
        <v>6.4961919615794569E-27</v>
      </c>
      <c r="T595" s="5">
        <f t="shared" si="682"/>
        <v>3.2531057636657727E-8</v>
      </c>
      <c r="U595" s="5">
        <f t="shared" si="683"/>
        <v>2.5179038610773085E-12</v>
      </c>
      <c r="V595" s="5">
        <f t="shared" si="684"/>
        <v>-11.598960856198257</v>
      </c>
      <c r="W595">
        <v>0.01</v>
      </c>
      <c r="X595" s="2">
        <v>16.95</v>
      </c>
      <c r="Y595" s="5">
        <f t="shared" si="685"/>
        <v>4.9362752974822842E-4</v>
      </c>
      <c r="Z595" s="5">
        <f t="shared" si="686"/>
        <v>4.9362752974822851E-27</v>
      </c>
      <c r="AA595" s="5">
        <f t="shared" si="687"/>
        <v>3.4412240417828979E-8</v>
      </c>
      <c r="AB595" s="5">
        <f t="shared" si="688"/>
        <v>2.2574429714095812E-12</v>
      </c>
      <c r="AC595" s="5">
        <f t="shared" si="689"/>
        <v>-11.646383212228175</v>
      </c>
      <c r="AD595">
        <v>0.01</v>
      </c>
      <c r="AF595" s="4">
        <v>15.06</v>
      </c>
      <c r="AG595" s="5">
        <f t="shared" si="690"/>
        <v>1.508302035217071E-3</v>
      </c>
      <c r="AH595" s="5">
        <f t="shared" si="691"/>
        <v>1.5083020352170713E-26</v>
      </c>
      <c r="AI595" s="5">
        <f t="shared" si="692"/>
        <v>2.9667138328123475E-8</v>
      </c>
      <c r="AJ595" s="5">
        <f t="shared" si="693"/>
        <v>3.6638915835232498E-12</v>
      </c>
      <c r="AK595" s="5">
        <f t="shared" si="694"/>
        <v>-11.43605738581593</v>
      </c>
      <c r="AL595">
        <v>0.04</v>
      </c>
      <c r="AN595" s="4">
        <v>14.42</v>
      </c>
      <c r="AO595" s="5">
        <f t="shared" si="695"/>
        <v>1.747028366339198E-3</v>
      </c>
      <c r="AP595" s="5">
        <f t="shared" si="696"/>
        <v>1.7470283663391982E-26</v>
      </c>
      <c r="AQ595" s="5">
        <f t="shared" si="697"/>
        <v>1.8974012067788343E-8</v>
      </c>
      <c r="AR595" s="5">
        <f t="shared" si="698"/>
        <v>3.1534808056664227E-12</v>
      </c>
      <c r="AS595" s="5">
        <f t="shared" si="699"/>
        <v>-11.501209808088618</v>
      </c>
      <c r="AT595">
        <v>0.06</v>
      </c>
      <c r="AV595" s="4">
        <v>14.3</v>
      </c>
      <c r="AW595" s="5">
        <f t="shared" si="700"/>
        <v>1.2703706606660941E-3</v>
      </c>
      <c r="AX595" s="5">
        <f t="shared" si="701"/>
        <v>1.2703706606660943E-26</v>
      </c>
      <c r="AY595" s="5">
        <f t="shared" si="702"/>
        <v>8.1761043412707424E-9</v>
      </c>
      <c r="AZ595" s="5">
        <f t="shared" si="703"/>
        <v>1.7652209272803531E-12</v>
      </c>
      <c r="BA595" s="5">
        <f t="shared" si="704"/>
        <v>-11.753200932489005</v>
      </c>
      <c r="BB595">
        <v>0.08</v>
      </c>
      <c r="BD595" s="3">
        <v>14.17</v>
      </c>
      <c r="BE595" s="5">
        <f t="shared" si="705"/>
        <v>6.0332558018326616E-4</v>
      </c>
      <c r="BF595" s="5">
        <f t="shared" si="706"/>
        <v>6.0332558018326623E-27</v>
      </c>
      <c r="BG595" s="5">
        <f t="shared" si="707"/>
        <v>1.3965869911649679E-9</v>
      </c>
      <c r="BH595" s="5">
        <f t="shared" si="708"/>
        <v>5.0277131681938846E-13</v>
      </c>
      <c r="BI595" s="5">
        <f t="shared" si="709"/>
        <v>-12.298629506846048</v>
      </c>
      <c r="BJ595">
        <v>0.01</v>
      </c>
      <c r="BL595" s="3">
        <v>14.14</v>
      </c>
      <c r="BM595" s="5">
        <f t="shared" si="710"/>
        <v>3.967784505234956E-4</v>
      </c>
      <c r="BN595" s="5">
        <f t="shared" si="711"/>
        <v>3.9677845052349563E-27</v>
      </c>
      <c r="BO595" s="5">
        <f t="shared" si="712"/>
        <v>5.8781992670147487E-10</v>
      </c>
      <c r="BP595" s="5">
        <f t="shared" si="713"/>
        <v>2.6451896701566371E-13</v>
      </c>
      <c r="BQ595" s="5">
        <f t="shared" si="714"/>
        <v>-12.577543181946709</v>
      </c>
      <c r="BR595">
        <v>0.01</v>
      </c>
      <c r="BT595" s="3">
        <v>14.04</v>
      </c>
      <c r="BU595" s="5">
        <f t="shared" si="715"/>
        <v>2.7841834037466043E-4</v>
      </c>
      <c r="BV595" s="5">
        <f t="shared" si="716"/>
        <v>2.7841834037466044E-27</v>
      </c>
      <c r="BW595" s="5">
        <f t="shared" si="717"/>
        <v>2.4829221793221798E-10</v>
      </c>
      <c r="BX595" s="5">
        <f t="shared" si="718"/>
        <v>1.4400948640068642E-13</v>
      </c>
      <c r="BY595" s="5">
        <f t="shared" si="719"/>
        <v>-12.841608898489664</v>
      </c>
      <c r="BZ595">
        <v>0.05</v>
      </c>
      <c r="CB595" s="3">
        <v>14.28</v>
      </c>
      <c r="CC595" s="5">
        <f t="shared" si="720"/>
        <v>1.2446901133002483E-4</v>
      </c>
      <c r="CD595" s="5">
        <f t="shared" si="721"/>
        <v>1.2446901133002484E-27</v>
      </c>
      <c r="CE595" s="5">
        <f t="shared" si="722"/>
        <v>5.8344849060949152E-11</v>
      </c>
      <c r="CF595" s="5">
        <f t="shared" si="723"/>
        <v>4.6675879248759322E-14</v>
      </c>
      <c r="CG595" s="5">
        <f t="shared" si="724"/>
        <v>-13.330907492355042</v>
      </c>
      <c r="CH595">
        <v>0.09</v>
      </c>
      <c r="CK595" s="5" t="str">
        <f t="shared" si="725"/>
        <v/>
      </c>
      <c r="CL595" s="5" t="str">
        <f t="shared" si="726"/>
        <v/>
      </c>
      <c r="CM595" s="5" t="str">
        <f t="shared" si="727"/>
        <v/>
      </c>
      <c r="CN595" s="5" t="str">
        <f t="shared" si="728"/>
        <v/>
      </c>
      <c r="CO595" s="5" t="str">
        <f t="shared" si="729"/>
        <v/>
      </c>
      <c r="CR595" s="4">
        <v>14</v>
      </c>
      <c r="CS595" s="5">
        <f t="shared" si="730"/>
        <v>7.7752932600947571E-4</v>
      </c>
      <c r="CT595" s="5">
        <f t="shared" si="731"/>
        <v>7.7752932600947583E-27</v>
      </c>
      <c r="CU595" s="5">
        <f t="shared" si="732"/>
        <v>2.0178096695747639E-9</v>
      </c>
      <c r="CV595" s="5">
        <f t="shared" si="733"/>
        <v>6.860552876554198E-13</v>
      </c>
      <c r="CW595" s="5">
        <f t="shared" si="734"/>
        <v>-12.163640884065641</v>
      </c>
      <c r="CX595">
        <v>0.03</v>
      </c>
      <c r="CZ595" s="4">
        <v>14.17</v>
      </c>
      <c r="DA595" s="5">
        <f t="shared" si="735"/>
        <v>3.6897579715088389E-4</v>
      </c>
      <c r="DB595" s="5">
        <f t="shared" si="736"/>
        <v>3.6897579715088393E-27</v>
      </c>
      <c r="DC595" s="5">
        <f t="shared" si="737"/>
        <v>5.2312258575267106E-10</v>
      </c>
      <c r="DD595" s="5">
        <f t="shared" si="738"/>
        <v>2.4063638944622866E-13</v>
      </c>
      <c r="DE595" s="5">
        <f t="shared" si="739"/>
        <v>-12.618638697275882</v>
      </c>
      <c r="DF595">
        <v>0.04</v>
      </c>
      <c r="DG595" t="s">
        <v>32</v>
      </c>
      <c r="DH595" s="4">
        <v>12.47</v>
      </c>
      <c r="DI595" s="5">
        <f t="shared" si="740"/>
        <v>3.2563444259454093E-4</v>
      </c>
      <c r="DJ595" s="5">
        <f t="shared" si="741"/>
        <v>3.2563444259454094E-27</v>
      </c>
      <c r="DK595" s="5">
        <f t="shared" si="742"/>
        <v>6.7840508873862684E-11</v>
      </c>
      <c r="DL595" s="5">
        <f t="shared" si="743"/>
        <v>8.1408610648635226E-14</v>
      </c>
      <c r="DM595" s="5">
        <f t="shared" si="744"/>
        <v>-13.089329657034471</v>
      </c>
      <c r="DO595" t="s">
        <v>32</v>
      </c>
      <c r="DP595" s="4">
        <v>8.64</v>
      </c>
      <c r="DQ595" s="5">
        <f t="shared" si="745"/>
        <v>2.9267664044416619E-3</v>
      </c>
      <c r="DR595" s="5">
        <f t="shared" si="746"/>
        <v>2.9267664044416624E-26</v>
      </c>
      <c r="DS595" s="5">
        <f t="shared" si="747"/>
        <v>1.8141114077117739E-10</v>
      </c>
      <c r="DT595" s="5">
        <f t="shared" si="748"/>
        <v>3.9910450969659031E-13</v>
      </c>
      <c r="DU595" s="5">
        <f t="shared" si="749"/>
        <v>-12.398913364861231</v>
      </c>
    </row>
    <row r="596" spans="1:125" hidden="1" x14ac:dyDescent="0.25">
      <c r="A596">
        <v>589</v>
      </c>
      <c r="B596" t="s">
        <v>633</v>
      </c>
      <c r="C596">
        <v>324.33032800000001</v>
      </c>
      <c r="D596">
        <v>57.548811999999998</v>
      </c>
      <c r="E596" s="1" t="s">
        <v>120</v>
      </c>
      <c r="F596" s="13"/>
      <c r="J596" s="2">
        <v>18.27</v>
      </c>
      <c r="K596" s="5">
        <f t="shared" si="675"/>
        <v>1.5613890585779484E-4</v>
      </c>
      <c r="L596" s="5">
        <f t="shared" si="676"/>
        <v>1.5613890585779485E-27</v>
      </c>
      <c r="M596" s="5">
        <f t="shared" si="677"/>
        <v>1.2029932958718169E-8</v>
      </c>
      <c r="N596" s="5">
        <f t="shared" si="678"/>
        <v>7.5066781662401378E-13</v>
      </c>
      <c r="O596" s="5">
        <f t="shared" si="679"/>
        <v>-12.124552203238736</v>
      </c>
      <c r="P596">
        <v>0.01</v>
      </c>
      <c r="Q596" s="2">
        <v>17.579999999999998</v>
      </c>
      <c r="R596" s="5">
        <f t="shared" si="680"/>
        <v>2.33700073922229E-4</v>
      </c>
      <c r="S596" s="5">
        <f t="shared" si="681"/>
        <v>2.3370007392222903E-27</v>
      </c>
      <c r="T596" s="5">
        <f t="shared" si="682"/>
        <v>1.1703026356700767E-8</v>
      </c>
      <c r="U596" s="5">
        <f t="shared" si="683"/>
        <v>9.0581424000863945E-13</v>
      </c>
      <c r="V596" s="5">
        <f t="shared" si="684"/>
        <v>-12.042960856198256</v>
      </c>
      <c r="W596">
        <v>0.02</v>
      </c>
      <c r="X596" s="2">
        <v>18.079999999999998</v>
      </c>
      <c r="Y596" s="5">
        <f t="shared" si="685"/>
        <v>1.7434093565305274E-4</v>
      </c>
      <c r="Z596" s="5">
        <f t="shared" si="686"/>
        <v>1.7434093565305277E-27</v>
      </c>
      <c r="AA596" s="5">
        <f t="shared" si="687"/>
        <v>1.2153824150411729E-8</v>
      </c>
      <c r="AB596" s="5">
        <f t="shared" si="688"/>
        <v>7.9729086426700957E-13</v>
      </c>
      <c r="AC596" s="5">
        <f t="shared" si="689"/>
        <v>-12.098383212228175</v>
      </c>
      <c r="AD596">
        <v>0.02</v>
      </c>
      <c r="AF596" s="4">
        <v>16.27</v>
      </c>
      <c r="AG596" s="5">
        <f t="shared" si="690"/>
        <v>4.9486679834765887E-4</v>
      </c>
      <c r="AH596" s="5">
        <f t="shared" si="691"/>
        <v>4.9486679834765896E-27</v>
      </c>
      <c r="AI596" s="5">
        <f t="shared" si="692"/>
        <v>9.7336484455931201E-9</v>
      </c>
      <c r="AJ596" s="5">
        <f t="shared" si="693"/>
        <v>1.2021055830307505E-12</v>
      </c>
      <c r="AK596" s="5">
        <f t="shared" si="694"/>
        <v>-11.92005738581593</v>
      </c>
      <c r="AL596">
        <v>0.06</v>
      </c>
      <c r="AN596" s="4">
        <v>15.94</v>
      </c>
      <c r="AO596" s="5">
        <f t="shared" si="695"/>
        <v>4.3082406746567059E-4</v>
      </c>
      <c r="AP596" s="5">
        <f t="shared" si="696"/>
        <v>4.3082406746567065E-27</v>
      </c>
      <c r="AQ596" s="5">
        <f t="shared" si="697"/>
        <v>4.6790660144325121E-9</v>
      </c>
      <c r="AR596" s="5">
        <f t="shared" si="698"/>
        <v>7.7766077159868349E-13</v>
      </c>
      <c r="AS596" s="5">
        <f t="shared" si="699"/>
        <v>-12.109209808088618</v>
      </c>
      <c r="AT596">
        <v>0.09</v>
      </c>
      <c r="AV596" s="4">
        <v>15.73</v>
      </c>
      <c r="AW596" s="5">
        <f t="shared" si="700"/>
        <v>3.4035368348360278E-4</v>
      </c>
      <c r="AX596" s="5">
        <f t="shared" si="701"/>
        <v>3.4035368348360279E-27</v>
      </c>
      <c r="AY596" s="5">
        <f t="shared" si="702"/>
        <v>2.1905159771547959E-9</v>
      </c>
      <c r="AZ596" s="5">
        <f t="shared" si="703"/>
        <v>4.7293239946772044E-13</v>
      </c>
      <c r="BA596" s="5">
        <f t="shared" si="704"/>
        <v>-12.325200932489006</v>
      </c>
      <c r="BB596">
        <v>0.11</v>
      </c>
      <c r="BD596" s="3">
        <v>15.34</v>
      </c>
      <c r="BE596" s="5">
        <f t="shared" si="705"/>
        <v>2.0537696855049144E-4</v>
      </c>
      <c r="BF596" s="5">
        <f t="shared" si="706"/>
        <v>2.0537696855049146E-27</v>
      </c>
      <c r="BG596" s="5">
        <f t="shared" si="707"/>
        <v>4.7540964942243386E-10</v>
      </c>
      <c r="BH596" s="5">
        <f t="shared" si="708"/>
        <v>1.711474737920762E-13</v>
      </c>
      <c r="BI596" s="5">
        <f t="shared" si="709"/>
        <v>-12.766629506846048</v>
      </c>
      <c r="BJ596">
        <v>0.05</v>
      </c>
      <c r="BL596" s="3">
        <v>15.26</v>
      </c>
      <c r="BM596" s="5">
        <f t="shared" si="710"/>
        <v>1.4143212840820902E-4</v>
      </c>
      <c r="BN596" s="5">
        <f t="shared" si="711"/>
        <v>1.4143212840820903E-27</v>
      </c>
      <c r="BO596" s="5">
        <f t="shared" si="712"/>
        <v>2.0952907912327257E-10</v>
      </c>
      <c r="BP596" s="5">
        <f t="shared" si="713"/>
        <v>9.4288085605472662E-14</v>
      </c>
      <c r="BQ596" s="5">
        <f t="shared" si="714"/>
        <v>-13.025543181946707</v>
      </c>
      <c r="BR596">
        <v>0.08</v>
      </c>
      <c r="BU596" s="5" t="str">
        <f t="shared" si="715"/>
        <v/>
      </c>
      <c r="BV596" s="5" t="str">
        <f t="shared" si="716"/>
        <v/>
      </c>
      <c r="BW596" s="5" t="str">
        <f t="shared" si="717"/>
        <v/>
      </c>
      <c r="BX596" s="5" t="str">
        <f t="shared" si="718"/>
        <v/>
      </c>
      <c r="BY596" s="5" t="str">
        <f t="shared" si="719"/>
        <v/>
      </c>
      <c r="CC596" s="5" t="str">
        <f t="shared" si="720"/>
        <v/>
      </c>
      <c r="CD596" s="5" t="str">
        <f t="shared" si="721"/>
        <v/>
      </c>
      <c r="CE596" s="5" t="str">
        <f t="shared" si="722"/>
        <v/>
      </c>
      <c r="CF596" s="5" t="str">
        <f t="shared" si="723"/>
        <v/>
      </c>
      <c r="CG596" s="5" t="str">
        <f t="shared" si="724"/>
        <v/>
      </c>
      <c r="CK596" s="5" t="str">
        <f t="shared" si="725"/>
        <v/>
      </c>
      <c r="CL596" s="5" t="str">
        <f t="shared" si="726"/>
        <v/>
      </c>
      <c r="CM596" s="5" t="str">
        <f t="shared" si="727"/>
        <v/>
      </c>
      <c r="CN596" s="5" t="str">
        <f t="shared" si="728"/>
        <v/>
      </c>
      <c r="CO596" s="5" t="str">
        <f t="shared" si="729"/>
        <v/>
      </c>
      <c r="CS596" s="5" t="str">
        <f t="shared" si="730"/>
        <v/>
      </c>
      <c r="CT596" s="5" t="str">
        <f t="shared" si="731"/>
        <v/>
      </c>
      <c r="CU596" s="5" t="str">
        <f t="shared" si="732"/>
        <v/>
      </c>
      <c r="CV596" s="5" t="str">
        <f t="shared" si="733"/>
        <v/>
      </c>
      <c r="CW596" s="5" t="str">
        <f t="shared" si="734"/>
        <v/>
      </c>
      <c r="DA596" s="5" t="str">
        <f t="shared" si="735"/>
        <v/>
      </c>
      <c r="DB596" s="5" t="str">
        <f t="shared" si="736"/>
        <v/>
      </c>
      <c r="DC596" s="5" t="str">
        <f t="shared" si="737"/>
        <v/>
      </c>
      <c r="DD596" s="5" t="str">
        <f t="shared" si="738"/>
        <v/>
      </c>
      <c r="DE596" s="5" t="str">
        <f t="shared" si="739"/>
        <v/>
      </c>
      <c r="DI596" s="5" t="str">
        <f t="shared" si="740"/>
        <v/>
      </c>
      <c r="DJ596" s="5" t="str">
        <f t="shared" si="741"/>
        <v/>
      </c>
      <c r="DK596" s="5" t="str">
        <f t="shared" si="742"/>
        <v/>
      </c>
      <c r="DL596" s="5" t="str">
        <f t="shared" si="743"/>
        <v/>
      </c>
      <c r="DM596" s="5" t="str">
        <f t="shared" si="744"/>
        <v/>
      </c>
      <c r="DQ596" s="5" t="str">
        <f t="shared" si="745"/>
        <v/>
      </c>
      <c r="DR596" s="5" t="str">
        <f t="shared" si="746"/>
        <v/>
      </c>
      <c r="DS596" s="5" t="str">
        <f t="shared" si="747"/>
        <v/>
      </c>
      <c r="DT596" s="5" t="str">
        <f t="shared" si="748"/>
        <v/>
      </c>
      <c r="DU596" s="5" t="str">
        <f t="shared" si="749"/>
        <v/>
      </c>
    </row>
    <row r="597" spans="1:125" hidden="1" x14ac:dyDescent="0.25">
      <c r="A597">
        <v>590</v>
      </c>
      <c r="B597" t="s">
        <v>634</v>
      </c>
      <c r="C597">
        <v>324.33099199999998</v>
      </c>
      <c r="D597">
        <v>57.455818000000001</v>
      </c>
      <c r="E597" s="1" t="s">
        <v>31</v>
      </c>
      <c r="F597" s="13"/>
      <c r="J597" s="2">
        <v>15.42</v>
      </c>
      <c r="K597" s="5">
        <f t="shared" si="675"/>
        <v>2.155316887384108E-3</v>
      </c>
      <c r="L597" s="5">
        <f t="shared" si="676"/>
        <v>2.1553168873841084E-26</v>
      </c>
      <c r="M597" s="5">
        <f t="shared" si="677"/>
        <v>1.6605930160442159E-7</v>
      </c>
      <c r="N597" s="5">
        <f t="shared" si="678"/>
        <v>1.0362100420115908E-11</v>
      </c>
      <c r="O597" s="5">
        <f t="shared" si="679"/>
        <v>-10.984552203238737</v>
      </c>
      <c r="P597">
        <v>0</v>
      </c>
      <c r="Q597" s="2">
        <v>14.85</v>
      </c>
      <c r="R597" s="5">
        <f t="shared" si="680"/>
        <v>2.8884100655997072E-3</v>
      </c>
      <c r="S597" s="5">
        <f t="shared" si="681"/>
        <v>2.8884100655997076E-26</v>
      </c>
      <c r="T597" s="5">
        <f t="shared" si="682"/>
        <v>1.4464325389097744E-7</v>
      </c>
      <c r="U597" s="5">
        <f t="shared" si="683"/>
        <v>1.1195387851161655E-11</v>
      </c>
      <c r="V597" s="5">
        <f t="shared" si="684"/>
        <v>-10.950960856198257</v>
      </c>
      <c r="W597">
        <v>0</v>
      </c>
      <c r="X597" s="2">
        <v>15.21</v>
      </c>
      <c r="Y597" s="5">
        <f t="shared" si="685"/>
        <v>2.4513164092946657E-3</v>
      </c>
      <c r="Z597" s="5">
        <f t="shared" si="686"/>
        <v>2.451316409294666E-26</v>
      </c>
      <c r="AA597" s="5">
        <f t="shared" si="687"/>
        <v>1.7088854355396704E-7</v>
      </c>
      <c r="AB597" s="5">
        <f t="shared" si="688"/>
        <v>1.1210288457140239E-11</v>
      </c>
      <c r="AC597" s="5">
        <f t="shared" si="689"/>
        <v>-10.950383212228177</v>
      </c>
      <c r="AD597">
        <v>0</v>
      </c>
      <c r="AF597" s="4">
        <v>13.78</v>
      </c>
      <c r="AG597" s="5">
        <f t="shared" si="690"/>
        <v>4.9032983226966875E-3</v>
      </c>
      <c r="AH597" s="5">
        <f t="shared" si="691"/>
        <v>4.9032983226966879E-26</v>
      </c>
      <c r="AI597" s="5">
        <f t="shared" si="692"/>
        <v>9.6444098202495109E-8</v>
      </c>
      <c r="AJ597" s="5">
        <f t="shared" si="693"/>
        <v>1.1910846128008148E-11</v>
      </c>
      <c r="AK597" s="5">
        <f t="shared" si="694"/>
        <v>-10.924057385815928</v>
      </c>
      <c r="AL597">
        <v>0.03</v>
      </c>
      <c r="AN597" s="4">
        <v>13.5</v>
      </c>
      <c r="AO597" s="5">
        <f t="shared" si="695"/>
        <v>4.0766174264678049E-3</v>
      </c>
      <c r="AP597" s="5">
        <f t="shared" si="696"/>
        <v>4.0766174264678052E-26</v>
      </c>
      <c r="AQ597" s="5">
        <f t="shared" si="697"/>
        <v>4.4275061433397689E-8</v>
      </c>
      <c r="AR597" s="5">
        <f t="shared" si="698"/>
        <v>7.3585152102306959E-12</v>
      </c>
      <c r="AS597" s="5">
        <f t="shared" si="699"/>
        <v>-11.133209808088619</v>
      </c>
      <c r="AT597">
        <v>0.05</v>
      </c>
      <c r="AV597" s="4">
        <v>13.44</v>
      </c>
      <c r="AW597" s="5">
        <f t="shared" si="700"/>
        <v>2.8049844314390914E-3</v>
      </c>
      <c r="AX597" s="5">
        <f t="shared" si="701"/>
        <v>2.8049844314390917E-26</v>
      </c>
      <c r="AY597" s="5">
        <f t="shared" si="702"/>
        <v>1.8052877083182232E-8</v>
      </c>
      <c r="AZ597" s="5">
        <f t="shared" si="703"/>
        <v>3.897616162259044E-12</v>
      </c>
      <c r="BA597" s="5">
        <f t="shared" si="704"/>
        <v>-11.409200932489004</v>
      </c>
      <c r="BB597">
        <v>0.05</v>
      </c>
      <c r="BD597" s="3">
        <v>13.19</v>
      </c>
      <c r="BE597" s="5">
        <f t="shared" si="705"/>
        <v>1.4878246138916667E-3</v>
      </c>
      <c r="BF597" s="5">
        <f t="shared" si="706"/>
        <v>1.4878246138916669E-26</v>
      </c>
      <c r="BG597" s="5">
        <f t="shared" si="707"/>
        <v>3.4440384580825612E-9</v>
      </c>
      <c r="BH597" s="5">
        <f t="shared" si="708"/>
        <v>1.2398538449097222E-12</v>
      </c>
      <c r="BI597" s="5">
        <f t="shared" si="709"/>
        <v>-11.906629506846047</v>
      </c>
      <c r="BJ597">
        <v>0.01</v>
      </c>
      <c r="BL597" s="3">
        <v>13.16</v>
      </c>
      <c r="BM597" s="5">
        <f t="shared" si="710"/>
        <v>9.7847126715782848E-4</v>
      </c>
      <c r="BN597" s="5">
        <f t="shared" si="711"/>
        <v>9.7847126715782864E-27</v>
      </c>
      <c r="BO597" s="5">
        <f t="shared" si="712"/>
        <v>1.4495870624560422E-9</v>
      </c>
      <c r="BP597" s="5">
        <f t="shared" si="713"/>
        <v>6.5231417810521902E-13</v>
      </c>
      <c r="BQ597" s="5">
        <f t="shared" si="714"/>
        <v>-12.185543181946709</v>
      </c>
      <c r="BR597">
        <v>0.01</v>
      </c>
      <c r="BT597" s="3">
        <v>13.13</v>
      </c>
      <c r="BU597" s="5">
        <f t="shared" si="715"/>
        <v>6.4372124171937486E-4</v>
      </c>
      <c r="BV597" s="5">
        <f t="shared" si="716"/>
        <v>6.4372124171937495E-27</v>
      </c>
      <c r="BW597" s="5">
        <f t="shared" si="717"/>
        <v>5.7406769475568511E-10</v>
      </c>
      <c r="BX597" s="5">
        <f t="shared" si="718"/>
        <v>3.3295926295829734E-13</v>
      </c>
      <c r="BY597" s="5">
        <f t="shared" si="719"/>
        <v>-12.477608898489665</v>
      </c>
      <c r="BZ597">
        <v>0.03</v>
      </c>
      <c r="CB597" s="3">
        <v>13.27</v>
      </c>
      <c r="CC597" s="5">
        <f t="shared" si="720"/>
        <v>3.1554495423251409E-4</v>
      </c>
      <c r="CD597" s="5">
        <f t="shared" si="721"/>
        <v>3.1554495423251413E-27</v>
      </c>
      <c r="CE597" s="5">
        <f t="shared" si="722"/>
        <v>1.47911697296491E-10</v>
      </c>
      <c r="CF597" s="5">
        <f t="shared" si="723"/>
        <v>1.183293578371928E-13</v>
      </c>
      <c r="CG597" s="5">
        <f t="shared" si="724"/>
        <v>-12.926907492355042</v>
      </c>
      <c r="CH597">
        <v>0.13</v>
      </c>
      <c r="CK597" s="5" t="str">
        <f t="shared" si="725"/>
        <v/>
      </c>
      <c r="CL597" s="5" t="str">
        <f t="shared" si="726"/>
        <v/>
      </c>
      <c r="CM597" s="5" t="str">
        <f t="shared" si="727"/>
        <v/>
      </c>
      <c r="CN597" s="5" t="str">
        <f t="shared" si="728"/>
        <v/>
      </c>
      <c r="CO597" s="5" t="str">
        <f t="shared" si="729"/>
        <v/>
      </c>
      <c r="CR597" s="4">
        <v>13.11</v>
      </c>
      <c r="CS597" s="5">
        <f t="shared" si="730"/>
        <v>1.7648864884178246E-3</v>
      </c>
      <c r="CT597" s="5">
        <f t="shared" si="731"/>
        <v>1.7648864884178248E-26</v>
      </c>
      <c r="CU597" s="5">
        <f t="shared" si="732"/>
        <v>4.5801552467590602E-9</v>
      </c>
      <c r="CV597" s="5">
        <f t="shared" si="733"/>
        <v>1.5572527838980806E-12</v>
      </c>
      <c r="CW597" s="5">
        <f t="shared" si="734"/>
        <v>-11.807640884065641</v>
      </c>
      <c r="CX597">
        <v>0.02</v>
      </c>
      <c r="CZ597" s="4">
        <v>13.13</v>
      </c>
      <c r="DA597" s="5">
        <f t="shared" si="735"/>
        <v>9.6160758360844701E-4</v>
      </c>
      <c r="DB597" s="5">
        <f t="shared" si="736"/>
        <v>9.6160758360844705E-27</v>
      </c>
      <c r="DC597" s="5">
        <f t="shared" si="737"/>
        <v>1.3633377839439233E-9</v>
      </c>
      <c r="DD597" s="5">
        <f t="shared" si="738"/>
        <v>6.2713538061420472E-13</v>
      </c>
      <c r="DE597" s="5">
        <f t="shared" si="739"/>
        <v>-12.202638697275882</v>
      </c>
      <c r="DF597">
        <v>0.02</v>
      </c>
      <c r="DG597" t="s">
        <v>32</v>
      </c>
      <c r="DH597" s="4">
        <v>12.68</v>
      </c>
      <c r="DI597" s="5">
        <f t="shared" si="740"/>
        <v>2.683677557031751E-4</v>
      </c>
      <c r="DJ597" s="5">
        <f t="shared" si="741"/>
        <v>2.6836775570317515E-27</v>
      </c>
      <c r="DK597" s="5">
        <f t="shared" si="742"/>
        <v>5.5909949104828147E-11</v>
      </c>
      <c r="DL597" s="5">
        <f t="shared" si="743"/>
        <v>6.7091938925793779E-14</v>
      </c>
      <c r="DM597" s="5">
        <f t="shared" si="744"/>
        <v>-13.17332965703447</v>
      </c>
      <c r="DO597" t="s">
        <v>32</v>
      </c>
      <c r="DP597" s="4">
        <v>8.98</v>
      </c>
      <c r="DQ597" s="5">
        <f t="shared" si="745"/>
        <v>2.1398733065135351E-3</v>
      </c>
      <c r="DR597" s="5">
        <f t="shared" si="746"/>
        <v>2.1398733065135353E-26</v>
      </c>
      <c r="DS597" s="5">
        <f t="shared" si="747"/>
        <v>1.3263677519711996E-10</v>
      </c>
      <c r="DT597" s="5">
        <f t="shared" si="748"/>
        <v>2.9180090543366391E-13</v>
      </c>
      <c r="DU597" s="5">
        <f t="shared" si="749"/>
        <v>-12.534913364861231</v>
      </c>
    </row>
    <row r="598" spans="1:125" hidden="1" x14ac:dyDescent="0.25">
      <c r="A598">
        <v>591</v>
      </c>
      <c r="B598" t="s">
        <v>635</v>
      </c>
      <c r="C598">
        <v>324.33232299999997</v>
      </c>
      <c r="D598">
        <v>57.517888999999997</v>
      </c>
      <c r="E598" s="1" t="s">
        <v>168</v>
      </c>
      <c r="F598" s="13"/>
      <c r="J598" s="2">
        <v>17.260000000000002</v>
      </c>
      <c r="K598" s="5">
        <f t="shared" si="675"/>
        <v>3.9583221057471211E-4</v>
      </c>
      <c r="L598" s="5">
        <f t="shared" si="676"/>
        <v>3.9583221057471214E-27</v>
      </c>
      <c r="M598" s="5">
        <f t="shared" si="677"/>
        <v>3.0497427466616751E-8</v>
      </c>
      <c r="N598" s="5">
        <f t="shared" si="678"/>
        <v>1.9030394739168854E-12</v>
      </c>
      <c r="O598" s="5">
        <f t="shared" si="679"/>
        <v>-11.720552203238737</v>
      </c>
      <c r="P598">
        <v>0</v>
      </c>
      <c r="Q598" s="2">
        <v>16.04</v>
      </c>
      <c r="R598" s="5">
        <f t="shared" si="680"/>
        <v>9.6529231748492591E-4</v>
      </c>
      <c r="S598" s="5">
        <f t="shared" si="681"/>
        <v>9.6529231748492597E-27</v>
      </c>
      <c r="T598" s="5">
        <f t="shared" si="682"/>
        <v>4.8339058023602632E-8</v>
      </c>
      <c r="U598" s="5">
        <f t="shared" si="683"/>
        <v>3.7414430910268441E-12</v>
      </c>
      <c r="V598" s="5">
        <f t="shared" si="684"/>
        <v>-11.426960856198257</v>
      </c>
      <c r="W598">
        <v>0.01</v>
      </c>
      <c r="X598" s="2">
        <v>16.670000000000002</v>
      </c>
      <c r="Y598" s="5">
        <f t="shared" si="685"/>
        <v>6.3885069622538339E-4</v>
      </c>
      <c r="Z598" s="5">
        <f t="shared" si="686"/>
        <v>6.3885069622538348E-27</v>
      </c>
      <c r="AA598" s="5">
        <f t="shared" si="687"/>
        <v>4.4536178443731173E-8</v>
      </c>
      <c r="AB598" s="5">
        <f t="shared" si="688"/>
        <v>2.9215733059087655E-12</v>
      </c>
      <c r="AC598" s="5">
        <f t="shared" si="689"/>
        <v>-11.534383212228176</v>
      </c>
      <c r="AD598">
        <v>0.01</v>
      </c>
      <c r="AF598" s="4">
        <v>14.28</v>
      </c>
      <c r="AG598" s="5">
        <f t="shared" si="690"/>
        <v>3.0937720888828879E-3</v>
      </c>
      <c r="AH598" s="5">
        <f t="shared" si="691"/>
        <v>3.0937720888828884E-26</v>
      </c>
      <c r="AI598" s="5">
        <f t="shared" si="692"/>
        <v>6.08521120926333E-8</v>
      </c>
      <c r="AJ598" s="5">
        <f t="shared" si="693"/>
        <v>7.5152358434402136E-12</v>
      </c>
      <c r="AK598" s="5">
        <f t="shared" si="694"/>
        <v>-11.124057385815929</v>
      </c>
      <c r="AL598">
        <v>0.03</v>
      </c>
      <c r="AN598" s="4">
        <v>13.39</v>
      </c>
      <c r="AO598" s="5">
        <f t="shared" si="695"/>
        <v>4.5112818023071008E-3</v>
      </c>
      <c r="AP598" s="5">
        <f t="shared" si="696"/>
        <v>4.5112818023071012E-26</v>
      </c>
      <c r="AQ598" s="5">
        <f t="shared" si="697"/>
        <v>4.8995836019270216E-8</v>
      </c>
      <c r="AR598" s="5">
        <f t="shared" si="698"/>
        <v>8.1431079464027107E-12</v>
      </c>
      <c r="AS598" s="5">
        <f t="shared" si="699"/>
        <v>-11.089209808088619</v>
      </c>
      <c r="AT598">
        <v>0.03</v>
      </c>
      <c r="AV598" s="4">
        <v>13.19</v>
      </c>
      <c r="AW598" s="5">
        <f t="shared" si="700"/>
        <v>3.531266180425683E-3</v>
      </c>
      <c r="AX598" s="5">
        <f t="shared" si="701"/>
        <v>3.5312661804256834E-26</v>
      </c>
      <c r="AY598" s="5">
        <f t="shared" si="702"/>
        <v>2.2727225716014653E-8</v>
      </c>
      <c r="AZ598" s="5">
        <f t="shared" si="703"/>
        <v>4.9068080320875636E-12</v>
      </c>
      <c r="BA598" s="5">
        <f t="shared" si="704"/>
        <v>-11.309200932489004</v>
      </c>
      <c r="BB598">
        <v>0.04</v>
      </c>
      <c r="BD598" s="3">
        <v>13.02</v>
      </c>
      <c r="BE598" s="5">
        <f t="shared" si="705"/>
        <v>1.7400099798906752E-3</v>
      </c>
      <c r="BF598" s="5">
        <f t="shared" si="706"/>
        <v>1.7400099798906753E-26</v>
      </c>
      <c r="BG598" s="5">
        <f t="shared" si="707"/>
        <v>4.0278008793765625E-9</v>
      </c>
      <c r="BH598" s="5">
        <f t="shared" si="708"/>
        <v>1.4500083165755625E-12</v>
      </c>
      <c r="BI598" s="5">
        <f t="shared" si="709"/>
        <v>-11.838629506846047</v>
      </c>
      <c r="BJ598">
        <v>0.01</v>
      </c>
      <c r="BL598" s="3">
        <v>13.01</v>
      </c>
      <c r="BM598" s="5">
        <f t="shared" si="710"/>
        <v>1.123435328917906E-3</v>
      </c>
      <c r="BN598" s="5">
        <f t="shared" si="711"/>
        <v>1.1234353289179062E-26</v>
      </c>
      <c r="BO598" s="5">
        <f t="shared" si="712"/>
        <v>1.6643486354339348E-9</v>
      </c>
      <c r="BP598" s="5">
        <f t="shared" si="713"/>
        <v>7.4895688594527071E-13</v>
      </c>
      <c r="BQ598" s="5">
        <f t="shared" si="714"/>
        <v>-12.125543181946709</v>
      </c>
      <c r="BR598">
        <v>0.01</v>
      </c>
      <c r="BT598" s="3">
        <v>12.97</v>
      </c>
      <c r="BU598" s="5">
        <f t="shared" si="715"/>
        <v>7.459295985804724E-4</v>
      </c>
      <c r="BV598" s="5">
        <f t="shared" si="716"/>
        <v>7.459295985804725E-27</v>
      </c>
      <c r="BW598" s="5">
        <f t="shared" si="717"/>
        <v>6.6521664558306105E-10</v>
      </c>
      <c r="BX598" s="5">
        <f t="shared" si="718"/>
        <v>3.8582565443817542E-13</v>
      </c>
      <c r="BY598" s="5">
        <f t="shared" si="719"/>
        <v>-12.413608898489665</v>
      </c>
      <c r="BZ598">
        <v>0.02</v>
      </c>
      <c r="CB598" s="3">
        <v>12.98</v>
      </c>
      <c r="CC598" s="5">
        <f t="shared" si="720"/>
        <v>4.1215563311540406E-4</v>
      </c>
      <c r="CD598" s="5">
        <f t="shared" si="721"/>
        <v>4.1215563311540412E-27</v>
      </c>
      <c r="CE598" s="5">
        <f t="shared" si="722"/>
        <v>1.9319795302284566E-10</v>
      </c>
      <c r="CF598" s="5">
        <f t="shared" si="723"/>
        <v>1.5455836241827652E-13</v>
      </c>
      <c r="CG598" s="5">
        <f t="shared" si="724"/>
        <v>-12.810907492355042</v>
      </c>
      <c r="CH598">
        <v>0.04</v>
      </c>
      <c r="CK598" s="5" t="str">
        <f t="shared" si="725"/>
        <v/>
      </c>
      <c r="CL598" s="5" t="str">
        <f t="shared" si="726"/>
        <v/>
      </c>
      <c r="CM598" s="5" t="str">
        <f t="shared" si="727"/>
        <v/>
      </c>
      <c r="CN598" s="5" t="str">
        <f t="shared" si="728"/>
        <v/>
      </c>
      <c r="CO598" s="5" t="str">
        <f t="shared" si="729"/>
        <v/>
      </c>
      <c r="CR598" s="4">
        <v>12.98</v>
      </c>
      <c r="CS598" s="5">
        <f t="shared" si="730"/>
        <v>1.9893755601830998E-3</v>
      </c>
      <c r="CT598" s="5">
        <f t="shared" si="731"/>
        <v>1.9893755601831E-26</v>
      </c>
      <c r="CU598" s="5">
        <f t="shared" si="732"/>
        <v>5.1627393430357258E-9</v>
      </c>
      <c r="CV598" s="5">
        <f t="shared" si="733"/>
        <v>1.7553313766321468E-12</v>
      </c>
      <c r="CW598" s="5">
        <f t="shared" si="734"/>
        <v>-11.755640884065642</v>
      </c>
      <c r="CX598">
        <v>0.03</v>
      </c>
      <c r="CZ598" s="4">
        <v>12.98</v>
      </c>
      <c r="DA598" s="5">
        <f t="shared" si="735"/>
        <v>1.1040732295789064E-3</v>
      </c>
      <c r="DB598" s="5">
        <f t="shared" si="736"/>
        <v>1.1040732295789065E-26</v>
      </c>
      <c r="DC598" s="5">
        <f t="shared" si="737"/>
        <v>1.5653212139587523E-9</v>
      </c>
      <c r="DD598" s="5">
        <f t="shared" si="738"/>
        <v>7.2004775842102605E-13</v>
      </c>
      <c r="DE598" s="5">
        <f t="shared" si="739"/>
        <v>-12.142638697275881</v>
      </c>
      <c r="DF598">
        <v>0.03</v>
      </c>
      <c r="DG598" t="s">
        <v>32</v>
      </c>
      <c r="DH598" s="4">
        <v>12.76</v>
      </c>
      <c r="DI598" s="5">
        <f t="shared" si="740"/>
        <v>2.4930462434381894E-4</v>
      </c>
      <c r="DJ598" s="5">
        <f t="shared" si="741"/>
        <v>2.4930462434381897E-27</v>
      </c>
      <c r="DK598" s="5">
        <f t="shared" si="742"/>
        <v>5.1938463404962278E-11</v>
      </c>
      <c r="DL598" s="5">
        <f t="shared" si="743"/>
        <v>6.2326156085954734E-14</v>
      </c>
      <c r="DM598" s="5">
        <f t="shared" si="744"/>
        <v>-13.20532965703447</v>
      </c>
      <c r="DO598" t="s">
        <v>32</v>
      </c>
      <c r="DP598" s="4">
        <v>9.0299999999999994</v>
      </c>
      <c r="DQ598" s="5">
        <f t="shared" si="745"/>
        <v>2.0435631427456022E-3</v>
      </c>
      <c r="DR598" s="5">
        <f t="shared" si="746"/>
        <v>2.0435631427456024E-26</v>
      </c>
      <c r="DS598" s="5">
        <f t="shared" si="747"/>
        <v>1.2666713694704145E-10</v>
      </c>
      <c r="DT598" s="5">
        <f t="shared" si="748"/>
        <v>2.7866770128349123E-13</v>
      </c>
      <c r="DU598" s="5">
        <f t="shared" si="749"/>
        <v>-12.55491336486123</v>
      </c>
    </row>
    <row r="599" spans="1:125" hidden="1" x14ac:dyDescent="0.25">
      <c r="A599">
        <v>592</v>
      </c>
      <c r="B599" t="s">
        <v>636</v>
      </c>
      <c r="C599">
        <v>324.333123</v>
      </c>
      <c r="D599">
        <v>57.479506999999998</v>
      </c>
      <c r="E599" s="1" t="s">
        <v>235</v>
      </c>
      <c r="F599" s="13"/>
      <c r="J599" s="2">
        <v>17.079999999999998</v>
      </c>
      <c r="K599" s="5">
        <f t="shared" si="675"/>
        <v>4.6720892639697551E-4</v>
      </c>
      <c r="L599" s="5">
        <f t="shared" si="676"/>
        <v>4.6720892639697556E-27</v>
      </c>
      <c r="M599" s="5">
        <f t="shared" si="677"/>
        <v>3.599674297313976E-8</v>
      </c>
      <c r="N599" s="5">
        <f t="shared" si="678"/>
        <v>2.2461967615239208E-12</v>
      </c>
      <c r="O599" s="5">
        <f t="shared" si="679"/>
        <v>-11.648552203238735</v>
      </c>
      <c r="P599">
        <v>0</v>
      </c>
      <c r="Q599" s="2">
        <v>16.010000000000002</v>
      </c>
      <c r="R599" s="5">
        <f t="shared" si="680"/>
        <v>9.9233623483077388E-4</v>
      </c>
      <c r="S599" s="5">
        <f t="shared" si="681"/>
        <v>9.9233623483077396E-27</v>
      </c>
      <c r="T599" s="5">
        <f t="shared" si="682"/>
        <v>4.9693339484344576E-8</v>
      </c>
      <c r="U599" s="5">
        <f t="shared" si="683"/>
        <v>3.8462644760882704E-12</v>
      </c>
      <c r="V599" s="5">
        <f t="shared" si="684"/>
        <v>-11.414960856198258</v>
      </c>
      <c r="W599">
        <v>0.01</v>
      </c>
      <c r="X599" s="2">
        <v>16.559999999999999</v>
      </c>
      <c r="Y599" s="5">
        <f t="shared" si="685"/>
        <v>7.0696737485370338E-4</v>
      </c>
      <c r="Z599" s="5">
        <f t="shared" si="686"/>
        <v>7.0696737485370352E-27</v>
      </c>
      <c r="AA599" s="5">
        <f t="shared" si="687"/>
        <v>4.9284794313306576E-8</v>
      </c>
      <c r="AB599" s="5">
        <f t="shared" si="688"/>
        <v>3.2330825069529119E-12</v>
      </c>
      <c r="AC599" s="5">
        <f t="shared" si="689"/>
        <v>-11.490383212228174</v>
      </c>
      <c r="AD599">
        <v>0.01</v>
      </c>
      <c r="AF599" s="4">
        <v>14.4</v>
      </c>
      <c r="AG599" s="5">
        <f t="shared" si="690"/>
        <v>2.7700545210265042E-3</v>
      </c>
      <c r="AH599" s="5">
        <f t="shared" si="691"/>
        <v>2.7700545210265047E-26</v>
      </c>
      <c r="AI599" s="5">
        <f t="shared" si="692"/>
        <v>5.4484837077018223E-8</v>
      </c>
      <c r="AJ599" s="5">
        <f t="shared" si="693"/>
        <v>6.7288773790117521E-12</v>
      </c>
      <c r="AK599" s="5">
        <f t="shared" si="694"/>
        <v>-11.172057385815929</v>
      </c>
      <c r="AL599">
        <v>0.03</v>
      </c>
      <c r="AN599" s="4">
        <v>13.58</v>
      </c>
      <c r="AO599" s="5">
        <f t="shared" si="695"/>
        <v>3.7870405609499152E-3</v>
      </c>
      <c r="AP599" s="5">
        <f t="shared" si="696"/>
        <v>3.7870405609499154E-26</v>
      </c>
      <c r="AQ599" s="5">
        <f t="shared" si="697"/>
        <v>4.1130043844243114E-8</v>
      </c>
      <c r="AR599" s="5">
        <f t="shared" si="698"/>
        <v>6.8358132869132054E-12</v>
      </c>
      <c r="AS599" s="5">
        <f t="shared" si="699"/>
        <v>-11.165209808088619</v>
      </c>
      <c r="AT599">
        <v>0.04</v>
      </c>
      <c r="AV599" s="4">
        <v>13.35</v>
      </c>
      <c r="AW599" s="5">
        <f t="shared" si="700"/>
        <v>3.0474069601623705E-3</v>
      </c>
      <c r="AX599" s="5">
        <f t="shared" si="701"/>
        <v>3.0474069601623708E-26</v>
      </c>
      <c r="AY599" s="5">
        <f t="shared" si="702"/>
        <v>1.961310824317846E-8</v>
      </c>
      <c r="AZ599" s="5">
        <f t="shared" si="703"/>
        <v>4.2344700697022295E-12</v>
      </c>
      <c r="BA599" s="5">
        <f t="shared" si="704"/>
        <v>-11.373200932489004</v>
      </c>
      <c r="BB599">
        <v>0.04</v>
      </c>
      <c r="BD599" s="3">
        <v>13.21</v>
      </c>
      <c r="BE599" s="5">
        <f t="shared" si="705"/>
        <v>1.4606687542626433E-3</v>
      </c>
      <c r="BF599" s="5">
        <f t="shared" si="706"/>
        <v>1.4606687542626433E-26</v>
      </c>
      <c r="BG599" s="5">
        <f t="shared" si="707"/>
        <v>3.381177671904266E-9</v>
      </c>
      <c r="BH599" s="5">
        <f t="shared" si="708"/>
        <v>1.2172239618855359E-12</v>
      </c>
      <c r="BI599" s="5">
        <f t="shared" si="709"/>
        <v>-11.914629506846047</v>
      </c>
      <c r="BJ599">
        <v>0.01</v>
      </c>
      <c r="BL599" s="3">
        <v>13.17</v>
      </c>
      <c r="BM599" s="5">
        <f t="shared" si="710"/>
        <v>9.6950058865968283E-4</v>
      </c>
      <c r="BN599" s="5">
        <f t="shared" si="711"/>
        <v>9.6950058865968293E-27</v>
      </c>
      <c r="BO599" s="5">
        <f t="shared" si="712"/>
        <v>1.4362971683847151E-9</v>
      </c>
      <c r="BP599" s="5">
        <f t="shared" si="713"/>
        <v>6.4633372577312182E-13</v>
      </c>
      <c r="BQ599" s="5">
        <f t="shared" si="714"/>
        <v>-12.189543181946709</v>
      </c>
      <c r="BR599">
        <v>0.01</v>
      </c>
      <c r="BT599" s="3">
        <v>13.1</v>
      </c>
      <c r="BU599" s="5">
        <f t="shared" si="715"/>
        <v>6.6175592793772946E-4</v>
      </c>
      <c r="BV599" s="5">
        <f t="shared" si="716"/>
        <v>6.6175592793772954E-27</v>
      </c>
      <c r="BW599" s="5">
        <f t="shared" si="717"/>
        <v>5.9015094643673853E-10</v>
      </c>
      <c r="BX599" s="5">
        <f t="shared" si="718"/>
        <v>3.4228754893330834E-13</v>
      </c>
      <c r="BY599" s="5">
        <f t="shared" si="719"/>
        <v>-12.465608898489664</v>
      </c>
      <c r="BZ599">
        <v>0.02</v>
      </c>
      <c r="CB599" s="3">
        <v>13.24</v>
      </c>
      <c r="CC599" s="5">
        <f t="shared" si="720"/>
        <v>3.2438535574259646E-4</v>
      </c>
      <c r="CD599" s="5">
        <f t="shared" si="721"/>
        <v>3.2438535574259649E-27</v>
      </c>
      <c r="CE599" s="5">
        <f t="shared" si="722"/>
        <v>1.5205563550434211E-10</v>
      </c>
      <c r="CF599" s="5">
        <f t="shared" si="723"/>
        <v>1.216445084034737E-13</v>
      </c>
      <c r="CG599" s="5">
        <f t="shared" si="724"/>
        <v>-12.914907492355043</v>
      </c>
      <c r="CH599">
        <v>0.06</v>
      </c>
      <c r="CK599" s="5" t="str">
        <f t="shared" si="725"/>
        <v/>
      </c>
      <c r="CL599" s="5" t="str">
        <f t="shared" si="726"/>
        <v/>
      </c>
      <c r="CM599" s="5" t="str">
        <f t="shared" si="727"/>
        <v/>
      </c>
      <c r="CN599" s="5" t="str">
        <f t="shared" si="728"/>
        <v/>
      </c>
      <c r="CO599" s="5" t="str">
        <f t="shared" si="729"/>
        <v/>
      </c>
      <c r="CR599" s="4">
        <v>13.26</v>
      </c>
      <c r="CS599" s="5">
        <f t="shared" si="730"/>
        <v>1.5371518718173675E-3</v>
      </c>
      <c r="CT599" s="5">
        <f t="shared" si="731"/>
        <v>1.5371518718173676E-26</v>
      </c>
      <c r="CU599" s="5">
        <f t="shared" si="732"/>
        <v>3.9891484562734448E-9</v>
      </c>
      <c r="CV599" s="5">
        <f t="shared" si="733"/>
        <v>1.3563104751329713E-12</v>
      </c>
      <c r="CW599" s="5">
        <f t="shared" si="734"/>
        <v>-11.867640884065642</v>
      </c>
      <c r="CX599">
        <v>0.03</v>
      </c>
      <c r="CZ599" s="4">
        <v>13.46</v>
      </c>
      <c r="DA599" s="5">
        <f t="shared" si="735"/>
        <v>7.0957430366889735E-4</v>
      </c>
      <c r="DB599" s="5">
        <f t="shared" si="736"/>
        <v>7.0957430366889738E-27</v>
      </c>
      <c r="DC599" s="5">
        <f t="shared" si="737"/>
        <v>1.0060127178670569E-9</v>
      </c>
      <c r="DD599" s="5">
        <f t="shared" si="738"/>
        <v>4.627658502188461E-13</v>
      </c>
      <c r="DE599" s="5">
        <f t="shared" si="739"/>
        <v>-12.334638697275881</v>
      </c>
      <c r="DF599">
        <v>0.04</v>
      </c>
      <c r="DG599" t="s">
        <v>32</v>
      </c>
      <c r="DH599" s="4">
        <v>13.02</v>
      </c>
      <c r="DI599" s="5">
        <f t="shared" si="740"/>
        <v>1.9621415494132084E-4</v>
      </c>
      <c r="DJ599" s="5">
        <f t="shared" si="741"/>
        <v>1.9621415494132085E-27</v>
      </c>
      <c r="DK599" s="5">
        <f t="shared" si="742"/>
        <v>4.0877948946108508E-11</v>
      </c>
      <c r="DL599" s="5">
        <f t="shared" si="743"/>
        <v>4.9053538735330215E-14</v>
      </c>
      <c r="DM599" s="5">
        <f t="shared" si="744"/>
        <v>-13.309329657034471</v>
      </c>
      <c r="DO599" t="s">
        <v>32</v>
      </c>
      <c r="DP599" s="4">
        <v>8.36</v>
      </c>
      <c r="DQ599" s="5">
        <f t="shared" si="745"/>
        <v>3.7878089095239311E-3</v>
      </c>
      <c r="DR599" s="5">
        <f t="shared" si="746"/>
        <v>3.7878089095239315E-26</v>
      </c>
      <c r="DS599" s="5">
        <f t="shared" si="747"/>
        <v>2.3478154397875604E-10</v>
      </c>
      <c r="DT599" s="5">
        <f t="shared" si="748"/>
        <v>5.1651939675326335E-13</v>
      </c>
      <c r="DU599" s="5">
        <f t="shared" si="749"/>
        <v>-12.286913364861231</v>
      </c>
    </row>
    <row r="600" spans="1:125" hidden="1" x14ac:dyDescent="0.25">
      <c r="A600">
        <v>593</v>
      </c>
      <c r="B600" t="s">
        <v>637</v>
      </c>
      <c r="C600">
        <v>324.33339100000001</v>
      </c>
      <c r="D600">
        <v>57.492896000000002</v>
      </c>
      <c r="E600" s="1" t="s">
        <v>86</v>
      </c>
      <c r="F600" s="13"/>
      <c r="J600" s="2">
        <v>19.8</v>
      </c>
      <c r="K600" s="5">
        <f t="shared" si="675"/>
        <v>3.8151457303714266E-5</v>
      </c>
      <c r="L600" s="5">
        <f t="shared" si="676"/>
        <v>3.8151457303714271E-28</v>
      </c>
      <c r="M600" s="5">
        <f t="shared" si="677"/>
        <v>2.939430573819209E-9</v>
      </c>
      <c r="N600" s="5">
        <f t="shared" si="678"/>
        <v>1.8342046780631865E-13</v>
      </c>
      <c r="O600" s="5">
        <f t="shared" si="679"/>
        <v>-12.736552203238737</v>
      </c>
      <c r="P600">
        <v>0.03</v>
      </c>
      <c r="Q600" s="2">
        <v>17.53</v>
      </c>
      <c r="R600" s="5">
        <f t="shared" si="680"/>
        <v>2.4471401908557062E-4</v>
      </c>
      <c r="S600" s="5">
        <f t="shared" si="681"/>
        <v>2.4471401908557066E-27</v>
      </c>
      <c r="T600" s="5">
        <f t="shared" si="682"/>
        <v>1.2254572996693437E-8</v>
      </c>
      <c r="U600" s="5">
        <f t="shared" si="683"/>
        <v>9.4850394994407212E-13</v>
      </c>
      <c r="V600" s="5">
        <f t="shared" si="684"/>
        <v>-12.022960856198258</v>
      </c>
      <c r="W600">
        <v>0.01</v>
      </c>
      <c r="X600" s="2">
        <v>18.7</v>
      </c>
      <c r="Y600" s="5">
        <f t="shared" si="685"/>
        <v>9.8491640773781938E-5</v>
      </c>
      <c r="Z600" s="5">
        <f t="shared" si="686"/>
        <v>9.8491640773781951E-28</v>
      </c>
      <c r="AA600" s="5">
        <f t="shared" si="687"/>
        <v>6.8661446479343065E-9</v>
      </c>
      <c r="AB600" s="5">
        <f t="shared" si="688"/>
        <v>4.5041908890449057E-13</v>
      </c>
      <c r="AC600" s="5">
        <f t="shared" si="689"/>
        <v>-12.346383212228174</v>
      </c>
      <c r="AD600">
        <v>0.04</v>
      </c>
      <c r="AF600" s="4">
        <v>14.89</v>
      </c>
      <c r="AG600" s="5">
        <f t="shared" si="690"/>
        <v>1.763958311660396E-3</v>
      </c>
      <c r="AH600" s="5">
        <f t="shared" si="691"/>
        <v>1.763958311660396E-26</v>
      </c>
      <c r="AI600" s="5">
        <f t="shared" si="692"/>
        <v>3.4695700208042659E-8</v>
      </c>
      <c r="AJ600" s="5">
        <f t="shared" si="693"/>
        <v>4.2849189756932691E-12</v>
      </c>
      <c r="AK600" s="5">
        <f t="shared" si="694"/>
        <v>-11.368057385815929</v>
      </c>
      <c r="AL600">
        <v>0.05</v>
      </c>
      <c r="AN600" s="4">
        <v>14.11</v>
      </c>
      <c r="AO600" s="5">
        <f t="shared" si="695"/>
        <v>2.3243416083290284E-3</v>
      </c>
      <c r="AP600" s="5">
        <f t="shared" si="696"/>
        <v>2.3243416083290286E-26</v>
      </c>
      <c r="AQ600" s="5">
        <f t="shared" si="697"/>
        <v>2.524405818235857E-8</v>
      </c>
      <c r="AR600" s="5">
        <f t="shared" si="698"/>
        <v>4.1955624699079947E-12</v>
      </c>
      <c r="AS600" s="5">
        <f t="shared" si="699"/>
        <v>-11.377209808088619</v>
      </c>
      <c r="AT600">
        <v>0.06</v>
      </c>
      <c r="AV600" s="4">
        <v>13.8</v>
      </c>
      <c r="AW600" s="5">
        <f t="shared" si="700"/>
        <v>2.0134018119920198E-3</v>
      </c>
      <c r="AX600" s="5">
        <f t="shared" si="701"/>
        <v>2.0134018119920199E-26</v>
      </c>
      <c r="AY600" s="5">
        <f t="shared" si="702"/>
        <v>1.2958252111331758E-8</v>
      </c>
      <c r="AZ600" s="5">
        <f t="shared" si="703"/>
        <v>2.7976866308365263E-12</v>
      </c>
      <c r="BA600" s="5">
        <f t="shared" si="704"/>
        <v>-11.553200932489005</v>
      </c>
      <c r="BB600">
        <v>0.06</v>
      </c>
      <c r="BD600" s="3">
        <v>13.19</v>
      </c>
      <c r="BE600" s="5">
        <f t="shared" si="705"/>
        <v>1.4878246138916667E-3</v>
      </c>
      <c r="BF600" s="5">
        <f t="shared" si="706"/>
        <v>1.4878246138916669E-26</v>
      </c>
      <c r="BG600" s="5">
        <f t="shared" si="707"/>
        <v>3.4440384580825612E-9</v>
      </c>
      <c r="BH600" s="5">
        <f t="shared" si="708"/>
        <v>1.2398538449097222E-12</v>
      </c>
      <c r="BI600" s="5">
        <f t="shared" si="709"/>
        <v>-11.906629506846047</v>
      </c>
      <c r="BJ600">
        <v>0</v>
      </c>
      <c r="BL600" s="3">
        <v>12.93</v>
      </c>
      <c r="BM600" s="5">
        <f t="shared" si="710"/>
        <v>1.2093390513429191E-3</v>
      </c>
      <c r="BN600" s="5">
        <f t="shared" si="711"/>
        <v>1.2093390513429192E-26</v>
      </c>
      <c r="BO600" s="5">
        <f t="shared" si="712"/>
        <v>1.7916134093969168E-9</v>
      </c>
      <c r="BP600" s="5">
        <f t="shared" si="713"/>
        <v>8.0622603422861258E-13</v>
      </c>
      <c r="BQ600" s="5">
        <f t="shared" si="714"/>
        <v>-12.093543181946707</v>
      </c>
      <c r="BR600">
        <v>0.01</v>
      </c>
      <c r="BT600" s="3">
        <v>12.6</v>
      </c>
      <c r="BU600" s="5">
        <f t="shared" si="715"/>
        <v>1.0488124652592945E-3</v>
      </c>
      <c r="BV600" s="5">
        <f t="shared" si="716"/>
        <v>1.0488124652592947E-26</v>
      </c>
      <c r="BW600" s="5">
        <f t="shared" si="717"/>
        <v>9.3532621753207007E-10</v>
      </c>
      <c r="BX600" s="5">
        <f t="shared" si="718"/>
        <v>5.4248920616860065E-13</v>
      </c>
      <c r="BY600" s="5">
        <f t="shared" si="719"/>
        <v>-12.265608898489663</v>
      </c>
      <c r="BZ600">
        <v>0.02</v>
      </c>
      <c r="CB600" s="3">
        <v>11.96</v>
      </c>
      <c r="CC600" s="5">
        <f t="shared" si="720"/>
        <v>1.0545355860977321E-3</v>
      </c>
      <c r="CD600" s="5">
        <f t="shared" si="721"/>
        <v>1.0545355860977322E-26</v>
      </c>
      <c r="CE600" s="5">
        <f t="shared" si="722"/>
        <v>4.9431355598331192E-10</v>
      </c>
      <c r="CF600" s="5">
        <f t="shared" si="723"/>
        <v>3.9545084478664954E-13</v>
      </c>
      <c r="CG600" s="5">
        <f t="shared" si="724"/>
        <v>-12.402907492355043</v>
      </c>
      <c r="CH600">
        <v>0.03</v>
      </c>
      <c r="CJ600" s="2">
        <v>9.32</v>
      </c>
      <c r="CK600" s="5">
        <f t="shared" si="725"/>
        <v>1.3356670482211788E-3</v>
      </c>
      <c r="CL600" s="5">
        <f t="shared" si="726"/>
        <v>1.335667048221179E-26</v>
      </c>
      <c r="CM600" s="5">
        <f t="shared" si="727"/>
        <v>6.9565992094853071E-11</v>
      </c>
      <c r="CN600" s="5">
        <f t="shared" si="728"/>
        <v>1.6695838102764738E-13</v>
      </c>
      <c r="CO600" s="5">
        <f t="shared" si="729"/>
        <v>-12.77739177521577</v>
      </c>
      <c r="CP600">
        <v>0.23</v>
      </c>
      <c r="CR600" s="4">
        <v>13.4</v>
      </c>
      <c r="CS600" s="5">
        <f t="shared" si="730"/>
        <v>1.351191107116207E-3</v>
      </c>
      <c r="CT600" s="5">
        <f t="shared" si="731"/>
        <v>1.3511911071162072E-26</v>
      </c>
      <c r="CU600" s="5">
        <f t="shared" si="732"/>
        <v>3.5065513160455197E-9</v>
      </c>
      <c r="CV600" s="5">
        <f t="shared" si="733"/>
        <v>1.1922274474554767E-12</v>
      </c>
      <c r="CW600" s="5">
        <f t="shared" si="734"/>
        <v>-11.923640884065641</v>
      </c>
      <c r="CX600">
        <v>0.03</v>
      </c>
      <c r="CZ600" s="4">
        <v>12.99</v>
      </c>
      <c r="DA600" s="5">
        <f t="shared" si="735"/>
        <v>1.0939510253677076E-3</v>
      </c>
      <c r="DB600" s="5">
        <f t="shared" si="736"/>
        <v>1.0939510253677077E-26</v>
      </c>
      <c r="DC600" s="5">
        <f t="shared" si="737"/>
        <v>1.5509702628086595E-9</v>
      </c>
      <c r="DD600" s="5">
        <f t="shared" si="738"/>
        <v>7.1344632089198334E-13</v>
      </c>
      <c r="DE600" s="5">
        <f t="shared" si="739"/>
        <v>-12.146638697275881</v>
      </c>
      <c r="DF600">
        <v>0.03</v>
      </c>
      <c r="DG600" t="s">
        <v>32</v>
      </c>
      <c r="DH600" s="4">
        <v>12.19</v>
      </c>
      <c r="DI600" s="5">
        <f t="shared" si="740"/>
        <v>4.2143474143873998E-4</v>
      </c>
      <c r="DJ600" s="5">
        <f t="shared" si="741"/>
        <v>4.2143474143874001E-27</v>
      </c>
      <c r="DK600" s="5">
        <f t="shared" si="742"/>
        <v>8.7798904466404144E-11</v>
      </c>
      <c r="DL600" s="5">
        <f t="shared" si="743"/>
        <v>1.0535868535968499E-13</v>
      </c>
      <c r="DM600" s="5">
        <f t="shared" si="744"/>
        <v>-12.977329657034471</v>
      </c>
      <c r="DO600" t="s">
        <v>32</v>
      </c>
      <c r="DP600" s="4">
        <v>8.84</v>
      </c>
      <c r="DQ600" s="5">
        <f t="shared" si="745"/>
        <v>2.4343782616950038E-3</v>
      </c>
      <c r="DR600" s="5">
        <f t="shared" si="746"/>
        <v>2.4343782616950042E-26</v>
      </c>
      <c r="DS600" s="5">
        <f t="shared" si="747"/>
        <v>1.5089121456787215E-10</v>
      </c>
      <c r="DT600" s="5">
        <f t="shared" si="748"/>
        <v>3.3196067204931874E-13</v>
      </c>
      <c r="DU600" s="5">
        <f t="shared" si="749"/>
        <v>-12.478913364861231</v>
      </c>
    </row>
    <row r="601" spans="1:125" hidden="1" x14ac:dyDescent="0.25">
      <c r="A601">
        <v>594</v>
      </c>
      <c r="B601" t="s">
        <v>638</v>
      </c>
      <c r="C601">
        <v>324.33358700000002</v>
      </c>
      <c r="D601">
        <v>57.463512999999999</v>
      </c>
      <c r="E601" s="1" t="s">
        <v>91</v>
      </c>
      <c r="F601" s="13"/>
      <c r="J601" s="2">
        <v>18.82</v>
      </c>
      <c r="K601" s="5">
        <f t="shared" si="675"/>
        <v>9.4082994483775831E-5</v>
      </c>
      <c r="L601" s="5">
        <f t="shared" si="676"/>
        <v>9.4082994483775841E-28</v>
      </c>
      <c r="M601" s="5">
        <f t="shared" si="677"/>
        <v>7.2487514241074827E-9</v>
      </c>
      <c r="N601" s="5">
        <f t="shared" si="678"/>
        <v>4.5232208886430692E-13</v>
      </c>
      <c r="O601" s="5">
        <f t="shared" si="679"/>
        <v>-12.344552203238736</v>
      </c>
      <c r="P601">
        <v>0.01</v>
      </c>
      <c r="Q601" s="2">
        <v>18.079999999999998</v>
      </c>
      <c r="R601" s="5">
        <f t="shared" si="680"/>
        <v>1.4745477804679422E-4</v>
      </c>
      <c r="S601" s="5">
        <f t="shared" si="681"/>
        <v>1.4745477804679423E-27</v>
      </c>
      <c r="T601" s="5">
        <f t="shared" si="682"/>
        <v>7.3841104324056142E-9</v>
      </c>
      <c r="U601" s="5">
        <f t="shared" si="683"/>
        <v>5.715301474681946E-13</v>
      </c>
      <c r="V601" s="5">
        <f t="shared" si="684"/>
        <v>-12.242960856198257</v>
      </c>
      <c r="W601">
        <v>0.02</v>
      </c>
      <c r="X601" s="2">
        <v>18.489999999999998</v>
      </c>
      <c r="Y601" s="5">
        <f t="shared" si="685"/>
        <v>1.1950865877890856E-4</v>
      </c>
      <c r="Z601" s="5">
        <f t="shared" si="686"/>
        <v>1.1950865877890857E-27</v>
      </c>
      <c r="AA601" s="5">
        <f t="shared" si="687"/>
        <v>8.3313033614832507E-9</v>
      </c>
      <c r="AB601" s="5">
        <f t="shared" si="688"/>
        <v>5.4653350051330131E-13</v>
      </c>
      <c r="AC601" s="5">
        <f t="shared" si="689"/>
        <v>-12.262383212228174</v>
      </c>
      <c r="AD601">
        <v>0.03</v>
      </c>
      <c r="AF601" s="4">
        <v>16.53</v>
      </c>
      <c r="AG601" s="5">
        <f t="shared" si="690"/>
        <v>3.8948283009941826E-4</v>
      </c>
      <c r="AH601" s="5">
        <f t="shared" si="691"/>
        <v>3.8948283009941832E-27</v>
      </c>
      <c r="AI601" s="5">
        <f t="shared" si="692"/>
        <v>7.6608270274763039E-9</v>
      </c>
      <c r="AJ601" s="5">
        <f t="shared" si="693"/>
        <v>9.4611213789332369E-13</v>
      </c>
      <c r="AK601" s="5">
        <f t="shared" si="694"/>
        <v>-12.024057385815929</v>
      </c>
      <c r="AL601">
        <v>0.15</v>
      </c>
      <c r="AM601" t="s">
        <v>36</v>
      </c>
      <c r="AN601" s="4">
        <v>14.96</v>
      </c>
      <c r="AO601" s="5">
        <f t="shared" si="695"/>
        <v>1.062429097797644E-3</v>
      </c>
      <c r="AP601" s="5">
        <f t="shared" si="696"/>
        <v>1.0624290977976442E-26</v>
      </c>
      <c r="AQ601" s="5">
        <f t="shared" si="697"/>
        <v>1.1538760853106866E-8</v>
      </c>
      <c r="AR601" s="5">
        <f t="shared" si="698"/>
        <v>1.9177420537863613E-12</v>
      </c>
      <c r="AS601" s="5">
        <f t="shared" si="699"/>
        <v>-11.717209808088619</v>
      </c>
      <c r="AU601" t="s">
        <v>36</v>
      </c>
      <c r="AV601" s="4">
        <v>15.91</v>
      </c>
      <c r="AW601" s="5">
        <f t="shared" si="700"/>
        <v>2.8835697115104015E-4</v>
      </c>
      <c r="AX601" s="5">
        <f t="shared" si="701"/>
        <v>2.8835697115104018E-27</v>
      </c>
      <c r="AY601" s="5">
        <f t="shared" si="702"/>
        <v>1.855865186958522E-9</v>
      </c>
      <c r="AZ601" s="5">
        <f t="shared" si="703"/>
        <v>4.006812938643449E-13</v>
      </c>
      <c r="BA601" s="5">
        <f t="shared" si="704"/>
        <v>-12.397200932489005</v>
      </c>
      <c r="BD601" s="3">
        <v>15.4</v>
      </c>
      <c r="BE601" s="5">
        <f t="shared" si="705"/>
        <v>1.9433531973112893E-4</v>
      </c>
      <c r="BF601" s="5">
        <f t="shared" si="706"/>
        <v>1.9433531973112894E-27</v>
      </c>
      <c r="BG601" s="5">
        <f t="shared" si="707"/>
        <v>4.4985027715539097E-10</v>
      </c>
      <c r="BH601" s="5">
        <f t="shared" si="708"/>
        <v>1.6194609977594076E-13</v>
      </c>
      <c r="BI601" s="5">
        <f t="shared" si="709"/>
        <v>-12.790629506846047</v>
      </c>
      <c r="BJ601">
        <v>0.05</v>
      </c>
      <c r="BL601" s="3">
        <v>15.35</v>
      </c>
      <c r="BM601" s="5">
        <f t="shared" si="710"/>
        <v>1.3018114202547571E-4</v>
      </c>
      <c r="BN601" s="5">
        <f t="shared" si="711"/>
        <v>1.3018114202547572E-27</v>
      </c>
      <c r="BO601" s="5">
        <f t="shared" si="712"/>
        <v>1.9286095114885286E-10</v>
      </c>
      <c r="BP601" s="5">
        <f t="shared" si="713"/>
        <v>8.6787428016983794E-14</v>
      </c>
      <c r="BQ601" s="5">
        <f t="shared" si="714"/>
        <v>-13.061543181946707</v>
      </c>
      <c r="BR601">
        <v>0.04</v>
      </c>
      <c r="BU601" s="5" t="str">
        <f t="shared" si="715"/>
        <v/>
      </c>
      <c r="BV601" s="5" t="str">
        <f t="shared" si="716"/>
        <v/>
      </c>
      <c r="BW601" s="5" t="str">
        <f t="shared" si="717"/>
        <v/>
      </c>
      <c r="BX601" s="5" t="str">
        <f t="shared" si="718"/>
        <v/>
      </c>
      <c r="BY601" s="5" t="str">
        <f t="shared" si="719"/>
        <v/>
      </c>
      <c r="CC601" s="5" t="str">
        <f t="shared" si="720"/>
        <v/>
      </c>
      <c r="CD601" s="5" t="str">
        <f t="shared" si="721"/>
        <v/>
      </c>
      <c r="CE601" s="5" t="str">
        <f t="shared" si="722"/>
        <v/>
      </c>
      <c r="CF601" s="5" t="str">
        <f t="shared" si="723"/>
        <v/>
      </c>
      <c r="CG601" s="5" t="str">
        <f t="shared" si="724"/>
        <v/>
      </c>
      <c r="CK601" s="5" t="str">
        <f t="shared" si="725"/>
        <v/>
      </c>
      <c r="CL601" s="5" t="str">
        <f t="shared" si="726"/>
        <v/>
      </c>
      <c r="CM601" s="5" t="str">
        <f t="shared" si="727"/>
        <v/>
      </c>
      <c r="CN601" s="5" t="str">
        <f t="shared" si="728"/>
        <v/>
      </c>
      <c r="CO601" s="5" t="str">
        <f t="shared" si="729"/>
        <v/>
      </c>
      <c r="CS601" s="5" t="str">
        <f t="shared" si="730"/>
        <v/>
      </c>
      <c r="CT601" s="5" t="str">
        <f t="shared" si="731"/>
        <v/>
      </c>
      <c r="CU601" s="5" t="str">
        <f t="shared" si="732"/>
        <v/>
      </c>
      <c r="CV601" s="5" t="str">
        <f t="shared" si="733"/>
        <v/>
      </c>
      <c r="CW601" s="5" t="str">
        <f t="shared" si="734"/>
        <v/>
      </c>
      <c r="DA601" s="5" t="str">
        <f t="shared" si="735"/>
        <v/>
      </c>
      <c r="DB601" s="5" t="str">
        <f t="shared" si="736"/>
        <v/>
      </c>
      <c r="DC601" s="5" t="str">
        <f t="shared" si="737"/>
        <v/>
      </c>
      <c r="DD601" s="5" t="str">
        <f t="shared" si="738"/>
        <v/>
      </c>
      <c r="DE601" s="5" t="str">
        <f t="shared" si="739"/>
        <v/>
      </c>
      <c r="DI601" s="5" t="str">
        <f t="shared" si="740"/>
        <v/>
      </c>
      <c r="DJ601" s="5" t="str">
        <f t="shared" si="741"/>
        <v/>
      </c>
      <c r="DK601" s="5" t="str">
        <f t="shared" si="742"/>
        <v/>
      </c>
      <c r="DL601" s="5" t="str">
        <f t="shared" si="743"/>
        <v/>
      </c>
      <c r="DM601" s="5" t="str">
        <f t="shared" si="744"/>
        <v/>
      </c>
      <c r="DQ601" s="5" t="str">
        <f t="shared" si="745"/>
        <v/>
      </c>
      <c r="DR601" s="5" t="str">
        <f t="shared" si="746"/>
        <v/>
      </c>
      <c r="DS601" s="5" t="str">
        <f t="shared" si="747"/>
        <v/>
      </c>
      <c r="DT601" s="5" t="str">
        <f t="shared" si="748"/>
        <v/>
      </c>
      <c r="DU601" s="5" t="str">
        <f t="shared" si="749"/>
        <v/>
      </c>
    </row>
    <row r="602" spans="1:125" hidden="1" x14ac:dyDescent="0.25">
      <c r="A602">
        <v>595</v>
      </c>
      <c r="B602" t="s">
        <v>639</v>
      </c>
      <c r="C602">
        <v>324.33371099999999</v>
      </c>
      <c r="D602">
        <v>57.4206</v>
      </c>
      <c r="E602" s="1" t="s">
        <v>31</v>
      </c>
      <c r="F602" s="13"/>
      <c r="K602" s="5" t="str">
        <f t="shared" si="675"/>
        <v/>
      </c>
      <c r="L602" s="5" t="str">
        <f t="shared" si="676"/>
        <v/>
      </c>
      <c r="M602" s="5" t="str">
        <f t="shared" si="677"/>
        <v/>
      </c>
      <c r="N602" s="5" t="str">
        <f t="shared" si="678"/>
        <v/>
      </c>
      <c r="O602" s="5" t="str">
        <f t="shared" si="679"/>
        <v/>
      </c>
      <c r="R602" s="5" t="str">
        <f t="shared" si="680"/>
        <v/>
      </c>
      <c r="S602" s="5" t="str">
        <f t="shared" si="681"/>
        <v/>
      </c>
      <c r="T602" s="5" t="str">
        <f t="shared" si="682"/>
        <v/>
      </c>
      <c r="U602" s="5" t="str">
        <f t="shared" si="683"/>
        <v/>
      </c>
      <c r="V602" s="5" t="str">
        <f t="shared" si="684"/>
        <v/>
      </c>
      <c r="Y602" s="5" t="str">
        <f t="shared" si="685"/>
        <v/>
      </c>
      <c r="Z602" s="5" t="str">
        <f t="shared" si="686"/>
        <v/>
      </c>
      <c r="AA602" s="5" t="str">
        <f t="shared" si="687"/>
        <v/>
      </c>
      <c r="AB602" s="5" t="str">
        <f t="shared" si="688"/>
        <v/>
      </c>
      <c r="AC602" s="5" t="str">
        <f t="shared" si="689"/>
        <v/>
      </c>
      <c r="AF602" s="4">
        <v>11.17</v>
      </c>
      <c r="AG602" s="5">
        <f t="shared" si="690"/>
        <v>5.4261065438339522E-2</v>
      </c>
      <c r="AH602" s="5">
        <f t="shared" si="691"/>
        <v>5.4261065438339526E-25</v>
      </c>
      <c r="AI602" s="5">
        <f t="shared" si="692"/>
        <v>1.0672733289515877E-6</v>
      </c>
      <c r="AJ602" s="5">
        <f t="shared" si="693"/>
        <v>1.318082561255211E-10</v>
      </c>
      <c r="AK602" s="5">
        <f t="shared" si="694"/>
        <v>-9.8800573858159293</v>
      </c>
      <c r="AL602">
        <v>0.03</v>
      </c>
      <c r="AN602" s="4">
        <v>10.98</v>
      </c>
      <c r="AO602" s="5">
        <f t="shared" si="695"/>
        <v>4.1524074029914419E-2</v>
      </c>
      <c r="AP602" s="5">
        <f t="shared" si="696"/>
        <v>4.1524074029914428E-25</v>
      </c>
      <c r="AQ602" s="5">
        <f t="shared" si="697"/>
        <v>4.5098196281625839E-7</v>
      </c>
      <c r="AR602" s="5">
        <f t="shared" si="698"/>
        <v>7.4953202220062145E-11</v>
      </c>
      <c r="AS602" s="5">
        <f t="shared" si="699"/>
        <v>-10.125209808088618</v>
      </c>
      <c r="AT602">
        <v>0.03</v>
      </c>
      <c r="AV602" s="4">
        <v>10.92</v>
      </c>
      <c r="AW602" s="5">
        <f t="shared" si="700"/>
        <v>2.857132985489726E-2</v>
      </c>
      <c r="AX602" s="5">
        <f t="shared" si="701"/>
        <v>2.8571329854897263E-25</v>
      </c>
      <c r="AY602" s="5">
        <f t="shared" si="702"/>
        <v>1.8388505126528909E-7</v>
      </c>
      <c r="AZ602" s="5">
        <f t="shared" si="703"/>
        <v>3.9700782568175915E-11</v>
      </c>
      <c r="BA602" s="5">
        <f t="shared" si="704"/>
        <v>-10.401200932489004</v>
      </c>
      <c r="BB602">
        <v>0.02</v>
      </c>
      <c r="BD602" s="3">
        <v>10.84</v>
      </c>
      <c r="BE602" s="5">
        <f t="shared" si="705"/>
        <v>1.2958410669401031E-2</v>
      </c>
      <c r="BF602" s="5">
        <f t="shared" si="706"/>
        <v>1.2958410669401032E-25</v>
      </c>
      <c r="BG602" s="5">
        <f t="shared" si="707"/>
        <v>2.9996320993983862E-8</v>
      </c>
      <c r="BH602" s="5">
        <f t="shared" si="708"/>
        <v>1.0798675557834191E-11</v>
      </c>
      <c r="BI602" s="5">
        <f t="shared" si="709"/>
        <v>-10.966629506846047</v>
      </c>
      <c r="BJ602">
        <v>0</v>
      </c>
      <c r="BL602" s="3">
        <v>10.81</v>
      </c>
      <c r="BM602" s="5">
        <f t="shared" si="710"/>
        <v>8.5221284751265895E-3</v>
      </c>
      <c r="BN602" s="5">
        <f t="shared" si="711"/>
        <v>8.5221284751265906E-26</v>
      </c>
      <c r="BO602" s="5">
        <f t="shared" si="712"/>
        <v>1.2625375518706057E-8</v>
      </c>
      <c r="BP602" s="5">
        <f t="shared" si="713"/>
        <v>5.681418983417726E-12</v>
      </c>
      <c r="BQ602" s="5">
        <f t="shared" si="714"/>
        <v>-11.245543181946708</v>
      </c>
      <c r="BR602">
        <v>0</v>
      </c>
      <c r="BT602" s="3">
        <v>10.8</v>
      </c>
      <c r="BU602" s="5">
        <f t="shared" si="715"/>
        <v>5.504246061710333E-3</v>
      </c>
      <c r="BV602" s="5">
        <f t="shared" si="716"/>
        <v>5.5042460617103332E-26</v>
      </c>
      <c r="BW602" s="5">
        <f t="shared" si="717"/>
        <v>4.9086617672803208E-9</v>
      </c>
      <c r="BX602" s="5">
        <f t="shared" si="718"/>
        <v>2.8470238250225862E-12</v>
      </c>
      <c r="BY602" s="5">
        <f t="shared" si="719"/>
        <v>-11.545608898489665</v>
      </c>
      <c r="BZ602">
        <v>0.01</v>
      </c>
      <c r="CB602" s="3">
        <v>10.77</v>
      </c>
      <c r="CC602" s="5">
        <f t="shared" si="720"/>
        <v>3.1554495423251443E-3</v>
      </c>
      <c r="CD602" s="5">
        <f t="shared" si="721"/>
        <v>3.1554495423251446E-26</v>
      </c>
      <c r="CE602" s="5">
        <f t="shared" si="722"/>
        <v>1.4791169729649116E-9</v>
      </c>
      <c r="CF602" s="5">
        <f t="shared" si="723"/>
        <v>1.1832935783719292E-12</v>
      </c>
      <c r="CG602" s="5">
        <f t="shared" si="724"/>
        <v>-11.926907492355042</v>
      </c>
      <c r="CH602">
        <v>0.01</v>
      </c>
      <c r="CK602" s="5" t="str">
        <f t="shared" si="725"/>
        <v/>
      </c>
      <c r="CL602" s="5" t="str">
        <f t="shared" si="726"/>
        <v/>
      </c>
      <c r="CM602" s="5" t="str">
        <f t="shared" si="727"/>
        <v/>
      </c>
      <c r="CN602" s="5" t="str">
        <f t="shared" si="728"/>
        <v/>
      </c>
      <c r="CO602" s="5" t="str">
        <f t="shared" si="729"/>
        <v/>
      </c>
      <c r="CR602" s="4">
        <v>10.78</v>
      </c>
      <c r="CS602" s="5">
        <f t="shared" si="730"/>
        <v>1.509095688266023E-2</v>
      </c>
      <c r="CT602" s="5">
        <f t="shared" si="731"/>
        <v>1.5090956882660232E-25</v>
      </c>
      <c r="CU602" s="5">
        <f t="shared" si="732"/>
        <v>3.9163382913478103E-8</v>
      </c>
      <c r="CV602" s="5">
        <f t="shared" si="733"/>
        <v>1.3315550190582556E-11</v>
      </c>
      <c r="CW602" s="5">
        <f t="shared" si="734"/>
        <v>-10.875640884065641</v>
      </c>
      <c r="CX602">
        <v>0.03</v>
      </c>
      <c r="CZ602" s="4">
        <v>10.8</v>
      </c>
      <c r="DA602" s="5">
        <f t="shared" si="735"/>
        <v>8.2223863560105925E-3</v>
      </c>
      <c r="DB602" s="5">
        <f t="shared" si="736"/>
        <v>8.2223863560105932E-26</v>
      </c>
      <c r="DC602" s="5">
        <f t="shared" si="737"/>
        <v>1.1657447574684207E-8</v>
      </c>
      <c r="DD602" s="5">
        <f t="shared" si="738"/>
        <v>5.3624258843547344E-12</v>
      </c>
      <c r="DE602" s="5">
        <f t="shared" si="739"/>
        <v>-11.270638697275881</v>
      </c>
      <c r="DF602">
        <v>0.02</v>
      </c>
      <c r="DH602" s="4">
        <v>10.95</v>
      </c>
      <c r="DI602" s="5">
        <f t="shared" si="740"/>
        <v>1.3204754590806333E-3</v>
      </c>
      <c r="DJ602" s="5">
        <f t="shared" si="741"/>
        <v>1.3204754590806335E-26</v>
      </c>
      <c r="DK602" s="5">
        <f t="shared" si="742"/>
        <v>2.7509905397513195E-10</v>
      </c>
      <c r="DL602" s="5">
        <f t="shared" si="743"/>
        <v>3.3011886477015838E-13</v>
      </c>
      <c r="DM602" s="5">
        <f t="shared" si="744"/>
        <v>-12.48132965703447</v>
      </c>
      <c r="DN602">
        <v>0.09</v>
      </c>
      <c r="DO602" t="s">
        <v>32</v>
      </c>
      <c r="DP602" s="4">
        <v>8.64</v>
      </c>
      <c r="DQ602" s="5">
        <f t="shared" si="745"/>
        <v>2.9267664044416619E-3</v>
      </c>
      <c r="DR602" s="5">
        <f t="shared" si="746"/>
        <v>2.9267664044416624E-26</v>
      </c>
      <c r="DS602" s="5">
        <f t="shared" si="747"/>
        <v>1.8141114077117739E-10</v>
      </c>
      <c r="DT602" s="5">
        <f t="shared" si="748"/>
        <v>3.9910450969659031E-13</v>
      </c>
      <c r="DU602" s="5">
        <f t="shared" si="749"/>
        <v>-12.398913364861231</v>
      </c>
    </row>
    <row r="603" spans="1:125" hidden="1" x14ac:dyDescent="0.25">
      <c r="A603">
        <v>596</v>
      </c>
      <c r="B603" t="s">
        <v>640</v>
      </c>
      <c r="C603">
        <v>324.33472599999999</v>
      </c>
      <c r="D603">
        <v>57.458460000000002</v>
      </c>
      <c r="E603" s="1" t="s">
        <v>91</v>
      </c>
      <c r="F603" s="13"/>
      <c r="J603" s="2">
        <v>20.71</v>
      </c>
      <c r="K603" s="5">
        <f t="shared" si="675"/>
        <v>1.6501032957998035E-5</v>
      </c>
      <c r="L603" s="5">
        <f t="shared" si="676"/>
        <v>1.6501032957998037E-28</v>
      </c>
      <c r="M603" s="5">
        <f t="shared" si="677"/>
        <v>1.2713443785439811E-9</v>
      </c>
      <c r="N603" s="5">
        <f t="shared" si="678"/>
        <v>7.9331889221144415E-14</v>
      </c>
      <c r="O603" s="5">
        <f t="shared" si="679"/>
        <v>-13.100552203238736</v>
      </c>
      <c r="P603">
        <v>0.06</v>
      </c>
      <c r="Q603" s="2">
        <v>18.97</v>
      </c>
      <c r="R603" s="5">
        <f t="shared" si="680"/>
        <v>6.4961919615794475E-5</v>
      </c>
      <c r="S603" s="5">
        <f t="shared" si="681"/>
        <v>6.4961919615794478E-28</v>
      </c>
      <c r="T603" s="5">
        <f t="shared" si="682"/>
        <v>3.2531057636657682E-9</v>
      </c>
      <c r="U603" s="5">
        <f t="shared" si="683"/>
        <v>2.5179038610773048E-13</v>
      </c>
      <c r="V603" s="5">
        <f t="shared" si="684"/>
        <v>-12.598960856198257</v>
      </c>
      <c r="W603">
        <v>0.04</v>
      </c>
      <c r="X603" s="2">
        <v>19.86</v>
      </c>
      <c r="Y603" s="5">
        <f t="shared" si="685"/>
        <v>3.3837585989532073E-5</v>
      </c>
      <c r="Z603" s="5">
        <f t="shared" si="686"/>
        <v>3.3837585989532075E-28</v>
      </c>
      <c r="AA603" s="5">
        <f t="shared" si="687"/>
        <v>2.3589185652280124E-9</v>
      </c>
      <c r="AB603" s="5">
        <f t="shared" si="688"/>
        <v>1.5474505787895763E-13</v>
      </c>
      <c r="AC603" s="5">
        <f t="shared" si="689"/>
        <v>-12.810383212228174</v>
      </c>
      <c r="AD603">
        <v>0.11</v>
      </c>
      <c r="AF603" s="4">
        <v>16.75</v>
      </c>
      <c r="AG603" s="5">
        <f t="shared" si="690"/>
        <v>3.1804481300603887E-4</v>
      </c>
      <c r="AH603" s="5">
        <f t="shared" si="691"/>
        <v>3.1804481300603891E-27</v>
      </c>
      <c r="AI603" s="5">
        <f t="shared" si="692"/>
        <v>6.2556963006646006E-9</v>
      </c>
      <c r="AJ603" s="5">
        <f t="shared" si="693"/>
        <v>7.7257849313207828E-13</v>
      </c>
      <c r="AK603" s="5">
        <f t="shared" si="694"/>
        <v>-12.112057385815929</v>
      </c>
      <c r="AL603">
        <v>0.08</v>
      </c>
      <c r="AN603" s="4">
        <v>15.95</v>
      </c>
      <c r="AO603" s="5">
        <f t="shared" si="695"/>
        <v>4.2687424867362297E-4</v>
      </c>
      <c r="AP603" s="5">
        <f t="shared" si="696"/>
        <v>4.2687424867362301E-27</v>
      </c>
      <c r="AQ603" s="5">
        <f t="shared" si="697"/>
        <v>4.6361680793618131E-9</v>
      </c>
      <c r="AR603" s="5">
        <f t="shared" si="698"/>
        <v>7.7053113478993336E-13</v>
      </c>
      <c r="AS603" s="5">
        <f t="shared" si="699"/>
        <v>-12.113209808088618</v>
      </c>
      <c r="AT603">
        <v>0.15</v>
      </c>
      <c r="AV603" s="4">
        <v>15.78</v>
      </c>
      <c r="AW603" s="5">
        <f t="shared" si="700"/>
        <v>3.2503524435192774E-4</v>
      </c>
      <c r="AX603" s="5">
        <f t="shared" si="701"/>
        <v>3.2503524435192779E-27</v>
      </c>
      <c r="AY603" s="5">
        <f t="shared" si="702"/>
        <v>2.0919265177443356E-9</v>
      </c>
      <c r="AZ603" s="5">
        <f t="shared" si="703"/>
        <v>4.5164693518100203E-13</v>
      </c>
      <c r="BA603" s="5">
        <f t="shared" si="704"/>
        <v>-12.345200932489004</v>
      </c>
      <c r="BB603">
        <v>0.1</v>
      </c>
      <c r="BD603" s="3">
        <v>15.19</v>
      </c>
      <c r="BE603" s="5">
        <f t="shared" si="705"/>
        <v>2.358043102132984E-4</v>
      </c>
      <c r="BF603" s="5">
        <f t="shared" si="706"/>
        <v>2.3580431021329844E-27</v>
      </c>
      <c r="BG603" s="5">
        <f t="shared" si="707"/>
        <v>5.4584331067893145E-10</v>
      </c>
      <c r="BH603" s="5">
        <f t="shared" si="708"/>
        <v>1.9650359184441533E-13</v>
      </c>
      <c r="BI603" s="5">
        <f t="shared" si="709"/>
        <v>-12.706629506846047</v>
      </c>
      <c r="BJ603">
        <v>0.02</v>
      </c>
      <c r="BL603" s="3">
        <v>15.09</v>
      </c>
      <c r="BM603" s="5">
        <f t="shared" si="710"/>
        <v>1.6540478804404489E-4</v>
      </c>
      <c r="BN603" s="5">
        <f t="shared" si="711"/>
        <v>1.6540478804404489E-27</v>
      </c>
      <c r="BO603" s="5">
        <f t="shared" si="712"/>
        <v>2.4504413043562201E-10</v>
      </c>
      <c r="BP603" s="5">
        <f t="shared" si="713"/>
        <v>1.1026985869602992E-13</v>
      </c>
      <c r="BQ603" s="5">
        <f t="shared" si="714"/>
        <v>-12.957543181946708</v>
      </c>
      <c r="BR603">
        <v>0.03</v>
      </c>
      <c r="BU603" s="5" t="str">
        <f t="shared" si="715"/>
        <v/>
      </c>
      <c r="BV603" s="5" t="str">
        <f t="shared" si="716"/>
        <v/>
      </c>
      <c r="BW603" s="5" t="str">
        <f t="shared" si="717"/>
        <v/>
      </c>
      <c r="BX603" s="5" t="str">
        <f t="shared" si="718"/>
        <v/>
      </c>
      <c r="BY603" s="5" t="str">
        <f t="shared" si="719"/>
        <v/>
      </c>
      <c r="CC603" s="5" t="str">
        <f t="shared" si="720"/>
        <v/>
      </c>
      <c r="CD603" s="5" t="str">
        <f t="shared" si="721"/>
        <v/>
      </c>
      <c r="CE603" s="5" t="str">
        <f t="shared" si="722"/>
        <v/>
      </c>
      <c r="CF603" s="5" t="str">
        <f t="shared" si="723"/>
        <v/>
      </c>
      <c r="CG603" s="5" t="str">
        <f t="shared" si="724"/>
        <v/>
      </c>
      <c r="CK603" s="5" t="str">
        <f t="shared" si="725"/>
        <v/>
      </c>
      <c r="CL603" s="5" t="str">
        <f t="shared" si="726"/>
        <v/>
      </c>
      <c r="CM603" s="5" t="str">
        <f t="shared" si="727"/>
        <v/>
      </c>
      <c r="CN603" s="5" t="str">
        <f t="shared" si="728"/>
        <v/>
      </c>
      <c r="CO603" s="5" t="str">
        <f t="shared" si="729"/>
        <v/>
      </c>
      <c r="CS603" s="5" t="str">
        <f t="shared" si="730"/>
        <v/>
      </c>
      <c r="CT603" s="5" t="str">
        <f t="shared" si="731"/>
        <v/>
      </c>
      <c r="CU603" s="5" t="str">
        <f t="shared" si="732"/>
        <v/>
      </c>
      <c r="CV603" s="5" t="str">
        <f t="shared" si="733"/>
        <v/>
      </c>
      <c r="CW603" s="5" t="str">
        <f t="shared" si="734"/>
        <v/>
      </c>
      <c r="DA603" s="5" t="str">
        <f t="shared" si="735"/>
        <v/>
      </c>
      <c r="DB603" s="5" t="str">
        <f t="shared" si="736"/>
        <v/>
      </c>
      <c r="DC603" s="5" t="str">
        <f t="shared" si="737"/>
        <v/>
      </c>
      <c r="DD603" s="5" t="str">
        <f t="shared" si="738"/>
        <v/>
      </c>
      <c r="DE603" s="5" t="str">
        <f t="shared" si="739"/>
        <v/>
      </c>
      <c r="DI603" s="5" t="str">
        <f t="shared" si="740"/>
        <v/>
      </c>
      <c r="DJ603" s="5" t="str">
        <f t="shared" si="741"/>
        <v/>
      </c>
      <c r="DK603" s="5" t="str">
        <f t="shared" si="742"/>
        <v/>
      </c>
      <c r="DL603" s="5" t="str">
        <f t="shared" si="743"/>
        <v/>
      </c>
      <c r="DM603" s="5" t="str">
        <f t="shared" si="744"/>
        <v/>
      </c>
      <c r="DQ603" s="5" t="str">
        <f t="shared" si="745"/>
        <v/>
      </c>
      <c r="DR603" s="5" t="str">
        <f t="shared" si="746"/>
        <v/>
      </c>
      <c r="DS603" s="5" t="str">
        <f t="shared" si="747"/>
        <v/>
      </c>
      <c r="DT603" s="5" t="str">
        <f t="shared" si="748"/>
        <v/>
      </c>
      <c r="DU603" s="5" t="str">
        <f t="shared" si="749"/>
        <v/>
      </c>
    </row>
    <row r="604" spans="1:125" hidden="1" x14ac:dyDescent="0.25">
      <c r="A604">
        <v>597</v>
      </c>
      <c r="B604" t="s">
        <v>641</v>
      </c>
      <c r="C604">
        <v>324.33497399999999</v>
      </c>
      <c r="D604">
        <v>57.442866000000002</v>
      </c>
      <c r="E604" s="1" t="s">
        <v>91</v>
      </c>
      <c r="F604" s="13"/>
      <c r="J604" s="2">
        <v>20.149999999999999</v>
      </c>
      <c r="K604" s="5">
        <f t="shared" si="675"/>
        <v>2.7638287600076372E-5</v>
      </c>
      <c r="L604" s="5">
        <f t="shared" si="676"/>
        <v>2.7638287600076376E-28</v>
      </c>
      <c r="M604" s="5">
        <f t="shared" si="677"/>
        <v>2.129429209818508E-9</v>
      </c>
      <c r="N604" s="5">
        <f t="shared" si="678"/>
        <v>1.328763826926749E-13</v>
      </c>
      <c r="O604" s="5">
        <f t="shared" si="679"/>
        <v>-12.876552203238735</v>
      </c>
      <c r="P604">
        <v>0.04</v>
      </c>
      <c r="Q604" s="2">
        <v>18.649999999999999</v>
      </c>
      <c r="R604" s="5">
        <f t="shared" si="680"/>
        <v>8.7228589468343399E-5</v>
      </c>
      <c r="S604" s="5">
        <f t="shared" si="681"/>
        <v>8.7228589468343402E-28</v>
      </c>
      <c r="T604" s="5">
        <f t="shared" si="682"/>
        <v>4.3681564343260309E-9</v>
      </c>
      <c r="U604" s="5">
        <f t="shared" si="683"/>
        <v>3.3809530801683483E-13</v>
      </c>
      <c r="V604" s="5">
        <f t="shared" si="684"/>
        <v>-12.470960856198257</v>
      </c>
      <c r="W604">
        <v>0.03</v>
      </c>
      <c r="X604" s="2">
        <v>19.75</v>
      </c>
      <c r="Y604" s="5">
        <f t="shared" si="685"/>
        <v>3.7445477448405611E-5</v>
      </c>
      <c r="Z604" s="5">
        <f t="shared" si="686"/>
        <v>3.7445477448405617E-28</v>
      </c>
      <c r="AA604" s="5">
        <f t="shared" si="687"/>
        <v>2.6104353887477882E-9</v>
      </c>
      <c r="AB604" s="5">
        <f t="shared" si="688"/>
        <v>1.7124456150185492E-13</v>
      </c>
      <c r="AC604" s="5">
        <f t="shared" si="689"/>
        <v>-12.766383212228176</v>
      </c>
      <c r="AD604">
        <v>0.1</v>
      </c>
      <c r="AG604" s="5" t="str">
        <f t="shared" si="690"/>
        <v/>
      </c>
      <c r="AH604" s="5" t="str">
        <f t="shared" si="691"/>
        <v/>
      </c>
      <c r="AI604" s="5" t="str">
        <f t="shared" si="692"/>
        <v/>
      </c>
      <c r="AJ604" s="5" t="str">
        <f t="shared" si="693"/>
        <v/>
      </c>
      <c r="AK604" s="5" t="str">
        <f t="shared" si="694"/>
        <v/>
      </c>
      <c r="AO604" s="5" t="str">
        <f t="shared" si="695"/>
        <v/>
      </c>
      <c r="AP604" s="5" t="str">
        <f t="shared" si="696"/>
        <v/>
      </c>
      <c r="AQ604" s="5" t="str">
        <f t="shared" si="697"/>
        <v/>
      </c>
      <c r="AR604" s="5" t="str">
        <f t="shared" si="698"/>
        <v/>
      </c>
      <c r="AS604" s="5" t="str">
        <f t="shared" si="699"/>
        <v/>
      </c>
      <c r="AW604" s="5" t="str">
        <f t="shared" si="700"/>
        <v/>
      </c>
      <c r="AX604" s="5" t="str">
        <f t="shared" si="701"/>
        <v/>
      </c>
      <c r="AY604" s="5" t="str">
        <f t="shared" si="702"/>
        <v/>
      </c>
      <c r="AZ604" s="5" t="str">
        <f t="shared" si="703"/>
        <v/>
      </c>
      <c r="BA604" s="5" t="str">
        <f t="shared" si="704"/>
        <v/>
      </c>
      <c r="BD604" s="3">
        <v>15.34</v>
      </c>
      <c r="BE604" s="5">
        <f t="shared" si="705"/>
        <v>2.0537696855049144E-4</v>
      </c>
      <c r="BF604" s="5">
        <f t="shared" si="706"/>
        <v>2.0537696855049146E-27</v>
      </c>
      <c r="BG604" s="5">
        <f t="shared" si="707"/>
        <v>4.7540964942243386E-10</v>
      </c>
      <c r="BH604" s="5">
        <f t="shared" si="708"/>
        <v>1.711474737920762E-13</v>
      </c>
      <c r="BI604" s="5">
        <f t="shared" si="709"/>
        <v>-12.766629506846048</v>
      </c>
      <c r="BJ604">
        <v>0.04</v>
      </c>
      <c r="BL604" s="3">
        <v>15.05</v>
      </c>
      <c r="BM604" s="5">
        <f t="shared" si="710"/>
        <v>1.7161216770805154E-4</v>
      </c>
      <c r="BN604" s="5">
        <f t="shared" si="711"/>
        <v>1.7161216770805157E-27</v>
      </c>
      <c r="BO604" s="5">
        <f t="shared" si="712"/>
        <v>2.5424024845637264E-10</v>
      </c>
      <c r="BP604" s="5">
        <f t="shared" si="713"/>
        <v>1.1440811180536769E-13</v>
      </c>
      <c r="BQ604" s="5">
        <f t="shared" si="714"/>
        <v>-12.941543181946709</v>
      </c>
      <c r="BR604">
        <v>0.03</v>
      </c>
      <c r="BT604" s="3">
        <v>14.96</v>
      </c>
      <c r="BU604" s="5">
        <f t="shared" si="715"/>
        <v>1.1931576781907136E-4</v>
      </c>
      <c r="BV604" s="5">
        <f t="shared" si="716"/>
        <v>1.1931576781907138E-27</v>
      </c>
      <c r="BW604" s="5">
        <f t="shared" si="717"/>
        <v>1.0640526262105057E-10</v>
      </c>
      <c r="BX604" s="5">
        <f t="shared" si="718"/>
        <v>6.1715052320209328E-14</v>
      </c>
      <c r="BY604" s="5">
        <f t="shared" si="719"/>
        <v>-13.209608898489664</v>
      </c>
      <c r="BZ604">
        <v>0.16</v>
      </c>
      <c r="CC604" s="5" t="str">
        <f t="shared" si="720"/>
        <v/>
      </c>
      <c r="CD604" s="5" t="str">
        <f t="shared" si="721"/>
        <v/>
      </c>
      <c r="CE604" s="5" t="str">
        <f t="shared" si="722"/>
        <v/>
      </c>
      <c r="CF604" s="5" t="str">
        <f t="shared" si="723"/>
        <v/>
      </c>
      <c r="CG604" s="5" t="str">
        <f t="shared" si="724"/>
        <v/>
      </c>
      <c r="CK604" s="5" t="str">
        <f t="shared" si="725"/>
        <v/>
      </c>
      <c r="CL604" s="5" t="str">
        <f t="shared" si="726"/>
        <v/>
      </c>
      <c r="CM604" s="5" t="str">
        <f t="shared" si="727"/>
        <v/>
      </c>
      <c r="CN604" s="5" t="str">
        <f t="shared" si="728"/>
        <v/>
      </c>
      <c r="CO604" s="5" t="str">
        <f t="shared" si="729"/>
        <v/>
      </c>
      <c r="CS604" s="5" t="str">
        <f t="shared" si="730"/>
        <v/>
      </c>
      <c r="CT604" s="5" t="str">
        <f t="shared" si="731"/>
        <v/>
      </c>
      <c r="CU604" s="5" t="str">
        <f t="shared" si="732"/>
        <v/>
      </c>
      <c r="CV604" s="5" t="str">
        <f t="shared" si="733"/>
        <v/>
      </c>
      <c r="CW604" s="5" t="str">
        <f t="shared" si="734"/>
        <v/>
      </c>
      <c r="DA604" s="5" t="str">
        <f t="shared" si="735"/>
        <v/>
      </c>
      <c r="DB604" s="5" t="str">
        <f t="shared" si="736"/>
        <v/>
      </c>
      <c r="DC604" s="5" t="str">
        <f t="shared" si="737"/>
        <v/>
      </c>
      <c r="DD604" s="5" t="str">
        <f t="shared" si="738"/>
        <v/>
      </c>
      <c r="DE604" s="5" t="str">
        <f t="shared" si="739"/>
        <v/>
      </c>
      <c r="DI604" s="5" t="str">
        <f t="shared" si="740"/>
        <v/>
      </c>
      <c r="DJ604" s="5" t="str">
        <f t="shared" si="741"/>
        <v/>
      </c>
      <c r="DK604" s="5" t="str">
        <f t="shared" si="742"/>
        <v/>
      </c>
      <c r="DL604" s="5" t="str">
        <f t="shared" si="743"/>
        <v/>
      </c>
      <c r="DM604" s="5" t="str">
        <f t="shared" si="744"/>
        <v/>
      </c>
      <c r="DQ604" s="5" t="str">
        <f t="shared" si="745"/>
        <v/>
      </c>
      <c r="DR604" s="5" t="str">
        <f t="shared" si="746"/>
        <v/>
      </c>
      <c r="DS604" s="5" t="str">
        <f t="shared" si="747"/>
        <v/>
      </c>
      <c r="DT604" s="5" t="str">
        <f t="shared" si="748"/>
        <v/>
      </c>
      <c r="DU604" s="5" t="str">
        <f t="shared" si="749"/>
        <v/>
      </c>
    </row>
    <row r="605" spans="1:125" hidden="1" x14ac:dyDescent="0.25">
      <c r="A605">
        <v>598</v>
      </c>
      <c r="B605" t="s">
        <v>642</v>
      </c>
      <c r="C605">
        <v>324.33554299999997</v>
      </c>
      <c r="D605">
        <v>57.552669999999999</v>
      </c>
      <c r="E605" s="1" t="s">
        <v>120</v>
      </c>
      <c r="F605" s="13"/>
      <c r="J605" s="2">
        <v>18.59</v>
      </c>
      <c r="K605" s="5">
        <f t="shared" si="675"/>
        <v>1.1628163556299686E-4</v>
      </c>
      <c r="L605" s="5">
        <f t="shared" si="676"/>
        <v>1.1628163556299688E-27</v>
      </c>
      <c r="M605" s="5">
        <f t="shared" si="677"/>
        <v>8.9590757183028917E-9</v>
      </c>
      <c r="N605" s="5">
        <f t="shared" si="678"/>
        <v>5.5904632482210046E-13</v>
      </c>
      <c r="O605" s="5">
        <f t="shared" si="679"/>
        <v>-12.252552203238736</v>
      </c>
      <c r="P605">
        <v>0.01</v>
      </c>
      <c r="Q605" s="2">
        <v>17.62</v>
      </c>
      <c r="R605" s="5">
        <f t="shared" si="680"/>
        <v>2.2524691406931079E-4</v>
      </c>
      <c r="S605" s="5">
        <f t="shared" si="681"/>
        <v>2.2524691406931082E-27</v>
      </c>
      <c r="T605" s="5">
        <f t="shared" si="682"/>
        <v>1.1279716466824447E-8</v>
      </c>
      <c r="U605" s="5">
        <f t="shared" si="683"/>
        <v>8.7305005453221237E-13</v>
      </c>
      <c r="V605" s="5">
        <f t="shared" si="684"/>
        <v>-12.058960856198258</v>
      </c>
      <c r="W605">
        <v>0.02</v>
      </c>
      <c r="X605" s="2">
        <v>18.170000000000002</v>
      </c>
      <c r="Y605" s="5">
        <f t="shared" si="685"/>
        <v>1.6047203956089898E-4</v>
      </c>
      <c r="Z605" s="5">
        <f t="shared" si="686"/>
        <v>1.6047203956089899E-27</v>
      </c>
      <c r="AA605" s="5">
        <f t="shared" si="687"/>
        <v>1.1186982234409783E-8</v>
      </c>
      <c r="AB605" s="5">
        <f t="shared" si="688"/>
        <v>7.3386603457728182E-13</v>
      </c>
      <c r="AC605" s="5">
        <f t="shared" si="689"/>
        <v>-12.134383212228176</v>
      </c>
      <c r="AD605">
        <v>0.03</v>
      </c>
      <c r="AG605" s="5" t="str">
        <f t="shared" si="690"/>
        <v/>
      </c>
      <c r="AH605" s="5" t="str">
        <f t="shared" si="691"/>
        <v/>
      </c>
      <c r="AI605" s="5" t="str">
        <f t="shared" si="692"/>
        <v/>
      </c>
      <c r="AJ605" s="5" t="str">
        <f t="shared" si="693"/>
        <v/>
      </c>
      <c r="AK605" s="5" t="str">
        <f t="shared" si="694"/>
        <v/>
      </c>
      <c r="AO605" s="5" t="str">
        <f t="shared" si="695"/>
        <v/>
      </c>
      <c r="AP605" s="5" t="str">
        <f t="shared" si="696"/>
        <v/>
      </c>
      <c r="AQ605" s="5" t="str">
        <f t="shared" si="697"/>
        <v/>
      </c>
      <c r="AR605" s="5" t="str">
        <f t="shared" si="698"/>
        <v/>
      </c>
      <c r="AS605" s="5" t="str">
        <f t="shared" si="699"/>
        <v/>
      </c>
      <c r="AW605" s="5" t="str">
        <f t="shared" si="700"/>
        <v/>
      </c>
      <c r="AX605" s="5" t="str">
        <f t="shared" si="701"/>
        <v/>
      </c>
      <c r="AY605" s="5" t="str">
        <f t="shared" si="702"/>
        <v/>
      </c>
      <c r="AZ605" s="5" t="str">
        <f t="shared" si="703"/>
        <v/>
      </c>
      <c r="BA605" s="5" t="str">
        <f t="shared" si="704"/>
        <v/>
      </c>
      <c r="BE605" s="5" t="str">
        <f t="shared" si="705"/>
        <v/>
      </c>
      <c r="BF605" s="5" t="str">
        <f t="shared" si="706"/>
        <v/>
      </c>
      <c r="BG605" s="5" t="str">
        <f t="shared" si="707"/>
        <v/>
      </c>
      <c r="BH605" s="5" t="str">
        <f t="shared" si="708"/>
        <v/>
      </c>
      <c r="BI605" s="5" t="str">
        <f t="shared" si="709"/>
        <v/>
      </c>
      <c r="BL605" s="3">
        <v>13.76</v>
      </c>
      <c r="BM605" s="5">
        <f t="shared" si="710"/>
        <v>5.6305144465951067E-4</v>
      </c>
      <c r="BN605" s="5">
        <f t="shared" si="711"/>
        <v>5.6305144465951075E-27</v>
      </c>
      <c r="BO605" s="5">
        <f t="shared" si="712"/>
        <v>8.3415028838446023E-10</v>
      </c>
      <c r="BP605" s="5">
        <f t="shared" si="713"/>
        <v>3.7536762977300716E-13</v>
      </c>
      <c r="BQ605" s="5">
        <f t="shared" si="714"/>
        <v>-12.425543181946708</v>
      </c>
      <c r="BR605">
        <v>0.05</v>
      </c>
      <c r="BU605" s="5" t="str">
        <f t="shared" si="715"/>
        <v/>
      </c>
      <c r="BV605" s="5" t="str">
        <f t="shared" si="716"/>
        <v/>
      </c>
      <c r="BW605" s="5" t="str">
        <f t="shared" si="717"/>
        <v/>
      </c>
      <c r="BX605" s="5" t="str">
        <f t="shared" si="718"/>
        <v/>
      </c>
      <c r="BY605" s="5" t="str">
        <f t="shared" si="719"/>
        <v/>
      </c>
      <c r="CC605" s="5" t="str">
        <f t="shared" si="720"/>
        <v/>
      </c>
      <c r="CD605" s="5" t="str">
        <f t="shared" si="721"/>
        <v/>
      </c>
      <c r="CE605" s="5" t="str">
        <f t="shared" si="722"/>
        <v/>
      </c>
      <c r="CF605" s="5" t="str">
        <f t="shared" si="723"/>
        <v/>
      </c>
      <c r="CG605" s="5" t="str">
        <f t="shared" si="724"/>
        <v/>
      </c>
      <c r="CK605" s="5" t="str">
        <f t="shared" si="725"/>
        <v/>
      </c>
      <c r="CL605" s="5" t="str">
        <f t="shared" si="726"/>
        <v/>
      </c>
      <c r="CM605" s="5" t="str">
        <f t="shared" si="727"/>
        <v/>
      </c>
      <c r="CN605" s="5" t="str">
        <f t="shared" si="728"/>
        <v/>
      </c>
      <c r="CO605" s="5" t="str">
        <f t="shared" si="729"/>
        <v/>
      </c>
      <c r="CS605" s="5" t="str">
        <f t="shared" si="730"/>
        <v/>
      </c>
      <c r="CT605" s="5" t="str">
        <f t="shared" si="731"/>
        <v/>
      </c>
      <c r="CU605" s="5" t="str">
        <f t="shared" si="732"/>
        <v/>
      </c>
      <c r="CV605" s="5" t="str">
        <f t="shared" si="733"/>
        <v/>
      </c>
      <c r="CW605" s="5" t="str">
        <f t="shared" si="734"/>
        <v/>
      </c>
      <c r="DA605" s="5" t="str">
        <f t="shared" si="735"/>
        <v/>
      </c>
      <c r="DB605" s="5" t="str">
        <f t="shared" si="736"/>
        <v/>
      </c>
      <c r="DC605" s="5" t="str">
        <f t="shared" si="737"/>
        <v/>
      </c>
      <c r="DD605" s="5" t="str">
        <f t="shared" si="738"/>
        <v/>
      </c>
      <c r="DE605" s="5" t="str">
        <f t="shared" si="739"/>
        <v/>
      </c>
      <c r="DI605" s="5" t="str">
        <f t="shared" si="740"/>
        <v/>
      </c>
      <c r="DJ605" s="5" t="str">
        <f t="shared" si="741"/>
        <v/>
      </c>
      <c r="DK605" s="5" t="str">
        <f t="shared" si="742"/>
        <v/>
      </c>
      <c r="DL605" s="5" t="str">
        <f t="shared" si="743"/>
        <v/>
      </c>
      <c r="DM605" s="5" t="str">
        <f t="shared" si="744"/>
        <v/>
      </c>
      <c r="DQ605" s="5" t="str">
        <f t="shared" si="745"/>
        <v/>
      </c>
      <c r="DR605" s="5" t="str">
        <f t="shared" si="746"/>
        <v/>
      </c>
      <c r="DS605" s="5" t="str">
        <f t="shared" si="747"/>
        <v/>
      </c>
      <c r="DT605" s="5" t="str">
        <f t="shared" si="748"/>
        <v/>
      </c>
      <c r="DU605" s="5" t="str">
        <f t="shared" si="749"/>
        <v/>
      </c>
    </row>
    <row r="606" spans="1:125" hidden="1" x14ac:dyDescent="0.25">
      <c r="A606">
        <v>599</v>
      </c>
      <c r="B606" t="s">
        <v>643</v>
      </c>
      <c r="C606">
        <v>324.33584400000001</v>
      </c>
      <c r="D606">
        <v>57.518380000000001</v>
      </c>
      <c r="E606" s="1" t="s">
        <v>91</v>
      </c>
      <c r="F606" s="13"/>
      <c r="J606" s="2">
        <v>19.309999999999999</v>
      </c>
      <c r="K606" s="5">
        <f t="shared" si="675"/>
        <v>5.9911629480872676E-5</v>
      </c>
      <c r="L606" s="5">
        <f t="shared" si="676"/>
        <v>5.9911629480872682E-28</v>
      </c>
      <c r="M606" s="5">
        <f t="shared" si="677"/>
        <v>4.6159724390465274E-9</v>
      </c>
      <c r="N606" s="5">
        <f t="shared" si="678"/>
        <v>2.880366801965033E-13</v>
      </c>
      <c r="O606" s="5">
        <f t="shared" si="679"/>
        <v>-12.540552203238736</v>
      </c>
      <c r="P606">
        <v>0.02</v>
      </c>
      <c r="Q606" s="2">
        <v>18.48</v>
      </c>
      <c r="R606" s="5">
        <f t="shared" si="680"/>
        <v>1.0201378226274972E-4</v>
      </c>
      <c r="S606" s="5">
        <f t="shared" si="681"/>
        <v>1.0201378226274973E-27</v>
      </c>
      <c r="T606" s="5">
        <f t="shared" si="682"/>
        <v>5.1085562898238136E-9</v>
      </c>
      <c r="U606" s="5">
        <f t="shared" si="683"/>
        <v>3.9540225683236322E-13</v>
      </c>
      <c r="V606" s="5">
        <f t="shared" si="684"/>
        <v>-12.402960856198257</v>
      </c>
      <c r="W606">
        <v>0.03</v>
      </c>
      <c r="X606" s="2">
        <v>19.14</v>
      </c>
      <c r="Y606" s="5">
        <f t="shared" si="685"/>
        <v>6.5674892778914011E-5</v>
      </c>
      <c r="Z606" s="5">
        <f t="shared" si="686"/>
        <v>6.5674892778914014E-28</v>
      </c>
      <c r="AA606" s="5">
        <f t="shared" si="687"/>
        <v>4.5783917296424652E-9</v>
      </c>
      <c r="AB606" s="5">
        <f t="shared" si="688"/>
        <v>3.0034249746454576E-13</v>
      </c>
      <c r="AC606" s="5">
        <f t="shared" si="689"/>
        <v>-12.522383212228176</v>
      </c>
      <c r="AD606">
        <v>0.06</v>
      </c>
      <c r="AF606" s="4">
        <v>16.84</v>
      </c>
      <c r="AG606" s="5">
        <f t="shared" si="690"/>
        <v>2.9274421192972632E-4</v>
      </c>
      <c r="AH606" s="5">
        <f t="shared" si="691"/>
        <v>2.9274421192972635E-27</v>
      </c>
      <c r="AI606" s="5">
        <f t="shared" si="692"/>
        <v>5.7580529809646374E-9</v>
      </c>
      <c r="AJ606" s="5">
        <f t="shared" si="693"/>
        <v>7.1111954314913279E-13</v>
      </c>
      <c r="AK606" s="5">
        <f t="shared" si="694"/>
        <v>-12.148057385815928</v>
      </c>
      <c r="AL606">
        <v>0.08</v>
      </c>
      <c r="AN606" s="4">
        <v>16.14</v>
      </c>
      <c r="AO606" s="5">
        <f t="shared" si="695"/>
        <v>3.583438510370368E-4</v>
      </c>
      <c r="AP606" s="5">
        <f t="shared" si="696"/>
        <v>3.5834385103703687E-27</v>
      </c>
      <c r="AQ606" s="5">
        <f t="shared" si="697"/>
        <v>3.891877593402721E-9</v>
      </c>
      <c r="AR606" s="5">
        <f t="shared" si="698"/>
        <v>6.4683005602353226E-13</v>
      </c>
      <c r="AS606" s="5">
        <f t="shared" si="699"/>
        <v>-12.189209808088618</v>
      </c>
      <c r="AT606">
        <v>0.1</v>
      </c>
      <c r="AV606" s="4">
        <v>16</v>
      </c>
      <c r="AW606" s="5">
        <f t="shared" si="700"/>
        <v>2.6541805060801589E-4</v>
      </c>
      <c r="AX606" s="5">
        <f t="shared" si="701"/>
        <v>2.6541805060801591E-27</v>
      </c>
      <c r="AY606" s="5">
        <f t="shared" si="702"/>
        <v>1.7082303165675869E-9</v>
      </c>
      <c r="AZ606" s="5">
        <f t="shared" si="703"/>
        <v>3.68806925346942E-13</v>
      </c>
      <c r="BA606" s="5">
        <f t="shared" si="704"/>
        <v>-12.433200932489006</v>
      </c>
      <c r="BB606">
        <v>0.12</v>
      </c>
      <c r="BD606" s="3">
        <v>15.55</v>
      </c>
      <c r="BE606" s="5">
        <f t="shared" si="705"/>
        <v>1.692589877282866E-4</v>
      </c>
      <c r="BF606" s="5">
        <f t="shared" si="706"/>
        <v>1.6925898772828662E-27</v>
      </c>
      <c r="BG606" s="5">
        <f t="shared" si="707"/>
        <v>3.9180321233399676E-10</v>
      </c>
      <c r="BH606" s="5">
        <f t="shared" si="708"/>
        <v>1.4104915644023885E-13</v>
      </c>
      <c r="BI606" s="5">
        <f t="shared" si="709"/>
        <v>-12.850629506846047</v>
      </c>
      <c r="BJ606">
        <v>0.06</v>
      </c>
      <c r="BL606" s="3">
        <v>15.39</v>
      </c>
      <c r="BM606" s="5">
        <f t="shared" si="710"/>
        <v>1.2547236301266741E-4</v>
      </c>
      <c r="BN606" s="5">
        <f t="shared" si="711"/>
        <v>1.2547236301266742E-27</v>
      </c>
      <c r="BO606" s="5">
        <f t="shared" si="712"/>
        <v>1.8588498224098876E-10</v>
      </c>
      <c r="BP606" s="5">
        <f t="shared" si="713"/>
        <v>8.3648242008444955E-14</v>
      </c>
      <c r="BQ606" s="5">
        <f t="shared" si="714"/>
        <v>-13.077543181946709</v>
      </c>
      <c r="BR606">
        <v>0.06</v>
      </c>
      <c r="BU606" s="5" t="str">
        <f t="shared" si="715"/>
        <v/>
      </c>
      <c r="BV606" s="5" t="str">
        <f t="shared" si="716"/>
        <v/>
      </c>
      <c r="BW606" s="5" t="str">
        <f t="shared" si="717"/>
        <v/>
      </c>
      <c r="BX606" s="5" t="str">
        <f t="shared" si="718"/>
        <v/>
      </c>
      <c r="BY606" s="5" t="str">
        <f t="shared" si="719"/>
        <v/>
      </c>
      <c r="CC606" s="5" t="str">
        <f t="shared" si="720"/>
        <v/>
      </c>
      <c r="CD606" s="5" t="str">
        <f t="shared" si="721"/>
        <v/>
      </c>
      <c r="CE606" s="5" t="str">
        <f t="shared" si="722"/>
        <v/>
      </c>
      <c r="CF606" s="5" t="str">
        <f t="shared" si="723"/>
        <v/>
      </c>
      <c r="CG606" s="5" t="str">
        <f t="shared" si="724"/>
        <v/>
      </c>
      <c r="CK606" s="5" t="str">
        <f t="shared" si="725"/>
        <v/>
      </c>
      <c r="CL606" s="5" t="str">
        <f t="shared" si="726"/>
        <v/>
      </c>
      <c r="CM606" s="5" t="str">
        <f t="shared" si="727"/>
        <v/>
      </c>
      <c r="CN606" s="5" t="str">
        <f t="shared" si="728"/>
        <v/>
      </c>
      <c r="CO606" s="5" t="str">
        <f t="shared" si="729"/>
        <v/>
      </c>
      <c r="CS606" s="5" t="str">
        <f t="shared" si="730"/>
        <v/>
      </c>
      <c r="CT606" s="5" t="str">
        <f t="shared" si="731"/>
        <v/>
      </c>
      <c r="CU606" s="5" t="str">
        <f t="shared" si="732"/>
        <v/>
      </c>
      <c r="CV606" s="5" t="str">
        <f t="shared" si="733"/>
        <v/>
      </c>
      <c r="CW606" s="5" t="str">
        <f t="shared" si="734"/>
        <v/>
      </c>
      <c r="DA606" s="5" t="str">
        <f t="shared" si="735"/>
        <v/>
      </c>
      <c r="DB606" s="5" t="str">
        <f t="shared" si="736"/>
        <v/>
      </c>
      <c r="DC606" s="5" t="str">
        <f t="shared" si="737"/>
        <v/>
      </c>
      <c r="DD606" s="5" t="str">
        <f t="shared" si="738"/>
        <v/>
      </c>
      <c r="DE606" s="5" t="str">
        <f t="shared" si="739"/>
        <v/>
      </c>
      <c r="DI606" s="5" t="str">
        <f t="shared" si="740"/>
        <v/>
      </c>
      <c r="DJ606" s="5" t="str">
        <f t="shared" si="741"/>
        <v/>
      </c>
      <c r="DK606" s="5" t="str">
        <f t="shared" si="742"/>
        <v/>
      </c>
      <c r="DL606" s="5" t="str">
        <f t="shared" si="743"/>
        <v/>
      </c>
      <c r="DM606" s="5" t="str">
        <f t="shared" si="744"/>
        <v/>
      </c>
      <c r="DQ606" s="5" t="str">
        <f t="shared" si="745"/>
        <v/>
      </c>
      <c r="DR606" s="5" t="str">
        <f t="shared" si="746"/>
        <v/>
      </c>
      <c r="DS606" s="5" t="str">
        <f t="shared" si="747"/>
        <v/>
      </c>
      <c r="DT606" s="5" t="str">
        <f t="shared" si="748"/>
        <v/>
      </c>
      <c r="DU606" s="5" t="str">
        <f t="shared" si="749"/>
        <v/>
      </c>
    </row>
    <row r="607" spans="1:125" hidden="1" x14ac:dyDescent="0.25">
      <c r="A607">
        <v>600</v>
      </c>
      <c r="B607" t="s">
        <v>644</v>
      </c>
      <c r="C607">
        <v>324.33619599999997</v>
      </c>
      <c r="D607">
        <v>57.433433000000001</v>
      </c>
      <c r="E607" s="1" t="s">
        <v>31</v>
      </c>
      <c r="F607" s="13"/>
      <c r="J607" s="2">
        <v>18.28</v>
      </c>
      <c r="K607" s="5">
        <f t="shared" si="675"/>
        <v>1.5470741576450721E-4</v>
      </c>
      <c r="L607" s="5">
        <f t="shared" si="676"/>
        <v>1.5470741576450722E-27</v>
      </c>
      <c r="M607" s="5">
        <f t="shared" si="677"/>
        <v>1.1919641870416299E-8</v>
      </c>
      <c r="N607" s="5">
        <f t="shared" si="678"/>
        <v>7.4378565271397708E-13</v>
      </c>
      <c r="O607" s="5">
        <f t="shared" si="679"/>
        <v>-12.128552203238737</v>
      </c>
      <c r="P607">
        <v>0.01</v>
      </c>
      <c r="Q607" s="2">
        <v>17.28</v>
      </c>
      <c r="R607" s="5">
        <f t="shared" si="680"/>
        <v>3.0807669724910736E-4</v>
      </c>
      <c r="S607" s="5">
        <f t="shared" si="681"/>
        <v>3.0807669724910739E-27</v>
      </c>
      <c r="T607" s="5">
        <f t="shared" si="682"/>
        <v>1.5427593356223951E-8</v>
      </c>
      <c r="U607" s="5">
        <f t="shared" si="683"/>
        <v>1.194095725771734E-12</v>
      </c>
      <c r="V607" s="5">
        <f t="shared" si="684"/>
        <v>-11.922960856198259</v>
      </c>
      <c r="W607">
        <v>0.01</v>
      </c>
      <c r="X607" s="2">
        <v>17.82</v>
      </c>
      <c r="Y607" s="5">
        <f t="shared" si="685"/>
        <v>2.2151307831859706E-4</v>
      </c>
      <c r="Z607" s="5">
        <f t="shared" si="686"/>
        <v>2.2151307831859709E-27</v>
      </c>
      <c r="AA607" s="5">
        <f t="shared" si="687"/>
        <v>1.544233424477132E-8</v>
      </c>
      <c r="AB607" s="5">
        <f t="shared" si="688"/>
        <v>1.0130171264569987E-12</v>
      </c>
      <c r="AC607" s="5">
        <f t="shared" si="689"/>
        <v>-11.994383212228175</v>
      </c>
      <c r="AD607">
        <v>0.02</v>
      </c>
      <c r="AF607" s="4">
        <v>15.63</v>
      </c>
      <c r="AG607" s="5">
        <f t="shared" si="690"/>
        <v>8.9225361678320369E-4</v>
      </c>
      <c r="AH607" s="5">
        <f t="shared" si="691"/>
        <v>8.9225361678320386E-27</v>
      </c>
      <c r="AI607" s="5">
        <f t="shared" si="692"/>
        <v>1.7549940830694558E-8</v>
      </c>
      <c r="AJ607" s="5">
        <f t="shared" si="693"/>
        <v>2.1674176925907784E-12</v>
      </c>
      <c r="AK607" s="5">
        <f t="shared" si="694"/>
        <v>-11.66405738581593</v>
      </c>
      <c r="AL607">
        <v>0.08</v>
      </c>
      <c r="AN607" s="4">
        <v>15.06</v>
      </c>
      <c r="AO607" s="5">
        <f t="shared" si="695"/>
        <v>9.6894685323857012E-4</v>
      </c>
      <c r="AP607" s="5">
        <f t="shared" si="696"/>
        <v>9.6894685323857024E-27</v>
      </c>
      <c r="AQ607" s="5">
        <f t="shared" si="697"/>
        <v>1.0523474970769095E-8</v>
      </c>
      <c r="AR607" s="5">
        <f t="shared" si="698"/>
        <v>1.7490015401418236E-12</v>
      </c>
      <c r="AS607" s="5">
        <f t="shared" si="699"/>
        <v>-11.757209808088618</v>
      </c>
      <c r="AT607">
        <v>0.1</v>
      </c>
      <c r="AV607" s="4">
        <v>14.93</v>
      </c>
      <c r="AW607" s="5">
        <f t="shared" si="700"/>
        <v>7.1109963402421331E-4</v>
      </c>
      <c r="AX607" s="5">
        <f t="shared" si="701"/>
        <v>7.1109963402421346E-27</v>
      </c>
      <c r="AY607" s="5">
        <f t="shared" si="702"/>
        <v>4.5766365556434821E-9</v>
      </c>
      <c r="AZ607" s="5">
        <f t="shared" si="703"/>
        <v>9.8809583236342773E-13</v>
      </c>
      <c r="BA607" s="5">
        <f t="shared" si="704"/>
        <v>-12.005200932489004</v>
      </c>
      <c r="BB607">
        <v>0.14000000000000001</v>
      </c>
      <c r="BD607" s="3">
        <v>14.36</v>
      </c>
      <c r="BE607" s="5">
        <f t="shared" si="705"/>
        <v>5.0646768340745229E-4</v>
      </c>
      <c r="BF607" s="5">
        <f t="shared" si="706"/>
        <v>5.0646768340745233E-27</v>
      </c>
      <c r="BG607" s="5">
        <f t="shared" si="707"/>
        <v>1.1723788967765099E-9</v>
      </c>
      <c r="BH607" s="5">
        <f t="shared" si="708"/>
        <v>4.2205640283954359E-13</v>
      </c>
      <c r="BI607" s="5">
        <f t="shared" si="709"/>
        <v>-12.374629506846047</v>
      </c>
      <c r="BJ607">
        <v>0.02</v>
      </c>
      <c r="BL607" s="3">
        <v>14.3</v>
      </c>
      <c r="BM607" s="5">
        <f t="shared" si="710"/>
        <v>3.4241129101799468E-4</v>
      </c>
      <c r="BN607" s="5">
        <f t="shared" si="711"/>
        <v>3.4241129101799472E-27</v>
      </c>
      <c r="BO607" s="5">
        <f t="shared" si="712"/>
        <v>5.0727598669332539E-10</v>
      </c>
      <c r="BP607" s="5">
        <f t="shared" si="713"/>
        <v>2.2827419401199643E-13</v>
      </c>
      <c r="BQ607" s="5">
        <f t="shared" si="714"/>
        <v>-12.641543181946709</v>
      </c>
      <c r="BR607">
        <v>0.03</v>
      </c>
      <c r="BT607" s="3">
        <v>13.99</v>
      </c>
      <c r="BU607" s="5">
        <f t="shared" si="715"/>
        <v>2.9153979250725925E-4</v>
      </c>
      <c r="BV607" s="5">
        <f t="shared" si="716"/>
        <v>2.9153979250725929E-27</v>
      </c>
      <c r="BW607" s="5">
        <f t="shared" si="717"/>
        <v>2.5999386965570088E-10</v>
      </c>
      <c r="BX607" s="5">
        <f t="shared" si="718"/>
        <v>1.507964444003065E-13</v>
      </c>
      <c r="BY607" s="5">
        <f t="shared" si="719"/>
        <v>-12.821608898489663</v>
      </c>
      <c r="BZ607">
        <v>7.0000000000000007E-2</v>
      </c>
      <c r="CB607" s="3">
        <v>14.13</v>
      </c>
      <c r="CC607" s="5">
        <f t="shared" si="720"/>
        <v>1.4290954612270447E-4</v>
      </c>
      <c r="CD607" s="5">
        <f t="shared" si="721"/>
        <v>1.4290954612270449E-27</v>
      </c>
      <c r="CE607" s="5">
        <f t="shared" si="722"/>
        <v>6.6988849745017726E-11</v>
      </c>
      <c r="CF607" s="5">
        <f t="shared" si="723"/>
        <v>5.3591079796014186E-14</v>
      </c>
      <c r="CG607" s="5">
        <f t="shared" si="724"/>
        <v>-13.270907492355041</v>
      </c>
      <c r="CH607">
        <v>0.18</v>
      </c>
      <c r="CK607" s="5" t="str">
        <f t="shared" si="725"/>
        <v/>
      </c>
      <c r="CL607" s="5" t="str">
        <f t="shared" si="726"/>
        <v/>
      </c>
      <c r="CM607" s="5" t="str">
        <f t="shared" si="727"/>
        <v/>
      </c>
      <c r="CN607" s="5" t="str">
        <f t="shared" si="728"/>
        <v/>
      </c>
      <c r="CO607" s="5" t="str">
        <f t="shared" si="729"/>
        <v/>
      </c>
      <c r="CS607" s="5" t="str">
        <f t="shared" si="730"/>
        <v/>
      </c>
      <c r="CT607" s="5" t="str">
        <f t="shared" si="731"/>
        <v/>
      </c>
      <c r="CU607" s="5" t="str">
        <f t="shared" si="732"/>
        <v/>
      </c>
      <c r="CV607" s="5" t="str">
        <f t="shared" si="733"/>
        <v/>
      </c>
      <c r="CW607" s="5" t="str">
        <f t="shared" si="734"/>
        <v/>
      </c>
      <c r="DA607" s="5" t="str">
        <f t="shared" si="735"/>
        <v/>
      </c>
      <c r="DB607" s="5" t="str">
        <f t="shared" si="736"/>
        <v/>
      </c>
      <c r="DC607" s="5" t="str">
        <f t="shared" si="737"/>
        <v/>
      </c>
      <c r="DD607" s="5" t="str">
        <f t="shared" si="738"/>
        <v/>
      </c>
      <c r="DE607" s="5" t="str">
        <f t="shared" si="739"/>
        <v/>
      </c>
      <c r="DI607" s="5" t="str">
        <f t="shared" si="740"/>
        <v/>
      </c>
      <c r="DJ607" s="5" t="str">
        <f t="shared" si="741"/>
        <v/>
      </c>
      <c r="DK607" s="5" t="str">
        <f t="shared" si="742"/>
        <v/>
      </c>
      <c r="DL607" s="5" t="str">
        <f t="shared" si="743"/>
        <v/>
      </c>
      <c r="DM607" s="5" t="str">
        <f t="shared" si="744"/>
        <v/>
      </c>
      <c r="DQ607" s="5" t="str">
        <f t="shared" si="745"/>
        <v/>
      </c>
      <c r="DR607" s="5" t="str">
        <f t="shared" si="746"/>
        <v/>
      </c>
      <c r="DS607" s="5" t="str">
        <f t="shared" si="747"/>
        <v/>
      </c>
      <c r="DT607" s="5" t="str">
        <f t="shared" si="748"/>
        <v/>
      </c>
      <c r="DU607" s="5" t="str">
        <f t="shared" si="749"/>
        <v/>
      </c>
    </row>
    <row r="608" spans="1:125" hidden="1" x14ac:dyDescent="0.25">
      <c r="A608">
        <v>601</v>
      </c>
      <c r="B608" t="s">
        <v>645</v>
      </c>
      <c r="C608">
        <v>324.33678400000002</v>
      </c>
      <c r="D608">
        <v>57.484865999999997</v>
      </c>
      <c r="E608" s="1" t="s">
        <v>168</v>
      </c>
      <c r="F608" s="13"/>
      <c r="J608" s="2">
        <v>18.71</v>
      </c>
      <c r="K608" s="5">
        <f t="shared" si="675"/>
        <v>1.0411447936358581E-4</v>
      </c>
      <c r="L608" s="5">
        <f t="shared" si="676"/>
        <v>1.0411447936358583E-27</v>
      </c>
      <c r="M608" s="5">
        <f t="shared" si="677"/>
        <v>8.0216407300593136E-9</v>
      </c>
      <c r="N608" s="5">
        <f t="shared" si="678"/>
        <v>5.0055038155570114E-13</v>
      </c>
      <c r="O608" s="5">
        <f t="shared" si="679"/>
        <v>-12.300552203238738</v>
      </c>
      <c r="P608">
        <v>0.01</v>
      </c>
      <c r="Q608" s="2">
        <v>16.97</v>
      </c>
      <c r="R608" s="5">
        <f t="shared" si="680"/>
        <v>4.0988200293117514E-4</v>
      </c>
      <c r="S608" s="5">
        <f t="shared" si="681"/>
        <v>4.0988200293117519E-27</v>
      </c>
      <c r="T608" s="5">
        <f t="shared" si="682"/>
        <v>2.0525709739557673E-8</v>
      </c>
      <c r="U608" s="5">
        <f t="shared" si="683"/>
        <v>1.588689933841764E-12</v>
      </c>
      <c r="V608" s="5">
        <f t="shared" si="684"/>
        <v>-11.798960856198256</v>
      </c>
      <c r="W608">
        <v>0.01</v>
      </c>
      <c r="X608" s="2">
        <v>17.89</v>
      </c>
      <c r="Y608" s="5">
        <f t="shared" si="685"/>
        <v>2.0768224626871315E-4</v>
      </c>
      <c r="Z608" s="5">
        <f t="shared" si="686"/>
        <v>2.0768224626871319E-27</v>
      </c>
      <c r="AA608" s="5">
        <f t="shared" si="687"/>
        <v>1.4478145886148021E-8</v>
      </c>
      <c r="AB608" s="5">
        <f t="shared" si="688"/>
        <v>9.4976637013131026E-13</v>
      </c>
      <c r="AC608" s="5">
        <f t="shared" si="689"/>
        <v>-12.022383212228176</v>
      </c>
      <c r="AD608">
        <v>0.02</v>
      </c>
      <c r="AF608" s="4">
        <v>14.63</v>
      </c>
      <c r="AG608" s="5">
        <f t="shared" si="690"/>
        <v>2.2412397534630774E-3</v>
      </c>
      <c r="AH608" s="5">
        <f t="shared" si="691"/>
        <v>2.2412397534630778E-26</v>
      </c>
      <c r="AI608" s="5">
        <f t="shared" si="692"/>
        <v>4.4083458246417626E-8</v>
      </c>
      <c r="AJ608" s="5">
        <f t="shared" si="693"/>
        <v>5.4443070934325779E-12</v>
      </c>
      <c r="AK608" s="5">
        <f t="shared" si="694"/>
        <v>-11.26405738581593</v>
      </c>
      <c r="AL608">
        <v>0.04</v>
      </c>
      <c r="AN608" s="4">
        <v>13.85</v>
      </c>
      <c r="AO608" s="5">
        <f t="shared" si="695"/>
        <v>2.9532482592016379E-3</v>
      </c>
      <c r="AP608" s="5">
        <f t="shared" si="696"/>
        <v>2.9532482592016381E-26</v>
      </c>
      <c r="AQ608" s="5">
        <f t="shared" si="697"/>
        <v>3.20744466368826E-8</v>
      </c>
      <c r="AR608" s="5">
        <f t="shared" si="698"/>
        <v>5.330773031049888E-12</v>
      </c>
      <c r="AS608" s="5">
        <f t="shared" si="699"/>
        <v>-11.27320980808862</v>
      </c>
      <c r="AT608">
        <v>0.05</v>
      </c>
      <c r="AV608" s="4">
        <v>13.6</v>
      </c>
      <c r="AW608" s="5">
        <f t="shared" si="700"/>
        <v>2.4206413911522671E-3</v>
      </c>
      <c r="AX608" s="5">
        <f t="shared" si="701"/>
        <v>2.4206413911522675E-26</v>
      </c>
      <c r="AY608" s="5">
        <f t="shared" si="702"/>
        <v>1.5579245648260217E-8</v>
      </c>
      <c r="AZ608" s="5">
        <f t="shared" si="703"/>
        <v>3.3635591354593807E-12</v>
      </c>
      <c r="BA608" s="5">
        <f t="shared" si="704"/>
        <v>-11.473200932489004</v>
      </c>
      <c r="BB608">
        <v>0.05</v>
      </c>
      <c r="BD608" s="3">
        <v>13.3</v>
      </c>
      <c r="BE608" s="5">
        <f t="shared" si="705"/>
        <v>1.3444719293342876E-3</v>
      </c>
      <c r="BF608" s="5">
        <f t="shared" si="706"/>
        <v>1.3444719293342877E-26</v>
      </c>
      <c r="BG608" s="5">
        <f t="shared" si="707"/>
        <v>3.1122035401256654E-9</v>
      </c>
      <c r="BH608" s="5">
        <f t="shared" si="708"/>
        <v>1.1203932744452396E-12</v>
      </c>
      <c r="BI608" s="5">
        <f t="shared" si="709"/>
        <v>-11.950629506846047</v>
      </c>
      <c r="BJ608">
        <v>0</v>
      </c>
      <c r="BL608" s="3">
        <v>13.26</v>
      </c>
      <c r="BM608" s="5">
        <f t="shared" si="710"/>
        <v>8.9237640164625224E-4</v>
      </c>
      <c r="BN608" s="5">
        <f t="shared" si="711"/>
        <v>8.9237640164625238E-27</v>
      </c>
      <c r="BO608" s="5">
        <f t="shared" si="712"/>
        <v>1.3220391135500033E-9</v>
      </c>
      <c r="BP608" s="5">
        <f t="shared" si="713"/>
        <v>5.9491760109750154E-13</v>
      </c>
      <c r="BQ608" s="5">
        <f t="shared" si="714"/>
        <v>-12.225543181946708</v>
      </c>
      <c r="BR608">
        <v>0.01</v>
      </c>
      <c r="BT608" s="3">
        <v>13.21</v>
      </c>
      <c r="BU608" s="5">
        <f t="shared" si="715"/>
        <v>5.979953960135422E-4</v>
      </c>
      <c r="BV608" s="5">
        <f t="shared" si="716"/>
        <v>5.9799539601354225E-27</v>
      </c>
      <c r="BW608" s="5">
        <f t="shared" si="717"/>
        <v>5.3328959216427667E-10</v>
      </c>
      <c r="BX608" s="5">
        <f t="shared" si="718"/>
        <v>3.0930796345528047E-13</v>
      </c>
      <c r="BY608" s="5">
        <f t="shared" si="719"/>
        <v>-12.509608898489663</v>
      </c>
      <c r="BZ608">
        <v>0.03</v>
      </c>
      <c r="CB608" s="3">
        <v>13.27</v>
      </c>
      <c r="CC608" s="5">
        <f t="shared" si="720"/>
        <v>3.1554495423251409E-4</v>
      </c>
      <c r="CD608" s="5">
        <f t="shared" si="721"/>
        <v>3.1554495423251413E-27</v>
      </c>
      <c r="CE608" s="5">
        <f t="shared" si="722"/>
        <v>1.47911697296491E-10</v>
      </c>
      <c r="CF608" s="5">
        <f t="shared" si="723"/>
        <v>1.183293578371928E-13</v>
      </c>
      <c r="CG608" s="5">
        <f t="shared" si="724"/>
        <v>-12.926907492355042</v>
      </c>
      <c r="CH608">
        <v>0.09</v>
      </c>
      <c r="CK608" s="5" t="str">
        <f t="shared" si="725"/>
        <v/>
      </c>
      <c r="CL608" s="5" t="str">
        <f t="shared" si="726"/>
        <v/>
      </c>
      <c r="CM608" s="5" t="str">
        <f t="shared" si="727"/>
        <v/>
      </c>
      <c r="CN608" s="5" t="str">
        <f t="shared" si="728"/>
        <v/>
      </c>
      <c r="CO608" s="5" t="str">
        <f t="shared" si="729"/>
        <v/>
      </c>
      <c r="CR608" s="4">
        <v>13.44</v>
      </c>
      <c r="CS608" s="5">
        <f t="shared" si="730"/>
        <v>1.3023172055012095E-3</v>
      </c>
      <c r="CT608" s="5">
        <f t="shared" si="731"/>
        <v>1.3023172055012097E-26</v>
      </c>
      <c r="CU608" s="5">
        <f t="shared" si="732"/>
        <v>3.379715931231513E-9</v>
      </c>
      <c r="CV608" s="5">
        <f t="shared" si="733"/>
        <v>1.1491034166187144E-12</v>
      </c>
      <c r="CW608" s="5">
        <f t="shared" si="734"/>
        <v>-11.939640884065641</v>
      </c>
      <c r="CX608">
        <v>0.03</v>
      </c>
      <c r="CZ608" s="4">
        <v>13.38</v>
      </c>
      <c r="DA608" s="5">
        <f t="shared" si="735"/>
        <v>7.6383205438518048E-4</v>
      </c>
      <c r="DB608" s="5">
        <f t="shared" si="736"/>
        <v>7.6383205438518051E-27</v>
      </c>
      <c r="DC608" s="5">
        <f t="shared" si="737"/>
        <v>1.0829376952530916E-9</v>
      </c>
      <c r="DD608" s="5">
        <f t="shared" si="738"/>
        <v>4.9815133981642208E-13</v>
      </c>
      <c r="DE608" s="5">
        <f t="shared" si="739"/>
        <v>-12.302638697275881</v>
      </c>
      <c r="DF608">
        <v>0.03</v>
      </c>
      <c r="DG608" t="s">
        <v>32</v>
      </c>
      <c r="DH608" s="4">
        <v>12.91</v>
      </c>
      <c r="DI608" s="5">
        <f t="shared" si="740"/>
        <v>2.1713525061114515E-4</v>
      </c>
      <c r="DJ608" s="5">
        <f t="shared" si="741"/>
        <v>2.1713525061114517E-27</v>
      </c>
      <c r="DK608" s="5">
        <f t="shared" si="742"/>
        <v>4.5236510543988575E-11</v>
      </c>
      <c r="DL608" s="5">
        <f t="shared" si="743"/>
        <v>5.4283812652786298E-14</v>
      </c>
      <c r="DM608" s="5">
        <f t="shared" si="744"/>
        <v>-13.265329657034471</v>
      </c>
      <c r="DO608" t="s">
        <v>32</v>
      </c>
      <c r="DP608" s="4">
        <v>8.9700000000000006</v>
      </c>
      <c r="DQ608" s="5">
        <f t="shared" si="745"/>
        <v>2.159673310437241E-3</v>
      </c>
      <c r="DR608" s="5">
        <f t="shared" si="746"/>
        <v>2.1596733104372413E-26</v>
      </c>
      <c r="DS608" s="5">
        <f t="shared" si="747"/>
        <v>1.338640481675976E-10</v>
      </c>
      <c r="DT608" s="5">
        <f t="shared" si="748"/>
        <v>2.9450090596871474E-13</v>
      </c>
      <c r="DU608" s="5">
        <f t="shared" si="749"/>
        <v>-12.530913364861231</v>
      </c>
    </row>
    <row r="609" spans="1:126" hidden="1" x14ac:dyDescent="0.25">
      <c r="A609">
        <v>602</v>
      </c>
      <c r="B609" t="s">
        <v>646</v>
      </c>
      <c r="C609">
        <v>324.33719100000002</v>
      </c>
      <c r="D609">
        <v>57.456690999999999</v>
      </c>
      <c r="E609" s="1" t="s">
        <v>31</v>
      </c>
      <c r="F609" s="13"/>
      <c r="K609" s="5" t="str">
        <f t="shared" si="675"/>
        <v/>
      </c>
      <c r="L609" s="5" t="str">
        <f t="shared" si="676"/>
        <v/>
      </c>
      <c r="M609" s="5" t="str">
        <f t="shared" si="677"/>
        <v/>
      </c>
      <c r="N609" s="5" t="str">
        <f t="shared" si="678"/>
        <v/>
      </c>
      <c r="O609" s="5" t="str">
        <f t="shared" si="679"/>
        <v/>
      </c>
      <c r="Q609" s="2">
        <v>18.95</v>
      </c>
      <c r="R609" s="5">
        <f t="shared" si="680"/>
        <v>6.6169651872111963E-5</v>
      </c>
      <c r="S609" s="5">
        <f t="shared" si="681"/>
        <v>6.6169651872111967E-28</v>
      </c>
      <c r="T609" s="5">
        <f t="shared" si="682"/>
        <v>3.313585515299158E-9</v>
      </c>
      <c r="U609" s="5">
        <f t="shared" si="683"/>
        <v>2.5647151888415486E-13</v>
      </c>
      <c r="V609" s="5">
        <f t="shared" si="684"/>
        <v>-12.590960856198258</v>
      </c>
      <c r="W609">
        <v>0.04</v>
      </c>
      <c r="Y609" s="5" t="str">
        <f t="shared" si="685"/>
        <v/>
      </c>
      <c r="Z609" s="5" t="str">
        <f t="shared" si="686"/>
        <v/>
      </c>
      <c r="AA609" s="5" t="str">
        <f t="shared" si="687"/>
        <v/>
      </c>
      <c r="AB609" s="5" t="str">
        <f t="shared" si="688"/>
        <v/>
      </c>
      <c r="AC609" s="5" t="str">
        <f t="shared" si="689"/>
        <v/>
      </c>
      <c r="AG609" s="5" t="str">
        <f t="shared" si="690"/>
        <v/>
      </c>
      <c r="AH609" s="5" t="str">
        <f t="shared" si="691"/>
        <v/>
      </c>
      <c r="AI609" s="5" t="str">
        <f t="shared" si="692"/>
        <v/>
      </c>
      <c r="AJ609" s="5" t="str">
        <f t="shared" si="693"/>
        <v/>
      </c>
      <c r="AK609" s="5" t="str">
        <f t="shared" si="694"/>
        <v/>
      </c>
      <c r="AO609" s="5" t="str">
        <f t="shared" si="695"/>
        <v/>
      </c>
      <c r="AP609" s="5" t="str">
        <f t="shared" si="696"/>
        <v/>
      </c>
      <c r="AQ609" s="5" t="str">
        <f t="shared" si="697"/>
        <v/>
      </c>
      <c r="AR609" s="5" t="str">
        <f t="shared" si="698"/>
        <v/>
      </c>
      <c r="AS609" s="5" t="str">
        <f t="shared" si="699"/>
        <v/>
      </c>
      <c r="AW609" s="5" t="str">
        <f t="shared" si="700"/>
        <v/>
      </c>
      <c r="AX609" s="5" t="str">
        <f t="shared" si="701"/>
        <v/>
      </c>
      <c r="AY609" s="5" t="str">
        <f t="shared" si="702"/>
        <v/>
      </c>
      <c r="AZ609" s="5" t="str">
        <f t="shared" si="703"/>
        <v/>
      </c>
      <c r="BA609" s="5" t="str">
        <f t="shared" si="704"/>
        <v/>
      </c>
      <c r="BD609" s="3">
        <v>14.42</v>
      </c>
      <c r="BE609" s="5">
        <f t="shared" si="705"/>
        <v>4.7923854307097718E-4</v>
      </c>
      <c r="BF609" s="5">
        <f t="shared" si="706"/>
        <v>4.7923854307097725E-27</v>
      </c>
      <c r="BG609" s="5">
        <f t="shared" si="707"/>
        <v>1.1093484793309657E-9</v>
      </c>
      <c r="BH609" s="5">
        <f t="shared" si="708"/>
        <v>3.9936545255914767E-13</v>
      </c>
      <c r="BI609" s="5">
        <f t="shared" si="709"/>
        <v>-12.398629506846047</v>
      </c>
      <c r="BJ609">
        <v>0.02</v>
      </c>
      <c r="BL609" s="3">
        <v>14.48</v>
      </c>
      <c r="BM609" s="5">
        <f t="shared" si="710"/>
        <v>2.9010023266171921E-4</v>
      </c>
      <c r="BN609" s="5">
        <f t="shared" si="711"/>
        <v>2.9010023266171924E-27</v>
      </c>
      <c r="BO609" s="5">
        <f t="shared" si="712"/>
        <v>4.2977812246180618E-10</v>
      </c>
      <c r="BP609" s="5">
        <f t="shared" si="713"/>
        <v>1.9340015510781279E-13</v>
      </c>
      <c r="BQ609" s="5">
        <f t="shared" si="714"/>
        <v>-12.713543181946708</v>
      </c>
      <c r="BR609">
        <v>0.02</v>
      </c>
      <c r="BT609" s="3">
        <v>14.1</v>
      </c>
      <c r="BU609" s="5">
        <f t="shared" si="715"/>
        <v>2.6344978006829356E-4</v>
      </c>
      <c r="BV609" s="5">
        <f t="shared" si="716"/>
        <v>2.634497800682936E-27</v>
      </c>
      <c r="BW609" s="5">
        <f t="shared" si="717"/>
        <v>2.3494332348539853E-10</v>
      </c>
      <c r="BX609" s="5">
        <f t="shared" si="718"/>
        <v>1.3626712762153114E-13</v>
      </c>
      <c r="BY609" s="5">
        <f t="shared" si="719"/>
        <v>-12.865608898489663</v>
      </c>
      <c r="BZ609">
        <v>0.05</v>
      </c>
      <c r="CC609" s="5" t="str">
        <f t="shared" si="720"/>
        <v/>
      </c>
      <c r="CD609" s="5" t="str">
        <f t="shared" si="721"/>
        <v/>
      </c>
      <c r="CE609" s="5" t="str">
        <f t="shared" si="722"/>
        <v/>
      </c>
      <c r="CF609" s="5" t="str">
        <f t="shared" si="723"/>
        <v/>
      </c>
      <c r="CG609" s="5" t="str">
        <f t="shared" si="724"/>
        <v/>
      </c>
      <c r="CK609" s="5" t="str">
        <f t="shared" si="725"/>
        <v/>
      </c>
      <c r="CL609" s="5" t="str">
        <f t="shared" si="726"/>
        <v/>
      </c>
      <c r="CM609" s="5" t="str">
        <f t="shared" si="727"/>
        <v/>
      </c>
      <c r="CN609" s="5" t="str">
        <f t="shared" si="728"/>
        <v/>
      </c>
      <c r="CO609" s="5" t="str">
        <f t="shared" si="729"/>
        <v/>
      </c>
      <c r="CS609" s="5" t="str">
        <f t="shared" si="730"/>
        <v/>
      </c>
      <c r="CT609" s="5" t="str">
        <f t="shared" si="731"/>
        <v/>
      </c>
      <c r="CU609" s="5" t="str">
        <f t="shared" si="732"/>
        <v/>
      </c>
      <c r="CV609" s="5" t="str">
        <f t="shared" si="733"/>
        <v/>
      </c>
      <c r="CW609" s="5" t="str">
        <f t="shared" si="734"/>
        <v/>
      </c>
      <c r="DA609" s="5" t="str">
        <f t="shared" si="735"/>
        <v/>
      </c>
      <c r="DB609" s="5" t="str">
        <f t="shared" si="736"/>
        <v/>
      </c>
      <c r="DC609" s="5" t="str">
        <f t="shared" si="737"/>
        <v/>
      </c>
      <c r="DD609" s="5" t="str">
        <f t="shared" si="738"/>
        <v/>
      </c>
      <c r="DE609" s="5" t="str">
        <f t="shared" si="739"/>
        <v/>
      </c>
      <c r="DI609" s="5" t="str">
        <f t="shared" si="740"/>
        <v/>
      </c>
      <c r="DJ609" s="5" t="str">
        <f t="shared" si="741"/>
        <v/>
      </c>
      <c r="DK609" s="5" t="str">
        <f t="shared" si="742"/>
        <v/>
      </c>
      <c r="DL609" s="5" t="str">
        <f t="shared" si="743"/>
        <v/>
      </c>
      <c r="DM609" s="5" t="str">
        <f t="shared" si="744"/>
        <v/>
      </c>
      <c r="DQ609" s="5" t="str">
        <f t="shared" si="745"/>
        <v/>
      </c>
      <c r="DR609" s="5" t="str">
        <f t="shared" si="746"/>
        <v/>
      </c>
      <c r="DS609" s="5" t="str">
        <f t="shared" si="747"/>
        <v/>
      </c>
      <c r="DT609" s="5" t="str">
        <f t="shared" si="748"/>
        <v/>
      </c>
      <c r="DU609" s="5" t="str">
        <f t="shared" si="749"/>
        <v/>
      </c>
    </row>
    <row r="610" spans="1:126" hidden="1" x14ac:dyDescent="0.25">
      <c r="A610">
        <v>603</v>
      </c>
      <c r="B610" t="s">
        <v>647</v>
      </c>
      <c r="C610">
        <v>324.33876400000003</v>
      </c>
      <c r="D610">
        <v>57.506000999999998</v>
      </c>
      <c r="E610" s="1" t="s">
        <v>31</v>
      </c>
      <c r="F610" s="13"/>
      <c r="J610" s="2">
        <v>19.72</v>
      </c>
      <c r="K610" s="5">
        <f t="shared" si="675"/>
        <v>4.1068716636732352E-5</v>
      </c>
      <c r="L610" s="5">
        <f t="shared" si="676"/>
        <v>4.1068716636732356E-28</v>
      </c>
      <c r="M610" s="5">
        <f t="shared" si="677"/>
        <v>3.1641947605963667E-9</v>
      </c>
      <c r="N610" s="5">
        <f t="shared" si="678"/>
        <v>1.9744575306121329E-13</v>
      </c>
      <c r="O610" s="5">
        <f t="shared" si="679"/>
        <v>-12.704552203238737</v>
      </c>
      <c r="P610">
        <v>0.03</v>
      </c>
      <c r="Q610" s="2">
        <v>18.86</v>
      </c>
      <c r="R610" s="5">
        <f t="shared" si="680"/>
        <v>7.1888405299683409E-5</v>
      </c>
      <c r="S610" s="5">
        <f t="shared" si="681"/>
        <v>7.1888405299683419E-28</v>
      </c>
      <c r="T610" s="5">
        <f t="shared" si="682"/>
        <v>3.5999642098673657E-9</v>
      </c>
      <c r="U610" s="5">
        <f t="shared" si="683"/>
        <v>2.7863722984373417E-13</v>
      </c>
      <c r="V610" s="5">
        <f t="shared" si="684"/>
        <v>-12.554960856198257</v>
      </c>
      <c r="W610">
        <v>0.04</v>
      </c>
      <c r="X610" s="2">
        <v>19.329999999999998</v>
      </c>
      <c r="Y610" s="5">
        <f t="shared" si="685"/>
        <v>5.5131444606850229E-5</v>
      </c>
      <c r="Z610" s="5">
        <f t="shared" si="686"/>
        <v>5.5131444606850235E-28</v>
      </c>
      <c r="AA610" s="5">
        <f t="shared" si="687"/>
        <v>3.8433766596461992E-9</v>
      </c>
      <c r="AB610" s="5">
        <f t="shared" si="688"/>
        <v>2.5212550887279069E-13</v>
      </c>
      <c r="AC610" s="5">
        <f t="shared" si="689"/>
        <v>-12.598383212228175</v>
      </c>
      <c r="AD610">
        <v>7.0000000000000007E-2</v>
      </c>
      <c r="AF610" s="4">
        <v>17.28</v>
      </c>
      <c r="AG610" s="5">
        <f t="shared" si="690"/>
        <v>1.9520382216284821E-4</v>
      </c>
      <c r="AH610" s="5">
        <f t="shared" si="691"/>
        <v>1.9520382216284823E-27</v>
      </c>
      <c r="AI610" s="5">
        <f t="shared" si="692"/>
        <v>3.839508705197886E-9</v>
      </c>
      <c r="AJ610" s="5">
        <f t="shared" si="693"/>
        <v>4.7417932509193904E-13</v>
      </c>
      <c r="AK610" s="5">
        <f t="shared" si="694"/>
        <v>-12.32405738581593</v>
      </c>
      <c r="AL610">
        <v>0.11</v>
      </c>
      <c r="AM610" t="s">
        <v>36</v>
      </c>
      <c r="AN610" s="4">
        <v>16.829999999999998</v>
      </c>
      <c r="AO610" s="5">
        <f t="shared" si="695"/>
        <v>1.8980163823767681E-4</v>
      </c>
      <c r="AP610" s="5">
        <f t="shared" si="696"/>
        <v>1.8980163823767682E-27</v>
      </c>
      <c r="AQ610" s="5">
        <f t="shared" si="697"/>
        <v>2.0613852893264698E-9</v>
      </c>
      <c r="AR610" s="5">
        <f t="shared" si="698"/>
        <v>3.4260223508605928E-13</v>
      </c>
      <c r="AS610" s="5">
        <f t="shared" si="699"/>
        <v>-12.465209808088618</v>
      </c>
      <c r="AU610" t="s">
        <v>36</v>
      </c>
      <c r="AV610" s="4">
        <v>17.25</v>
      </c>
      <c r="AW610" s="5">
        <f t="shared" si="700"/>
        <v>8.3932557204316997E-5</v>
      </c>
      <c r="AX610" s="5">
        <f t="shared" si="701"/>
        <v>8.3932557204317E-28</v>
      </c>
      <c r="AY610" s="5">
        <f t="shared" si="702"/>
        <v>5.4018985685040453E-10</v>
      </c>
      <c r="AZ610" s="5">
        <f t="shared" si="703"/>
        <v>1.1662699009400233E-13</v>
      </c>
      <c r="BA610" s="5">
        <f t="shared" si="704"/>
        <v>-12.933200932489004</v>
      </c>
      <c r="BD610" s="3">
        <v>16.43</v>
      </c>
      <c r="BE610" s="5">
        <f t="shared" si="705"/>
        <v>7.5257838244166544E-5</v>
      </c>
      <c r="BF610" s="5">
        <f t="shared" si="706"/>
        <v>7.5257838244166555E-28</v>
      </c>
      <c r="BG610" s="5">
        <f t="shared" si="707"/>
        <v>1.7420795889853366E-10</v>
      </c>
      <c r="BH610" s="5">
        <f t="shared" si="708"/>
        <v>6.2714865203472124E-14</v>
      </c>
      <c r="BI610" s="5">
        <f t="shared" si="709"/>
        <v>-13.202629506846048</v>
      </c>
      <c r="BJ610">
        <v>0.03</v>
      </c>
      <c r="BL610" s="3">
        <v>16.48</v>
      </c>
      <c r="BM610" s="5">
        <f t="shared" si="710"/>
        <v>4.5977788387694338E-5</v>
      </c>
      <c r="BN610" s="5">
        <f t="shared" si="711"/>
        <v>4.597778838769434E-28</v>
      </c>
      <c r="BO610" s="5">
        <f t="shared" si="712"/>
        <v>6.8115242055843454E-11</v>
      </c>
      <c r="BP610" s="5">
        <f t="shared" si="713"/>
        <v>3.0651858925129559E-14</v>
      </c>
      <c r="BQ610" s="5">
        <f t="shared" si="714"/>
        <v>-13.513543181946709</v>
      </c>
      <c r="BR610">
        <v>0.06</v>
      </c>
      <c r="BU610" s="5" t="str">
        <f t="shared" si="715"/>
        <v/>
      </c>
      <c r="BV610" s="5" t="str">
        <f t="shared" si="716"/>
        <v/>
      </c>
      <c r="BW610" s="5" t="str">
        <f t="shared" si="717"/>
        <v/>
      </c>
      <c r="BX610" s="5" t="str">
        <f t="shared" si="718"/>
        <v/>
      </c>
      <c r="BY610" s="5" t="str">
        <f t="shared" si="719"/>
        <v/>
      </c>
      <c r="CC610" s="5" t="str">
        <f t="shared" si="720"/>
        <v/>
      </c>
      <c r="CD610" s="5" t="str">
        <f t="shared" si="721"/>
        <v/>
      </c>
      <c r="CE610" s="5" t="str">
        <f t="shared" si="722"/>
        <v/>
      </c>
      <c r="CF610" s="5" t="str">
        <f t="shared" si="723"/>
        <v/>
      </c>
      <c r="CG610" s="5" t="str">
        <f t="shared" si="724"/>
        <v/>
      </c>
      <c r="CK610" s="5" t="str">
        <f t="shared" si="725"/>
        <v/>
      </c>
      <c r="CL610" s="5" t="str">
        <f t="shared" si="726"/>
        <v/>
      </c>
      <c r="CM610" s="5" t="str">
        <f t="shared" si="727"/>
        <v/>
      </c>
      <c r="CN610" s="5" t="str">
        <f t="shared" si="728"/>
        <v/>
      </c>
      <c r="CO610" s="5" t="str">
        <f t="shared" si="729"/>
        <v/>
      </c>
      <c r="CS610" s="5" t="str">
        <f t="shared" si="730"/>
        <v/>
      </c>
      <c r="CT610" s="5" t="str">
        <f t="shared" si="731"/>
        <v/>
      </c>
      <c r="CU610" s="5" t="str">
        <f t="shared" si="732"/>
        <v/>
      </c>
      <c r="CV610" s="5" t="str">
        <f t="shared" si="733"/>
        <v/>
      </c>
      <c r="CW610" s="5" t="str">
        <f t="shared" si="734"/>
        <v/>
      </c>
      <c r="DA610" s="5" t="str">
        <f t="shared" si="735"/>
        <v/>
      </c>
      <c r="DB610" s="5" t="str">
        <f t="shared" si="736"/>
        <v/>
      </c>
      <c r="DC610" s="5" t="str">
        <f t="shared" si="737"/>
        <v/>
      </c>
      <c r="DD610" s="5" t="str">
        <f t="shared" si="738"/>
        <v/>
      </c>
      <c r="DE610" s="5" t="str">
        <f t="shared" si="739"/>
        <v/>
      </c>
      <c r="DI610" s="5" t="str">
        <f t="shared" si="740"/>
        <v/>
      </c>
      <c r="DJ610" s="5" t="str">
        <f t="shared" si="741"/>
        <v/>
      </c>
      <c r="DK610" s="5" t="str">
        <f t="shared" si="742"/>
        <v/>
      </c>
      <c r="DL610" s="5" t="str">
        <f t="shared" si="743"/>
        <v/>
      </c>
      <c r="DM610" s="5" t="str">
        <f t="shared" si="744"/>
        <v/>
      </c>
      <c r="DQ610" s="5" t="str">
        <f t="shared" si="745"/>
        <v/>
      </c>
      <c r="DR610" s="5" t="str">
        <f t="shared" si="746"/>
        <v/>
      </c>
      <c r="DS610" s="5" t="str">
        <f t="shared" si="747"/>
        <v/>
      </c>
      <c r="DT610" s="5" t="str">
        <f t="shared" si="748"/>
        <v/>
      </c>
      <c r="DU610" s="5" t="str">
        <f t="shared" si="749"/>
        <v/>
      </c>
    </row>
    <row r="611" spans="1:126" hidden="1" x14ac:dyDescent="0.25">
      <c r="A611">
        <v>604</v>
      </c>
      <c r="B611" t="s">
        <v>648</v>
      </c>
      <c r="C611">
        <v>324.33962500000001</v>
      </c>
      <c r="D611">
        <v>57.549677000000003</v>
      </c>
      <c r="E611" s="1" t="s">
        <v>31</v>
      </c>
      <c r="F611" s="13"/>
      <c r="J611" s="2">
        <v>19.52</v>
      </c>
      <c r="K611" s="5">
        <f t="shared" si="675"/>
        <v>4.9375457387723725E-5</v>
      </c>
      <c r="L611" s="5">
        <f t="shared" si="676"/>
        <v>4.9375457387723732E-28</v>
      </c>
      <c r="M611" s="5">
        <f t="shared" si="677"/>
        <v>3.8041988248677683E-9</v>
      </c>
      <c r="N611" s="5">
        <f t="shared" si="678"/>
        <v>2.3738200667174876E-13</v>
      </c>
      <c r="O611" s="5">
        <f t="shared" si="679"/>
        <v>-12.624552203238737</v>
      </c>
      <c r="P611">
        <v>0.02</v>
      </c>
      <c r="Q611" s="2">
        <v>18.63</v>
      </c>
      <c r="R611" s="5">
        <f t="shared" si="680"/>
        <v>8.885029002456249E-5</v>
      </c>
      <c r="S611" s="5">
        <f t="shared" si="681"/>
        <v>8.8850290024562505E-28</v>
      </c>
      <c r="T611" s="5">
        <f t="shared" si="682"/>
        <v>4.4493665256776673E-9</v>
      </c>
      <c r="U611" s="5">
        <f t="shared" si="683"/>
        <v>3.4438096908745152E-13</v>
      </c>
      <c r="V611" s="5">
        <f t="shared" si="684"/>
        <v>-12.462960856198258</v>
      </c>
      <c r="W611">
        <v>0.03</v>
      </c>
      <c r="X611" s="2">
        <v>19.37</v>
      </c>
      <c r="Y611" s="5">
        <f t="shared" si="685"/>
        <v>5.3137286426399257E-5</v>
      </c>
      <c r="Z611" s="5">
        <f t="shared" si="686"/>
        <v>5.3137286426399262E-28</v>
      </c>
      <c r="AA611" s="5">
        <f t="shared" si="687"/>
        <v>3.7043579732859382E-9</v>
      </c>
      <c r="AB611" s="5">
        <f t="shared" si="688"/>
        <v>2.4300588304755757E-13</v>
      </c>
      <c r="AC611" s="5">
        <f t="shared" si="689"/>
        <v>-12.614383212228176</v>
      </c>
      <c r="AD611">
        <v>7.0000000000000007E-2</v>
      </c>
      <c r="AF611" s="4">
        <v>17</v>
      </c>
      <c r="AG611" s="5">
        <f t="shared" si="690"/>
        <v>2.5263197487830126E-4</v>
      </c>
      <c r="AH611" s="5">
        <f t="shared" si="691"/>
        <v>2.5263197487830129E-27</v>
      </c>
      <c r="AI611" s="5">
        <f t="shared" si="692"/>
        <v>4.9690761994781342E-9</v>
      </c>
      <c r="AJ611" s="5">
        <f t="shared" si="693"/>
        <v>6.1368091063554963E-13</v>
      </c>
      <c r="AK611" s="5">
        <f t="shared" si="694"/>
        <v>-12.212057385815928</v>
      </c>
      <c r="AL611">
        <v>0.09</v>
      </c>
      <c r="AN611" s="4">
        <v>16.45</v>
      </c>
      <c r="AO611" s="5">
        <f t="shared" si="695"/>
        <v>2.693394423700868E-4</v>
      </c>
      <c r="AP611" s="5">
        <f t="shared" si="696"/>
        <v>2.6933944237008684E-27</v>
      </c>
      <c r="AQ611" s="5">
        <f t="shared" si="697"/>
        <v>2.9252242999179673E-9</v>
      </c>
      <c r="AR611" s="5">
        <f t="shared" si="698"/>
        <v>4.8617227864636616E-13</v>
      </c>
      <c r="AS611" s="5">
        <f t="shared" si="699"/>
        <v>-12.313209808088619</v>
      </c>
      <c r="AT611">
        <v>0.13</v>
      </c>
      <c r="AV611" s="4">
        <v>16.309999999999999</v>
      </c>
      <c r="AW611" s="5">
        <f t="shared" si="700"/>
        <v>1.9949428332266815E-4</v>
      </c>
      <c r="AX611" s="5">
        <f t="shared" si="701"/>
        <v>1.9949428332266817E-27</v>
      </c>
      <c r="AY611" s="5">
        <f t="shared" si="702"/>
        <v>1.2839450141881697E-9</v>
      </c>
      <c r="AZ611" s="5">
        <f t="shared" si="703"/>
        <v>2.7720372856322584E-13</v>
      </c>
      <c r="BA611" s="5">
        <f t="shared" si="704"/>
        <v>-12.557200932489003</v>
      </c>
      <c r="BB611">
        <v>0.16</v>
      </c>
      <c r="BD611" s="3">
        <v>16.16</v>
      </c>
      <c r="BE611" s="5">
        <f t="shared" si="705"/>
        <v>9.6505427565074625E-5</v>
      </c>
      <c r="BF611" s="5">
        <f t="shared" si="706"/>
        <v>9.6505427565074643E-28</v>
      </c>
      <c r="BG611" s="5">
        <f t="shared" si="707"/>
        <v>2.2339219343767272E-10</v>
      </c>
      <c r="BH611" s="5">
        <f t="shared" si="708"/>
        <v>8.0421189637562186E-14</v>
      </c>
      <c r="BI611" s="5">
        <f t="shared" si="709"/>
        <v>-13.094629506846047</v>
      </c>
      <c r="BJ611">
        <v>0.14000000000000001</v>
      </c>
      <c r="BL611" s="3">
        <v>16.07</v>
      </c>
      <c r="BM611" s="5">
        <f t="shared" si="710"/>
        <v>6.7073053355890913E-5</v>
      </c>
      <c r="BN611" s="5">
        <f t="shared" si="711"/>
        <v>6.7073053355890923E-28</v>
      </c>
      <c r="BO611" s="5">
        <f t="shared" si="712"/>
        <v>9.9367486453171711E-11</v>
      </c>
      <c r="BP611" s="5">
        <f t="shared" si="713"/>
        <v>4.4715368903927273E-14</v>
      </c>
      <c r="BQ611" s="5">
        <f t="shared" si="714"/>
        <v>-13.349543181946707</v>
      </c>
      <c r="BR611">
        <v>0.1</v>
      </c>
      <c r="BU611" s="5" t="str">
        <f t="shared" si="715"/>
        <v/>
      </c>
      <c r="BV611" s="5" t="str">
        <f t="shared" si="716"/>
        <v/>
      </c>
      <c r="BW611" s="5" t="str">
        <f t="shared" si="717"/>
        <v/>
      </c>
      <c r="BX611" s="5" t="str">
        <f t="shared" si="718"/>
        <v/>
      </c>
      <c r="BY611" s="5" t="str">
        <f t="shared" si="719"/>
        <v/>
      </c>
      <c r="CC611" s="5" t="str">
        <f t="shared" si="720"/>
        <v/>
      </c>
      <c r="CD611" s="5" t="str">
        <f t="shared" si="721"/>
        <v/>
      </c>
      <c r="CE611" s="5" t="str">
        <f t="shared" si="722"/>
        <v/>
      </c>
      <c r="CF611" s="5" t="str">
        <f t="shared" si="723"/>
        <v/>
      </c>
      <c r="CG611" s="5" t="str">
        <f t="shared" si="724"/>
        <v/>
      </c>
      <c r="CK611" s="5" t="str">
        <f t="shared" si="725"/>
        <v/>
      </c>
      <c r="CL611" s="5" t="str">
        <f t="shared" si="726"/>
        <v/>
      </c>
      <c r="CM611" s="5" t="str">
        <f t="shared" si="727"/>
        <v/>
      </c>
      <c r="CN611" s="5" t="str">
        <f t="shared" si="728"/>
        <v/>
      </c>
      <c r="CO611" s="5" t="str">
        <f t="shared" si="729"/>
        <v/>
      </c>
      <c r="CS611" s="5" t="str">
        <f t="shared" si="730"/>
        <v/>
      </c>
      <c r="CT611" s="5" t="str">
        <f t="shared" si="731"/>
        <v/>
      </c>
      <c r="CU611" s="5" t="str">
        <f t="shared" si="732"/>
        <v/>
      </c>
      <c r="CV611" s="5" t="str">
        <f t="shared" si="733"/>
        <v/>
      </c>
      <c r="CW611" s="5" t="str">
        <f t="shared" si="734"/>
        <v/>
      </c>
      <c r="DA611" s="5" t="str">
        <f t="shared" si="735"/>
        <v/>
      </c>
      <c r="DB611" s="5" t="str">
        <f t="shared" si="736"/>
        <v/>
      </c>
      <c r="DC611" s="5" t="str">
        <f t="shared" si="737"/>
        <v/>
      </c>
      <c r="DD611" s="5" t="str">
        <f t="shared" si="738"/>
        <v/>
      </c>
      <c r="DE611" s="5" t="str">
        <f t="shared" si="739"/>
        <v/>
      </c>
      <c r="DI611" s="5" t="str">
        <f t="shared" si="740"/>
        <v/>
      </c>
      <c r="DJ611" s="5" t="str">
        <f t="shared" si="741"/>
        <v/>
      </c>
      <c r="DK611" s="5" t="str">
        <f t="shared" si="742"/>
        <v/>
      </c>
      <c r="DL611" s="5" t="str">
        <f t="shared" si="743"/>
        <v/>
      </c>
      <c r="DM611" s="5" t="str">
        <f t="shared" si="744"/>
        <v/>
      </c>
      <c r="DQ611" s="5" t="str">
        <f t="shared" si="745"/>
        <v/>
      </c>
      <c r="DR611" s="5" t="str">
        <f t="shared" si="746"/>
        <v/>
      </c>
      <c r="DS611" s="5" t="str">
        <f t="shared" si="747"/>
        <v/>
      </c>
      <c r="DT611" s="5" t="str">
        <f t="shared" si="748"/>
        <v/>
      </c>
      <c r="DU611" s="5" t="str">
        <f t="shared" si="749"/>
        <v/>
      </c>
    </row>
    <row r="612" spans="1:126" hidden="1" x14ac:dyDescent="0.25">
      <c r="A612">
        <v>605</v>
      </c>
      <c r="B612" t="s">
        <v>649</v>
      </c>
      <c r="C612">
        <v>324.33964300000002</v>
      </c>
      <c r="D612">
        <v>57.436757</v>
      </c>
      <c r="E612" s="1" t="s">
        <v>157</v>
      </c>
      <c r="F612" s="13"/>
      <c r="J612" s="2">
        <v>17.649999999999999</v>
      </c>
      <c r="K612" s="5">
        <f t="shared" si="675"/>
        <v>2.7638287600076307E-4</v>
      </c>
      <c r="L612" s="5">
        <f t="shared" si="676"/>
        <v>2.763828760007631E-27</v>
      </c>
      <c r="M612" s="5">
        <f t="shared" si="677"/>
        <v>2.1294292098185031E-8</v>
      </c>
      <c r="N612" s="5">
        <f t="shared" si="678"/>
        <v>1.3287638269267459E-12</v>
      </c>
      <c r="O612" s="5">
        <f t="shared" si="679"/>
        <v>-11.876552203238736</v>
      </c>
      <c r="P612">
        <v>0.01</v>
      </c>
      <c r="Q612" s="2">
        <v>16.329999999999998</v>
      </c>
      <c r="R612" s="5">
        <f t="shared" si="680"/>
        <v>7.3902452294396267E-4</v>
      </c>
      <c r="S612" s="5">
        <f t="shared" si="681"/>
        <v>7.3902452294396282E-27</v>
      </c>
      <c r="T612" s="5">
        <f t="shared" si="682"/>
        <v>3.7008218804156529E-8</v>
      </c>
      <c r="U612" s="5">
        <f t="shared" si="683"/>
        <v>2.8644361354417158E-12</v>
      </c>
      <c r="V612" s="5">
        <f t="shared" si="684"/>
        <v>-11.542960856198256</v>
      </c>
      <c r="W612">
        <v>0.01</v>
      </c>
      <c r="X612" s="2">
        <v>16.14</v>
      </c>
      <c r="Y612" s="5">
        <f t="shared" si="685"/>
        <v>1.0408769048091428E-3</v>
      </c>
      <c r="Z612" s="5">
        <f t="shared" si="686"/>
        <v>1.0408769048091429E-26</v>
      </c>
      <c r="AA612" s="5">
        <f t="shared" si="687"/>
        <v>7.2562618847306013E-8</v>
      </c>
      <c r="AB612" s="5">
        <f t="shared" si="688"/>
        <v>4.7601077963832747E-12</v>
      </c>
      <c r="AC612" s="5">
        <f t="shared" si="689"/>
        <v>-11.322383212228177</v>
      </c>
      <c r="AD612">
        <v>0.01</v>
      </c>
      <c r="AF612" s="4">
        <v>14.23</v>
      </c>
      <c r="AG612" s="5">
        <f t="shared" si="690"/>
        <v>3.2395770754323305E-3</v>
      </c>
      <c r="AH612" s="5">
        <f t="shared" si="691"/>
        <v>3.239577075432331E-26</v>
      </c>
      <c r="AI612" s="5">
        <f t="shared" si="692"/>
        <v>6.371998378138957E-8</v>
      </c>
      <c r="AJ612" s="5">
        <f t="shared" si="693"/>
        <v>7.8694179970016135E-12</v>
      </c>
      <c r="AK612" s="5">
        <f t="shared" si="694"/>
        <v>-11.104057385815929</v>
      </c>
      <c r="AL612">
        <v>7.0000000000000007E-2</v>
      </c>
      <c r="AN612" s="4">
        <v>13.36</v>
      </c>
      <c r="AO612" s="5">
        <f t="shared" si="695"/>
        <v>4.6376712182130773E-3</v>
      </c>
      <c r="AP612" s="5">
        <f t="shared" si="696"/>
        <v>4.6376712182130778E-26</v>
      </c>
      <c r="AQ612" s="5">
        <f t="shared" si="697"/>
        <v>5.0368517968141964E-8</v>
      </c>
      <c r="AR612" s="5">
        <f t="shared" si="698"/>
        <v>8.3712476863051951E-12</v>
      </c>
      <c r="AS612" s="5">
        <f t="shared" si="699"/>
        <v>-11.077209808088618</v>
      </c>
      <c r="AT612">
        <v>7.0000000000000007E-2</v>
      </c>
      <c r="AV612" s="4">
        <v>12.89</v>
      </c>
      <c r="AW612" s="5">
        <f t="shared" si="700"/>
        <v>4.6551154379824876E-3</v>
      </c>
      <c r="AX612" s="5">
        <f t="shared" si="701"/>
        <v>4.6551154379824882E-26</v>
      </c>
      <c r="AY612" s="5">
        <f t="shared" si="702"/>
        <v>2.9960318448828697E-8</v>
      </c>
      <c r="AZ612" s="5">
        <f t="shared" si="703"/>
        <v>6.4684327531021152E-12</v>
      </c>
      <c r="BA612" s="5">
        <f t="shared" si="704"/>
        <v>-11.189200932489006</v>
      </c>
      <c r="BB612">
        <v>0.04</v>
      </c>
      <c r="BD612" s="3">
        <v>12.36</v>
      </c>
      <c r="BE612" s="5">
        <f t="shared" si="705"/>
        <v>3.1955950458780113E-3</v>
      </c>
      <c r="BF612" s="5">
        <f t="shared" si="706"/>
        <v>3.1955950458780116E-26</v>
      </c>
      <c r="BG612" s="5">
        <f t="shared" si="707"/>
        <v>7.3972107543472479E-9</v>
      </c>
      <c r="BH612" s="5">
        <f t="shared" si="708"/>
        <v>2.6629958715650092E-12</v>
      </c>
      <c r="BI612" s="5">
        <f t="shared" si="709"/>
        <v>-11.574629506846048</v>
      </c>
      <c r="BJ612">
        <v>0.01</v>
      </c>
      <c r="BL612" s="3">
        <v>11.94</v>
      </c>
      <c r="BM612" s="5">
        <f t="shared" si="710"/>
        <v>3.0098723482195038E-3</v>
      </c>
      <c r="BN612" s="5">
        <f t="shared" si="711"/>
        <v>3.0098723482195043E-26</v>
      </c>
      <c r="BO612" s="5">
        <f t="shared" si="712"/>
        <v>4.4590701455103759E-9</v>
      </c>
      <c r="BP612" s="5">
        <f t="shared" si="713"/>
        <v>2.0065815654796692E-12</v>
      </c>
      <c r="BQ612" s="5">
        <f t="shared" si="714"/>
        <v>-11.697543181946708</v>
      </c>
      <c r="BR612">
        <v>0.01</v>
      </c>
      <c r="BT612" s="3">
        <v>11.49</v>
      </c>
      <c r="BU612" s="5">
        <f t="shared" si="715"/>
        <v>2.9153979250725903E-3</v>
      </c>
      <c r="BV612" s="5">
        <f t="shared" si="716"/>
        <v>2.9153979250725906E-26</v>
      </c>
      <c r="BW612" s="5">
        <f t="shared" si="717"/>
        <v>2.5999386965570071E-9</v>
      </c>
      <c r="BX612" s="5">
        <f t="shared" si="718"/>
        <v>1.5079644440030641E-12</v>
      </c>
      <c r="BY612" s="5">
        <f t="shared" si="719"/>
        <v>-11.821608898489664</v>
      </c>
      <c r="BZ612">
        <v>0.01</v>
      </c>
      <c r="CB612" s="3">
        <v>10.54</v>
      </c>
      <c r="CC612" s="5">
        <f t="shared" si="720"/>
        <v>3.8999697632004192E-3</v>
      </c>
      <c r="CD612" s="5">
        <f t="shared" si="721"/>
        <v>3.8999697632004196E-26</v>
      </c>
      <c r="CE612" s="5">
        <f t="shared" si="722"/>
        <v>1.8281108265001965E-9</v>
      </c>
      <c r="CF612" s="5">
        <f t="shared" si="723"/>
        <v>1.4624886612001574E-12</v>
      </c>
      <c r="CG612" s="5">
        <f t="shared" si="724"/>
        <v>-11.834907492355041</v>
      </c>
      <c r="CH612">
        <v>0.03</v>
      </c>
      <c r="CJ612" s="2">
        <v>7.24</v>
      </c>
      <c r="CK612" s="5">
        <f t="shared" si="725"/>
        <v>9.0718991111889812E-3</v>
      </c>
      <c r="CL612" s="5">
        <f t="shared" si="726"/>
        <v>9.0718991111889827E-26</v>
      </c>
      <c r="CM612" s="5">
        <f t="shared" si="727"/>
        <v>4.7249474537442613E-10</v>
      </c>
      <c r="CN612" s="5">
        <f t="shared" si="728"/>
        <v>1.1339873888986229E-12</v>
      </c>
      <c r="CO612" s="5">
        <f t="shared" si="729"/>
        <v>-11.94539177521577</v>
      </c>
      <c r="CP612">
        <v>0.05</v>
      </c>
      <c r="CR612" s="4">
        <v>11.55</v>
      </c>
      <c r="CS612" s="5">
        <f t="shared" si="730"/>
        <v>7.4253474175329159E-3</v>
      </c>
      <c r="CT612" s="5">
        <f t="shared" si="731"/>
        <v>7.425347417532917E-26</v>
      </c>
      <c r="CU612" s="5">
        <f t="shared" si="732"/>
        <v>1.9269932744462582E-8</v>
      </c>
      <c r="CV612" s="5">
        <f t="shared" si="733"/>
        <v>6.5517771331172786E-12</v>
      </c>
      <c r="CW612" s="5">
        <f t="shared" si="734"/>
        <v>-11.183640884065642</v>
      </c>
      <c r="CX612">
        <v>0.02</v>
      </c>
      <c r="CZ612" s="4">
        <v>11.29</v>
      </c>
      <c r="DA612" s="5">
        <f t="shared" si="735"/>
        <v>5.2359788026819102E-3</v>
      </c>
      <c r="DB612" s="5">
        <f t="shared" si="736"/>
        <v>5.235978802681911E-26</v>
      </c>
      <c r="DC612" s="5">
        <f t="shared" si="737"/>
        <v>7.4234104007777581E-9</v>
      </c>
      <c r="DD612" s="5">
        <f t="shared" si="738"/>
        <v>3.4147687843577684E-12</v>
      </c>
      <c r="DE612" s="5">
        <f t="shared" si="739"/>
        <v>-11.466638697275881</v>
      </c>
      <c r="DF612">
        <v>0.02</v>
      </c>
      <c r="DH612" s="4">
        <v>9.6</v>
      </c>
      <c r="DI612" s="5">
        <f t="shared" si="740"/>
        <v>4.578575017814797E-3</v>
      </c>
      <c r="DJ612" s="5">
        <f t="shared" si="741"/>
        <v>4.5785750178147974E-26</v>
      </c>
      <c r="DK612" s="5">
        <f t="shared" si="742"/>
        <v>9.538697953780827E-10</v>
      </c>
      <c r="DL612" s="5">
        <f t="shared" si="743"/>
        <v>1.1446437544536994E-12</v>
      </c>
      <c r="DM612" s="5">
        <f t="shared" si="744"/>
        <v>-11.941329657034471</v>
      </c>
      <c r="DN612">
        <v>0.04</v>
      </c>
      <c r="DP612" s="4">
        <v>7.2</v>
      </c>
      <c r="DQ612" s="5">
        <f t="shared" si="745"/>
        <v>1.1025240232916511E-2</v>
      </c>
      <c r="DR612" s="5">
        <f t="shared" si="746"/>
        <v>1.1025240232916513E-25</v>
      </c>
      <c r="DS612" s="5">
        <f t="shared" si="747"/>
        <v>6.8338265906507305E-10</v>
      </c>
      <c r="DT612" s="5">
        <f t="shared" si="748"/>
        <v>1.5034418499431608E-12</v>
      </c>
      <c r="DU612" s="5">
        <f t="shared" si="749"/>
        <v>-11.822913364861231</v>
      </c>
      <c r="DV612">
        <v>0.09</v>
      </c>
    </row>
    <row r="613" spans="1:126" hidden="1" x14ac:dyDescent="0.25">
      <c r="A613">
        <v>606</v>
      </c>
      <c r="B613" t="s">
        <v>650</v>
      </c>
      <c r="C613">
        <v>324.34114699999998</v>
      </c>
      <c r="D613">
        <v>57.485757</v>
      </c>
      <c r="E613" s="1" t="s">
        <v>31</v>
      </c>
      <c r="F613" s="13"/>
      <c r="J613" s="2">
        <v>19.920000000000002</v>
      </c>
      <c r="K613" s="5">
        <f t="shared" si="675"/>
        <v>3.4159470624115406E-5</v>
      </c>
      <c r="L613" s="5">
        <f t="shared" si="676"/>
        <v>3.415947062411541E-28</v>
      </c>
      <c r="M613" s="5">
        <f t="shared" si="677"/>
        <v>2.6318625665769394E-9</v>
      </c>
      <c r="N613" s="5">
        <f t="shared" si="678"/>
        <v>1.6422822415440102E-13</v>
      </c>
      <c r="O613" s="5">
        <f t="shared" si="679"/>
        <v>-12.784552203238738</v>
      </c>
      <c r="P613">
        <v>0.03</v>
      </c>
      <c r="Q613" s="2">
        <v>19.07</v>
      </c>
      <c r="R613" s="5">
        <f t="shared" si="680"/>
        <v>5.9245974834971886E-5</v>
      </c>
      <c r="S613" s="5">
        <f t="shared" si="681"/>
        <v>5.9245974834971894E-28</v>
      </c>
      <c r="T613" s="5">
        <f t="shared" si="682"/>
        <v>2.9668677180343669E-9</v>
      </c>
      <c r="U613" s="5">
        <f t="shared" si="683"/>
        <v>2.2963556137586001E-13</v>
      </c>
      <c r="V613" s="5">
        <f t="shared" si="684"/>
        <v>-12.638960856198256</v>
      </c>
      <c r="W613">
        <v>0.05</v>
      </c>
      <c r="X613" s="2">
        <v>19.59</v>
      </c>
      <c r="Y613" s="5">
        <f t="shared" si="685"/>
        <v>4.3390971357629791E-5</v>
      </c>
      <c r="Z613" s="5">
        <f t="shared" si="686"/>
        <v>4.3390971357629793E-28</v>
      </c>
      <c r="AA613" s="5">
        <f t="shared" si="687"/>
        <v>3.0249134181869363E-9</v>
      </c>
      <c r="AB613" s="5">
        <f t="shared" si="688"/>
        <v>1.9843432023306306E-13</v>
      </c>
      <c r="AC613" s="5">
        <f t="shared" si="689"/>
        <v>-12.702383212228176</v>
      </c>
      <c r="AD613">
        <v>0.08</v>
      </c>
      <c r="AF613" s="4">
        <v>17.55</v>
      </c>
      <c r="AG613" s="5">
        <f t="shared" si="690"/>
        <v>1.5222581821181628E-4</v>
      </c>
      <c r="AH613" s="5">
        <f t="shared" si="691"/>
        <v>1.5222581821181629E-27</v>
      </c>
      <c r="AI613" s="5">
        <f t="shared" si="692"/>
        <v>2.9941644979294777E-9</v>
      </c>
      <c r="AJ613" s="5">
        <f t="shared" si="693"/>
        <v>3.6977931549429054E-13</v>
      </c>
      <c r="AK613" s="5">
        <f t="shared" si="694"/>
        <v>-12.432057385815931</v>
      </c>
      <c r="AL613">
        <v>0.14000000000000001</v>
      </c>
      <c r="AM613" t="s">
        <v>36</v>
      </c>
      <c r="AN613" s="4">
        <v>16.43</v>
      </c>
      <c r="AO613" s="5">
        <f t="shared" si="695"/>
        <v>2.7434683646146863E-4</v>
      </c>
      <c r="AP613" s="5">
        <f t="shared" si="696"/>
        <v>2.7434683646146865E-27</v>
      </c>
      <c r="AQ613" s="5">
        <f t="shared" si="697"/>
        <v>2.9796082800230754E-9</v>
      </c>
      <c r="AR613" s="5">
        <f t="shared" si="698"/>
        <v>4.9521089613983513E-13</v>
      </c>
      <c r="AS613" s="5">
        <f t="shared" si="699"/>
        <v>-12.305209808088618</v>
      </c>
      <c r="AU613" t="s">
        <v>36</v>
      </c>
      <c r="AV613" s="4">
        <v>16.39</v>
      </c>
      <c r="AW613" s="5">
        <f t="shared" si="700"/>
        <v>1.853234835615114E-4</v>
      </c>
      <c r="AX613" s="5">
        <f t="shared" si="701"/>
        <v>1.8532348356151143E-27</v>
      </c>
      <c r="AY613" s="5">
        <f t="shared" si="702"/>
        <v>1.1927417606544946E-9</v>
      </c>
      <c r="AZ613" s="5">
        <f t="shared" si="703"/>
        <v>2.5751294612530538E-13</v>
      </c>
      <c r="BA613" s="5">
        <f t="shared" si="704"/>
        <v>-12.589200932489005</v>
      </c>
      <c r="BD613" s="3">
        <v>16.559999999999999</v>
      </c>
      <c r="BE613" s="5">
        <f t="shared" si="705"/>
        <v>6.6765443651292788E-5</v>
      </c>
      <c r="BF613" s="5">
        <f t="shared" si="706"/>
        <v>6.6765443651292792E-28</v>
      </c>
      <c r="BG613" s="5">
        <f t="shared" si="707"/>
        <v>1.5454963808169624E-10</v>
      </c>
      <c r="BH613" s="5">
        <f t="shared" si="708"/>
        <v>5.5637869709410649E-14</v>
      </c>
      <c r="BI613" s="5">
        <f t="shared" si="709"/>
        <v>-13.254629506846047</v>
      </c>
      <c r="BJ613">
        <v>0.06</v>
      </c>
      <c r="BL613" s="3">
        <v>16.41</v>
      </c>
      <c r="BM613" s="5">
        <f t="shared" si="710"/>
        <v>4.9039730757060382E-5</v>
      </c>
      <c r="BN613" s="5">
        <f t="shared" si="711"/>
        <v>4.9039730757060389E-28</v>
      </c>
      <c r="BO613" s="5">
        <f t="shared" si="712"/>
        <v>7.2651452973422772E-11</v>
      </c>
      <c r="BP613" s="5">
        <f t="shared" si="713"/>
        <v>3.2693153838040253E-14</v>
      </c>
      <c r="BQ613" s="5">
        <f t="shared" si="714"/>
        <v>-13.485543181946708</v>
      </c>
      <c r="BR613">
        <v>0.06</v>
      </c>
      <c r="BU613" s="5" t="str">
        <f t="shared" si="715"/>
        <v/>
      </c>
      <c r="BV613" s="5" t="str">
        <f t="shared" si="716"/>
        <v/>
      </c>
      <c r="BW613" s="5" t="str">
        <f t="shared" si="717"/>
        <v/>
      </c>
      <c r="BX613" s="5" t="str">
        <f t="shared" si="718"/>
        <v/>
      </c>
      <c r="BY613" s="5" t="str">
        <f t="shared" si="719"/>
        <v/>
      </c>
      <c r="CC613" s="5" t="str">
        <f t="shared" si="720"/>
        <v/>
      </c>
      <c r="CD613" s="5" t="str">
        <f t="shared" si="721"/>
        <v/>
      </c>
      <c r="CE613" s="5" t="str">
        <f t="shared" si="722"/>
        <v/>
      </c>
      <c r="CF613" s="5" t="str">
        <f t="shared" si="723"/>
        <v/>
      </c>
      <c r="CG613" s="5" t="str">
        <f t="shared" si="724"/>
        <v/>
      </c>
      <c r="CK613" s="5" t="str">
        <f t="shared" si="725"/>
        <v/>
      </c>
      <c r="CL613" s="5" t="str">
        <f t="shared" si="726"/>
        <v/>
      </c>
      <c r="CM613" s="5" t="str">
        <f t="shared" si="727"/>
        <v/>
      </c>
      <c r="CN613" s="5" t="str">
        <f t="shared" si="728"/>
        <v/>
      </c>
      <c r="CO613" s="5" t="str">
        <f t="shared" si="729"/>
        <v/>
      </c>
      <c r="CS613" s="5" t="str">
        <f t="shared" si="730"/>
        <v/>
      </c>
      <c r="CT613" s="5" t="str">
        <f t="shared" si="731"/>
        <v/>
      </c>
      <c r="CU613" s="5" t="str">
        <f t="shared" si="732"/>
        <v/>
      </c>
      <c r="CV613" s="5" t="str">
        <f t="shared" si="733"/>
        <v/>
      </c>
      <c r="CW613" s="5" t="str">
        <f t="shared" si="734"/>
        <v/>
      </c>
      <c r="DA613" s="5" t="str">
        <f t="shared" si="735"/>
        <v/>
      </c>
      <c r="DB613" s="5" t="str">
        <f t="shared" si="736"/>
        <v/>
      </c>
      <c r="DC613" s="5" t="str">
        <f t="shared" si="737"/>
        <v/>
      </c>
      <c r="DD613" s="5" t="str">
        <f t="shared" si="738"/>
        <v/>
      </c>
      <c r="DE613" s="5" t="str">
        <f t="shared" si="739"/>
        <v/>
      </c>
      <c r="DI613" s="5" t="str">
        <f t="shared" si="740"/>
        <v/>
      </c>
      <c r="DJ613" s="5" t="str">
        <f t="shared" si="741"/>
        <v/>
      </c>
      <c r="DK613" s="5" t="str">
        <f t="shared" si="742"/>
        <v/>
      </c>
      <c r="DL613" s="5" t="str">
        <f t="shared" si="743"/>
        <v/>
      </c>
      <c r="DM613" s="5" t="str">
        <f t="shared" si="744"/>
        <v/>
      </c>
      <c r="DQ613" s="5" t="str">
        <f t="shared" si="745"/>
        <v/>
      </c>
      <c r="DR613" s="5" t="str">
        <f t="shared" si="746"/>
        <v/>
      </c>
      <c r="DS613" s="5" t="str">
        <f t="shared" si="747"/>
        <v/>
      </c>
      <c r="DT613" s="5" t="str">
        <f t="shared" si="748"/>
        <v/>
      </c>
      <c r="DU613" s="5" t="str">
        <f t="shared" si="749"/>
        <v/>
      </c>
    </row>
    <row r="614" spans="1:126" hidden="1" x14ac:dyDescent="0.25">
      <c r="A614">
        <v>607</v>
      </c>
      <c r="B614" t="s">
        <v>651</v>
      </c>
      <c r="C614">
        <v>324.34145899999999</v>
      </c>
      <c r="D614">
        <v>57.456375000000001</v>
      </c>
      <c r="E614" s="1" t="s">
        <v>31</v>
      </c>
      <c r="F614" s="13"/>
      <c r="J614" s="2">
        <v>19.48</v>
      </c>
      <c r="K614" s="5">
        <f t="shared" si="675"/>
        <v>5.1228440083774813E-5</v>
      </c>
      <c r="L614" s="5">
        <f t="shared" si="676"/>
        <v>5.1228440083774819E-28</v>
      </c>
      <c r="M614" s="5">
        <f t="shared" si="677"/>
        <v>3.946964380221803E-9</v>
      </c>
      <c r="N614" s="5">
        <f t="shared" si="678"/>
        <v>2.4629057732584052E-13</v>
      </c>
      <c r="O614" s="5">
        <f t="shared" si="679"/>
        <v>-12.608552203238737</v>
      </c>
      <c r="P614">
        <v>0.02</v>
      </c>
      <c r="Q614" s="2">
        <v>18.739999999999998</v>
      </c>
      <c r="R614" s="5">
        <f t="shared" si="680"/>
        <v>8.0289517820769841E-5</v>
      </c>
      <c r="S614" s="5">
        <f t="shared" si="681"/>
        <v>8.0289517820769853E-28</v>
      </c>
      <c r="T614" s="5">
        <f t="shared" si="682"/>
        <v>4.0206677193262536E-9</v>
      </c>
      <c r="U614" s="5">
        <f t="shared" si="683"/>
        <v>3.1119968147585206E-13</v>
      </c>
      <c r="V614" s="5">
        <f t="shared" si="684"/>
        <v>-12.506960856198257</v>
      </c>
      <c r="W614">
        <v>0.04</v>
      </c>
      <c r="X614" s="2">
        <v>19.21</v>
      </c>
      <c r="Y614" s="5">
        <f t="shared" si="685"/>
        <v>6.157428427844073E-5</v>
      </c>
      <c r="Z614" s="5">
        <f t="shared" si="686"/>
        <v>6.1574284278440732E-28</v>
      </c>
      <c r="AA614" s="5">
        <f t="shared" si="687"/>
        <v>4.2925261385364491E-9</v>
      </c>
      <c r="AB614" s="5">
        <f t="shared" si="688"/>
        <v>2.8158971468799112E-13</v>
      </c>
      <c r="AC614" s="5">
        <f t="shared" si="689"/>
        <v>-12.550383212228175</v>
      </c>
      <c r="AD614">
        <v>0.06</v>
      </c>
      <c r="AF614" s="4">
        <v>17.02</v>
      </c>
      <c r="AG614" s="5">
        <f t="shared" si="690"/>
        <v>2.4802092167784857E-4</v>
      </c>
      <c r="AH614" s="5">
        <f t="shared" si="691"/>
        <v>2.4802092167784859E-27</v>
      </c>
      <c r="AI614" s="5">
        <f t="shared" si="692"/>
        <v>4.8783803375472181E-9</v>
      </c>
      <c r="AJ614" s="5">
        <f t="shared" si="693"/>
        <v>6.0247997168708153E-13</v>
      </c>
      <c r="AK614" s="5">
        <f t="shared" si="694"/>
        <v>-12.220057385815929</v>
      </c>
      <c r="AL614">
        <v>0.08</v>
      </c>
      <c r="AN614" s="4">
        <v>16.649999999999999</v>
      </c>
      <c r="AO614" s="5">
        <f t="shared" si="695"/>
        <v>2.2402679029243411E-4</v>
      </c>
      <c r="AP614" s="5">
        <f t="shared" si="696"/>
        <v>2.2402679029243413E-27</v>
      </c>
      <c r="AQ614" s="5">
        <f t="shared" si="697"/>
        <v>2.433095595020941E-9</v>
      </c>
      <c r="AR614" s="5">
        <f t="shared" si="698"/>
        <v>4.0438048789248041E-13</v>
      </c>
      <c r="AS614" s="5">
        <f t="shared" si="699"/>
        <v>-12.393209808088617</v>
      </c>
      <c r="AT614">
        <v>0.14000000000000001</v>
      </c>
      <c r="AU614" t="s">
        <v>36</v>
      </c>
      <c r="AV614" s="4">
        <v>16.77</v>
      </c>
      <c r="AW614" s="5">
        <f t="shared" si="700"/>
        <v>1.3059617438264409E-4</v>
      </c>
      <c r="AX614" s="5">
        <f t="shared" si="701"/>
        <v>1.305961743826441E-27</v>
      </c>
      <c r="AY614" s="5">
        <f t="shared" si="702"/>
        <v>8.4051685180089414E-10</v>
      </c>
      <c r="AZ614" s="5">
        <f t="shared" si="703"/>
        <v>1.8146758830381304E-13</v>
      </c>
      <c r="BA614" s="5">
        <f t="shared" si="704"/>
        <v>-12.741200932489004</v>
      </c>
      <c r="BD614" s="3">
        <v>16.43</v>
      </c>
      <c r="BE614" s="5">
        <f t="shared" si="705"/>
        <v>7.5257838244166544E-5</v>
      </c>
      <c r="BF614" s="5">
        <f t="shared" si="706"/>
        <v>7.5257838244166555E-28</v>
      </c>
      <c r="BG614" s="5">
        <f t="shared" si="707"/>
        <v>1.7420795889853366E-10</v>
      </c>
      <c r="BH614" s="5">
        <f t="shared" si="708"/>
        <v>6.2714865203472124E-14</v>
      </c>
      <c r="BI614" s="5">
        <f t="shared" si="709"/>
        <v>-13.202629506846048</v>
      </c>
      <c r="BJ614">
        <v>7.0000000000000007E-2</v>
      </c>
      <c r="BL614" s="3">
        <v>16.43</v>
      </c>
      <c r="BM614" s="5">
        <f t="shared" si="710"/>
        <v>4.814465479699796E-5</v>
      </c>
      <c r="BN614" s="5">
        <f t="shared" si="711"/>
        <v>4.814465479699796E-28</v>
      </c>
      <c r="BO614" s="5">
        <f t="shared" si="712"/>
        <v>7.1325414514071027E-11</v>
      </c>
      <c r="BP614" s="5">
        <f t="shared" si="713"/>
        <v>3.2096436531331963E-14</v>
      </c>
      <c r="BQ614" s="5">
        <f t="shared" si="714"/>
        <v>-13.493543181946707</v>
      </c>
      <c r="BR614">
        <v>0.08</v>
      </c>
      <c r="BU614" s="5" t="str">
        <f t="shared" si="715"/>
        <v/>
      </c>
      <c r="BV614" s="5" t="str">
        <f t="shared" si="716"/>
        <v/>
      </c>
      <c r="BW614" s="5" t="str">
        <f t="shared" si="717"/>
        <v/>
      </c>
      <c r="BX614" s="5" t="str">
        <f t="shared" si="718"/>
        <v/>
      </c>
      <c r="BY614" s="5" t="str">
        <f t="shared" si="719"/>
        <v/>
      </c>
      <c r="CC614" s="5" t="str">
        <f t="shared" si="720"/>
        <v/>
      </c>
      <c r="CD614" s="5" t="str">
        <f t="shared" si="721"/>
        <v/>
      </c>
      <c r="CE614" s="5" t="str">
        <f t="shared" si="722"/>
        <v/>
      </c>
      <c r="CF614" s="5" t="str">
        <f t="shared" si="723"/>
        <v/>
      </c>
      <c r="CG614" s="5" t="str">
        <f t="shared" si="724"/>
        <v/>
      </c>
      <c r="CK614" s="5" t="str">
        <f t="shared" si="725"/>
        <v/>
      </c>
      <c r="CL614" s="5" t="str">
        <f t="shared" si="726"/>
        <v/>
      </c>
      <c r="CM614" s="5" t="str">
        <f t="shared" si="727"/>
        <v/>
      </c>
      <c r="CN614" s="5" t="str">
        <f t="shared" si="728"/>
        <v/>
      </c>
      <c r="CO614" s="5" t="str">
        <f t="shared" si="729"/>
        <v/>
      </c>
      <c r="CS614" s="5" t="str">
        <f t="shared" si="730"/>
        <v/>
      </c>
      <c r="CT614" s="5" t="str">
        <f t="shared" si="731"/>
        <v/>
      </c>
      <c r="CU614" s="5" t="str">
        <f t="shared" si="732"/>
        <v/>
      </c>
      <c r="CV614" s="5" t="str">
        <f t="shared" si="733"/>
        <v/>
      </c>
      <c r="CW614" s="5" t="str">
        <f t="shared" si="734"/>
        <v/>
      </c>
      <c r="DA614" s="5" t="str">
        <f t="shared" si="735"/>
        <v/>
      </c>
      <c r="DB614" s="5" t="str">
        <f t="shared" si="736"/>
        <v/>
      </c>
      <c r="DC614" s="5" t="str">
        <f t="shared" si="737"/>
        <v/>
      </c>
      <c r="DD614" s="5" t="str">
        <f t="shared" si="738"/>
        <v/>
      </c>
      <c r="DE614" s="5" t="str">
        <f t="shared" si="739"/>
        <v/>
      </c>
      <c r="DI614" s="5" t="str">
        <f t="shared" si="740"/>
        <v/>
      </c>
      <c r="DJ614" s="5" t="str">
        <f t="shared" si="741"/>
        <v/>
      </c>
      <c r="DK614" s="5" t="str">
        <f t="shared" si="742"/>
        <v/>
      </c>
      <c r="DL614" s="5" t="str">
        <f t="shared" si="743"/>
        <v/>
      </c>
      <c r="DM614" s="5" t="str">
        <f t="shared" si="744"/>
        <v/>
      </c>
      <c r="DQ614" s="5" t="str">
        <f t="shared" si="745"/>
        <v/>
      </c>
      <c r="DR614" s="5" t="str">
        <f t="shared" si="746"/>
        <v/>
      </c>
      <c r="DS614" s="5" t="str">
        <f t="shared" si="747"/>
        <v/>
      </c>
      <c r="DT614" s="5" t="str">
        <f t="shared" si="748"/>
        <v/>
      </c>
      <c r="DU614" s="5" t="str">
        <f t="shared" si="749"/>
        <v/>
      </c>
    </row>
    <row r="615" spans="1:126" hidden="1" x14ac:dyDescent="0.25">
      <c r="A615">
        <v>608</v>
      </c>
      <c r="B615" t="s">
        <v>652</v>
      </c>
      <c r="C615">
        <v>324.34147899999999</v>
      </c>
      <c r="D615">
        <v>57.478306000000003</v>
      </c>
      <c r="E615" s="1" t="s">
        <v>91</v>
      </c>
      <c r="F615" s="13"/>
      <c r="J615" s="2">
        <v>18.739999999999998</v>
      </c>
      <c r="K615" s="5">
        <f t="shared" si="675"/>
        <v>1.0127707075591245E-4</v>
      </c>
      <c r="L615" s="5">
        <f t="shared" si="676"/>
        <v>1.0127707075591247E-27</v>
      </c>
      <c r="M615" s="5">
        <f t="shared" si="677"/>
        <v>7.8030287503014417E-9</v>
      </c>
      <c r="N615" s="5">
        <f t="shared" si="678"/>
        <v>4.8690899401880999E-13</v>
      </c>
      <c r="O615" s="5">
        <f t="shared" si="679"/>
        <v>-12.312552203238736</v>
      </c>
      <c r="P615">
        <v>0.01</v>
      </c>
      <c r="Q615" s="2">
        <v>17.940000000000001</v>
      </c>
      <c r="R615" s="5">
        <f t="shared" si="680"/>
        <v>1.6774857893107038E-4</v>
      </c>
      <c r="S615" s="5">
        <f t="shared" si="681"/>
        <v>1.6774857893107039E-27</v>
      </c>
      <c r="T615" s="5">
        <f t="shared" si="682"/>
        <v>8.4003655094380529E-9</v>
      </c>
      <c r="U615" s="5">
        <f t="shared" si="683"/>
        <v>6.5018829043050542E-13</v>
      </c>
      <c r="V615" s="5">
        <f t="shared" si="684"/>
        <v>-12.186960856198258</v>
      </c>
      <c r="W615">
        <v>0.02</v>
      </c>
      <c r="X615" s="2">
        <v>18.39</v>
      </c>
      <c r="Y615" s="5">
        <f t="shared" si="685"/>
        <v>1.3103863860138902E-4</v>
      </c>
      <c r="Z615" s="5">
        <f t="shared" si="686"/>
        <v>1.3103863860138903E-27</v>
      </c>
      <c r="AA615" s="5">
        <f t="shared" si="687"/>
        <v>9.1350924813208044E-9</v>
      </c>
      <c r="AB615" s="5">
        <f t="shared" si="688"/>
        <v>5.9926206677464483E-13</v>
      </c>
      <c r="AC615" s="5">
        <f t="shared" si="689"/>
        <v>-12.222383212228175</v>
      </c>
      <c r="AD615">
        <v>0.03</v>
      </c>
      <c r="AF615" s="4">
        <v>16.29</v>
      </c>
      <c r="AG615" s="5">
        <f t="shared" si="690"/>
        <v>4.8583446134670019E-4</v>
      </c>
      <c r="AH615" s="5">
        <f t="shared" si="691"/>
        <v>4.8583446134670027E-27</v>
      </c>
      <c r="AI615" s="5">
        <f t="shared" si="692"/>
        <v>9.5559893395407267E-9</v>
      </c>
      <c r="AJ615" s="5">
        <f t="shared" si="693"/>
        <v>1.18016468343328E-12</v>
      </c>
      <c r="AK615" s="5">
        <f t="shared" si="694"/>
        <v>-11.928057385815929</v>
      </c>
      <c r="AL615">
        <v>0.17</v>
      </c>
      <c r="AM615" t="s">
        <v>36</v>
      </c>
      <c r="AN615" s="4">
        <v>15.98</v>
      </c>
      <c r="AO615" s="5">
        <f t="shared" si="695"/>
        <v>4.1524074029914402E-4</v>
      </c>
      <c r="AP615" s="5">
        <f t="shared" si="696"/>
        <v>4.1524074029914406E-27</v>
      </c>
      <c r="AQ615" s="5">
        <f t="shared" si="697"/>
        <v>4.5098196281625815E-9</v>
      </c>
      <c r="AR615" s="5">
        <f t="shared" si="698"/>
        <v>7.4953202220062108E-13</v>
      </c>
      <c r="AS615" s="5">
        <f t="shared" si="699"/>
        <v>-12.125209808088618</v>
      </c>
      <c r="AU615" t="s">
        <v>36</v>
      </c>
      <c r="AV615" s="4">
        <v>15.78</v>
      </c>
      <c r="AW615" s="5">
        <f t="shared" si="700"/>
        <v>3.2503524435192774E-4</v>
      </c>
      <c r="AX615" s="5">
        <f t="shared" si="701"/>
        <v>3.2503524435192779E-27</v>
      </c>
      <c r="AY615" s="5">
        <f t="shared" si="702"/>
        <v>2.0919265177443356E-9</v>
      </c>
      <c r="AZ615" s="5">
        <f t="shared" si="703"/>
        <v>4.5164693518100203E-13</v>
      </c>
      <c r="BA615" s="5">
        <f t="shared" si="704"/>
        <v>-12.345200932489004</v>
      </c>
      <c r="BD615" s="3">
        <v>15.46</v>
      </c>
      <c r="BE615" s="5">
        <f t="shared" si="705"/>
        <v>1.8388730129549708E-4</v>
      </c>
      <c r="BF615" s="5">
        <f t="shared" si="706"/>
        <v>1.8388730129549711E-27</v>
      </c>
      <c r="BG615" s="5">
        <f t="shared" si="707"/>
        <v>4.2566504929513212E-10</v>
      </c>
      <c r="BH615" s="5">
        <f t="shared" si="708"/>
        <v>1.5323941774624758E-13</v>
      </c>
      <c r="BI615" s="5">
        <f t="shared" si="709"/>
        <v>-12.814629506846048</v>
      </c>
      <c r="BJ615">
        <v>0.04</v>
      </c>
      <c r="BL615" s="3">
        <v>15.39</v>
      </c>
      <c r="BM615" s="5">
        <f t="shared" si="710"/>
        <v>1.2547236301266741E-4</v>
      </c>
      <c r="BN615" s="5">
        <f t="shared" si="711"/>
        <v>1.2547236301266742E-27</v>
      </c>
      <c r="BO615" s="5">
        <f t="shared" si="712"/>
        <v>1.8588498224098876E-10</v>
      </c>
      <c r="BP615" s="5">
        <f t="shared" si="713"/>
        <v>8.3648242008444955E-14</v>
      </c>
      <c r="BQ615" s="5">
        <f t="shared" si="714"/>
        <v>-13.077543181946709</v>
      </c>
      <c r="BR615">
        <v>0.04</v>
      </c>
      <c r="BU615" s="5" t="str">
        <f t="shared" si="715"/>
        <v/>
      </c>
      <c r="BV615" s="5" t="str">
        <f t="shared" si="716"/>
        <v/>
      </c>
      <c r="BW615" s="5" t="str">
        <f t="shared" si="717"/>
        <v/>
      </c>
      <c r="BX615" s="5" t="str">
        <f t="shared" si="718"/>
        <v/>
      </c>
      <c r="BY615" s="5" t="str">
        <f t="shared" si="719"/>
        <v/>
      </c>
      <c r="CC615" s="5" t="str">
        <f t="shared" si="720"/>
        <v/>
      </c>
      <c r="CD615" s="5" t="str">
        <f t="shared" si="721"/>
        <v/>
      </c>
      <c r="CE615" s="5" t="str">
        <f t="shared" si="722"/>
        <v/>
      </c>
      <c r="CF615" s="5" t="str">
        <f t="shared" si="723"/>
        <v/>
      </c>
      <c r="CG615" s="5" t="str">
        <f t="shared" si="724"/>
        <v/>
      </c>
      <c r="CK615" s="5" t="str">
        <f t="shared" si="725"/>
        <v/>
      </c>
      <c r="CL615" s="5" t="str">
        <f t="shared" si="726"/>
        <v/>
      </c>
      <c r="CM615" s="5" t="str">
        <f t="shared" si="727"/>
        <v/>
      </c>
      <c r="CN615" s="5" t="str">
        <f t="shared" si="728"/>
        <v/>
      </c>
      <c r="CO615" s="5" t="str">
        <f t="shared" si="729"/>
        <v/>
      </c>
      <c r="CS615" s="5" t="str">
        <f t="shared" si="730"/>
        <v/>
      </c>
      <c r="CT615" s="5" t="str">
        <f t="shared" si="731"/>
        <v/>
      </c>
      <c r="CU615" s="5" t="str">
        <f t="shared" si="732"/>
        <v/>
      </c>
      <c r="CV615" s="5" t="str">
        <f t="shared" si="733"/>
        <v/>
      </c>
      <c r="CW615" s="5" t="str">
        <f t="shared" si="734"/>
        <v/>
      </c>
      <c r="DA615" s="5" t="str">
        <f t="shared" si="735"/>
        <v/>
      </c>
      <c r="DB615" s="5" t="str">
        <f t="shared" si="736"/>
        <v/>
      </c>
      <c r="DC615" s="5" t="str">
        <f t="shared" si="737"/>
        <v/>
      </c>
      <c r="DD615" s="5" t="str">
        <f t="shared" si="738"/>
        <v/>
      </c>
      <c r="DE615" s="5" t="str">
        <f t="shared" si="739"/>
        <v/>
      </c>
      <c r="DI615" s="5" t="str">
        <f t="shared" si="740"/>
        <v/>
      </c>
      <c r="DJ615" s="5" t="str">
        <f t="shared" si="741"/>
        <v/>
      </c>
      <c r="DK615" s="5" t="str">
        <f t="shared" si="742"/>
        <v/>
      </c>
      <c r="DL615" s="5" t="str">
        <f t="shared" si="743"/>
        <v/>
      </c>
      <c r="DM615" s="5" t="str">
        <f t="shared" si="744"/>
        <v/>
      </c>
      <c r="DQ615" s="5" t="str">
        <f t="shared" si="745"/>
        <v/>
      </c>
      <c r="DR615" s="5" t="str">
        <f t="shared" si="746"/>
        <v/>
      </c>
      <c r="DS615" s="5" t="str">
        <f t="shared" si="747"/>
        <v/>
      </c>
      <c r="DT615" s="5" t="str">
        <f t="shared" si="748"/>
        <v/>
      </c>
      <c r="DU615" s="5" t="str">
        <f t="shared" si="749"/>
        <v/>
      </c>
    </row>
    <row r="616" spans="1:126" hidden="1" x14ac:dyDescent="0.25">
      <c r="A616">
        <v>609</v>
      </c>
      <c r="B616" t="s">
        <v>653</v>
      </c>
      <c r="C616">
        <v>324.34179699999999</v>
      </c>
      <c r="D616">
        <v>57.512076999999998</v>
      </c>
      <c r="E616" s="1" t="s">
        <v>235</v>
      </c>
      <c r="F616" s="13"/>
      <c r="J616" s="2">
        <v>17.579999999999998</v>
      </c>
      <c r="K616" s="5">
        <f t="shared" si="675"/>
        <v>2.9478890351687778E-4</v>
      </c>
      <c r="L616" s="5">
        <f t="shared" si="676"/>
        <v>2.9478890351687781E-27</v>
      </c>
      <c r="M616" s="5">
        <f t="shared" si="677"/>
        <v>2.2712409356268324E-8</v>
      </c>
      <c r="N616" s="5">
        <f t="shared" si="678"/>
        <v>1.4172543438311434E-12</v>
      </c>
      <c r="O616" s="5">
        <f t="shared" si="679"/>
        <v>-11.848552203238736</v>
      </c>
      <c r="P616">
        <v>0.01</v>
      </c>
      <c r="Q616" s="2">
        <v>16.22</v>
      </c>
      <c r="R616" s="5">
        <f t="shared" si="680"/>
        <v>8.1782211403253673E-4</v>
      </c>
      <c r="S616" s="5">
        <f t="shared" si="681"/>
        <v>8.1782211403253675E-27</v>
      </c>
      <c r="T616" s="5">
        <f t="shared" si="682"/>
        <v>4.0954175131329067E-8</v>
      </c>
      <c r="U616" s="5">
        <f t="shared" si="683"/>
        <v>3.1698531551648702E-12</v>
      </c>
      <c r="V616" s="5">
        <f t="shared" si="684"/>
        <v>-11.498960856198257</v>
      </c>
      <c r="W616">
        <v>0.01</v>
      </c>
      <c r="X616" s="2">
        <v>16.91</v>
      </c>
      <c r="Y616" s="5">
        <f t="shared" si="685"/>
        <v>5.1215258894383683E-4</v>
      </c>
      <c r="Z616" s="5">
        <f t="shared" si="686"/>
        <v>5.1215258894383685E-27</v>
      </c>
      <c r="AA616" s="5">
        <f t="shared" si="687"/>
        <v>3.570367728545858E-8</v>
      </c>
      <c r="AB616" s="5">
        <f t="shared" si="688"/>
        <v>2.3421612299260832E-12</v>
      </c>
      <c r="AC616" s="5">
        <f t="shared" si="689"/>
        <v>-11.630383212228175</v>
      </c>
      <c r="AD616">
        <v>0.01</v>
      </c>
      <c r="AF616" s="4">
        <v>14.36</v>
      </c>
      <c r="AG616" s="5">
        <f t="shared" si="690"/>
        <v>2.8740102789301496E-3</v>
      </c>
      <c r="AH616" s="5">
        <f t="shared" si="691"/>
        <v>2.87401027893015E-26</v>
      </c>
      <c r="AI616" s="5">
        <f t="shared" si="692"/>
        <v>5.6529566698621179E-8</v>
      </c>
      <c r="AJ616" s="5">
        <f t="shared" si="693"/>
        <v>6.9814014872797169E-12</v>
      </c>
      <c r="AK616" s="5">
        <f t="shared" si="694"/>
        <v>-11.156057385815929</v>
      </c>
      <c r="AL616">
        <v>0.03</v>
      </c>
      <c r="AN616" s="4">
        <v>13.47</v>
      </c>
      <c r="AO616" s="5">
        <f t="shared" si="695"/>
        <v>4.1908291556353094E-3</v>
      </c>
      <c r="AP616" s="5">
        <f t="shared" si="696"/>
        <v>4.1908291556353101E-26</v>
      </c>
      <c r="AQ616" s="5">
        <f t="shared" si="697"/>
        <v>4.551548475408375E-8</v>
      </c>
      <c r="AR616" s="5">
        <f t="shared" si="698"/>
        <v>7.5646735661287189E-12</v>
      </c>
      <c r="AS616" s="5">
        <f t="shared" si="699"/>
        <v>-11.121209808088619</v>
      </c>
      <c r="AT616">
        <v>0.04</v>
      </c>
      <c r="AV616" s="4">
        <v>13.18</v>
      </c>
      <c r="AW616" s="5">
        <f t="shared" si="700"/>
        <v>3.5639405840996014E-3</v>
      </c>
      <c r="AX616" s="5">
        <f t="shared" si="701"/>
        <v>3.5639405840996019E-26</v>
      </c>
      <c r="AY616" s="5">
        <f t="shared" si="702"/>
        <v>2.2937518146403976E-8</v>
      </c>
      <c r="AZ616" s="5">
        <f t="shared" si="703"/>
        <v>4.9522101678086178E-12</v>
      </c>
      <c r="BA616" s="5">
        <f t="shared" si="704"/>
        <v>-11.305200932489006</v>
      </c>
      <c r="BB616">
        <v>0.03</v>
      </c>
      <c r="BD616" s="3">
        <v>13.04</v>
      </c>
      <c r="BE616" s="5">
        <f t="shared" si="705"/>
        <v>1.7082512185919204E-3</v>
      </c>
      <c r="BF616" s="5">
        <f t="shared" si="706"/>
        <v>1.7082512185919207E-26</v>
      </c>
      <c r="BG616" s="5">
        <f t="shared" si="707"/>
        <v>3.9542852282220378E-9</v>
      </c>
      <c r="BH616" s="5">
        <f t="shared" si="708"/>
        <v>1.4235426821599338E-12</v>
      </c>
      <c r="BI616" s="5">
        <f t="shared" si="709"/>
        <v>-11.846629506846046</v>
      </c>
      <c r="BJ616">
        <v>0.01</v>
      </c>
      <c r="BL616" s="3">
        <v>13.02</v>
      </c>
      <c r="BM616" s="5">
        <f t="shared" si="710"/>
        <v>1.1131356119129738E-3</v>
      </c>
      <c r="BN616" s="5">
        <f t="shared" si="711"/>
        <v>1.1131356119129739E-26</v>
      </c>
      <c r="BO616" s="5">
        <f t="shared" si="712"/>
        <v>1.6490897954266277E-9</v>
      </c>
      <c r="BP616" s="5">
        <f t="shared" si="713"/>
        <v>7.4209040794198255E-13</v>
      </c>
      <c r="BQ616" s="5">
        <f t="shared" si="714"/>
        <v>-12.129543181946708</v>
      </c>
      <c r="BR616">
        <v>0.01</v>
      </c>
      <c r="BT616" s="3">
        <v>12.99</v>
      </c>
      <c r="BU616" s="5">
        <f t="shared" si="715"/>
        <v>7.3231484904410257E-4</v>
      </c>
      <c r="BV616" s="5">
        <f t="shared" si="716"/>
        <v>7.3231484904410266E-27</v>
      </c>
      <c r="BW616" s="5">
        <f t="shared" si="717"/>
        <v>6.5307507346382517E-10</v>
      </c>
      <c r="BX616" s="5">
        <f t="shared" si="718"/>
        <v>3.787835426090186E-13</v>
      </c>
      <c r="BY616" s="5">
        <f t="shared" si="719"/>
        <v>-12.421608898489664</v>
      </c>
      <c r="BZ616">
        <v>0.02</v>
      </c>
      <c r="CB616" s="3">
        <v>12.97</v>
      </c>
      <c r="CC616" s="5">
        <f t="shared" si="720"/>
        <v>4.1596926223448426E-4</v>
      </c>
      <c r="CD616" s="5">
        <f t="shared" si="721"/>
        <v>4.1596926223448431E-27</v>
      </c>
      <c r="CE616" s="5">
        <f t="shared" si="722"/>
        <v>1.9498559167241454E-10</v>
      </c>
      <c r="CF616" s="5">
        <f t="shared" si="723"/>
        <v>1.5598847333793164E-13</v>
      </c>
      <c r="CG616" s="5">
        <f t="shared" si="724"/>
        <v>-12.806907492355043</v>
      </c>
      <c r="CH616">
        <v>7.0000000000000007E-2</v>
      </c>
      <c r="CK616" s="5" t="str">
        <f t="shared" si="725"/>
        <v/>
      </c>
      <c r="CL616" s="5" t="str">
        <f t="shared" si="726"/>
        <v/>
      </c>
      <c r="CM616" s="5" t="str">
        <f t="shared" si="727"/>
        <v/>
      </c>
      <c r="CN616" s="5" t="str">
        <f t="shared" si="728"/>
        <v/>
      </c>
      <c r="CO616" s="5" t="str">
        <f t="shared" si="729"/>
        <v/>
      </c>
      <c r="CR616" s="4">
        <v>12.95</v>
      </c>
      <c r="CS616" s="5">
        <f t="shared" si="730"/>
        <v>2.0451104989627125E-3</v>
      </c>
      <c r="CT616" s="5">
        <f t="shared" si="731"/>
        <v>2.0451104989627127E-26</v>
      </c>
      <c r="CU616" s="5">
        <f t="shared" si="732"/>
        <v>5.3073801876194964E-9</v>
      </c>
      <c r="CV616" s="5">
        <f t="shared" si="733"/>
        <v>1.8045092637906289E-12</v>
      </c>
      <c r="CW616" s="5">
        <f t="shared" si="734"/>
        <v>-11.743640884065641</v>
      </c>
      <c r="CX616">
        <v>0.03</v>
      </c>
      <c r="CZ616" s="4">
        <v>12.93</v>
      </c>
      <c r="DA616" s="5">
        <f t="shared" si="735"/>
        <v>1.1561065978308296E-3</v>
      </c>
      <c r="DB616" s="5">
        <f t="shared" si="736"/>
        <v>1.1561065978308297E-26</v>
      </c>
      <c r="DC616" s="5">
        <f t="shared" si="737"/>
        <v>1.6390925300059026E-9</v>
      </c>
      <c r="DD616" s="5">
        <f t="shared" si="738"/>
        <v>7.539825638027151E-13</v>
      </c>
      <c r="DE616" s="5">
        <f t="shared" si="739"/>
        <v>-12.12263869727588</v>
      </c>
      <c r="DF616">
        <v>0.03</v>
      </c>
      <c r="DG616" t="s">
        <v>32</v>
      </c>
      <c r="DH616" s="4">
        <v>12.87</v>
      </c>
      <c r="DI616" s="5">
        <f t="shared" si="740"/>
        <v>2.252839925848283E-4</v>
      </c>
      <c r="DJ616" s="5">
        <f t="shared" si="741"/>
        <v>2.2528399258482831E-27</v>
      </c>
      <c r="DK616" s="5">
        <f t="shared" si="742"/>
        <v>4.6934165121839226E-11</v>
      </c>
      <c r="DL616" s="5">
        <f t="shared" si="743"/>
        <v>5.6320998146207073E-14</v>
      </c>
      <c r="DM616" s="5">
        <f t="shared" si="744"/>
        <v>-13.249329657034471</v>
      </c>
      <c r="DO616" t="s">
        <v>32</v>
      </c>
      <c r="DP616" s="4">
        <v>8.91</v>
      </c>
      <c r="DQ616" s="5">
        <f t="shared" si="745"/>
        <v>2.2823805686515031E-3</v>
      </c>
      <c r="DR616" s="5">
        <f t="shared" si="746"/>
        <v>2.2823805686515033E-26</v>
      </c>
      <c r="DS616" s="5">
        <f t="shared" si="747"/>
        <v>1.4146986995773781E-10</v>
      </c>
      <c r="DT616" s="5">
        <f t="shared" si="748"/>
        <v>3.1123371390702322E-13</v>
      </c>
      <c r="DU616" s="5">
        <f t="shared" si="749"/>
        <v>-12.506913364861232</v>
      </c>
    </row>
    <row r="617" spans="1:126" hidden="1" x14ac:dyDescent="0.25">
      <c r="A617">
        <v>610</v>
      </c>
      <c r="B617" t="s">
        <v>654</v>
      </c>
      <c r="C617">
        <v>324.34216199999997</v>
      </c>
      <c r="D617">
        <v>57.481937000000002</v>
      </c>
      <c r="E617" s="1" t="s">
        <v>31</v>
      </c>
      <c r="F617" s="13"/>
      <c r="J617" s="2">
        <v>22.36</v>
      </c>
      <c r="K617" s="5">
        <f t="shared" si="675"/>
        <v>3.6100326661034967E-6</v>
      </c>
      <c r="L617" s="5">
        <f t="shared" si="676"/>
        <v>3.6100326661034969E-29</v>
      </c>
      <c r="M617" s="5">
        <f t="shared" si="677"/>
        <v>2.7813984422025221E-10</v>
      </c>
      <c r="N617" s="5">
        <f t="shared" si="678"/>
        <v>1.7355926279343737E-14</v>
      </c>
      <c r="O617" s="5">
        <f t="shared" si="679"/>
        <v>-13.760552203238735</v>
      </c>
      <c r="P617">
        <v>0.25</v>
      </c>
      <c r="Q617" s="2">
        <v>20.149999999999999</v>
      </c>
      <c r="R617" s="5">
        <f t="shared" si="680"/>
        <v>2.1910831032525169E-5</v>
      </c>
      <c r="S617" s="5">
        <f t="shared" si="681"/>
        <v>2.1910831032525172E-28</v>
      </c>
      <c r="T617" s="5">
        <f t="shared" si="682"/>
        <v>1.0972312878094848E-9</v>
      </c>
      <c r="U617" s="5">
        <f t="shared" si="683"/>
        <v>8.4925701676454141E-14</v>
      </c>
      <c r="V617" s="5">
        <f t="shared" si="684"/>
        <v>-13.070960856198255</v>
      </c>
      <c r="W617">
        <v>0.11</v>
      </c>
      <c r="Y617" s="5" t="str">
        <f t="shared" si="685"/>
        <v/>
      </c>
      <c r="Z617" s="5" t="str">
        <f t="shared" si="686"/>
        <v/>
      </c>
      <c r="AA617" s="5" t="str">
        <f t="shared" si="687"/>
        <v/>
      </c>
      <c r="AB617" s="5" t="str">
        <f t="shared" si="688"/>
        <v/>
      </c>
      <c r="AC617" s="5" t="str">
        <f t="shared" si="689"/>
        <v/>
      </c>
      <c r="AG617" s="5" t="str">
        <f t="shared" si="690"/>
        <v/>
      </c>
      <c r="AH617" s="5" t="str">
        <f t="shared" si="691"/>
        <v/>
      </c>
      <c r="AI617" s="5" t="str">
        <f t="shared" si="692"/>
        <v/>
      </c>
      <c r="AJ617" s="5" t="str">
        <f t="shared" si="693"/>
        <v/>
      </c>
      <c r="AK617" s="5" t="str">
        <f t="shared" si="694"/>
        <v/>
      </c>
      <c r="AO617" s="5" t="str">
        <f t="shared" si="695"/>
        <v/>
      </c>
      <c r="AP617" s="5" t="str">
        <f t="shared" si="696"/>
        <v/>
      </c>
      <c r="AQ617" s="5" t="str">
        <f t="shared" si="697"/>
        <v/>
      </c>
      <c r="AR617" s="5" t="str">
        <f t="shared" si="698"/>
        <v/>
      </c>
      <c r="AS617" s="5" t="str">
        <f t="shared" si="699"/>
        <v/>
      </c>
      <c r="AW617" s="5" t="str">
        <f t="shared" si="700"/>
        <v/>
      </c>
      <c r="AX617" s="5" t="str">
        <f t="shared" si="701"/>
        <v/>
      </c>
      <c r="AY617" s="5" t="str">
        <f t="shared" si="702"/>
        <v/>
      </c>
      <c r="AZ617" s="5" t="str">
        <f t="shared" si="703"/>
        <v/>
      </c>
      <c r="BA617" s="5" t="str">
        <f t="shared" si="704"/>
        <v/>
      </c>
      <c r="BD617" s="3">
        <v>15.93</v>
      </c>
      <c r="BE617" s="5">
        <f t="shared" si="705"/>
        <v>1.1927563551251917E-4</v>
      </c>
      <c r="BF617" s="5">
        <f t="shared" si="706"/>
        <v>1.1927563551251918E-27</v>
      </c>
      <c r="BG617" s="5">
        <f t="shared" si="707"/>
        <v>2.761010081308314E-10</v>
      </c>
      <c r="BH617" s="5">
        <f t="shared" si="708"/>
        <v>9.9396362927099309E-14</v>
      </c>
      <c r="BI617" s="5">
        <f t="shared" si="709"/>
        <v>-13.002629506846047</v>
      </c>
      <c r="BJ617">
        <v>0.03</v>
      </c>
      <c r="BL617" s="3">
        <v>15.9</v>
      </c>
      <c r="BM617" s="5">
        <f t="shared" si="710"/>
        <v>7.8441895053557695E-5</v>
      </c>
      <c r="BN617" s="5">
        <f t="shared" si="711"/>
        <v>7.8441895053557704E-28</v>
      </c>
      <c r="BO617" s="5">
        <f t="shared" si="712"/>
        <v>1.1621021489415953E-10</v>
      </c>
      <c r="BP617" s="5">
        <f t="shared" si="713"/>
        <v>5.2294596702371795E-14</v>
      </c>
      <c r="BQ617" s="5">
        <f t="shared" si="714"/>
        <v>-13.281543181946708</v>
      </c>
      <c r="BR617">
        <v>0.03</v>
      </c>
      <c r="BU617" s="5" t="str">
        <f t="shared" si="715"/>
        <v/>
      </c>
      <c r="BV617" s="5" t="str">
        <f t="shared" si="716"/>
        <v/>
      </c>
      <c r="BW617" s="5" t="str">
        <f t="shared" si="717"/>
        <v/>
      </c>
      <c r="BX617" s="5" t="str">
        <f t="shared" si="718"/>
        <v/>
      </c>
      <c r="BY617" s="5" t="str">
        <f t="shared" si="719"/>
        <v/>
      </c>
      <c r="CC617" s="5" t="str">
        <f t="shared" si="720"/>
        <v/>
      </c>
      <c r="CD617" s="5" t="str">
        <f t="shared" si="721"/>
        <v/>
      </c>
      <c r="CE617" s="5" t="str">
        <f t="shared" si="722"/>
        <v/>
      </c>
      <c r="CF617" s="5" t="str">
        <f t="shared" si="723"/>
        <v/>
      </c>
      <c r="CG617" s="5" t="str">
        <f t="shared" si="724"/>
        <v/>
      </c>
      <c r="CK617" s="5" t="str">
        <f t="shared" si="725"/>
        <v/>
      </c>
      <c r="CL617" s="5" t="str">
        <f t="shared" si="726"/>
        <v/>
      </c>
      <c r="CM617" s="5" t="str">
        <f t="shared" si="727"/>
        <v/>
      </c>
      <c r="CN617" s="5" t="str">
        <f t="shared" si="728"/>
        <v/>
      </c>
      <c r="CO617" s="5" t="str">
        <f t="shared" si="729"/>
        <v/>
      </c>
      <c r="CS617" s="5" t="str">
        <f t="shared" si="730"/>
        <v/>
      </c>
      <c r="CT617" s="5" t="str">
        <f t="shared" si="731"/>
        <v/>
      </c>
      <c r="CU617" s="5" t="str">
        <f t="shared" si="732"/>
        <v/>
      </c>
      <c r="CV617" s="5" t="str">
        <f t="shared" si="733"/>
        <v/>
      </c>
      <c r="CW617" s="5" t="str">
        <f t="shared" si="734"/>
        <v/>
      </c>
      <c r="DA617" s="5" t="str">
        <f t="shared" si="735"/>
        <v/>
      </c>
      <c r="DB617" s="5" t="str">
        <f t="shared" si="736"/>
        <v/>
      </c>
      <c r="DC617" s="5" t="str">
        <f t="shared" si="737"/>
        <v/>
      </c>
      <c r="DD617" s="5" t="str">
        <f t="shared" si="738"/>
        <v/>
      </c>
      <c r="DE617" s="5" t="str">
        <f t="shared" si="739"/>
        <v/>
      </c>
      <c r="DI617" s="5" t="str">
        <f t="shared" si="740"/>
        <v/>
      </c>
      <c r="DJ617" s="5" t="str">
        <f t="shared" si="741"/>
        <v/>
      </c>
      <c r="DK617" s="5" t="str">
        <f t="shared" si="742"/>
        <v/>
      </c>
      <c r="DL617" s="5" t="str">
        <f t="shared" si="743"/>
        <v/>
      </c>
      <c r="DM617" s="5" t="str">
        <f t="shared" si="744"/>
        <v/>
      </c>
      <c r="DQ617" s="5" t="str">
        <f t="shared" si="745"/>
        <v/>
      </c>
      <c r="DR617" s="5" t="str">
        <f t="shared" si="746"/>
        <v/>
      </c>
      <c r="DS617" s="5" t="str">
        <f t="shared" si="747"/>
        <v/>
      </c>
      <c r="DT617" s="5" t="str">
        <f t="shared" si="748"/>
        <v/>
      </c>
      <c r="DU617" s="5" t="str">
        <f t="shared" si="749"/>
        <v/>
      </c>
    </row>
    <row r="618" spans="1:126" hidden="1" x14ac:dyDescent="0.25">
      <c r="A618">
        <v>611</v>
      </c>
      <c r="B618" t="s">
        <v>655</v>
      </c>
      <c r="C618">
        <v>324.34273999999999</v>
      </c>
      <c r="D618">
        <v>57.528339000000003</v>
      </c>
      <c r="E618" s="1" t="s">
        <v>31</v>
      </c>
      <c r="F618" s="13"/>
      <c r="K618" s="5" t="str">
        <f t="shared" si="675"/>
        <v/>
      </c>
      <c r="L618" s="5" t="str">
        <f t="shared" si="676"/>
        <v/>
      </c>
      <c r="M618" s="5" t="str">
        <f t="shared" si="677"/>
        <v/>
      </c>
      <c r="N618" s="5" t="str">
        <f t="shared" si="678"/>
        <v/>
      </c>
      <c r="O618" s="5" t="str">
        <f t="shared" si="679"/>
        <v/>
      </c>
      <c r="R618" s="5" t="str">
        <f t="shared" si="680"/>
        <v/>
      </c>
      <c r="S618" s="5" t="str">
        <f t="shared" si="681"/>
        <v/>
      </c>
      <c r="T618" s="5" t="str">
        <f t="shared" si="682"/>
        <v/>
      </c>
      <c r="U618" s="5" t="str">
        <f t="shared" si="683"/>
        <v/>
      </c>
      <c r="V618" s="5" t="str">
        <f t="shared" si="684"/>
        <v/>
      </c>
      <c r="Y618" s="5" t="str">
        <f t="shared" si="685"/>
        <v/>
      </c>
      <c r="Z618" s="5" t="str">
        <f t="shared" si="686"/>
        <v/>
      </c>
      <c r="AA618" s="5" t="str">
        <f t="shared" si="687"/>
        <v/>
      </c>
      <c r="AB618" s="5" t="str">
        <f t="shared" si="688"/>
        <v/>
      </c>
      <c r="AC618" s="5" t="str">
        <f t="shared" si="689"/>
        <v/>
      </c>
      <c r="AG618" s="5" t="str">
        <f t="shared" si="690"/>
        <v/>
      </c>
      <c r="AH618" s="5" t="str">
        <f t="shared" si="691"/>
        <v/>
      </c>
      <c r="AI618" s="5" t="str">
        <f t="shared" si="692"/>
        <v/>
      </c>
      <c r="AJ618" s="5" t="str">
        <f t="shared" si="693"/>
        <v/>
      </c>
      <c r="AK618" s="5" t="str">
        <f t="shared" si="694"/>
        <v/>
      </c>
      <c r="AO618" s="5" t="str">
        <f t="shared" si="695"/>
        <v/>
      </c>
      <c r="AP618" s="5" t="str">
        <f t="shared" si="696"/>
        <v/>
      </c>
      <c r="AQ618" s="5" t="str">
        <f t="shared" si="697"/>
        <v/>
      </c>
      <c r="AR618" s="5" t="str">
        <f t="shared" si="698"/>
        <v/>
      </c>
      <c r="AS618" s="5" t="str">
        <f t="shared" si="699"/>
        <v/>
      </c>
      <c r="AW618" s="5" t="str">
        <f t="shared" si="700"/>
        <v/>
      </c>
      <c r="AX618" s="5" t="str">
        <f t="shared" si="701"/>
        <v/>
      </c>
      <c r="AY618" s="5" t="str">
        <f t="shared" si="702"/>
        <v/>
      </c>
      <c r="AZ618" s="5" t="str">
        <f t="shared" si="703"/>
        <v/>
      </c>
      <c r="BA618" s="5" t="str">
        <f t="shared" si="704"/>
        <v/>
      </c>
      <c r="BD618" s="3">
        <v>15.57</v>
      </c>
      <c r="BE618" s="5">
        <f t="shared" si="705"/>
        <v>1.6616966303989041E-4</v>
      </c>
      <c r="BF618" s="5">
        <f t="shared" si="706"/>
        <v>1.6616966303989043E-27</v>
      </c>
      <c r="BG618" s="5">
        <f t="shared" si="707"/>
        <v>3.8465199777752408E-10</v>
      </c>
      <c r="BH618" s="5">
        <f t="shared" si="708"/>
        <v>1.3847471919990867E-13</v>
      </c>
      <c r="BI618" s="5">
        <f t="shared" si="709"/>
        <v>-12.858629506846047</v>
      </c>
      <c r="BJ618">
        <v>0.04</v>
      </c>
      <c r="BL618" s="3">
        <v>15.41</v>
      </c>
      <c r="BM618" s="5">
        <f t="shared" si="710"/>
        <v>1.2318223429354317E-4</v>
      </c>
      <c r="BN618" s="5">
        <f t="shared" si="711"/>
        <v>1.2318223429354319E-27</v>
      </c>
      <c r="BO618" s="5">
        <f t="shared" si="712"/>
        <v>1.8249219895339726E-10</v>
      </c>
      <c r="BP618" s="5">
        <f t="shared" si="713"/>
        <v>8.2121489529028776E-14</v>
      </c>
      <c r="BQ618" s="5">
        <f t="shared" si="714"/>
        <v>-13.085543181946708</v>
      </c>
      <c r="BR618">
        <v>0.03</v>
      </c>
      <c r="BU618" s="5" t="str">
        <f t="shared" si="715"/>
        <v/>
      </c>
      <c r="BV618" s="5" t="str">
        <f t="shared" si="716"/>
        <v/>
      </c>
      <c r="BW618" s="5" t="str">
        <f t="shared" si="717"/>
        <v/>
      </c>
      <c r="BX618" s="5" t="str">
        <f t="shared" si="718"/>
        <v/>
      </c>
      <c r="BY618" s="5" t="str">
        <f t="shared" si="719"/>
        <v/>
      </c>
      <c r="CC618" s="5" t="str">
        <f t="shared" si="720"/>
        <v/>
      </c>
      <c r="CD618" s="5" t="str">
        <f t="shared" si="721"/>
        <v/>
      </c>
      <c r="CE618" s="5" t="str">
        <f t="shared" si="722"/>
        <v/>
      </c>
      <c r="CF618" s="5" t="str">
        <f t="shared" si="723"/>
        <v/>
      </c>
      <c r="CG618" s="5" t="str">
        <f t="shared" si="724"/>
        <v/>
      </c>
      <c r="CK618" s="5" t="str">
        <f t="shared" si="725"/>
        <v/>
      </c>
      <c r="CL618" s="5" t="str">
        <f t="shared" si="726"/>
        <v/>
      </c>
      <c r="CM618" s="5" t="str">
        <f t="shared" si="727"/>
        <v/>
      </c>
      <c r="CN618" s="5" t="str">
        <f t="shared" si="728"/>
        <v/>
      </c>
      <c r="CO618" s="5" t="str">
        <f t="shared" si="729"/>
        <v/>
      </c>
      <c r="CS618" s="5" t="str">
        <f t="shared" si="730"/>
        <v/>
      </c>
      <c r="CT618" s="5" t="str">
        <f t="shared" si="731"/>
        <v/>
      </c>
      <c r="CU618" s="5" t="str">
        <f t="shared" si="732"/>
        <v/>
      </c>
      <c r="CV618" s="5" t="str">
        <f t="shared" si="733"/>
        <v/>
      </c>
      <c r="CW618" s="5" t="str">
        <f t="shared" si="734"/>
        <v/>
      </c>
      <c r="DA618" s="5" t="str">
        <f t="shared" si="735"/>
        <v/>
      </c>
      <c r="DB618" s="5" t="str">
        <f t="shared" si="736"/>
        <v/>
      </c>
      <c r="DC618" s="5" t="str">
        <f t="shared" si="737"/>
        <v/>
      </c>
      <c r="DD618" s="5" t="str">
        <f t="shared" si="738"/>
        <v/>
      </c>
      <c r="DE618" s="5" t="str">
        <f t="shared" si="739"/>
        <v/>
      </c>
      <c r="DI618" s="5" t="str">
        <f t="shared" si="740"/>
        <v/>
      </c>
      <c r="DJ618" s="5" t="str">
        <f t="shared" si="741"/>
        <v/>
      </c>
      <c r="DK618" s="5" t="str">
        <f t="shared" si="742"/>
        <v/>
      </c>
      <c r="DL618" s="5" t="str">
        <f t="shared" si="743"/>
        <v/>
      </c>
      <c r="DM618" s="5" t="str">
        <f t="shared" si="744"/>
        <v/>
      </c>
      <c r="DQ618" s="5" t="str">
        <f t="shared" si="745"/>
        <v/>
      </c>
      <c r="DR618" s="5" t="str">
        <f t="shared" si="746"/>
        <v/>
      </c>
      <c r="DS618" s="5" t="str">
        <f t="shared" si="747"/>
        <v/>
      </c>
      <c r="DT618" s="5" t="str">
        <f t="shared" si="748"/>
        <v/>
      </c>
      <c r="DU618" s="5" t="str">
        <f t="shared" si="749"/>
        <v/>
      </c>
    </row>
    <row r="619" spans="1:126" hidden="1" x14ac:dyDescent="0.25">
      <c r="A619">
        <v>612</v>
      </c>
      <c r="B619" t="s">
        <v>656</v>
      </c>
      <c r="C619">
        <v>324.34278399999999</v>
      </c>
      <c r="D619">
        <v>57.445507999999997</v>
      </c>
      <c r="E619" s="1" t="s">
        <v>168</v>
      </c>
      <c r="F619" s="13"/>
      <c r="J619" s="2">
        <v>18.14</v>
      </c>
      <c r="K619" s="5">
        <f t="shared" si="675"/>
        <v>1.759993774929334E-4</v>
      </c>
      <c r="L619" s="5">
        <f t="shared" si="676"/>
        <v>1.7599937749293342E-27</v>
      </c>
      <c r="M619" s="5">
        <f t="shared" si="677"/>
        <v>1.3560109829029017E-8</v>
      </c>
      <c r="N619" s="5">
        <f t="shared" si="678"/>
        <v>8.4615085333141072E-13</v>
      </c>
      <c r="O619" s="5">
        <f t="shared" si="679"/>
        <v>-12.072552203238738</v>
      </c>
      <c r="P619">
        <v>0.01</v>
      </c>
      <c r="Q619" s="2">
        <v>16.48</v>
      </c>
      <c r="R619" s="5">
        <f t="shared" si="680"/>
        <v>6.436634515688517E-4</v>
      </c>
      <c r="S619" s="5">
        <f t="shared" si="681"/>
        <v>6.436634515688518E-27</v>
      </c>
      <c r="T619" s="5">
        <f t="shared" si="682"/>
        <v>3.2232811107548208E-8</v>
      </c>
      <c r="U619" s="5">
        <f t="shared" si="683"/>
        <v>2.4948195797242315E-12</v>
      </c>
      <c r="V619" s="5">
        <f t="shared" si="684"/>
        <v>-11.602960856198258</v>
      </c>
      <c r="W619">
        <v>0.01</v>
      </c>
      <c r="X619" s="2">
        <v>17.329999999999998</v>
      </c>
      <c r="Y619" s="5">
        <f t="shared" si="685"/>
        <v>3.4785589886495013E-4</v>
      </c>
      <c r="Z619" s="5">
        <f t="shared" si="686"/>
        <v>3.4785589886495015E-27</v>
      </c>
      <c r="AA619" s="5">
        <f t="shared" si="687"/>
        <v>2.4250067310075155E-8</v>
      </c>
      <c r="AB619" s="5">
        <f t="shared" si="688"/>
        <v>1.5908044155409304E-12</v>
      </c>
      <c r="AC619" s="5">
        <f t="shared" si="689"/>
        <v>-11.798383212228174</v>
      </c>
      <c r="AD619">
        <v>0.01</v>
      </c>
      <c r="AF619" s="4">
        <v>14.37</v>
      </c>
      <c r="AG619" s="5">
        <f t="shared" si="690"/>
        <v>2.8476611943141677E-3</v>
      </c>
      <c r="AH619" s="5">
        <f t="shared" si="691"/>
        <v>2.8476611943141682E-26</v>
      </c>
      <c r="AI619" s="5">
        <f t="shared" si="692"/>
        <v>5.6011300515940289E-8</v>
      </c>
      <c r="AJ619" s="5">
        <f t="shared" si="693"/>
        <v>6.9173956137186268E-12</v>
      </c>
      <c r="AK619" s="5">
        <f t="shared" si="694"/>
        <v>-11.160057385815929</v>
      </c>
      <c r="AL619">
        <v>0.05</v>
      </c>
      <c r="AN619" s="4">
        <v>13.54</v>
      </c>
      <c r="AO619" s="5">
        <f t="shared" si="695"/>
        <v>3.9291621938409328E-3</v>
      </c>
      <c r="AP619" s="5">
        <f t="shared" si="696"/>
        <v>3.9291621938409332E-26</v>
      </c>
      <c r="AQ619" s="5">
        <f t="shared" si="697"/>
        <v>4.267358923224306E-8</v>
      </c>
      <c r="AR619" s="5">
        <f t="shared" si="698"/>
        <v>7.0923505303987967E-12</v>
      </c>
      <c r="AS619" s="5">
        <f t="shared" si="699"/>
        <v>-11.149209808088617</v>
      </c>
      <c r="AT619">
        <v>0.04</v>
      </c>
      <c r="AV619" s="4">
        <v>13.34</v>
      </c>
      <c r="AW619" s="5">
        <f t="shared" si="700"/>
        <v>3.0756042695940459E-3</v>
      </c>
      <c r="AX619" s="5">
        <f t="shared" si="701"/>
        <v>3.0756042695940464E-26</v>
      </c>
      <c r="AY619" s="5">
        <f t="shared" si="702"/>
        <v>1.9794586099362259E-8</v>
      </c>
      <c r="AZ619" s="5">
        <f t="shared" si="703"/>
        <v>4.2736511388523118E-12</v>
      </c>
      <c r="BA619" s="5">
        <f t="shared" si="704"/>
        <v>-11.369200932489004</v>
      </c>
      <c r="BB619">
        <v>0.05</v>
      </c>
      <c r="BD619" s="3">
        <v>13.01</v>
      </c>
      <c r="BE619" s="5">
        <f t="shared" si="705"/>
        <v>1.7561100940068992E-3</v>
      </c>
      <c r="BF619" s="5">
        <f t="shared" si="706"/>
        <v>1.7561100940068996E-26</v>
      </c>
      <c r="BG619" s="5">
        <f t="shared" si="707"/>
        <v>4.0650696620530077E-9</v>
      </c>
      <c r="BH619" s="5">
        <f t="shared" si="708"/>
        <v>1.4634250783390829E-12</v>
      </c>
      <c r="BI619" s="5">
        <f t="shared" si="709"/>
        <v>-11.834629506846047</v>
      </c>
      <c r="BJ619">
        <v>0.01</v>
      </c>
      <c r="BL619" s="3">
        <v>12.92</v>
      </c>
      <c r="BM619" s="5">
        <f t="shared" si="710"/>
        <v>1.2205289278130796E-3</v>
      </c>
      <c r="BN619" s="5">
        <f t="shared" si="711"/>
        <v>1.2205289278130797E-26</v>
      </c>
      <c r="BO619" s="5">
        <f t="shared" si="712"/>
        <v>1.808191004167525E-9</v>
      </c>
      <c r="BP619" s="5">
        <f t="shared" si="713"/>
        <v>8.1368595187538629E-13</v>
      </c>
      <c r="BQ619" s="5">
        <f t="shared" si="714"/>
        <v>-12.089543181946707</v>
      </c>
      <c r="BR619">
        <v>0.01</v>
      </c>
      <c r="BT619" s="3">
        <v>12.89</v>
      </c>
      <c r="BU619" s="5">
        <f t="shared" si="715"/>
        <v>8.0296726468874458E-4</v>
      </c>
      <c r="BV619" s="5">
        <f t="shared" si="716"/>
        <v>8.0296726468874466E-27</v>
      </c>
      <c r="BW619" s="5">
        <f t="shared" si="717"/>
        <v>7.1608257849769131E-10</v>
      </c>
      <c r="BX619" s="5">
        <f t="shared" si="718"/>
        <v>4.1532789552866097E-13</v>
      </c>
      <c r="BY619" s="5">
        <f t="shared" si="719"/>
        <v>-12.381608898489665</v>
      </c>
      <c r="BZ619">
        <v>0.03</v>
      </c>
      <c r="CB619" s="3">
        <v>12.98</v>
      </c>
      <c r="CC619" s="5">
        <f t="shared" si="720"/>
        <v>4.1215563311540406E-4</v>
      </c>
      <c r="CD619" s="5">
        <f t="shared" si="721"/>
        <v>4.1215563311540412E-27</v>
      </c>
      <c r="CE619" s="5">
        <f t="shared" si="722"/>
        <v>1.9319795302284566E-10</v>
      </c>
      <c r="CF619" s="5">
        <f t="shared" si="723"/>
        <v>1.5455836241827652E-13</v>
      </c>
      <c r="CG619" s="5">
        <f t="shared" si="724"/>
        <v>-12.810907492355042</v>
      </c>
      <c r="CH619">
        <v>0.11</v>
      </c>
      <c r="CK619" s="5" t="str">
        <f t="shared" si="725"/>
        <v/>
      </c>
      <c r="CL619" s="5" t="str">
        <f t="shared" si="726"/>
        <v/>
      </c>
      <c r="CM619" s="5" t="str">
        <f t="shared" si="727"/>
        <v/>
      </c>
      <c r="CN619" s="5" t="str">
        <f t="shared" si="728"/>
        <v/>
      </c>
      <c r="CO619" s="5" t="str">
        <f t="shared" si="729"/>
        <v/>
      </c>
      <c r="CR619" s="4">
        <v>12.98</v>
      </c>
      <c r="CS619" s="5">
        <f t="shared" si="730"/>
        <v>1.9893755601830998E-3</v>
      </c>
      <c r="CT619" s="5">
        <f t="shared" si="731"/>
        <v>1.9893755601831E-26</v>
      </c>
      <c r="CU619" s="5">
        <f t="shared" si="732"/>
        <v>5.1627393430357258E-9</v>
      </c>
      <c r="CV619" s="5">
        <f t="shared" si="733"/>
        <v>1.7553313766321468E-12</v>
      </c>
      <c r="CW619" s="5">
        <f t="shared" si="734"/>
        <v>-11.755640884065642</v>
      </c>
      <c r="CX619">
        <v>0.03</v>
      </c>
      <c r="CZ619" s="4">
        <v>12.87</v>
      </c>
      <c r="DA619" s="5">
        <f t="shared" si="735"/>
        <v>1.2217936951050528E-3</v>
      </c>
      <c r="DB619" s="5">
        <f t="shared" si="736"/>
        <v>1.221793695105053E-26</v>
      </c>
      <c r="DC619" s="5">
        <f t="shared" si="737"/>
        <v>1.7322216849315498E-9</v>
      </c>
      <c r="DD619" s="5">
        <f t="shared" si="738"/>
        <v>7.9682197506851287E-13</v>
      </c>
      <c r="DE619" s="5">
        <f t="shared" si="739"/>
        <v>-12.098638697275881</v>
      </c>
      <c r="DF619">
        <v>0.03</v>
      </c>
      <c r="DH619" s="4">
        <v>10.57</v>
      </c>
      <c r="DI619" s="5">
        <f t="shared" si="740"/>
        <v>1.8738306324142296E-3</v>
      </c>
      <c r="DJ619" s="5">
        <f t="shared" si="741"/>
        <v>1.8738306324142299E-26</v>
      </c>
      <c r="DK619" s="5">
        <f t="shared" si="742"/>
        <v>3.9038138175296451E-10</v>
      </c>
      <c r="DL619" s="5">
        <f t="shared" si="743"/>
        <v>4.6845765810355743E-13</v>
      </c>
      <c r="DM619" s="5">
        <f t="shared" si="744"/>
        <v>-12.329329657034471</v>
      </c>
      <c r="DN619">
        <v>7.0000000000000007E-2</v>
      </c>
      <c r="DP619" s="4">
        <v>8.35</v>
      </c>
      <c r="DQ619" s="5">
        <f t="shared" si="745"/>
        <v>3.8228570738440071E-3</v>
      </c>
      <c r="DR619" s="5">
        <f t="shared" si="746"/>
        <v>3.8228570738440078E-26</v>
      </c>
      <c r="DS619" s="5">
        <f t="shared" si="747"/>
        <v>2.3695395085809965E-10</v>
      </c>
      <c r="DT619" s="5">
        <f t="shared" si="748"/>
        <v>5.212986918878193E-13</v>
      </c>
      <c r="DU619" s="5">
        <f t="shared" si="749"/>
        <v>-12.28291336486123</v>
      </c>
      <c r="DV619">
        <v>0.23</v>
      </c>
    </row>
    <row r="620" spans="1:126" hidden="1" x14ac:dyDescent="0.25">
      <c r="A620">
        <v>613</v>
      </c>
      <c r="B620" t="s">
        <v>657</v>
      </c>
      <c r="C620">
        <v>324.34302200000002</v>
      </c>
      <c r="D620">
        <v>57.635281999999997</v>
      </c>
      <c r="E620" s="1" t="s">
        <v>31</v>
      </c>
      <c r="F620" s="13"/>
      <c r="J620" s="2">
        <v>16.5</v>
      </c>
      <c r="K620" s="5">
        <f t="shared" si="675"/>
        <v>7.970969213109344E-4</v>
      </c>
      <c r="L620" s="5">
        <f t="shared" si="676"/>
        <v>7.9709692131093451E-27</v>
      </c>
      <c r="M620" s="5">
        <f t="shared" si="677"/>
        <v>6.1413409247945519E-8</v>
      </c>
      <c r="N620" s="5">
        <f t="shared" si="678"/>
        <v>3.8321967370718006E-12</v>
      </c>
      <c r="O620" s="5">
        <f t="shared" si="679"/>
        <v>-11.416552203238737</v>
      </c>
      <c r="P620">
        <v>0</v>
      </c>
      <c r="Q620" s="2">
        <v>15.54</v>
      </c>
      <c r="R620" s="5">
        <f t="shared" si="680"/>
        <v>1.5298852227168705E-3</v>
      </c>
      <c r="S620" s="5">
        <f t="shared" si="681"/>
        <v>1.5298852227168707E-26</v>
      </c>
      <c r="T620" s="5">
        <f t="shared" si="682"/>
        <v>7.6612243991590561E-8</v>
      </c>
      <c r="U620" s="5">
        <f t="shared" si="683"/>
        <v>5.9297876849491105E-12</v>
      </c>
      <c r="V620" s="5">
        <f t="shared" si="684"/>
        <v>-11.226960856198257</v>
      </c>
      <c r="W620">
        <v>0</v>
      </c>
      <c r="X620" s="2">
        <v>16.07</v>
      </c>
      <c r="Y620" s="5">
        <f t="shared" si="685"/>
        <v>1.11019526934759E-3</v>
      </c>
      <c r="Z620" s="5">
        <f t="shared" si="686"/>
        <v>1.1101952693475901E-26</v>
      </c>
      <c r="AA620" s="5">
        <f t="shared" si="687"/>
        <v>7.7395007808846331E-8</v>
      </c>
      <c r="AB620" s="5">
        <f t="shared" si="688"/>
        <v>5.0771125122603198E-12</v>
      </c>
      <c r="AC620" s="5">
        <f t="shared" si="689"/>
        <v>-11.294383212228174</v>
      </c>
      <c r="AD620">
        <v>0.01</v>
      </c>
      <c r="AF620" s="4">
        <v>13.82</v>
      </c>
      <c r="AG620" s="5">
        <f t="shared" si="690"/>
        <v>4.7259412349017899E-3</v>
      </c>
      <c r="AH620" s="5">
        <f t="shared" si="691"/>
        <v>4.7259412349017906E-26</v>
      </c>
      <c r="AI620" s="5">
        <f t="shared" si="692"/>
        <v>9.2955621004804983E-8</v>
      </c>
      <c r="AJ620" s="5">
        <f t="shared" si="693"/>
        <v>1.1480019194093417E-11</v>
      </c>
      <c r="AK620" s="5">
        <f t="shared" si="694"/>
        <v>-10.94005738581593</v>
      </c>
      <c r="AL620">
        <v>0.03</v>
      </c>
      <c r="AN620" s="4">
        <v>13.12</v>
      </c>
      <c r="AO620" s="5">
        <f t="shared" si="695"/>
        <v>5.7849546220779787E-3</v>
      </c>
      <c r="AP620" s="5">
        <f t="shared" si="696"/>
        <v>5.7849546220779796E-26</v>
      </c>
      <c r="AQ620" s="5">
        <f t="shared" si="697"/>
        <v>6.2828858950309743E-8</v>
      </c>
      <c r="AR620" s="5">
        <f t="shared" si="698"/>
        <v>1.0442156357541479E-11</v>
      </c>
      <c r="AS620" s="5">
        <f t="shared" si="699"/>
        <v>-10.981209808088618</v>
      </c>
      <c r="AT620">
        <v>0.03</v>
      </c>
      <c r="AV620" s="4">
        <v>12.87</v>
      </c>
      <c r="AW620" s="5">
        <f t="shared" si="700"/>
        <v>4.7416604955267411E-3</v>
      </c>
      <c r="AX620" s="5">
        <f t="shared" si="701"/>
        <v>4.7416604955267417E-26</v>
      </c>
      <c r="AY620" s="5">
        <f t="shared" si="702"/>
        <v>3.0517322355335852E-8</v>
      </c>
      <c r="AZ620" s="5">
        <f t="shared" si="703"/>
        <v>6.5886898965170096E-12</v>
      </c>
      <c r="BA620" s="5">
        <f t="shared" si="704"/>
        <v>-11.181200932489006</v>
      </c>
      <c r="BB620">
        <v>0.03</v>
      </c>
      <c r="BD620" s="3">
        <v>12.68</v>
      </c>
      <c r="BE620" s="5">
        <f t="shared" si="705"/>
        <v>2.3798618063209332E-3</v>
      </c>
      <c r="BF620" s="5">
        <f t="shared" si="706"/>
        <v>2.3798618063209334E-26</v>
      </c>
      <c r="BG620" s="5">
        <f t="shared" si="707"/>
        <v>5.5089393664836412E-9</v>
      </c>
      <c r="BH620" s="5">
        <f t="shared" si="708"/>
        <v>1.9832181719341111E-12</v>
      </c>
      <c r="BI620" s="5">
        <f t="shared" si="709"/>
        <v>-11.702629506846048</v>
      </c>
      <c r="BJ620">
        <v>0</v>
      </c>
      <c r="BL620" s="3">
        <v>12.75</v>
      </c>
      <c r="BM620" s="5">
        <f t="shared" si="710"/>
        <v>1.4274078377995323E-3</v>
      </c>
      <c r="BN620" s="5">
        <f t="shared" si="711"/>
        <v>1.4274078377995325E-26</v>
      </c>
      <c r="BO620" s="5">
        <f t="shared" si="712"/>
        <v>2.1146782782215292E-9</v>
      </c>
      <c r="BP620" s="5">
        <f t="shared" si="713"/>
        <v>9.5160522519968828E-13</v>
      </c>
      <c r="BQ620" s="5">
        <f t="shared" si="714"/>
        <v>-12.021543181946708</v>
      </c>
      <c r="BR620">
        <v>0</v>
      </c>
      <c r="BT620" s="3">
        <v>12.62</v>
      </c>
      <c r="BU620" s="5">
        <f t="shared" si="715"/>
        <v>1.029669480382031E-3</v>
      </c>
      <c r="BV620" s="5">
        <f t="shared" si="716"/>
        <v>1.0296694803820311E-26</v>
      </c>
      <c r="BW620" s="5">
        <f t="shared" si="717"/>
        <v>9.1825459011477202E-10</v>
      </c>
      <c r="BX620" s="5">
        <f t="shared" si="718"/>
        <v>5.3258766226656777E-13</v>
      </c>
      <c r="BY620" s="5">
        <f t="shared" si="719"/>
        <v>-12.273608898489664</v>
      </c>
      <c r="BZ620">
        <v>0.02</v>
      </c>
      <c r="CB620" s="3">
        <v>12.64</v>
      </c>
      <c r="CC620" s="5">
        <f t="shared" si="720"/>
        <v>5.6371714004364588E-4</v>
      </c>
      <c r="CD620" s="5">
        <f t="shared" si="721"/>
        <v>5.6371714004364594E-27</v>
      </c>
      <c r="CE620" s="5">
        <f t="shared" si="722"/>
        <v>2.6424240939545902E-10</v>
      </c>
      <c r="CF620" s="5">
        <f t="shared" si="723"/>
        <v>2.1139392751636722E-13</v>
      </c>
      <c r="CG620" s="5">
        <f t="shared" si="724"/>
        <v>-12.674907492355041</v>
      </c>
      <c r="CH620">
        <v>0.06</v>
      </c>
      <c r="CK620" s="5" t="str">
        <f t="shared" si="725"/>
        <v/>
      </c>
      <c r="CL620" s="5" t="str">
        <f t="shared" si="726"/>
        <v/>
      </c>
      <c r="CM620" s="5" t="str">
        <f t="shared" si="727"/>
        <v/>
      </c>
      <c r="CN620" s="5" t="str">
        <f t="shared" si="728"/>
        <v/>
      </c>
      <c r="CO620" s="5" t="str">
        <f t="shared" si="729"/>
        <v/>
      </c>
      <c r="CR620" s="4">
        <v>12.74</v>
      </c>
      <c r="CS620" s="5">
        <f t="shared" si="730"/>
        <v>2.4815142774102178E-3</v>
      </c>
      <c r="CT620" s="5">
        <f t="shared" si="731"/>
        <v>2.481514277410218E-26</v>
      </c>
      <c r="CU620" s="5">
        <f t="shared" si="732"/>
        <v>6.4399159448362049E-9</v>
      </c>
      <c r="CV620" s="5">
        <f t="shared" si="733"/>
        <v>2.18957142124431E-12</v>
      </c>
      <c r="CW620" s="5">
        <f t="shared" si="734"/>
        <v>-11.659640884065642</v>
      </c>
      <c r="CX620">
        <v>0.03</v>
      </c>
      <c r="CZ620" s="4">
        <v>12.8</v>
      </c>
      <c r="DA620" s="5">
        <f t="shared" si="735"/>
        <v>1.3031604161426338E-3</v>
      </c>
      <c r="DB620" s="5">
        <f t="shared" si="736"/>
        <v>1.3031604161426339E-26</v>
      </c>
      <c r="DC620" s="5">
        <f t="shared" si="737"/>
        <v>1.8475809302589331E-9</v>
      </c>
      <c r="DD620" s="5">
        <f t="shared" si="738"/>
        <v>8.4988722791910911E-13</v>
      </c>
      <c r="DE620" s="5">
        <f t="shared" si="739"/>
        <v>-12.07063869727588</v>
      </c>
      <c r="DF620">
        <v>0.03</v>
      </c>
      <c r="DH620" s="4">
        <v>11.18</v>
      </c>
      <c r="DI620" s="5">
        <f t="shared" si="740"/>
        <v>1.0683912789078334E-3</v>
      </c>
      <c r="DJ620" s="5">
        <f t="shared" si="741"/>
        <v>1.0683912789078335E-26</v>
      </c>
      <c r="DK620" s="5">
        <f t="shared" si="742"/>
        <v>2.2258151643913196E-10</v>
      </c>
      <c r="DL620" s="5">
        <f t="shared" si="743"/>
        <v>2.6709781972695836E-13</v>
      </c>
      <c r="DM620" s="5">
        <f t="shared" si="744"/>
        <v>-12.573329657034471</v>
      </c>
      <c r="DN620">
        <v>0.12</v>
      </c>
      <c r="DO620" t="s">
        <v>32</v>
      </c>
      <c r="DP620" s="4">
        <v>9.11</v>
      </c>
      <c r="DQ620" s="5">
        <f t="shared" si="745"/>
        <v>1.8984014688730347E-3</v>
      </c>
      <c r="DR620" s="5">
        <f t="shared" si="746"/>
        <v>1.898401468873035E-26</v>
      </c>
      <c r="DS620" s="5">
        <f t="shared" si="747"/>
        <v>1.1766951253345257E-10</v>
      </c>
      <c r="DT620" s="5">
        <f t="shared" si="748"/>
        <v>2.5887292757359568E-13</v>
      </c>
      <c r="DU620" s="5">
        <f t="shared" si="749"/>
        <v>-12.58691336486123</v>
      </c>
    </row>
    <row r="621" spans="1:126" hidden="1" x14ac:dyDescent="0.25">
      <c r="A621">
        <v>614</v>
      </c>
      <c r="B621" t="s">
        <v>658</v>
      </c>
      <c r="C621">
        <v>324.34341599999999</v>
      </c>
      <c r="D621">
        <v>57.446753999999999</v>
      </c>
      <c r="E621" s="1" t="s">
        <v>91</v>
      </c>
      <c r="F621" s="13"/>
      <c r="J621" s="2">
        <v>18.55</v>
      </c>
      <c r="K621" s="5">
        <f t="shared" si="675"/>
        <v>1.2064550113440366E-4</v>
      </c>
      <c r="L621" s="5">
        <f t="shared" si="676"/>
        <v>1.2064550113440367E-27</v>
      </c>
      <c r="M621" s="5">
        <f t="shared" si="677"/>
        <v>9.2952956372044264E-9</v>
      </c>
      <c r="N621" s="5">
        <f t="shared" si="678"/>
        <v>5.8002644776155624E-13</v>
      </c>
      <c r="O621" s="5">
        <f t="shared" si="679"/>
        <v>-12.236552203238736</v>
      </c>
      <c r="P621">
        <v>0.01</v>
      </c>
      <c r="Q621" s="2">
        <v>17.690000000000001</v>
      </c>
      <c r="R621" s="5">
        <f t="shared" si="680"/>
        <v>2.1118294880868391E-4</v>
      </c>
      <c r="S621" s="5">
        <f t="shared" si="681"/>
        <v>2.1118294880868394E-27</v>
      </c>
      <c r="T621" s="5">
        <f t="shared" si="682"/>
        <v>1.0575433608190807E-8</v>
      </c>
      <c r="U621" s="5">
        <f t="shared" si="683"/>
        <v>8.1853856127396853E-13</v>
      </c>
      <c r="V621" s="5">
        <f t="shared" si="684"/>
        <v>-12.086960856198258</v>
      </c>
      <c r="W621">
        <v>0.02</v>
      </c>
      <c r="X621" s="2">
        <v>18.100000000000001</v>
      </c>
      <c r="Y621" s="5">
        <f t="shared" si="685"/>
        <v>1.7115885496156363E-4</v>
      </c>
      <c r="Z621" s="5">
        <f t="shared" si="686"/>
        <v>1.7115885496156364E-27</v>
      </c>
      <c r="AA621" s="5">
        <f t="shared" si="687"/>
        <v>1.1931991859493298E-8</v>
      </c>
      <c r="AB621" s="5">
        <f t="shared" si="688"/>
        <v>7.8273866598276045E-13</v>
      </c>
      <c r="AC621" s="5">
        <f t="shared" si="689"/>
        <v>-12.106383212228176</v>
      </c>
      <c r="AD621">
        <v>0.02</v>
      </c>
      <c r="AF621" s="4">
        <v>16.21</v>
      </c>
      <c r="AG621" s="5">
        <f t="shared" si="690"/>
        <v>5.2298389722231107E-4</v>
      </c>
      <c r="AH621" s="5">
        <f t="shared" si="691"/>
        <v>5.2298389722231114E-27</v>
      </c>
      <c r="AI621" s="5">
        <f t="shared" si="692"/>
        <v>1.0286690105833127E-8</v>
      </c>
      <c r="AJ621" s="5">
        <f t="shared" si="693"/>
        <v>1.2704062280703915E-12</v>
      </c>
      <c r="AK621" s="5">
        <f t="shared" si="694"/>
        <v>-11.896057385815929</v>
      </c>
      <c r="AL621">
        <v>0.06</v>
      </c>
      <c r="AN621" s="4">
        <v>15.5</v>
      </c>
      <c r="AO621" s="5">
        <f t="shared" si="695"/>
        <v>6.4610032074771716E-4</v>
      </c>
      <c r="AP621" s="5">
        <f t="shared" si="696"/>
        <v>6.4610032074771722E-27</v>
      </c>
      <c r="AQ621" s="5">
        <f t="shared" si="697"/>
        <v>7.0171243461589628E-9</v>
      </c>
      <c r="AR621" s="5">
        <f t="shared" si="698"/>
        <v>1.1662460663316197E-12</v>
      </c>
      <c r="AS621" s="5">
        <f t="shared" si="699"/>
        <v>-11.933209808088618</v>
      </c>
      <c r="AT621">
        <v>7.0000000000000007E-2</v>
      </c>
      <c r="AU621" t="s">
        <v>36</v>
      </c>
      <c r="AV621" s="4">
        <v>13.86</v>
      </c>
      <c r="AW621" s="5">
        <f t="shared" si="700"/>
        <v>1.9051556152680778E-3</v>
      </c>
      <c r="AX621" s="5">
        <f t="shared" si="701"/>
        <v>1.905155615268078E-26</v>
      </c>
      <c r="AY621" s="5">
        <f t="shared" si="702"/>
        <v>1.2261579694088889E-8</v>
      </c>
      <c r="AZ621" s="5">
        <f t="shared" si="703"/>
        <v>2.6472750559537912E-12</v>
      </c>
      <c r="BA621" s="5">
        <f t="shared" si="704"/>
        <v>-11.577200932489005</v>
      </c>
      <c r="BD621" s="3">
        <v>14.98</v>
      </c>
      <c r="BE621" s="5">
        <f t="shared" si="705"/>
        <v>2.8612232090440112E-4</v>
      </c>
      <c r="BF621" s="5">
        <f t="shared" si="706"/>
        <v>2.8612232090440116E-27</v>
      </c>
      <c r="BG621" s="5">
        <f t="shared" si="707"/>
        <v>6.6232018727870634E-10</v>
      </c>
      <c r="BH621" s="5">
        <f t="shared" si="708"/>
        <v>2.3843526742033431E-13</v>
      </c>
      <c r="BI621" s="5">
        <f t="shared" si="709"/>
        <v>-12.622629506846048</v>
      </c>
      <c r="BJ621">
        <v>0.03</v>
      </c>
      <c r="BL621" s="3">
        <v>14.86</v>
      </c>
      <c r="BM621" s="5">
        <f t="shared" si="710"/>
        <v>2.0443162326247029E-4</v>
      </c>
      <c r="BN621" s="5">
        <f t="shared" si="711"/>
        <v>2.0443162326247031E-27</v>
      </c>
      <c r="BO621" s="5">
        <f t="shared" si="712"/>
        <v>3.0286166409254854E-10</v>
      </c>
      <c r="BP621" s="5">
        <f t="shared" si="713"/>
        <v>1.3628774884164685E-13</v>
      </c>
      <c r="BQ621" s="5">
        <f t="shared" si="714"/>
        <v>-12.865543181946707</v>
      </c>
      <c r="BR621">
        <v>0.03</v>
      </c>
      <c r="BU621" s="5" t="str">
        <f t="shared" si="715"/>
        <v/>
      </c>
      <c r="BV621" s="5" t="str">
        <f t="shared" si="716"/>
        <v/>
      </c>
      <c r="BW621" s="5" t="str">
        <f t="shared" si="717"/>
        <v/>
      </c>
      <c r="BX621" s="5" t="str">
        <f t="shared" si="718"/>
        <v/>
      </c>
      <c r="BY621" s="5" t="str">
        <f t="shared" si="719"/>
        <v/>
      </c>
      <c r="CC621" s="5" t="str">
        <f t="shared" si="720"/>
        <v/>
      </c>
      <c r="CD621" s="5" t="str">
        <f t="shared" si="721"/>
        <v/>
      </c>
      <c r="CE621" s="5" t="str">
        <f t="shared" si="722"/>
        <v/>
      </c>
      <c r="CF621" s="5" t="str">
        <f t="shared" si="723"/>
        <v/>
      </c>
      <c r="CG621" s="5" t="str">
        <f t="shared" si="724"/>
        <v/>
      </c>
      <c r="CK621" s="5" t="str">
        <f t="shared" si="725"/>
        <v/>
      </c>
      <c r="CL621" s="5" t="str">
        <f t="shared" si="726"/>
        <v/>
      </c>
      <c r="CM621" s="5" t="str">
        <f t="shared" si="727"/>
        <v/>
      </c>
      <c r="CN621" s="5" t="str">
        <f t="shared" si="728"/>
        <v/>
      </c>
      <c r="CO621" s="5" t="str">
        <f t="shared" si="729"/>
        <v/>
      </c>
      <c r="CS621" s="5" t="str">
        <f t="shared" si="730"/>
        <v/>
      </c>
      <c r="CT621" s="5" t="str">
        <f t="shared" si="731"/>
        <v/>
      </c>
      <c r="CU621" s="5" t="str">
        <f t="shared" si="732"/>
        <v/>
      </c>
      <c r="CV621" s="5" t="str">
        <f t="shared" si="733"/>
        <v/>
      </c>
      <c r="CW621" s="5" t="str">
        <f t="shared" si="734"/>
        <v/>
      </c>
      <c r="DA621" s="5" t="str">
        <f t="shared" si="735"/>
        <v/>
      </c>
      <c r="DB621" s="5" t="str">
        <f t="shared" si="736"/>
        <v/>
      </c>
      <c r="DC621" s="5" t="str">
        <f t="shared" si="737"/>
        <v/>
      </c>
      <c r="DD621" s="5" t="str">
        <f t="shared" si="738"/>
        <v/>
      </c>
      <c r="DE621" s="5" t="str">
        <f t="shared" si="739"/>
        <v/>
      </c>
      <c r="DI621" s="5" t="str">
        <f t="shared" si="740"/>
        <v/>
      </c>
      <c r="DJ621" s="5" t="str">
        <f t="shared" si="741"/>
        <v/>
      </c>
      <c r="DK621" s="5" t="str">
        <f t="shared" si="742"/>
        <v/>
      </c>
      <c r="DL621" s="5" t="str">
        <f t="shared" si="743"/>
        <v/>
      </c>
      <c r="DM621" s="5" t="str">
        <f t="shared" si="744"/>
        <v/>
      </c>
      <c r="DQ621" s="5" t="str">
        <f t="shared" si="745"/>
        <v/>
      </c>
      <c r="DR621" s="5" t="str">
        <f t="shared" si="746"/>
        <v/>
      </c>
      <c r="DS621" s="5" t="str">
        <f t="shared" si="747"/>
        <v/>
      </c>
      <c r="DT621" s="5" t="str">
        <f t="shared" si="748"/>
        <v/>
      </c>
      <c r="DU621" s="5" t="str">
        <f t="shared" si="749"/>
        <v/>
      </c>
    </row>
    <row r="622" spans="1:126" hidden="1" x14ac:dyDescent="0.25">
      <c r="A622">
        <v>615</v>
      </c>
      <c r="B622" t="s">
        <v>659</v>
      </c>
      <c r="C622">
        <v>324.34471400000001</v>
      </c>
      <c r="D622">
        <v>57.592593000000001</v>
      </c>
      <c r="E622" s="1" t="s">
        <v>91</v>
      </c>
      <c r="F622" s="13"/>
      <c r="J622" s="2">
        <v>17.829999999999998</v>
      </c>
      <c r="K622" s="5">
        <f t="shared" si="675"/>
        <v>2.3415914934686743E-4</v>
      </c>
      <c r="L622" s="5">
        <f t="shared" si="676"/>
        <v>2.3415914934686746E-27</v>
      </c>
      <c r="M622" s="5">
        <f t="shared" si="677"/>
        <v>1.8041108030299825E-8</v>
      </c>
      <c r="N622" s="5">
        <f t="shared" si="678"/>
        <v>1.125765141090709E-12</v>
      </c>
      <c r="O622" s="5">
        <f t="shared" si="679"/>
        <v>-11.948552203238737</v>
      </c>
      <c r="P622">
        <v>0.01</v>
      </c>
      <c r="Q622" s="2">
        <v>17.010000000000002</v>
      </c>
      <c r="R622" s="5">
        <f t="shared" si="680"/>
        <v>3.9505617068619106E-4</v>
      </c>
      <c r="S622" s="5">
        <f t="shared" si="681"/>
        <v>3.9505617068619113E-27</v>
      </c>
      <c r="T622" s="5">
        <f t="shared" si="682"/>
        <v>1.978327477746685E-8</v>
      </c>
      <c r="U622" s="5">
        <f t="shared" si="683"/>
        <v>1.5312254677759344E-12</v>
      </c>
      <c r="V622" s="5">
        <f t="shared" si="684"/>
        <v>-11.814960856198258</v>
      </c>
      <c r="W622">
        <v>0.01</v>
      </c>
      <c r="X622" s="2">
        <v>17.420000000000002</v>
      </c>
      <c r="Y622" s="5">
        <f t="shared" si="685"/>
        <v>3.2018381314205714E-4</v>
      </c>
      <c r="Z622" s="5">
        <f t="shared" si="686"/>
        <v>3.2018381314205717E-27</v>
      </c>
      <c r="AA622" s="5">
        <f t="shared" si="687"/>
        <v>2.232096407054421E-8</v>
      </c>
      <c r="AB622" s="5">
        <f t="shared" si="688"/>
        <v>1.4642552430277004E-12</v>
      </c>
      <c r="AC622" s="5">
        <f t="shared" si="689"/>
        <v>-11.834383212228175</v>
      </c>
      <c r="AD622">
        <v>0.01</v>
      </c>
      <c r="AF622" s="4">
        <v>15.62</v>
      </c>
      <c r="AG622" s="5">
        <f t="shared" si="690"/>
        <v>9.0050953785081095E-4</v>
      </c>
      <c r="AH622" s="5">
        <f t="shared" si="691"/>
        <v>9.0050953785081101E-27</v>
      </c>
      <c r="AI622" s="5">
        <f t="shared" si="692"/>
        <v>1.771232843385358E-8</v>
      </c>
      <c r="AJ622" s="5">
        <f t="shared" si="693"/>
        <v>2.1874725615809176E-12</v>
      </c>
      <c r="AK622" s="5">
        <f t="shared" si="694"/>
        <v>-11.660057385815929</v>
      </c>
      <c r="AL622">
        <v>7.0000000000000007E-2</v>
      </c>
      <c r="AN622" s="4">
        <v>14.8</v>
      </c>
      <c r="AO622" s="5">
        <f t="shared" si="695"/>
        <v>1.2311187810482304E-3</v>
      </c>
      <c r="AP622" s="5">
        <f t="shared" si="696"/>
        <v>1.2311187810482306E-26</v>
      </c>
      <c r="AQ622" s="5">
        <f t="shared" si="697"/>
        <v>1.3370854794669449E-8</v>
      </c>
      <c r="AR622" s="5">
        <f t="shared" si="698"/>
        <v>2.2222360668740626E-12</v>
      </c>
      <c r="AS622" s="5">
        <f t="shared" si="699"/>
        <v>-11.653209808088619</v>
      </c>
      <c r="AT622">
        <v>0.09</v>
      </c>
      <c r="AV622" s="4">
        <v>14.68</v>
      </c>
      <c r="AW622" s="5">
        <f t="shared" si="700"/>
        <v>8.952213995906135E-4</v>
      </c>
      <c r="AX622" s="5">
        <f t="shared" si="701"/>
        <v>8.9522139959061357E-27</v>
      </c>
      <c r="AY622" s="5">
        <f t="shared" si="702"/>
        <v>5.7616440604457034E-9</v>
      </c>
      <c r="AZ622" s="5">
        <f t="shared" si="703"/>
        <v>1.2439389526502274E-12</v>
      </c>
      <c r="BA622" s="5">
        <f t="shared" si="704"/>
        <v>-11.905200932489004</v>
      </c>
      <c r="BB622">
        <v>0.12</v>
      </c>
      <c r="BD622" s="3">
        <v>14.69</v>
      </c>
      <c r="BE622" s="5">
        <f t="shared" si="705"/>
        <v>3.7372464601004589E-4</v>
      </c>
      <c r="BF622" s="5">
        <f t="shared" si="706"/>
        <v>3.737246460100459E-27</v>
      </c>
      <c r="BG622" s="5">
        <f t="shared" si="707"/>
        <v>8.6510334724547654E-10</v>
      </c>
      <c r="BH622" s="5">
        <f t="shared" si="708"/>
        <v>3.1143720500837159E-13</v>
      </c>
      <c r="BI622" s="5">
        <f t="shared" si="709"/>
        <v>-12.506629506846046</v>
      </c>
      <c r="BJ622">
        <v>0.01</v>
      </c>
      <c r="BL622" s="3">
        <v>14.57</v>
      </c>
      <c r="BM622" s="5">
        <f t="shared" si="710"/>
        <v>2.6702263491897471E-4</v>
      </c>
      <c r="BN622" s="5">
        <f t="shared" si="711"/>
        <v>2.6702263491897475E-27</v>
      </c>
      <c r="BO622" s="5">
        <f t="shared" si="712"/>
        <v>3.9558908876885142E-10</v>
      </c>
      <c r="BP622" s="5">
        <f t="shared" si="713"/>
        <v>1.7801508994598317E-13</v>
      </c>
      <c r="BQ622" s="5">
        <f t="shared" si="714"/>
        <v>-12.749543181946708</v>
      </c>
      <c r="BR622">
        <v>0.02</v>
      </c>
      <c r="BT622" s="3">
        <v>14.71</v>
      </c>
      <c r="BU622" s="5">
        <f t="shared" si="715"/>
        <v>1.5020965213516152E-4</v>
      </c>
      <c r="BV622" s="5">
        <f t="shared" si="716"/>
        <v>1.5020965213516154E-27</v>
      </c>
      <c r="BW622" s="5">
        <f t="shared" si="717"/>
        <v>1.3395628906227248E-10</v>
      </c>
      <c r="BX622" s="5">
        <f t="shared" si="718"/>
        <v>7.7694647656118042E-14</v>
      </c>
      <c r="BY622" s="5">
        <f t="shared" si="719"/>
        <v>-13.109608898489665</v>
      </c>
      <c r="BZ622">
        <v>0.06</v>
      </c>
      <c r="CC622" s="5" t="str">
        <f t="shared" si="720"/>
        <v/>
      </c>
      <c r="CD622" s="5" t="str">
        <f t="shared" si="721"/>
        <v/>
      </c>
      <c r="CE622" s="5" t="str">
        <f t="shared" si="722"/>
        <v/>
      </c>
      <c r="CF622" s="5" t="str">
        <f t="shared" si="723"/>
        <v/>
      </c>
      <c r="CG622" s="5" t="str">
        <f t="shared" si="724"/>
        <v/>
      </c>
      <c r="CK622" s="5" t="str">
        <f t="shared" si="725"/>
        <v/>
      </c>
      <c r="CL622" s="5" t="str">
        <f t="shared" si="726"/>
        <v/>
      </c>
      <c r="CM622" s="5" t="str">
        <f t="shared" si="727"/>
        <v/>
      </c>
      <c r="CN622" s="5" t="str">
        <f t="shared" si="728"/>
        <v/>
      </c>
      <c r="CO622" s="5" t="str">
        <f t="shared" si="729"/>
        <v/>
      </c>
      <c r="CS622" s="5" t="str">
        <f t="shared" si="730"/>
        <v/>
      </c>
      <c r="CT622" s="5" t="str">
        <f t="shared" si="731"/>
        <v/>
      </c>
      <c r="CU622" s="5" t="str">
        <f t="shared" si="732"/>
        <v/>
      </c>
      <c r="CV622" s="5" t="str">
        <f t="shared" si="733"/>
        <v/>
      </c>
      <c r="CW622" s="5" t="str">
        <f t="shared" si="734"/>
        <v/>
      </c>
      <c r="DA622" s="5" t="str">
        <f t="shared" si="735"/>
        <v/>
      </c>
      <c r="DB622" s="5" t="str">
        <f t="shared" si="736"/>
        <v/>
      </c>
      <c r="DC622" s="5" t="str">
        <f t="shared" si="737"/>
        <v/>
      </c>
      <c r="DD622" s="5" t="str">
        <f t="shared" si="738"/>
        <v/>
      </c>
      <c r="DE622" s="5" t="str">
        <f t="shared" si="739"/>
        <v/>
      </c>
      <c r="DI622" s="5" t="str">
        <f t="shared" si="740"/>
        <v/>
      </c>
      <c r="DJ622" s="5" t="str">
        <f t="shared" si="741"/>
        <v/>
      </c>
      <c r="DK622" s="5" t="str">
        <f t="shared" si="742"/>
        <v/>
      </c>
      <c r="DL622" s="5" t="str">
        <f t="shared" si="743"/>
        <v/>
      </c>
      <c r="DM622" s="5" t="str">
        <f t="shared" si="744"/>
        <v/>
      </c>
      <c r="DQ622" s="5" t="str">
        <f t="shared" si="745"/>
        <v/>
      </c>
      <c r="DR622" s="5" t="str">
        <f t="shared" si="746"/>
        <v/>
      </c>
      <c r="DS622" s="5" t="str">
        <f t="shared" si="747"/>
        <v/>
      </c>
      <c r="DT622" s="5" t="str">
        <f t="shared" si="748"/>
        <v/>
      </c>
      <c r="DU622" s="5" t="str">
        <f t="shared" si="749"/>
        <v/>
      </c>
    </row>
    <row r="623" spans="1:126" hidden="1" x14ac:dyDescent="0.25">
      <c r="A623">
        <v>616</v>
      </c>
      <c r="B623" t="s">
        <v>660</v>
      </c>
      <c r="C623">
        <v>324.34532799999999</v>
      </c>
      <c r="D623">
        <v>57.400305000000003</v>
      </c>
      <c r="E623" s="1" t="s">
        <v>31</v>
      </c>
      <c r="F623" s="13"/>
      <c r="J623" s="2">
        <v>16.22</v>
      </c>
      <c r="K623" s="5">
        <f t="shared" si="675"/>
        <v>1.0315995207931983E-3</v>
      </c>
      <c r="L623" s="5">
        <f t="shared" si="676"/>
        <v>1.0315995207931984E-26</v>
      </c>
      <c r="M623" s="5">
        <f t="shared" si="677"/>
        <v>7.9480978857957232E-8</v>
      </c>
      <c r="N623" s="5">
        <f t="shared" si="678"/>
        <v>4.9596130807365309E-12</v>
      </c>
      <c r="O623" s="5">
        <f t="shared" si="679"/>
        <v>-11.304552203238737</v>
      </c>
      <c r="P623">
        <v>0</v>
      </c>
      <c r="Q623" s="2">
        <v>15.47</v>
      </c>
      <c r="R623" s="5">
        <f t="shared" si="680"/>
        <v>1.6317696444772976E-3</v>
      </c>
      <c r="S623" s="5">
        <f t="shared" si="681"/>
        <v>1.6317696444772978E-26</v>
      </c>
      <c r="T623" s="5">
        <f t="shared" si="682"/>
        <v>8.1714322280176334E-8</v>
      </c>
      <c r="U623" s="5">
        <f t="shared" si="683"/>
        <v>6.3246885444856491E-12</v>
      </c>
      <c r="V623" s="5">
        <f t="shared" si="684"/>
        <v>-11.198960856198259</v>
      </c>
      <c r="W623">
        <v>0</v>
      </c>
      <c r="X623" s="2">
        <v>15.84</v>
      </c>
      <c r="Y623" s="5">
        <f t="shared" si="685"/>
        <v>1.3721429937723895E-3</v>
      </c>
      <c r="Z623" s="5">
        <f t="shared" si="686"/>
        <v>1.3721429937723896E-26</v>
      </c>
      <c r="AA623" s="5">
        <f t="shared" si="687"/>
        <v>9.5656161262761368E-8</v>
      </c>
      <c r="AB623" s="5">
        <f t="shared" si="688"/>
        <v>6.2750441788371465E-12</v>
      </c>
      <c r="AC623" s="5">
        <f t="shared" si="689"/>
        <v>-11.202383212228176</v>
      </c>
      <c r="AD623">
        <v>0.01</v>
      </c>
      <c r="AE623" t="s">
        <v>36</v>
      </c>
      <c r="AF623" s="4">
        <v>14.12</v>
      </c>
      <c r="AG623" s="5">
        <f t="shared" si="690"/>
        <v>3.5849930417022361E-3</v>
      </c>
      <c r="AH623" s="5">
        <f t="shared" si="691"/>
        <v>3.5849930417022364E-26</v>
      </c>
      <c r="AI623" s="5">
        <f t="shared" si="692"/>
        <v>7.051404956715702E-8</v>
      </c>
      <c r="AJ623" s="5">
        <f t="shared" si="693"/>
        <v>8.7084851215438942E-12</v>
      </c>
      <c r="AK623" s="5">
        <f t="shared" si="694"/>
        <v>-11.060057385815929</v>
      </c>
      <c r="AN623" s="4">
        <v>13.82</v>
      </c>
      <c r="AO623" s="5">
        <f t="shared" si="695"/>
        <v>3.0359873428729188E-3</v>
      </c>
      <c r="AP623" s="5">
        <f t="shared" si="696"/>
        <v>3.035987342872919E-26</v>
      </c>
      <c r="AQ623" s="5">
        <f t="shared" si="697"/>
        <v>3.2973053896103161E-8</v>
      </c>
      <c r="AR623" s="5">
        <f t="shared" si="698"/>
        <v>5.4801215575323454E-12</v>
      </c>
      <c r="AS623" s="5">
        <f t="shared" si="699"/>
        <v>-11.261209808088619</v>
      </c>
      <c r="AT623">
        <v>0.05</v>
      </c>
      <c r="AU623" t="s">
        <v>36</v>
      </c>
      <c r="AV623" s="4">
        <v>13.44</v>
      </c>
      <c r="AW623" s="5">
        <f t="shared" si="700"/>
        <v>2.8049844314390914E-3</v>
      </c>
      <c r="AX623" s="5">
        <f t="shared" si="701"/>
        <v>2.8049844314390917E-26</v>
      </c>
      <c r="AY623" s="5">
        <f t="shared" si="702"/>
        <v>1.8052877083182232E-8</v>
      </c>
      <c r="AZ623" s="5">
        <f t="shared" si="703"/>
        <v>3.897616162259044E-12</v>
      </c>
      <c r="BA623" s="5">
        <f t="shared" si="704"/>
        <v>-11.409200932489004</v>
      </c>
      <c r="BD623" s="3">
        <v>13.43</v>
      </c>
      <c r="BE623" s="5">
        <f t="shared" si="705"/>
        <v>1.1927563551251909E-3</v>
      </c>
      <c r="BF623" s="5">
        <f t="shared" si="706"/>
        <v>1.1927563551251909E-26</v>
      </c>
      <c r="BG623" s="5">
        <f t="shared" si="707"/>
        <v>2.761010081308312E-9</v>
      </c>
      <c r="BH623" s="5">
        <f t="shared" si="708"/>
        <v>9.9396362927099241E-13</v>
      </c>
      <c r="BI623" s="5">
        <f t="shared" si="709"/>
        <v>-12.002629506846047</v>
      </c>
      <c r="BJ623">
        <v>0.01</v>
      </c>
      <c r="BL623" s="3">
        <v>13.44</v>
      </c>
      <c r="BM623" s="5">
        <f t="shared" si="710"/>
        <v>7.5604575120684673E-4</v>
      </c>
      <c r="BN623" s="5">
        <f t="shared" si="711"/>
        <v>7.5604575120684685E-27</v>
      </c>
      <c r="BO623" s="5">
        <f t="shared" si="712"/>
        <v>1.1200677795656988E-9</v>
      </c>
      <c r="BP623" s="5">
        <f t="shared" si="713"/>
        <v>5.0403050080456452E-13</v>
      </c>
      <c r="BQ623" s="5">
        <f t="shared" si="714"/>
        <v>-12.297543181946708</v>
      </c>
      <c r="BR623">
        <v>0.01</v>
      </c>
      <c r="BT623" s="3">
        <v>13.46</v>
      </c>
      <c r="BU623" s="5">
        <f t="shared" si="715"/>
        <v>4.7500462728868503E-4</v>
      </c>
      <c r="BV623" s="5">
        <f t="shared" si="716"/>
        <v>4.7500462728868512E-27</v>
      </c>
      <c r="BW623" s="5">
        <f t="shared" si="717"/>
        <v>4.2360698034068234E-10</v>
      </c>
      <c r="BX623" s="5">
        <f t="shared" si="718"/>
        <v>2.4569204859759576E-13</v>
      </c>
      <c r="BY623" s="5">
        <f t="shared" si="719"/>
        <v>-12.609608898489663</v>
      </c>
      <c r="BZ623">
        <v>0.04</v>
      </c>
      <c r="CB623" s="3">
        <v>13.49</v>
      </c>
      <c r="CC623" s="5">
        <f t="shared" si="720"/>
        <v>2.5766844699742498E-4</v>
      </c>
      <c r="CD623" s="5">
        <f t="shared" si="721"/>
        <v>2.57668446997425E-27</v>
      </c>
      <c r="CE623" s="5">
        <f t="shared" si="722"/>
        <v>1.2078208453004297E-10</v>
      </c>
      <c r="CF623" s="5">
        <f t="shared" si="723"/>
        <v>9.6625667624034381E-14</v>
      </c>
      <c r="CG623" s="5">
        <f t="shared" si="724"/>
        <v>-13.014907492355043</v>
      </c>
      <c r="CH623">
        <v>7.0000000000000007E-2</v>
      </c>
      <c r="CK623" s="5" t="str">
        <f t="shared" si="725"/>
        <v/>
      </c>
      <c r="CL623" s="5" t="str">
        <f t="shared" si="726"/>
        <v/>
      </c>
      <c r="CM623" s="5" t="str">
        <f t="shared" si="727"/>
        <v/>
      </c>
      <c r="CN623" s="5" t="str">
        <f t="shared" si="728"/>
        <v/>
      </c>
      <c r="CO623" s="5" t="str">
        <f t="shared" si="729"/>
        <v/>
      </c>
      <c r="CS623" s="5" t="str">
        <f t="shared" si="730"/>
        <v/>
      </c>
      <c r="CT623" s="5" t="str">
        <f t="shared" si="731"/>
        <v/>
      </c>
      <c r="CU623" s="5" t="str">
        <f t="shared" si="732"/>
        <v/>
      </c>
      <c r="CV623" s="5" t="str">
        <f t="shared" si="733"/>
        <v/>
      </c>
      <c r="CW623" s="5" t="str">
        <f t="shared" si="734"/>
        <v/>
      </c>
      <c r="DA623" s="5" t="str">
        <f t="shared" si="735"/>
        <v/>
      </c>
      <c r="DB623" s="5" t="str">
        <f t="shared" si="736"/>
        <v/>
      </c>
      <c r="DC623" s="5" t="str">
        <f t="shared" si="737"/>
        <v/>
      </c>
      <c r="DD623" s="5" t="str">
        <f t="shared" si="738"/>
        <v/>
      </c>
      <c r="DE623" s="5" t="str">
        <f t="shared" si="739"/>
        <v/>
      </c>
      <c r="DI623" s="5" t="str">
        <f t="shared" si="740"/>
        <v/>
      </c>
      <c r="DJ623" s="5" t="str">
        <f t="shared" si="741"/>
        <v/>
      </c>
      <c r="DK623" s="5" t="str">
        <f t="shared" si="742"/>
        <v/>
      </c>
      <c r="DL623" s="5" t="str">
        <f t="shared" si="743"/>
        <v/>
      </c>
      <c r="DM623" s="5" t="str">
        <f t="shared" si="744"/>
        <v/>
      </c>
      <c r="DQ623" s="5" t="str">
        <f t="shared" si="745"/>
        <v/>
      </c>
      <c r="DR623" s="5" t="str">
        <f t="shared" si="746"/>
        <v/>
      </c>
      <c r="DS623" s="5" t="str">
        <f t="shared" si="747"/>
        <v/>
      </c>
      <c r="DT623" s="5" t="str">
        <f t="shared" si="748"/>
        <v/>
      </c>
      <c r="DU623" s="5" t="str">
        <f t="shared" si="749"/>
        <v/>
      </c>
    </row>
    <row r="624" spans="1:126" hidden="1" x14ac:dyDescent="0.25">
      <c r="A624">
        <v>617</v>
      </c>
      <c r="B624" t="s">
        <v>661</v>
      </c>
      <c r="C624">
        <v>324.34647699999999</v>
      </c>
      <c r="D624">
        <v>57.471069999999997</v>
      </c>
      <c r="E624" s="1" t="s">
        <v>91</v>
      </c>
      <c r="F624" s="13"/>
      <c r="J624" s="2">
        <v>19.010000000000002</v>
      </c>
      <c r="K624" s="5">
        <f t="shared" si="675"/>
        <v>7.8978909281054736E-5</v>
      </c>
      <c r="L624" s="5">
        <f t="shared" si="676"/>
        <v>7.8978909281054742E-28</v>
      </c>
      <c r="M624" s="5">
        <f t="shared" si="677"/>
        <v>6.0850367727637107E-9</v>
      </c>
      <c r="N624" s="5">
        <f t="shared" si="678"/>
        <v>3.7970629462045556E-13</v>
      </c>
      <c r="O624" s="5">
        <f t="shared" si="679"/>
        <v>-12.420552203238739</v>
      </c>
      <c r="P624">
        <v>0.02</v>
      </c>
      <c r="Q624" s="2">
        <v>18.13</v>
      </c>
      <c r="R624" s="5">
        <f t="shared" si="680"/>
        <v>1.408182198081249E-4</v>
      </c>
      <c r="S624" s="5">
        <f t="shared" si="681"/>
        <v>1.4081821980812492E-27</v>
      </c>
      <c r="T624" s="5">
        <f t="shared" si="682"/>
        <v>7.0517707173109023E-9</v>
      </c>
      <c r="U624" s="5">
        <f t="shared" si="683"/>
        <v>5.4580705351986392E-13</v>
      </c>
      <c r="V624" s="5">
        <f t="shared" si="684"/>
        <v>-12.262960856198257</v>
      </c>
      <c r="W624">
        <v>0.02</v>
      </c>
      <c r="X624" s="2">
        <v>18.66</v>
      </c>
      <c r="Y624" s="5">
        <f t="shared" si="685"/>
        <v>1.0218787602333844E-4</v>
      </c>
      <c r="Z624" s="5">
        <f t="shared" si="686"/>
        <v>1.0218787602333845E-27</v>
      </c>
      <c r="AA624" s="5">
        <f t="shared" si="687"/>
        <v>7.1238201793485861E-9</v>
      </c>
      <c r="AB624" s="5">
        <f t="shared" si="688"/>
        <v>4.6732260376526734E-13</v>
      </c>
      <c r="AC624" s="5">
        <f t="shared" si="689"/>
        <v>-12.330383212228176</v>
      </c>
      <c r="AD624">
        <v>0.04</v>
      </c>
      <c r="AF624" s="4">
        <v>16.600000000000001</v>
      </c>
      <c r="AG624" s="5">
        <f t="shared" si="690"/>
        <v>3.6516430385118219E-4</v>
      </c>
      <c r="AH624" s="5">
        <f t="shared" si="691"/>
        <v>3.6516430385118219E-27</v>
      </c>
      <c r="AI624" s="5">
        <f t="shared" si="692"/>
        <v>7.1825003625927082E-9</v>
      </c>
      <c r="AJ624" s="5">
        <f t="shared" si="693"/>
        <v>8.8703879478019957E-13</v>
      </c>
      <c r="AK624" s="5">
        <f t="shared" si="694"/>
        <v>-12.05205738581593</v>
      </c>
      <c r="AL624">
        <v>0.08</v>
      </c>
      <c r="AN624" s="4">
        <v>16</v>
      </c>
      <c r="AO624" s="5">
        <f t="shared" si="695"/>
        <v>4.0766174264678009E-4</v>
      </c>
      <c r="AP624" s="5">
        <f t="shared" si="696"/>
        <v>4.0766174264678011E-27</v>
      </c>
      <c r="AQ624" s="5">
        <f t="shared" si="697"/>
        <v>4.427506143339764E-9</v>
      </c>
      <c r="AR624" s="5">
        <f t="shared" si="698"/>
        <v>7.358515210230688E-13</v>
      </c>
      <c r="AS624" s="5">
        <f t="shared" si="699"/>
        <v>-12.133209808088619</v>
      </c>
      <c r="AT624">
        <v>0.1</v>
      </c>
      <c r="AV624" s="4">
        <v>15.67</v>
      </c>
      <c r="AW624" s="5">
        <f t="shared" si="700"/>
        <v>3.5969173203083529E-4</v>
      </c>
      <c r="AX624" s="5">
        <f t="shared" si="701"/>
        <v>3.5969173203083532E-27</v>
      </c>
      <c r="AY624" s="5">
        <f t="shared" si="702"/>
        <v>2.3149756388694569E-9</v>
      </c>
      <c r="AZ624" s="5">
        <f t="shared" si="703"/>
        <v>4.9980324043191573E-13</v>
      </c>
      <c r="BA624" s="5">
        <f t="shared" si="704"/>
        <v>-12.301200932489005</v>
      </c>
      <c r="BB624">
        <v>0.1</v>
      </c>
      <c r="BD624" s="3">
        <v>15.2</v>
      </c>
      <c r="BE624" s="5">
        <f t="shared" si="705"/>
        <v>2.336424433027397E-4</v>
      </c>
      <c r="BF624" s="5">
        <f t="shared" si="706"/>
        <v>2.3364244330273971E-27</v>
      </c>
      <c r="BG624" s="5">
        <f t="shared" si="707"/>
        <v>5.4083898912671225E-10</v>
      </c>
      <c r="BH624" s="5">
        <f t="shared" si="708"/>
        <v>1.9470203608561643E-13</v>
      </c>
      <c r="BI624" s="5">
        <f t="shared" si="709"/>
        <v>-12.710629506846049</v>
      </c>
      <c r="BJ624">
        <v>0.02</v>
      </c>
      <c r="BL624" s="3">
        <v>15.14</v>
      </c>
      <c r="BM624" s="5">
        <f t="shared" si="710"/>
        <v>1.5796034627450968E-4</v>
      </c>
      <c r="BN624" s="5">
        <f t="shared" si="711"/>
        <v>1.579603462745097E-27</v>
      </c>
      <c r="BO624" s="5">
        <f t="shared" si="712"/>
        <v>2.3401532781408839E-10</v>
      </c>
      <c r="BP624" s="5">
        <f t="shared" si="713"/>
        <v>1.0530689751633978E-13</v>
      </c>
      <c r="BQ624" s="5">
        <f t="shared" si="714"/>
        <v>-12.977543181946707</v>
      </c>
      <c r="BR624">
        <v>0.03</v>
      </c>
      <c r="BU624" s="5" t="str">
        <f t="shared" si="715"/>
        <v/>
      </c>
      <c r="BV624" s="5" t="str">
        <f t="shared" si="716"/>
        <v/>
      </c>
      <c r="BW624" s="5" t="str">
        <f t="shared" si="717"/>
        <v/>
      </c>
      <c r="BX624" s="5" t="str">
        <f t="shared" si="718"/>
        <v/>
      </c>
      <c r="BY624" s="5" t="str">
        <f t="shared" si="719"/>
        <v/>
      </c>
      <c r="CC624" s="5" t="str">
        <f t="shared" si="720"/>
        <v/>
      </c>
      <c r="CD624" s="5" t="str">
        <f t="shared" si="721"/>
        <v/>
      </c>
      <c r="CE624" s="5" t="str">
        <f t="shared" si="722"/>
        <v/>
      </c>
      <c r="CF624" s="5" t="str">
        <f t="shared" si="723"/>
        <v/>
      </c>
      <c r="CG624" s="5" t="str">
        <f t="shared" si="724"/>
        <v/>
      </c>
      <c r="CK624" s="5" t="str">
        <f t="shared" si="725"/>
        <v/>
      </c>
      <c r="CL624" s="5" t="str">
        <f t="shared" si="726"/>
        <v/>
      </c>
      <c r="CM624" s="5" t="str">
        <f t="shared" si="727"/>
        <v/>
      </c>
      <c r="CN624" s="5" t="str">
        <f t="shared" si="728"/>
        <v/>
      </c>
      <c r="CO624" s="5" t="str">
        <f t="shared" si="729"/>
        <v/>
      </c>
      <c r="CS624" s="5" t="str">
        <f t="shared" si="730"/>
        <v/>
      </c>
      <c r="CT624" s="5" t="str">
        <f t="shared" si="731"/>
        <v/>
      </c>
      <c r="CU624" s="5" t="str">
        <f t="shared" si="732"/>
        <v/>
      </c>
      <c r="CV624" s="5" t="str">
        <f t="shared" si="733"/>
        <v/>
      </c>
      <c r="CW624" s="5" t="str">
        <f t="shared" si="734"/>
        <v/>
      </c>
      <c r="DA624" s="5" t="str">
        <f t="shared" si="735"/>
        <v/>
      </c>
      <c r="DB624" s="5" t="str">
        <f t="shared" si="736"/>
        <v/>
      </c>
      <c r="DC624" s="5" t="str">
        <f t="shared" si="737"/>
        <v/>
      </c>
      <c r="DD624" s="5" t="str">
        <f t="shared" si="738"/>
        <v/>
      </c>
      <c r="DE624" s="5" t="str">
        <f t="shared" si="739"/>
        <v/>
      </c>
      <c r="DI624" s="5" t="str">
        <f t="shared" si="740"/>
        <v/>
      </c>
      <c r="DJ624" s="5" t="str">
        <f t="shared" si="741"/>
        <v/>
      </c>
      <c r="DK624" s="5" t="str">
        <f t="shared" si="742"/>
        <v/>
      </c>
      <c r="DL624" s="5" t="str">
        <f t="shared" si="743"/>
        <v/>
      </c>
      <c r="DM624" s="5" t="str">
        <f t="shared" si="744"/>
        <v/>
      </c>
      <c r="DQ624" s="5" t="str">
        <f t="shared" si="745"/>
        <v/>
      </c>
      <c r="DR624" s="5" t="str">
        <f t="shared" si="746"/>
        <v/>
      </c>
      <c r="DS624" s="5" t="str">
        <f t="shared" si="747"/>
        <v/>
      </c>
      <c r="DT624" s="5" t="str">
        <f t="shared" si="748"/>
        <v/>
      </c>
      <c r="DU624" s="5" t="str">
        <f t="shared" si="749"/>
        <v/>
      </c>
    </row>
    <row r="625" spans="1:126" hidden="1" x14ac:dyDescent="0.25">
      <c r="A625">
        <v>618</v>
      </c>
      <c r="B625" t="s">
        <v>662</v>
      </c>
      <c r="C625">
        <v>324.34731399999998</v>
      </c>
      <c r="D625">
        <v>57.450693000000001</v>
      </c>
      <c r="E625" s="1" t="s">
        <v>91</v>
      </c>
      <c r="F625" s="13"/>
      <c r="J625" s="2">
        <v>18.59</v>
      </c>
      <c r="K625" s="5">
        <f t="shared" si="675"/>
        <v>1.1628163556299686E-4</v>
      </c>
      <c r="L625" s="5">
        <f t="shared" si="676"/>
        <v>1.1628163556299688E-27</v>
      </c>
      <c r="M625" s="5">
        <f t="shared" si="677"/>
        <v>8.9590757183028917E-9</v>
      </c>
      <c r="N625" s="5">
        <f t="shared" si="678"/>
        <v>5.5904632482210046E-13</v>
      </c>
      <c r="O625" s="5">
        <f t="shared" si="679"/>
        <v>-12.252552203238736</v>
      </c>
      <c r="P625">
        <v>0.01</v>
      </c>
      <c r="Q625" s="2">
        <v>17.82</v>
      </c>
      <c r="R625" s="5">
        <f t="shared" si="680"/>
        <v>1.8735222267552936E-4</v>
      </c>
      <c r="S625" s="5">
        <f t="shared" si="681"/>
        <v>1.8735222267552938E-27</v>
      </c>
      <c r="T625" s="5">
        <f t="shared" si="682"/>
        <v>9.3820595054148054E-9</v>
      </c>
      <c r="U625" s="5">
        <f t="shared" si="683"/>
        <v>7.2617140571910608E-13</v>
      </c>
      <c r="V625" s="5">
        <f t="shared" si="684"/>
        <v>-12.138960856198258</v>
      </c>
      <c r="W625">
        <v>0.02</v>
      </c>
      <c r="X625" s="2">
        <v>18.2</v>
      </c>
      <c r="Y625" s="5">
        <f t="shared" si="685"/>
        <v>1.5609873097669215E-4</v>
      </c>
      <c r="Z625" s="5">
        <f t="shared" si="686"/>
        <v>1.5609873097669216E-27</v>
      </c>
      <c r="AA625" s="5">
        <f t="shared" si="687"/>
        <v>1.0882105910964372E-8</v>
      </c>
      <c r="AB625" s="5">
        <f t="shared" si="688"/>
        <v>7.138661477592629E-13</v>
      </c>
      <c r="AC625" s="5">
        <f t="shared" si="689"/>
        <v>-12.146383212228175</v>
      </c>
      <c r="AD625">
        <v>0.03</v>
      </c>
      <c r="AF625" s="4">
        <v>16.47</v>
      </c>
      <c r="AG625" s="5">
        <f t="shared" si="690"/>
        <v>4.1161227438715482E-4</v>
      </c>
      <c r="AH625" s="5">
        <f t="shared" si="691"/>
        <v>4.1161227438715484E-27</v>
      </c>
      <c r="AI625" s="5">
        <f t="shared" si="692"/>
        <v>8.0960961376942046E-9</v>
      </c>
      <c r="AJ625" s="5">
        <f t="shared" si="693"/>
        <v>9.9986787300523441E-13</v>
      </c>
      <c r="AK625" s="5">
        <f t="shared" si="694"/>
        <v>-12.000057385815929</v>
      </c>
      <c r="AL625">
        <v>0.06</v>
      </c>
      <c r="AN625" s="4">
        <v>15.73</v>
      </c>
      <c r="AO625" s="5">
        <f t="shared" si="695"/>
        <v>5.2275711997481513E-4</v>
      </c>
      <c r="AP625" s="5">
        <f t="shared" si="696"/>
        <v>5.2275711997481516E-27</v>
      </c>
      <c r="AQ625" s="5">
        <f t="shared" si="697"/>
        <v>5.6775265325020009E-9</v>
      </c>
      <c r="AR625" s="5">
        <f t="shared" si="698"/>
        <v>9.4360490970183251E-13</v>
      </c>
      <c r="AS625" s="5">
        <f t="shared" si="699"/>
        <v>-12.025209808088619</v>
      </c>
      <c r="AT625">
        <v>0.08</v>
      </c>
      <c r="AV625" s="4">
        <v>15.72</v>
      </c>
      <c r="AW625" s="5">
        <f t="shared" si="700"/>
        <v>3.4350293734265622E-4</v>
      </c>
      <c r="AX625" s="5">
        <f t="shared" si="701"/>
        <v>3.4350293734265623E-27</v>
      </c>
      <c r="AY625" s="5">
        <f t="shared" si="702"/>
        <v>2.2107845719405649E-9</v>
      </c>
      <c r="AZ625" s="5">
        <f t="shared" si="703"/>
        <v>4.7730838908196797E-13</v>
      </c>
      <c r="BA625" s="5">
        <f t="shared" si="704"/>
        <v>-12.321200932489006</v>
      </c>
      <c r="BB625">
        <v>0.1</v>
      </c>
      <c r="BD625" s="3">
        <v>15.44</v>
      </c>
      <c r="BE625" s="5">
        <f t="shared" si="705"/>
        <v>1.8730602147210606E-4</v>
      </c>
      <c r="BF625" s="5">
        <f t="shared" si="706"/>
        <v>1.8730602147210607E-27</v>
      </c>
      <c r="BG625" s="5">
        <f t="shared" si="707"/>
        <v>4.3357875340765287E-10</v>
      </c>
      <c r="BH625" s="5">
        <f t="shared" si="708"/>
        <v>1.5608835122675505E-13</v>
      </c>
      <c r="BI625" s="5">
        <f t="shared" si="709"/>
        <v>-12.806629506846047</v>
      </c>
      <c r="BJ625">
        <v>0.04</v>
      </c>
      <c r="BL625" s="3">
        <v>15.44</v>
      </c>
      <c r="BM625" s="5">
        <f t="shared" si="710"/>
        <v>1.1982517642768764E-4</v>
      </c>
      <c r="BN625" s="5">
        <f t="shared" si="711"/>
        <v>1.1982517642768766E-27</v>
      </c>
      <c r="BO625" s="5">
        <f t="shared" si="712"/>
        <v>1.7751877989287056E-10</v>
      </c>
      <c r="BP625" s="5">
        <f t="shared" si="713"/>
        <v>7.9883450951791763E-14</v>
      </c>
      <c r="BQ625" s="5">
        <f t="shared" si="714"/>
        <v>-13.097543181946708</v>
      </c>
      <c r="BR625">
        <v>0.05</v>
      </c>
      <c r="BU625" s="5" t="str">
        <f t="shared" si="715"/>
        <v/>
      </c>
      <c r="BV625" s="5" t="str">
        <f t="shared" si="716"/>
        <v/>
      </c>
      <c r="BW625" s="5" t="str">
        <f t="shared" si="717"/>
        <v/>
      </c>
      <c r="BX625" s="5" t="str">
        <f t="shared" si="718"/>
        <v/>
      </c>
      <c r="BY625" s="5" t="str">
        <f t="shared" si="719"/>
        <v/>
      </c>
      <c r="CC625" s="5" t="str">
        <f t="shared" si="720"/>
        <v/>
      </c>
      <c r="CD625" s="5" t="str">
        <f t="shared" si="721"/>
        <v/>
      </c>
      <c r="CE625" s="5" t="str">
        <f t="shared" si="722"/>
        <v/>
      </c>
      <c r="CF625" s="5" t="str">
        <f t="shared" si="723"/>
        <v/>
      </c>
      <c r="CG625" s="5" t="str">
        <f t="shared" si="724"/>
        <v/>
      </c>
      <c r="CK625" s="5" t="str">
        <f t="shared" si="725"/>
        <v/>
      </c>
      <c r="CL625" s="5" t="str">
        <f t="shared" si="726"/>
        <v/>
      </c>
      <c r="CM625" s="5" t="str">
        <f t="shared" si="727"/>
        <v/>
      </c>
      <c r="CN625" s="5" t="str">
        <f t="shared" si="728"/>
        <v/>
      </c>
      <c r="CO625" s="5" t="str">
        <f t="shared" si="729"/>
        <v/>
      </c>
      <c r="CS625" s="5" t="str">
        <f t="shared" si="730"/>
        <v/>
      </c>
      <c r="CT625" s="5" t="str">
        <f t="shared" si="731"/>
        <v/>
      </c>
      <c r="CU625" s="5" t="str">
        <f t="shared" si="732"/>
        <v/>
      </c>
      <c r="CV625" s="5" t="str">
        <f t="shared" si="733"/>
        <v/>
      </c>
      <c r="CW625" s="5" t="str">
        <f t="shared" si="734"/>
        <v/>
      </c>
      <c r="DA625" s="5" t="str">
        <f t="shared" si="735"/>
        <v/>
      </c>
      <c r="DB625" s="5" t="str">
        <f t="shared" si="736"/>
        <v/>
      </c>
      <c r="DC625" s="5" t="str">
        <f t="shared" si="737"/>
        <v/>
      </c>
      <c r="DD625" s="5" t="str">
        <f t="shared" si="738"/>
        <v/>
      </c>
      <c r="DE625" s="5" t="str">
        <f t="shared" si="739"/>
        <v/>
      </c>
      <c r="DI625" s="5" t="str">
        <f t="shared" si="740"/>
        <v/>
      </c>
      <c r="DJ625" s="5" t="str">
        <f t="shared" si="741"/>
        <v/>
      </c>
      <c r="DK625" s="5" t="str">
        <f t="shared" si="742"/>
        <v/>
      </c>
      <c r="DL625" s="5" t="str">
        <f t="shared" si="743"/>
        <v/>
      </c>
      <c r="DM625" s="5" t="str">
        <f t="shared" si="744"/>
        <v/>
      </c>
      <c r="DQ625" s="5" t="str">
        <f t="shared" si="745"/>
        <v/>
      </c>
      <c r="DR625" s="5" t="str">
        <f t="shared" si="746"/>
        <v/>
      </c>
      <c r="DS625" s="5" t="str">
        <f t="shared" si="747"/>
        <v/>
      </c>
      <c r="DT625" s="5" t="str">
        <f t="shared" si="748"/>
        <v/>
      </c>
      <c r="DU625" s="5" t="str">
        <f t="shared" si="749"/>
        <v/>
      </c>
    </row>
    <row r="626" spans="1:126" hidden="1" x14ac:dyDescent="0.25">
      <c r="A626">
        <v>619</v>
      </c>
      <c r="B626" t="s">
        <v>663</v>
      </c>
      <c r="C626">
        <v>324.34845999999999</v>
      </c>
      <c r="D626">
        <v>57.407470000000004</v>
      </c>
      <c r="E626" s="1" t="s">
        <v>91</v>
      </c>
      <c r="F626" s="13"/>
      <c r="J626" s="2">
        <v>17.920000000000002</v>
      </c>
      <c r="K626" s="5">
        <f t="shared" si="675"/>
        <v>2.1553168873841017E-4</v>
      </c>
      <c r="L626" s="5">
        <f t="shared" si="676"/>
        <v>2.1553168873841018E-27</v>
      </c>
      <c r="M626" s="5">
        <f t="shared" si="677"/>
        <v>1.6605930160442106E-8</v>
      </c>
      <c r="N626" s="5">
        <f t="shared" si="678"/>
        <v>1.0362100420115874E-12</v>
      </c>
      <c r="O626" s="5">
        <f t="shared" si="679"/>
        <v>-11.984552203238739</v>
      </c>
      <c r="P626">
        <v>0.01</v>
      </c>
      <c r="Q626" s="2">
        <v>17.13</v>
      </c>
      <c r="R626" s="5">
        <f t="shared" si="680"/>
        <v>3.5371937564536242E-4</v>
      </c>
      <c r="S626" s="5">
        <f t="shared" si="681"/>
        <v>3.5371937564536245E-27</v>
      </c>
      <c r="T626" s="5">
        <f t="shared" si="682"/>
        <v>1.7713247182929828E-8</v>
      </c>
      <c r="U626" s="5">
        <f t="shared" si="683"/>
        <v>1.3710053319587689E-12</v>
      </c>
      <c r="V626" s="5">
        <f t="shared" si="684"/>
        <v>-11.862960856198256</v>
      </c>
      <c r="W626">
        <v>0.01</v>
      </c>
      <c r="X626" s="2">
        <v>17.55</v>
      </c>
      <c r="Y626" s="5">
        <f t="shared" si="685"/>
        <v>2.840529947862148E-4</v>
      </c>
      <c r="Z626" s="5">
        <f t="shared" si="686"/>
        <v>2.8405299478621484E-27</v>
      </c>
      <c r="AA626" s="5">
        <f t="shared" si="687"/>
        <v>1.9802177469666592E-8</v>
      </c>
      <c r="AB626" s="5">
        <f t="shared" si="688"/>
        <v>1.2990228420101287E-12</v>
      </c>
      <c r="AC626" s="5">
        <f t="shared" si="689"/>
        <v>-11.886383212228177</v>
      </c>
      <c r="AD626">
        <v>0.02</v>
      </c>
      <c r="AF626" s="4">
        <v>15.91</v>
      </c>
      <c r="AG626" s="5">
        <f t="shared" si="690"/>
        <v>6.8942704666980338E-4</v>
      </c>
      <c r="AH626" s="5">
        <f t="shared" si="691"/>
        <v>6.8942704666980349E-27</v>
      </c>
      <c r="AI626" s="5">
        <f t="shared" si="692"/>
        <v>1.3560498549456047E-8</v>
      </c>
      <c r="AJ626" s="5">
        <f t="shared" si="693"/>
        <v>1.6747215708578221E-12</v>
      </c>
      <c r="AK626" s="5">
        <f t="shared" si="694"/>
        <v>-11.776057385815928</v>
      </c>
      <c r="AL626">
        <v>0.2</v>
      </c>
      <c r="AM626" t="s">
        <v>36</v>
      </c>
      <c r="AN626" s="4">
        <v>15.45</v>
      </c>
      <c r="AO626" s="5">
        <f t="shared" si="695"/>
        <v>6.7655009075977734E-4</v>
      </c>
      <c r="AP626" s="5">
        <f t="shared" si="696"/>
        <v>6.765500907597774E-27</v>
      </c>
      <c r="AQ626" s="5">
        <f t="shared" si="697"/>
        <v>7.3478312280860498E-9</v>
      </c>
      <c r="AR626" s="5">
        <f t="shared" si="698"/>
        <v>1.2212095501079016E-12</v>
      </c>
      <c r="AS626" s="5">
        <f t="shared" si="699"/>
        <v>-11.913209808088618</v>
      </c>
      <c r="AU626" t="s">
        <v>36</v>
      </c>
      <c r="AV626" s="4">
        <v>15.34</v>
      </c>
      <c r="AW626" s="5">
        <f t="shared" si="700"/>
        <v>4.8745042695839323E-4</v>
      </c>
      <c r="AX626" s="5">
        <f t="shared" si="701"/>
        <v>4.8745042695839328E-27</v>
      </c>
      <c r="AY626" s="5">
        <f t="shared" si="702"/>
        <v>3.1372304756464587E-9</v>
      </c>
      <c r="AZ626" s="5">
        <f t="shared" si="703"/>
        <v>6.7732805969207038E-13</v>
      </c>
      <c r="BA626" s="5">
        <f t="shared" si="704"/>
        <v>-12.169200932489005</v>
      </c>
      <c r="BD626" s="3">
        <v>14.7</v>
      </c>
      <c r="BE626" s="5">
        <f t="shared" si="705"/>
        <v>3.7029831786049451E-4</v>
      </c>
      <c r="BF626" s="5">
        <f t="shared" si="706"/>
        <v>3.7029831786049455E-27</v>
      </c>
      <c r="BG626" s="5">
        <f t="shared" si="707"/>
        <v>8.5717203208447797E-10</v>
      </c>
      <c r="BH626" s="5">
        <f t="shared" si="708"/>
        <v>3.085819315504121E-13</v>
      </c>
      <c r="BI626" s="5">
        <f t="shared" si="709"/>
        <v>-12.510629506846048</v>
      </c>
      <c r="BJ626">
        <v>0.04</v>
      </c>
      <c r="BL626" s="3">
        <v>14.53</v>
      </c>
      <c r="BM626" s="5">
        <f t="shared" si="710"/>
        <v>2.7704357139503603E-4</v>
      </c>
      <c r="BN626" s="5">
        <f t="shared" si="711"/>
        <v>2.7704357139503606E-27</v>
      </c>
      <c r="BO626" s="5">
        <f t="shared" si="712"/>
        <v>4.104349205852385E-10</v>
      </c>
      <c r="BP626" s="5">
        <f t="shared" si="713"/>
        <v>1.8469571426335735E-13</v>
      </c>
      <c r="BQ626" s="5">
        <f t="shared" si="714"/>
        <v>-12.733543181946708</v>
      </c>
      <c r="BR626">
        <v>0.06</v>
      </c>
      <c r="BU626" s="5" t="str">
        <f t="shared" si="715"/>
        <v/>
      </c>
      <c r="BV626" s="5" t="str">
        <f t="shared" si="716"/>
        <v/>
      </c>
      <c r="BW626" s="5" t="str">
        <f t="shared" si="717"/>
        <v/>
      </c>
      <c r="BX626" s="5" t="str">
        <f t="shared" si="718"/>
        <v/>
      </c>
      <c r="BY626" s="5" t="str">
        <f t="shared" si="719"/>
        <v/>
      </c>
      <c r="CC626" s="5" t="str">
        <f t="shared" si="720"/>
        <v/>
      </c>
      <c r="CD626" s="5" t="str">
        <f t="shared" si="721"/>
        <v/>
      </c>
      <c r="CE626" s="5" t="str">
        <f t="shared" si="722"/>
        <v/>
      </c>
      <c r="CF626" s="5" t="str">
        <f t="shared" si="723"/>
        <v/>
      </c>
      <c r="CG626" s="5" t="str">
        <f t="shared" si="724"/>
        <v/>
      </c>
      <c r="CK626" s="5" t="str">
        <f t="shared" si="725"/>
        <v/>
      </c>
      <c r="CL626" s="5" t="str">
        <f t="shared" si="726"/>
        <v/>
      </c>
      <c r="CM626" s="5" t="str">
        <f t="shared" si="727"/>
        <v/>
      </c>
      <c r="CN626" s="5" t="str">
        <f t="shared" si="728"/>
        <v/>
      </c>
      <c r="CO626" s="5" t="str">
        <f t="shared" si="729"/>
        <v/>
      </c>
      <c r="CS626" s="5" t="str">
        <f t="shared" si="730"/>
        <v/>
      </c>
      <c r="CT626" s="5" t="str">
        <f t="shared" si="731"/>
        <v/>
      </c>
      <c r="CU626" s="5" t="str">
        <f t="shared" si="732"/>
        <v/>
      </c>
      <c r="CV626" s="5" t="str">
        <f t="shared" si="733"/>
        <v/>
      </c>
      <c r="CW626" s="5" t="str">
        <f t="shared" si="734"/>
        <v/>
      </c>
      <c r="DA626" s="5" t="str">
        <f t="shared" si="735"/>
        <v/>
      </c>
      <c r="DB626" s="5" t="str">
        <f t="shared" si="736"/>
        <v/>
      </c>
      <c r="DC626" s="5" t="str">
        <f t="shared" si="737"/>
        <v/>
      </c>
      <c r="DD626" s="5" t="str">
        <f t="shared" si="738"/>
        <v/>
      </c>
      <c r="DE626" s="5" t="str">
        <f t="shared" si="739"/>
        <v/>
      </c>
      <c r="DI626" s="5" t="str">
        <f t="shared" si="740"/>
        <v/>
      </c>
      <c r="DJ626" s="5" t="str">
        <f t="shared" si="741"/>
        <v/>
      </c>
      <c r="DK626" s="5" t="str">
        <f t="shared" si="742"/>
        <v/>
      </c>
      <c r="DL626" s="5" t="str">
        <f t="shared" si="743"/>
        <v/>
      </c>
      <c r="DM626" s="5" t="str">
        <f t="shared" si="744"/>
        <v/>
      </c>
      <c r="DQ626" s="5" t="str">
        <f t="shared" si="745"/>
        <v/>
      </c>
      <c r="DR626" s="5" t="str">
        <f t="shared" si="746"/>
        <v/>
      </c>
      <c r="DS626" s="5" t="str">
        <f t="shared" si="747"/>
        <v/>
      </c>
      <c r="DT626" s="5" t="str">
        <f t="shared" si="748"/>
        <v/>
      </c>
      <c r="DU626" s="5" t="str">
        <f t="shared" si="749"/>
        <v/>
      </c>
    </row>
    <row r="627" spans="1:126" hidden="1" x14ac:dyDescent="0.25">
      <c r="A627">
        <v>620</v>
      </c>
      <c r="B627" t="s">
        <v>664</v>
      </c>
      <c r="C627">
        <v>324.34866099999999</v>
      </c>
      <c r="D627">
        <v>57.531618000000002</v>
      </c>
      <c r="E627" s="1" t="s">
        <v>168</v>
      </c>
      <c r="F627" s="13"/>
      <c r="J627" s="2">
        <v>16.16</v>
      </c>
      <c r="K627" s="5">
        <f t="shared" si="675"/>
        <v>1.0902124360706706E-3</v>
      </c>
      <c r="L627" s="5">
        <f t="shared" si="676"/>
        <v>1.0902124360706706E-26</v>
      </c>
      <c r="M627" s="5">
        <f t="shared" si="677"/>
        <v>8.3996890106529738E-8</v>
      </c>
      <c r="N627" s="5">
        <f t="shared" si="678"/>
        <v>5.2414059426474557E-12</v>
      </c>
      <c r="O627" s="5">
        <f t="shared" si="679"/>
        <v>-11.280552203238736</v>
      </c>
      <c r="P627">
        <v>0</v>
      </c>
      <c r="Q627" s="2">
        <v>15.12</v>
      </c>
      <c r="R627" s="5">
        <f t="shared" si="680"/>
        <v>2.2524691406931104E-3</v>
      </c>
      <c r="S627" s="5">
        <f t="shared" si="681"/>
        <v>2.2524691406931106E-26</v>
      </c>
      <c r="T627" s="5">
        <f t="shared" si="682"/>
        <v>1.1279716466824459E-7</v>
      </c>
      <c r="U627" s="5">
        <f t="shared" si="683"/>
        <v>8.7305005453221336E-12</v>
      </c>
      <c r="V627" s="5">
        <f t="shared" si="684"/>
        <v>-11.058960856198258</v>
      </c>
      <c r="W627">
        <v>0</v>
      </c>
      <c r="X627" s="2">
        <v>15.64</v>
      </c>
      <c r="Y627" s="5">
        <f t="shared" si="685"/>
        <v>1.6496787206220075E-3</v>
      </c>
      <c r="Z627" s="5">
        <f t="shared" si="686"/>
        <v>1.6496787206220075E-26</v>
      </c>
      <c r="AA627" s="5">
        <f t="shared" si="687"/>
        <v>1.1500400063824596E-7</v>
      </c>
      <c r="AB627" s="5">
        <f t="shared" si="688"/>
        <v>7.5442624418689364E-12</v>
      </c>
      <c r="AC627" s="5">
        <f t="shared" si="689"/>
        <v>-11.122383212228176</v>
      </c>
      <c r="AD627">
        <v>0</v>
      </c>
      <c r="AF627" s="4">
        <v>13.45</v>
      </c>
      <c r="AG627" s="5">
        <f t="shared" si="690"/>
        <v>6.6448979725171461E-3</v>
      </c>
      <c r="AH627" s="5">
        <f t="shared" si="691"/>
        <v>6.6448979725171464E-26</v>
      </c>
      <c r="AI627" s="5">
        <f t="shared" si="692"/>
        <v>1.3070002076776498E-7</v>
      </c>
      <c r="AJ627" s="5">
        <f t="shared" si="693"/>
        <v>1.6141452564818978E-11</v>
      </c>
      <c r="AK627" s="5">
        <f t="shared" si="694"/>
        <v>-10.792057385815928</v>
      </c>
      <c r="AL627">
        <v>0.03</v>
      </c>
      <c r="AN627" s="4">
        <v>12.64</v>
      </c>
      <c r="AO627" s="5">
        <f t="shared" si="695"/>
        <v>9.0011905723482513E-3</v>
      </c>
      <c r="AP627" s="5">
        <f t="shared" si="696"/>
        <v>9.0011905723482521E-26</v>
      </c>
      <c r="AQ627" s="5">
        <f t="shared" si="697"/>
        <v>9.7759545199644779E-8</v>
      </c>
      <c r="AR627" s="5">
        <f t="shared" si="698"/>
        <v>1.6247636412180963E-11</v>
      </c>
      <c r="AS627" s="5">
        <f t="shared" si="699"/>
        <v>-10.789209808088618</v>
      </c>
      <c r="AT627">
        <v>0.03</v>
      </c>
      <c r="AV627" s="4">
        <v>12.47</v>
      </c>
      <c r="AW627" s="5">
        <f t="shared" si="700"/>
        <v>6.8537846596091832E-3</v>
      </c>
      <c r="AX627" s="5">
        <f t="shared" si="701"/>
        <v>6.8537846596091839E-26</v>
      </c>
      <c r="AY627" s="5">
        <f t="shared" si="702"/>
        <v>4.4110951429076158E-8</v>
      </c>
      <c r="AZ627" s="5">
        <f t="shared" si="703"/>
        <v>9.5235544135375424E-12</v>
      </c>
      <c r="BA627" s="5">
        <f t="shared" si="704"/>
        <v>-11.021200932489005</v>
      </c>
      <c r="BB627">
        <v>0.03</v>
      </c>
      <c r="BD627" s="3">
        <v>12.26</v>
      </c>
      <c r="BE627" s="5">
        <f t="shared" si="705"/>
        <v>3.5039002915084254E-3</v>
      </c>
      <c r="BF627" s="5">
        <f t="shared" si="706"/>
        <v>3.5039002915084256E-26</v>
      </c>
      <c r="BG627" s="5">
        <f t="shared" si="707"/>
        <v>8.1108803044176496E-9</v>
      </c>
      <c r="BH627" s="5">
        <f t="shared" si="708"/>
        <v>2.919916909590354E-12</v>
      </c>
      <c r="BI627" s="5">
        <f t="shared" si="709"/>
        <v>-11.534629506846047</v>
      </c>
      <c r="BJ627">
        <v>0</v>
      </c>
      <c r="BL627" s="3">
        <v>12.23</v>
      </c>
      <c r="BM627" s="5">
        <f t="shared" si="710"/>
        <v>2.3043480570328644E-3</v>
      </c>
      <c r="BN627" s="5">
        <f t="shared" si="711"/>
        <v>2.3043480570328647E-26</v>
      </c>
      <c r="BO627" s="5">
        <f t="shared" si="712"/>
        <v>3.4138489733820209E-9</v>
      </c>
      <c r="BP627" s="5">
        <f t="shared" si="713"/>
        <v>1.5362320380219095E-12</v>
      </c>
      <c r="BQ627" s="5">
        <f t="shared" si="714"/>
        <v>-11.813543181946709</v>
      </c>
      <c r="BR627">
        <v>0</v>
      </c>
      <c r="BT627" s="3">
        <v>12.18</v>
      </c>
      <c r="BU627" s="5">
        <f t="shared" si="715"/>
        <v>1.5441797053085417E-3</v>
      </c>
      <c r="BV627" s="5">
        <f t="shared" si="716"/>
        <v>1.5441797053085419E-26</v>
      </c>
      <c r="BW627" s="5">
        <f t="shared" si="717"/>
        <v>1.3770924839255723E-9</v>
      </c>
      <c r="BX627" s="5">
        <f t="shared" si="718"/>
        <v>7.9871364067683189E-13</v>
      </c>
      <c r="BY627" s="5">
        <f t="shared" si="719"/>
        <v>-12.097608898489664</v>
      </c>
      <c r="BZ627">
        <v>0.01</v>
      </c>
      <c r="CB627" s="3">
        <v>12.15</v>
      </c>
      <c r="CC627" s="5">
        <f t="shared" si="720"/>
        <v>8.8524042888982863E-4</v>
      </c>
      <c r="CD627" s="5">
        <f t="shared" si="721"/>
        <v>8.8524042888982877E-27</v>
      </c>
      <c r="CE627" s="5">
        <f t="shared" si="722"/>
        <v>4.1495645104210725E-10</v>
      </c>
      <c r="CF627" s="5">
        <f t="shared" si="723"/>
        <v>3.3196516083368584E-13</v>
      </c>
      <c r="CG627" s="5">
        <f t="shared" si="724"/>
        <v>-12.478907492355043</v>
      </c>
      <c r="CH627">
        <v>0.03</v>
      </c>
      <c r="CK627" s="5" t="str">
        <f t="shared" si="725"/>
        <v/>
      </c>
      <c r="CL627" s="5" t="str">
        <f t="shared" si="726"/>
        <v/>
      </c>
      <c r="CM627" s="5" t="str">
        <f t="shared" si="727"/>
        <v/>
      </c>
      <c r="CN627" s="5" t="str">
        <f t="shared" si="728"/>
        <v/>
      </c>
      <c r="CO627" s="5" t="str">
        <f t="shared" si="729"/>
        <v/>
      </c>
      <c r="CR627" s="4">
        <v>12.33</v>
      </c>
      <c r="CS627" s="5">
        <f t="shared" si="730"/>
        <v>3.6200684149629006E-3</v>
      </c>
      <c r="CT627" s="5">
        <f t="shared" si="731"/>
        <v>3.6200684149629012E-26</v>
      </c>
      <c r="CU627" s="5">
        <f t="shared" si="732"/>
        <v>9.3946412153016458E-9</v>
      </c>
      <c r="CV627" s="5">
        <f t="shared" si="733"/>
        <v>3.19417801320256E-12</v>
      </c>
      <c r="CW627" s="5">
        <f t="shared" si="734"/>
        <v>-11.495640884065642</v>
      </c>
      <c r="CX627">
        <v>0.03</v>
      </c>
      <c r="CZ627" s="4">
        <v>12.25</v>
      </c>
      <c r="DA627" s="5">
        <f t="shared" si="735"/>
        <v>2.1627079649211975E-3</v>
      </c>
      <c r="DB627" s="5">
        <f t="shared" si="736"/>
        <v>2.1627079649211976E-26</v>
      </c>
      <c r="DC627" s="5">
        <f t="shared" si="737"/>
        <v>3.0662211222890331E-9</v>
      </c>
      <c r="DD627" s="5">
        <f t="shared" si="738"/>
        <v>1.4104617162529552E-12</v>
      </c>
      <c r="DE627" s="5">
        <f t="shared" si="739"/>
        <v>-11.850638697275881</v>
      </c>
      <c r="DF627">
        <v>0.03</v>
      </c>
      <c r="DG627" t="s">
        <v>32</v>
      </c>
      <c r="DH627" s="4">
        <v>12.74</v>
      </c>
      <c r="DI627" s="5">
        <f t="shared" si="740"/>
        <v>2.5393954335868076E-4</v>
      </c>
      <c r="DJ627" s="5">
        <f t="shared" si="741"/>
        <v>2.5393954335868077E-27</v>
      </c>
      <c r="DK627" s="5">
        <f t="shared" si="742"/>
        <v>5.2904071533058487E-11</v>
      </c>
      <c r="DL627" s="5">
        <f t="shared" si="743"/>
        <v>6.3484885839670195E-14</v>
      </c>
      <c r="DM627" s="5">
        <f t="shared" si="744"/>
        <v>-13.197329657034471</v>
      </c>
      <c r="DO627" t="s">
        <v>32</v>
      </c>
      <c r="DP627" s="4">
        <v>9.2200000000000006</v>
      </c>
      <c r="DQ627" s="5">
        <f t="shared" si="745"/>
        <v>1.7154894882607603E-3</v>
      </c>
      <c r="DR627" s="5">
        <f t="shared" si="746"/>
        <v>1.7154894882607604E-26</v>
      </c>
      <c r="DS627" s="5">
        <f t="shared" si="747"/>
        <v>1.0633199307401408E-10</v>
      </c>
      <c r="DT627" s="5">
        <f t="shared" si="748"/>
        <v>2.3393038476283099E-13</v>
      </c>
      <c r="DU627" s="5">
        <f t="shared" si="749"/>
        <v>-12.630913364861231</v>
      </c>
    </row>
    <row r="628" spans="1:126" hidden="1" x14ac:dyDescent="0.25">
      <c r="A628">
        <v>621</v>
      </c>
      <c r="B628" t="s">
        <v>665</v>
      </c>
      <c r="C628">
        <v>324.34889099999998</v>
      </c>
      <c r="D628">
        <v>57.490248000000001</v>
      </c>
      <c r="E628" s="1" t="s">
        <v>168</v>
      </c>
      <c r="F628" s="13"/>
      <c r="J628" s="2">
        <v>20.84</v>
      </c>
      <c r="K628" s="5">
        <f t="shared" si="675"/>
        <v>1.4638990593524479E-5</v>
      </c>
      <c r="L628" s="5">
        <f t="shared" si="676"/>
        <v>1.4638990593524482E-28</v>
      </c>
      <c r="M628" s="5">
        <f t="shared" si="677"/>
        <v>1.1278808087959569E-9</v>
      </c>
      <c r="N628" s="5">
        <f t="shared" si="678"/>
        <v>7.0379762468867712E-14</v>
      </c>
      <c r="O628" s="5">
        <f t="shared" si="679"/>
        <v>-13.152552203238738</v>
      </c>
      <c r="P628">
        <v>7.0000000000000007E-2</v>
      </c>
      <c r="Q628" s="2">
        <v>19.84</v>
      </c>
      <c r="R628" s="5">
        <f t="shared" si="680"/>
        <v>2.9151361948794415E-5</v>
      </c>
      <c r="S628" s="5">
        <f t="shared" si="681"/>
        <v>2.9151361948794417E-28</v>
      </c>
      <c r="T628" s="5">
        <f t="shared" si="682"/>
        <v>1.4598162144099117E-9</v>
      </c>
      <c r="U628" s="5">
        <f t="shared" si="683"/>
        <v>1.1298977499532718E-13</v>
      </c>
      <c r="V628" s="5">
        <f t="shared" si="684"/>
        <v>-12.946960856198258</v>
      </c>
      <c r="W628">
        <v>0.09</v>
      </c>
      <c r="X628" s="2">
        <v>20.5</v>
      </c>
      <c r="Y628" s="5">
        <f t="shared" si="685"/>
        <v>1.8767195254218872E-5</v>
      </c>
      <c r="Z628" s="5">
        <f t="shared" si="686"/>
        <v>1.8767195254218874E-28</v>
      </c>
      <c r="AA628" s="5">
        <f t="shared" si="687"/>
        <v>1.3083168910492409E-9</v>
      </c>
      <c r="AB628" s="5">
        <f t="shared" si="688"/>
        <v>8.5825588052830215E-14</v>
      </c>
      <c r="AC628" s="5">
        <f t="shared" si="689"/>
        <v>-13.066383212228175</v>
      </c>
      <c r="AD628">
        <v>0.19</v>
      </c>
      <c r="AG628" s="5" t="str">
        <f t="shared" si="690"/>
        <v/>
      </c>
      <c r="AH628" s="5" t="str">
        <f t="shared" si="691"/>
        <v/>
      </c>
      <c r="AI628" s="5" t="str">
        <f t="shared" si="692"/>
        <v/>
      </c>
      <c r="AJ628" s="5" t="str">
        <f t="shared" si="693"/>
        <v/>
      </c>
      <c r="AK628" s="5" t="str">
        <f t="shared" si="694"/>
        <v/>
      </c>
      <c r="AO628" s="5" t="str">
        <f t="shared" si="695"/>
        <v/>
      </c>
      <c r="AP628" s="5" t="str">
        <f t="shared" si="696"/>
        <v/>
      </c>
      <c r="AQ628" s="5" t="str">
        <f t="shared" si="697"/>
        <v/>
      </c>
      <c r="AR628" s="5" t="str">
        <f t="shared" si="698"/>
        <v/>
      </c>
      <c r="AS628" s="5" t="str">
        <f t="shared" si="699"/>
        <v/>
      </c>
      <c r="AW628" s="5" t="str">
        <f t="shared" si="700"/>
        <v/>
      </c>
      <c r="AX628" s="5" t="str">
        <f t="shared" si="701"/>
        <v/>
      </c>
      <c r="AY628" s="5" t="str">
        <f t="shared" si="702"/>
        <v/>
      </c>
      <c r="AZ628" s="5" t="str">
        <f t="shared" si="703"/>
        <v/>
      </c>
      <c r="BA628" s="5" t="str">
        <f t="shared" si="704"/>
        <v/>
      </c>
      <c r="BD628" s="3">
        <v>16.260000000000002</v>
      </c>
      <c r="BE628" s="5">
        <f t="shared" si="705"/>
        <v>8.8013995996024546E-5</v>
      </c>
      <c r="BF628" s="5">
        <f t="shared" si="706"/>
        <v>8.8013995996024551E-28</v>
      </c>
      <c r="BG628" s="5">
        <f t="shared" si="707"/>
        <v>2.0373610184264941E-10</v>
      </c>
      <c r="BH628" s="5">
        <f t="shared" si="708"/>
        <v>7.3344996663353794E-14</v>
      </c>
      <c r="BI628" s="5">
        <f t="shared" si="709"/>
        <v>-13.134629506846048</v>
      </c>
      <c r="BJ628">
        <v>0.04</v>
      </c>
      <c r="BL628" s="3">
        <v>15.97</v>
      </c>
      <c r="BM628" s="5">
        <f t="shared" si="710"/>
        <v>7.3544140553482833E-5</v>
      </c>
      <c r="BN628" s="5">
        <f t="shared" si="711"/>
        <v>7.3544140553482843E-28</v>
      </c>
      <c r="BO628" s="5">
        <f t="shared" si="712"/>
        <v>1.0895428230145605E-10</v>
      </c>
      <c r="BP628" s="5">
        <f t="shared" si="713"/>
        <v>4.9029427035655228E-14</v>
      </c>
      <c r="BQ628" s="5">
        <f t="shared" si="714"/>
        <v>-13.309543181946708</v>
      </c>
      <c r="BR628">
        <v>0.04</v>
      </c>
      <c r="BU628" s="5" t="str">
        <f t="shared" si="715"/>
        <v/>
      </c>
      <c r="BV628" s="5" t="str">
        <f t="shared" si="716"/>
        <v/>
      </c>
      <c r="BW628" s="5" t="str">
        <f t="shared" si="717"/>
        <v/>
      </c>
      <c r="BX628" s="5" t="str">
        <f t="shared" si="718"/>
        <v/>
      </c>
      <c r="BY628" s="5" t="str">
        <f t="shared" si="719"/>
        <v/>
      </c>
      <c r="CC628" s="5" t="str">
        <f t="shared" si="720"/>
        <v/>
      </c>
      <c r="CD628" s="5" t="str">
        <f t="shared" si="721"/>
        <v/>
      </c>
      <c r="CE628" s="5" t="str">
        <f t="shared" si="722"/>
        <v/>
      </c>
      <c r="CF628" s="5" t="str">
        <f t="shared" si="723"/>
        <v/>
      </c>
      <c r="CG628" s="5" t="str">
        <f t="shared" si="724"/>
        <v/>
      </c>
      <c r="CK628" s="5" t="str">
        <f t="shared" si="725"/>
        <v/>
      </c>
      <c r="CL628" s="5" t="str">
        <f t="shared" si="726"/>
        <v/>
      </c>
      <c r="CM628" s="5" t="str">
        <f t="shared" si="727"/>
        <v/>
      </c>
      <c r="CN628" s="5" t="str">
        <f t="shared" si="728"/>
        <v/>
      </c>
      <c r="CO628" s="5" t="str">
        <f t="shared" si="729"/>
        <v/>
      </c>
      <c r="CS628" s="5" t="str">
        <f t="shared" si="730"/>
        <v/>
      </c>
      <c r="CT628" s="5" t="str">
        <f t="shared" si="731"/>
        <v/>
      </c>
      <c r="CU628" s="5" t="str">
        <f t="shared" si="732"/>
        <v/>
      </c>
      <c r="CV628" s="5" t="str">
        <f t="shared" si="733"/>
        <v/>
      </c>
      <c r="CW628" s="5" t="str">
        <f t="shared" si="734"/>
        <v/>
      </c>
      <c r="DA628" s="5" t="str">
        <f t="shared" si="735"/>
        <v/>
      </c>
      <c r="DB628" s="5" t="str">
        <f t="shared" si="736"/>
        <v/>
      </c>
      <c r="DC628" s="5" t="str">
        <f t="shared" si="737"/>
        <v/>
      </c>
      <c r="DD628" s="5" t="str">
        <f t="shared" si="738"/>
        <v/>
      </c>
      <c r="DE628" s="5" t="str">
        <f t="shared" si="739"/>
        <v/>
      </c>
      <c r="DI628" s="5" t="str">
        <f t="shared" si="740"/>
        <v/>
      </c>
      <c r="DJ628" s="5" t="str">
        <f t="shared" si="741"/>
        <v/>
      </c>
      <c r="DK628" s="5" t="str">
        <f t="shared" si="742"/>
        <v/>
      </c>
      <c r="DL628" s="5" t="str">
        <f t="shared" si="743"/>
        <v/>
      </c>
      <c r="DM628" s="5" t="str">
        <f t="shared" si="744"/>
        <v/>
      </c>
      <c r="DQ628" s="5" t="str">
        <f t="shared" si="745"/>
        <v/>
      </c>
      <c r="DR628" s="5" t="str">
        <f t="shared" si="746"/>
        <v/>
      </c>
      <c r="DS628" s="5" t="str">
        <f t="shared" si="747"/>
        <v/>
      </c>
      <c r="DT628" s="5" t="str">
        <f t="shared" si="748"/>
        <v/>
      </c>
      <c r="DU628" s="5" t="str">
        <f t="shared" si="749"/>
        <v/>
      </c>
    </row>
    <row r="629" spans="1:126" hidden="1" x14ac:dyDescent="0.25">
      <c r="A629">
        <v>622</v>
      </c>
      <c r="B629" t="s">
        <v>666</v>
      </c>
      <c r="C629">
        <v>324.34973500000001</v>
      </c>
      <c r="D629">
        <v>57.482365999999999</v>
      </c>
      <c r="E629" s="1" t="s">
        <v>86</v>
      </c>
      <c r="F629" s="13"/>
      <c r="K629" s="5" t="str">
        <f t="shared" si="675"/>
        <v/>
      </c>
      <c r="L629" s="5" t="str">
        <f t="shared" si="676"/>
        <v/>
      </c>
      <c r="M629" s="5" t="str">
        <f t="shared" si="677"/>
        <v/>
      </c>
      <c r="N629" s="5" t="str">
        <f t="shared" si="678"/>
        <v/>
      </c>
      <c r="O629" s="5" t="str">
        <f t="shared" si="679"/>
        <v/>
      </c>
      <c r="R629" s="5" t="str">
        <f t="shared" si="680"/>
        <v/>
      </c>
      <c r="S629" s="5" t="str">
        <f t="shared" si="681"/>
        <v/>
      </c>
      <c r="T629" s="5" t="str">
        <f t="shared" si="682"/>
        <v/>
      </c>
      <c r="U629" s="5" t="str">
        <f t="shared" si="683"/>
        <v/>
      </c>
      <c r="V629" s="5" t="str">
        <f t="shared" si="684"/>
        <v/>
      </c>
      <c r="Y629" s="5" t="str">
        <f t="shared" si="685"/>
        <v/>
      </c>
      <c r="Z629" s="5" t="str">
        <f t="shared" si="686"/>
        <v/>
      </c>
      <c r="AA629" s="5" t="str">
        <f t="shared" si="687"/>
        <v/>
      </c>
      <c r="AB629" s="5" t="str">
        <f t="shared" si="688"/>
        <v/>
      </c>
      <c r="AC629" s="5" t="str">
        <f t="shared" si="689"/>
        <v/>
      </c>
      <c r="AG629" s="5" t="str">
        <f t="shared" si="690"/>
        <v/>
      </c>
      <c r="AH629" s="5" t="str">
        <f t="shared" si="691"/>
        <v/>
      </c>
      <c r="AI629" s="5" t="str">
        <f t="shared" si="692"/>
        <v/>
      </c>
      <c r="AJ629" s="5" t="str">
        <f t="shared" si="693"/>
        <v/>
      </c>
      <c r="AK629" s="5" t="str">
        <f t="shared" si="694"/>
        <v/>
      </c>
      <c r="AO629" s="5" t="str">
        <f t="shared" si="695"/>
        <v/>
      </c>
      <c r="AP629" s="5" t="str">
        <f t="shared" si="696"/>
        <v/>
      </c>
      <c r="AQ629" s="5" t="str">
        <f t="shared" si="697"/>
        <v/>
      </c>
      <c r="AR629" s="5" t="str">
        <f t="shared" si="698"/>
        <v/>
      </c>
      <c r="AS629" s="5" t="str">
        <f t="shared" si="699"/>
        <v/>
      </c>
      <c r="AW629" s="5" t="str">
        <f t="shared" si="700"/>
        <v/>
      </c>
      <c r="AX629" s="5" t="str">
        <f t="shared" si="701"/>
        <v/>
      </c>
      <c r="AY629" s="5" t="str">
        <f t="shared" si="702"/>
        <v/>
      </c>
      <c r="AZ629" s="5" t="str">
        <f t="shared" si="703"/>
        <v/>
      </c>
      <c r="BA629" s="5" t="str">
        <f t="shared" si="704"/>
        <v/>
      </c>
      <c r="BD629" s="3">
        <v>14.19</v>
      </c>
      <c r="BE629" s="5">
        <f t="shared" si="705"/>
        <v>5.9231364731626007E-4</v>
      </c>
      <c r="BF629" s="5">
        <f t="shared" si="706"/>
        <v>5.9231364731626016E-27</v>
      </c>
      <c r="BG629" s="5">
        <f t="shared" si="707"/>
        <v>1.3710964058246761E-9</v>
      </c>
      <c r="BH629" s="5">
        <f t="shared" si="708"/>
        <v>4.9359470609688345E-13</v>
      </c>
      <c r="BI629" s="5">
        <f t="shared" si="709"/>
        <v>-12.306629506846047</v>
      </c>
      <c r="BJ629">
        <v>0.01</v>
      </c>
      <c r="BL629" s="3">
        <v>13.99</v>
      </c>
      <c r="BM629" s="5">
        <f t="shared" si="710"/>
        <v>4.5556261490047376E-4</v>
      </c>
      <c r="BN629" s="5">
        <f t="shared" si="711"/>
        <v>4.5556261490047382E-27</v>
      </c>
      <c r="BO629" s="5">
        <f t="shared" si="712"/>
        <v>6.7490757763033152E-10</v>
      </c>
      <c r="BP629" s="5">
        <f t="shared" si="713"/>
        <v>3.037084099336492E-13</v>
      </c>
      <c r="BQ629" s="5">
        <f t="shared" si="714"/>
        <v>-12.517543181946708</v>
      </c>
      <c r="BR629">
        <v>0.01</v>
      </c>
      <c r="BT629" s="3">
        <v>13.69</v>
      </c>
      <c r="BU629" s="5">
        <f t="shared" si="715"/>
        <v>3.843242960300308E-4</v>
      </c>
      <c r="BV629" s="5">
        <f t="shared" si="716"/>
        <v>3.8432429603003087E-27</v>
      </c>
      <c r="BW629" s="5">
        <f t="shared" si="717"/>
        <v>3.4273867065698346E-10</v>
      </c>
      <c r="BX629" s="5">
        <f t="shared" si="718"/>
        <v>1.987884289810504E-13</v>
      </c>
      <c r="BY629" s="5">
        <f t="shared" si="719"/>
        <v>-12.701608898489663</v>
      </c>
      <c r="BZ629">
        <v>0.04</v>
      </c>
      <c r="CB629" s="3">
        <v>13.12</v>
      </c>
      <c r="CC629" s="5">
        <f t="shared" si="720"/>
        <v>3.6229408194712962E-4</v>
      </c>
      <c r="CD629" s="5">
        <f t="shared" si="721"/>
        <v>3.6229408194712967E-27</v>
      </c>
      <c r="CE629" s="5">
        <f t="shared" si="722"/>
        <v>1.6982535091271705E-10</v>
      </c>
      <c r="CF629" s="5">
        <f t="shared" si="723"/>
        <v>1.3586028073017366E-13</v>
      </c>
      <c r="CG629" s="5">
        <f t="shared" si="724"/>
        <v>-12.866907492355041</v>
      </c>
      <c r="CH629">
        <v>0.05</v>
      </c>
      <c r="CK629" s="5" t="str">
        <f t="shared" si="725"/>
        <v/>
      </c>
      <c r="CL629" s="5" t="str">
        <f t="shared" si="726"/>
        <v/>
      </c>
      <c r="CM629" s="5" t="str">
        <f t="shared" si="727"/>
        <v/>
      </c>
      <c r="CN629" s="5" t="str">
        <f t="shared" si="728"/>
        <v/>
      </c>
      <c r="CO629" s="5" t="str">
        <f t="shared" si="729"/>
        <v/>
      </c>
      <c r="CS629" s="5" t="str">
        <f t="shared" si="730"/>
        <v/>
      </c>
      <c r="CT629" s="5" t="str">
        <f t="shared" si="731"/>
        <v/>
      </c>
      <c r="CU629" s="5" t="str">
        <f t="shared" si="732"/>
        <v/>
      </c>
      <c r="CV629" s="5" t="str">
        <f t="shared" si="733"/>
        <v/>
      </c>
      <c r="CW629" s="5" t="str">
        <f t="shared" si="734"/>
        <v/>
      </c>
      <c r="DA629" s="5" t="str">
        <f t="shared" si="735"/>
        <v/>
      </c>
      <c r="DB629" s="5" t="str">
        <f t="shared" si="736"/>
        <v/>
      </c>
      <c r="DC629" s="5" t="str">
        <f t="shared" si="737"/>
        <v/>
      </c>
      <c r="DD629" s="5" t="str">
        <f t="shared" si="738"/>
        <v/>
      </c>
      <c r="DE629" s="5" t="str">
        <f t="shared" si="739"/>
        <v/>
      </c>
      <c r="DI629" s="5" t="str">
        <f t="shared" si="740"/>
        <v/>
      </c>
      <c r="DJ629" s="5" t="str">
        <f t="shared" si="741"/>
        <v/>
      </c>
      <c r="DK629" s="5" t="str">
        <f t="shared" si="742"/>
        <v/>
      </c>
      <c r="DL629" s="5" t="str">
        <f t="shared" si="743"/>
        <v/>
      </c>
      <c r="DM629" s="5" t="str">
        <f t="shared" si="744"/>
        <v/>
      </c>
      <c r="DQ629" s="5" t="str">
        <f t="shared" si="745"/>
        <v/>
      </c>
      <c r="DR629" s="5" t="str">
        <f t="shared" si="746"/>
        <v/>
      </c>
      <c r="DS629" s="5" t="str">
        <f t="shared" si="747"/>
        <v/>
      </c>
      <c r="DT629" s="5" t="str">
        <f t="shared" si="748"/>
        <v/>
      </c>
      <c r="DU629" s="5" t="str">
        <f t="shared" si="749"/>
        <v/>
      </c>
    </row>
    <row r="630" spans="1:126" hidden="1" x14ac:dyDescent="0.25">
      <c r="A630">
        <v>623</v>
      </c>
      <c r="B630" t="s">
        <v>667</v>
      </c>
      <c r="C630">
        <v>324.349739</v>
      </c>
      <c r="D630">
        <v>57.548873</v>
      </c>
      <c r="E630" s="1" t="s">
        <v>168</v>
      </c>
      <c r="F630" s="13"/>
      <c r="J630" s="2">
        <v>18.38</v>
      </c>
      <c r="K630" s="5">
        <f t="shared" si="675"/>
        <v>1.4109484010597245E-4</v>
      </c>
      <c r="L630" s="5">
        <f t="shared" si="676"/>
        <v>1.4109484010597245E-27</v>
      </c>
      <c r="M630" s="5">
        <f t="shared" si="677"/>
        <v>1.0870842587060255E-8</v>
      </c>
      <c r="N630" s="5">
        <f t="shared" si="678"/>
        <v>6.7834057743255991E-13</v>
      </c>
      <c r="O630" s="5">
        <f t="shared" si="679"/>
        <v>-12.168552203238736</v>
      </c>
      <c r="P630">
        <v>0.01</v>
      </c>
      <c r="Q630" s="2">
        <v>16.78</v>
      </c>
      <c r="R630" s="5">
        <f t="shared" si="680"/>
        <v>4.8826866022601365E-4</v>
      </c>
      <c r="S630" s="5">
        <f t="shared" si="681"/>
        <v>4.8826866022601373E-27</v>
      </c>
      <c r="T630" s="5">
        <f t="shared" si="682"/>
        <v>2.4451087686337638E-8</v>
      </c>
      <c r="U630" s="5">
        <f t="shared" si="683"/>
        <v>1.8925141869225334E-12</v>
      </c>
      <c r="V630" s="5">
        <f t="shared" si="684"/>
        <v>-11.722960856198258</v>
      </c>
      <c r="W630">
        <v>0.01</v>
      </c>
      <c r="X630" s="2">
        <v>17.63</v>
      </c>
      <c r="Y630" s="5">
        <f t="shared" si="685"/>
        <v>2.6387568422057072E-4</v>
      </c>
      <c r="Z630" s="5">
        <f t="shared" si="686"/>
        <v>2.6387568422057075E-27</v>
      </c>
      <c r="AA630" s="5">
        <f t="shared" si="687"/>
        <v>1.8395557254371282E-8</v>
      </c>
      <c r="AB630" s="5">
        <f t="shared" si="688"/>
        <v>1.2067485558867563E-12</v>
      </c>
      <c r="AC630" s="5">
        <f t="shared" si="689"/>
        <v>-11.918383212228175</v>
      </c>
      <c r="AD630">
        <v>0.02</v>
      </c>
      <c r="AF630" s="4">
        <v>14.6</v>
      </c>
      <c r="AG630" s="5">
        <f t="shared" si="690"/>
        <v>2.304030994569006E-3</v>
      </c>
      <c r="AH630" s="5">
        <f t="shared" si="691"/>
        <v>2.3040309945690064E-26</v>
      </c>
      <c r="AI630" s="5">
        <f t="shared" si="692"/>
        <v>4.5318513555095264E-8</v>
      </c>
      <c r="AJ630" s="5">
        <f t="shared" si="693"/>
        <v>5.5968364240542658E-12</v>
      </c>
      <c r="AK630" s="5">
        <f t="shared" si="694"/>
        <v>-11.252057385815929</v>
      </c>
      <c r="AL630">
        <v>0.05</v>
      </c>
      <c r="AN630" s="4">
        <v>13.81</v>
      </c>
      <c r="AO630" s="5">
        <f t="shared" si="695"/>
        <v>3.0640789878867807E-3</v>
      </c>
      <c r="AP630" s="5">
        <f t="shared" si="696"/>
        <v>3.0640789878867809E-26</v>
      </c>
      <c r="AQ630" s="5">
        <f t="shared" si="697"/>
        <v>3.3278149807404206E-8</v>
      </c>
      <c r="AR630" s="5">
        <f t="shared" si="698"/>
        <v>5.5308284979905789E-12</v>
      </c>
      <c r="AS630" s="5">
        <f t="shared" si="699"/>
        <v>-11.257209808088618</v>
      </c>
      <c r="AT630">
        <v>0.05</v>
      </c>
      <c r="AV630" s="4">
        <v>13.56</v>
      </c>
      <c r="AW630" s="5">
        <f t="shared" si="700"/>
        <v>2.511484227825714E-3</v>
      </c>
      <c r="AX630" s="5">
        <f t="shared" si="701"/>
        <v>2.5114842278257144E-26</v>
      </c>
      <c r="AY630" s="5">
        <f t="shared" si="702"/>
        <v>1.6163910057079038E-8</v>
      </c>
      <c r="AZ630" s="5">
        <f t="shared" si="703"/>
        <v>3.4897881813233644E-12</v>
      </c>
      <c r="BA630" s="5">
        <f t="shared" si="704"/>
        <v>-11.457200932489005</v>
      </c>
      <c r="BB630">
        <v>0.06</v>
      </c>
      <c r="BD630" s="3">
        <v>13.27</v>
      </c>
      <c r="BE630" s="5">
        <f t="shared" si="705"/>
        <v>1.3821390557291939E-3</v>
      </c>
      <c r="BF630" s="5">
        <f t="shared" si="706"/>
        <v>1.3821390557291942E-26</v>
      </c>
      <c r="BG630" s="5">
        <f t="shared" si="707"/>
        <v>3.1993959623360971E-9</v>
      </c>
      <c r="BH630" s="5">
        <f t="shared" si="708"/>
        <v>1.1517825464409951E-12</v>
      </c>
      <c r="BI630" s="5">
        <f t="shared" si="709"/>
        <v>-11.938629506846047</v>
      </c>
      <c r="BJ630">
        <v>0.01</v>
      </c>
      <c r="BL630" s="3">
        <v>13.23</v>
      </c>
      <c r="BM630" s="5">
        <f t="shared" si="710"/>
        <v>9.173774849558045E-4</v>
      </c>
      <c r="BN630" s="5">
        <f t="shared" si="711"/>
        <v>9.1737748495580464E-27</v>
      </c>
      <c r="BO630" s="5">
        <f t="shared" si="712"/>
        <v>1.3590777554900806E-9</v>
      </c>
      <c r="BP630" s="5">
        <f t="shared" si="713"/>
        <v>6.1158498997053631E-13</v>
      </c>
      <c r="BQ630" s="5">
        <f t="shared" si="714"/>
        <v>-12.213543181946708</v>
      </c>
      <c r="BR630">
        <v>0.01</v>
      </c>
      <c r="BT630" s="3">
        <v>13.08</v>
      </c>
      <c r="BU630" s="5">
        <f t="shared" si="715"/>
        <v>6.7405888919113235E-4</v>
      </c>
      <c r="BV630" s="5">
        <f t="shared" si="716"/>
        <v>6.7405888919113244E-27</v>
      </c>
      <c r="BW630" s="5">
        <f t="shared" si="717"/>
        <v>6.0112267169244864E-10</v>
      </c>
      <c r="BX630" s="5">
        <f t="shared" si="718"/>
        <v>3.4865114958162023E-13</v>
      </c>
      <c r="BY630" s="5">
        <f t="shared" si="719"/>
        <v>-12.457608898489664</v>
      </c>
      <c r="BZ630">
        <v>0.03</v>
      </c>
      <c r="CB630" s="3">
        <v>13.3</v>
      </c>
      <c r="CC630" s="5">
        <f t="shared" si="720"/>
        <v>3.069454782065072E-4</v>
      </c>
      <c r="CD630" s="5">
        <f t="shared" si="721"/>
        <v>3.0694547820650722E-27</v>
      </c>
      <c r="CE630" s="5">
        <f t="shared" si="722"/>
        <v>1.4388069290930027E-10</v>
      </c>
      <c r="CF630" s="5">
        <f t="shared" si="723"/>
        <v>1.1510455432744022E-13</v>
      </c>
      <c r="CG630" s="5">
        <f t="shared" si="724"/>
        <v>-12.938907492355042</v>
      </c>
      <c r="CH630">
        <v>0.04</v>
      </c>
      <c r="CK630" s="5" t="str">
        <f t="shared" si="725"/>
        <v/>
      </c>
      <c r="CL630" s="5" t="str">
        <f t="shared" si="726"/>
        <v/>
      </c>
      <c r="CM630" s="5" t="str">
        <f t="shared" si="727"/>
        <v/>
      </c>
      <c r="CN630" s="5" t="str">
        <f t="shared" si="728"/>
        <v/>
      </c>
      <c r="CO630" s="5" t="str">
        <f t="shared" si="729"/>
        <v/>
      </c>
      <c r="CR630" s="4">
        <v>13.21</v>
      </c>
      <c r="CS630" s="5">
        <f t="shared" si="730"/>
        <v>1.6095956076698423E-3</v>
      </c>
      <c r="CT630" s="5">
        <f t="shared" si="731"/>
        <v>1.6095956076698424E-26</v>
      </c>
      <c r="CU630" s="5">
        <f t="shared" si="732"/>
        <v>4.1771512309770993E-9</v>
      </c>
      <c r="CV630" s="5">
        <f t="shared" si="733"/>
        <v>1.4202314185322139E-12</v>
      </c>
      <c r="CW630" s="5">
        <f t="shared" si="734"/>
        <v>-11.847640884065642</v>
      </c>
      <c r="CX630">
        <v>0.03</v>
      </c>
      <c r="CZ630" s="4">
        <v>13.18</v>
      </c>
      <c r="DA630" s="5">
        <f t="shared" si="735"/>
        <v>9.1832811300805533E-4</v>
      </c>
      <c r="DB630" s="5">
        <f t="shared" si="736"/>
        <v>9.1832811300805545E-27</v>
      </c>
      <c r="DC630" s="5">
        <f t="shared" si="737"/>
        <v>1.3019774759093417E-9</v>
      </c>
      <c r="DD630" s="5">
        <f t="shared" si="738"/>
        <v>5.989096389182971E-13</v>
      </c>
      <c r="DE630" s="5">
        <f t="shared" si="739"/>
        <v>-12.222638697275881</v>
      </c>
      <c r="DF630">
        <v>0.03</v>
      </c>
      <c r="DH630" s="4">
        <v>12.84</v>
      </c>
      <c r="DI630" s="5">
        <f t="shared" si="740"/>
        <v>2.3159561608420697E-4</v>
      </c>
      <c r="DJ630" s="5">
        <f t="shared" si="741"/>
        <v>2.31595616084207E-27</v>
      </c>
      <c r="DK630" s="5">
        <f t="shared" si="742"/>
        <v>4.8249086684209782E-11</v>
      </c>
      <c r="DL630" s="5">
        <f t="shared" si="743"/>
        <v>5.789890402105175E-14</v>
      </c>
      <c r="DM630" s="5">
        <f t="shared" si="744"/>
        <v>-13.23732965703447</v>
      </c>
      <c r="DN630">
        <v>0.52</v>
      </c>
      <c r="DO630" t="s">
        <v>32</v>
      </c>
      <c r="DP630" s="4">
        <v>8.9</v>
      </c>
      <c r="DQ630" s="5">
        <f t="shared" si="745"/>
        <v>2.3034991760368722E-3</v>
      </c>
      <c r="DR630" s="5">
        <f t="shared" si="746"/>
        <v>2.3034991760368726E-26</v>
      </c>
      <c r="DS630" s="5">
        <f t="shared" si="747"/>
        <v>1.4277887454774003E-10</v>
      </c>
      <c r="DT630" s="5">
        <f t="shared" si="748"/>
        <v>3.1411352400502812E-13</v>
      </c>
      <c r="DU630" s="5">
        <f t="shared" si="749"/>
        <v>-12.502913364861231</v>
      </c>
    </row>
    <row r="631" spans="1:126" hidden="1" x14ac:dyDescent="0.25">
      <c r="A631">
        <v>624</v>
      </c>
      <c r="B631" t="s">
        <v>668</v>
      </c>
      <c r="C631">
        <v>324.35037799999998</v>
      </c>
      <c r="D631">
        <v>57.403146999999997</v>
      </c>
      <c r="E631" s="1" t="s">
        <v>157</v>
      </c>
      <c r="F631" s="13"/>
      <c r="J631" s="2">
        <v>17.46</v>
      </c>
      <c r="K631" s="5">
        <f t="shared" si="675"/>
        <v>3.2923889219152995E-4</v>
      </c>
      <c r="L631" s="5">
        <f t="shared" si="676"/>
        <v>3.2923889219152996E-27</v>
      </c>
      <c r="M631" s="5">
        <f t="shared" si="677"/>
        <v>2.5366655278563392E-8</v>
      </c>
      <c r="N631" s="5">
        <f t="shared" si="678"/>
        <v>1.5828792893823557E-12</v>
      </c>
      <c r="O631" s="5">
        <f t="shared" si="679"/>
        <v>-11.800552203238736</v>
      </c>
      <c r="P631">
        <v>0.01</v>
      </c>
      <c r="Q631" s="2">
        <v>16.16</v>
      </c>
      <c r="R631" s="5">
        <f t="shared" si="680"/>
        <v>8.642887295317132E-4</v>
      </c>
      <c r="S631" s="5">
        <f t="shared" si="681"/>
        <v>8.6428872953171324E-27</v>
      </c>
      <c r="T631" s="5">
        <f t="shared" si="682"/>
        <v>4.3281089354191109E-8</v>
      </c>
      <c r="U631" s="5">
        <f t="shared" si="683"/>
        <v>3.3499563160143922E-12</v>
      </c>
      <c r="V631" s="5">
        <f t="shared" si="684"/>
        <v>-11.474960856198257</v>
      </c>
      <c r="W631">
        <v>0.01</v>
      </c>
      <c r="X631" s="2">
        <v>15.95</v>
      </c>
      <c r="Y631" s="5">
        <f t="shared" si="685"/>
        <v>1.2399362941941641E-3</v>
      </c>
      <c r="Z631" s="5">
        <f t="shared" si="686"/>
        <v>1.2399362941941642E-26</v>
      </c>
      <c r="AA631" s="5">
        <f t="shared" si="687"/>
        <v>8.6439639783390001E-8</v>
      </c>
      <c r="AB631" s="5">
        <f t="shared" si="688"/>
        <v>5.6704403697903846E-12</v>
      </c>
      <c r="AC631" s="5">
        <f t="shared" si="689"/>
        <v>-11.246383212228174</v>
      </c>
      <c r="AD631">
        <v>0.01</v>
      </c>
      <c r="AF631" s="4">
        <v>14.2</v>
      </c>
      <c r="AG631" s="5">
        <f t="shared" si="690"/>
        <v>3.3303380325813365E-3</v>
      </c>
      <c r="AH631" s="5">
        <f t="shared" si="691"/>
        <v>3.330338032581337E-26</v>
      </c>
      <c r="AI631" s="5">
        <f t="shared" si="692"/>
        <v>6.5505181843623135E-8</v>
      </c>
      <c r="AJ631" s="5">
        <f t="shared" si="693"/>
        <v>8.0898899576874587E-12</v>
      </c>
      <c r="AK631" s="5">
        <f t="shared" si="694"/>
        <v>-11.092057385815929</v>
      </c>
      <c r="AL631">
        <v>7.0000000000000007E-2</v>
      </c>
      <c r="AN631" s="4">
        <v>13.29</v>
      </c>
      <c r="AO631" s="5">
        <f t="shared" si="695"/>
        <v>4.9465221328872655E-3</v>
      </c>
      <c r="AP631" s="5">
        <f t="shared" si="696"/>
        <v>4.9465221328872658E-26</v>
      </c>
      <c r="AQ631" s="5">
        <f t="shared" si="697"/>
        <v>5.3722865896936685E-8</v>
      </c>
      <c r="AR631" s="5">
        <f t="shared" si="698"/>
        <v>8.928740312070877E-12</v>
      </c>
      <c r="AS631" s="5">
        <f t="shared" si="699"/>
        <v>-11.049209808088618</v>
      </c>
      <c r="AT631">
        <v>0.08</v>
      </c>
      <c r="AV631" s="4">
        <v>12.82</v>
      </c>
      <c r="AW631" s="5">
        <f t="shared" si="700"/>
        <v>4.965128070031224E-3</v>
      </c>
      <c r="AX631" s="5">
        <f t="shared" si="701"/>
        <v>4.9651280700312246E-26</v>
      </c>
      <c r="AY631" s="5">
        <f t="shared" si="702"/>
        <v>3.1955559448344081E-8</v>
      </c>
      <c r="AZ631" s="5">
        <f t="shared" si="703"/>
        <v>6.8992052848974868E-12</v>
      </c>
      <c r="BA631" s="5">
        <f t="shared" si="704"/>
        <v>-11.161200932489004</v>
      </c>
      <c r="BB631">
        <v>0.05</v>
      </c>
      <c r="BD631" s="3">
        <v>11.89</v>
      </c>
      <c r="BE631" s="5">
        <f t="shared" si="705"/>
        <v>4.9266503296734997E-3</v>
      </c>
      <c r="BF631" s="5">
        <f t="shared" si="706"/>
        <v>4.9266503296735004E-26</v>
      </c>
      <c r="BG631" s="5">
        <f t="shared" si="707"/>
        <v>1.1404283170540507E-8</v>
      </c>
      <c r="BH631" s="5">
        <f t="shared" si="708"/>
        <v>4.1055419413945826E-12</v>
      </c>
      <c r="BI631" s="5">
        <f t="shared" si="709"/>
        <v>-11.386629506846047</v>
      </c>
      <c r="BJ631">
        <v>0.01</v>
      </c>
      <c r="BL631" s="3">
        <v>11.42</v>
      </c>
      <c r="BM631" s="5">
        <f t="shared" si="710"/>
        <v>4.8590131803035947E-3</v>
      </c>
      <c r="BN631" s="5">
        <f t="shared" si="711"/>
        <v>4.8590131803035953E-26</v>
      </c>
      <c r="BO631" s="5">
        <f t="shared" si="712"/>
        <v>7.1985380448942141E-9</v>
      </c>
      <c r="BP631" s="5">
        <f t="shared" si="713"/>
        <v>3.2393421202023967E-12</v>
      </c>
      <c r="BQ631" s="5">
        <f t="shared" si="714"/>
        <v>-11.489543181946708</v>
      </c>
      <c r="BR631">
        <v>0.01</v>
      </c>
      <c r="BT631" s="3">
        <v>10.94</v>
      </c>
      <c r="BU631" s="5">
        <f t="shared" si="715"/>
        <v>4.8383562264211078E-3</v>
      </c>
      <c r="BV631" s="5">
        <f t="shared" si="716"/>
        <v>4.8383562264211082E-26</v>
      </c>
      <c r="BW631" s="5">
        <f t="shared" si="717"/>
        <v>4.3148242209462913E-9</v>
      </c>
      <c r="BX631" s="5">
        <f t="shared" si="718"/>
        <v>2.5025980481488489E-12</v>
      </c>
      <c r="BY631" s="5">
        <f t="shared" si="719"/>
        <v>-11.601608898489664</v>
      </c>
      <c r="BZ631">
        <v>0.01</v>
      </c>
      <c r="CB631" s="3">
        <v>9.81</v>
      </c>
      <c r="CC631" s="5">
        <f t="shared" si="720"/>
        <v>7.6394349974795465E-3</v>
      </c>
      <c r="CD631" s="5">
        <f t="shared" si="721"/>
        <v>7.6394349974795468E-26</v>
      </c>
      <c r="CE631" s="5">
        <f t="shared" si="722"/>
        <v>3.5809851550685378E-9</v>
      </c>
      <c r="CF631" s="5">
        <f t="shared" si="723"/>
        <v>2.8647881240548303E-12</v>
      </c>
      <c r="CG631" s="5">
        <f t="shared" si="724"/>
        <v>-11.542907492355042</v>
      </c>
      <c r="CH631">
        <v>0.01</v>
      </c>
      <c r="CJ631" s="2">
        <v>6.45</v>
      </c>
      <c r="CK631" s="5">
        <f t="shared" si="725"/>
        <v>1.8780113462133003E-2</v>
      </c>
      <c r="CL631" s="5">
        <f t="shared" si="726"/>
        <v>1.8780113462133005E-25</v>
      </c>
      <c r="CM631" s="5">
        <f t="shared" si="727"/>
        <v>9.7813090948609392E-10</v>
      </c>
      <c r="CN631" s="5">
        <f t="shared" si="728"/>
        <v>2.3475141827666257E-12</v>
      </c>
      <c r="CO631" s="5">
        <f t="shared" si="729"/>
        <v>-11.629391775215769</v>
      </c>
      <c r="CP631">
        <v>0.02</v>
      </c>
      <c r="CS631" s="5" t="str">
        <f t="shared" si="730"/>
        <v/>
      </c>
      <c r="CT631" s="5" t="str">
        <f t="shared" si="731"/>
        <v/>
      </c>
      <c r="CU631" s="5" t="str">
        <f t="shared" si="732"/>
        <v/>
      </c>
      <c r="CV631" s="5" t="str">
        <f t="shared" si="733"/>
        <v/>
      </c>
      <c r="CW631" s="5" t="str">
        <f t="shared" si="734"/>
        <v/>
      </c>
      <c r="DA631" s="5" t="str">
        <f t="shared" si="735"/>
        <v/>
      </c>
      <c r="DB631" s="5" t="str">
        <f t="shared" si="736"/>
        <v/>
      </c>
      <c r="DC631" s="5" t="str">
        <f t="shared" si="737"/>
        <v/>
      </c>
      <c r="DD631" s="5" t="str">
        <f t="shared" si="738"/>
        <v/>
      </c>
      <c r="DE631" s="5" t="str">
        <f t="shared" si="739"/>
        <v/>
      </c>
      <c r="DI631" s="5" t="str">
        <f t="shared" si="740"/>
        <v/>
      </c>
      <c r="DJ631" s="5" t="str">
        <f t="shared" si="741"/>
        <v/>
      </c>
      <c r="DK631" s="5" t="str">
        <f t="shared" si="742"/>
        <v/>
      </c>
      <c r="DL631" s="5" t="str">
        <f t="shared" si="743"/>
        <v/>
      </c>
      <c r="DM631" s="5" t="str">
        <f t="shared" si="744"/>
        <v/>
      </c>
      <c r="DQ631" s="5" t="str">
        <f t="shared" si="745"/>
        <v/>
      </c>
      <c r="DR631" s="5" t="str">
        <f t="shared" si="746"/>
        <v/>
      </c>
      <c r="DS631" s="5" t="str">
        <f t="shared" si="747"/>
        <v/>
      </c>
      <c r="DT631" s="5" t="str">
        <f t="shared" si="748"/>
        <v/>
      </c>
      <c r="DU631" s="5" t="str">
        <f t="shared" si="749"/>
        <v/>
      </c>
    </row>
    <row r="632" spans="1:126" hidden="1" x14ac:dyDescent="0.25">
      <c r="A632">
        <v>625</v>
      </c>
      <c r="B632" t="s">
        <v>669</v>
      </c>
      <c r="C632">
        <v>324.35198600000001</v>
      </c>
      <c r="D632">
        <v>57.526620000000001</v>
      </c>
      <c r="E632" s="1" t="s">
        <v>157</v>
      </c>
      <c r="F632" s="13"/>
      <c r="J632" s="2">
        <v>20.05</v>
      </c>
      <c r="K632" s="5">
        <f t="shared" si="675"/>
        <v>3.0304779732218181E-5</v>
      </c>
      <c r="L632" s="5">
        <f t="shared" si="676"/>
        <v>3.0304779732218184E-28</v>
      </c>
      <c r="M632" s="5">
        <f t="shared" si="677"/>
        <v>2.3348726987963966E-9</v>
      </c>
      <c r="N632" s="5">
        <f t="shared" si="678"/>
        <v>1.4569605640489514E-13</v>
      </c>
      <c r="O632" s="5">
        <f t="shared" si="679"/>
        <v>-12.836552203238737</v>
      </c>
      <c r="P632">
        <v>0.03</v>
      </c>
      <c r="Q632" s="2">
        <v>17.57</v>
      </c>
      <c r="R632" s="5">
        <f t="shared" si="680"/>
        <v>2.3586247408234308E-4</v>
      </c>
      <c r="S632" s="5">
        <f t="shared" si="681"/>
        <v>2.358624740823431E-27</v>
      </c>
      <c r="T632" s="5">
        <f t="shared" si="682"/>
        <v>1.1811313126331703E-8</v>
      </c>
      <c r="U632" s="5">
        <f t="shared" si="683"/>
        <v>9.1419563597807389E-13</v>
      </c>
      <c r="V632" s="5">
        <f t="shared" si="684"/>
        <v>-12.038960856198258</v>
      </c>
      <c r="W632">
        <v>0.02</v>
      </c>
      <c r="X632" s="2">
        <v>18.670000000000002</v>
      </c>
      <c r="Y632" s="5">
        <f t="shared" si="685"/>
        <v>1.0125101194466551E-4</v>
      </c>
      <c r="Z632" s="5">
        <f t="shared" si="686"/>
        <v>1.0125101194466552E-27</v>
      </c>
      <c r="AA632" s="5">
        <f t="shared" si="687"/>
        <v>7.0585086033703088E-9</v>
      </c>
      <c r="AB632" s="5">
        <f t="shared" si="688"/>
        <v>4.6303816438109228E-13</v>
      </c>
      <c r="AC632" s="5">
        <f t="shared" si="689"/>
        <v>-12.334383212228175</v>
      </c>
      <c r="AD632">
        <v>0.04</v>
      </c>
      <c r="AF632" s="4">
        <v>14.54</v>
      </c>
      <c r="AG632" s="5">
        <f t="shared" si="690"/>
        <v>2.4349402968314874E-3</v>
      </c>
      <c r="AH632" s="5">
        <f t="shared" si="691"/>
        <v>2.4349402968314877E-26</v>
      </c>
      <c r="AI632" s="5">
        <f t="shared" si="692"/>
        <v>4.7893398616561237E-8</v>
      </c>
      <c r="AJ632" s="5">
        <f t="shared" si="693"/>
        <v>5.9148347291453135E-12</v>
      </c>
      <c r="AK632" s="5">
        <f t="shared" si="694"/>
        <v>-11.228057385815928</v>
      </c>
      <c r="AL632">
        <v>0.03</v>
      </c>
      <c r="AN632" s="4">
        <v>13.79</v>
      </c>
      <c r="AO632" s="5">
        <f t="shared" si="695"/>
        <v>3.1210444693790507E-3</v>
      </c>
      <c r="AP632" s="5">
        <f t="shared" si="696"/>
        <v>3.1210444693790512E-26</v>
      </c>
      <c r="AQ632" s="5">
        <f t="shared" si="697"/>
        <v>3.3896836804196714E-8</v>
      </c>
      <c r="AR632" s="5">
        <f t="shared" si="698"/>
        <v>5.6336542768574942E-12</v>
      </c>
      <c r="AS632" s="5">
        <f t="shared" si="699"/>
        <v>-11.249209808088619</v>
      </c>
      <c r="AT632">
        <v>0.05</v>
      </c>
      <c r="AV632" s="4">
        <v>13.28</v>
      </c>
      <c r="AW632" s="5">
        <f t="shared" si="700"/>
        <v>3.2503524435192753E-3</v>
      </c>
      <c r="AX632" s="5">
        <f t="shared" si="701"/>
        <v>3.2503524435192758E-26</v>
      </c>
      <c r="AY632" s="5">
        <f t="shared" si="702"/>
        <v>2.0919265177443343E-8</v>
      </c>
      <c r="AZ632" s="5">
        <f t="shared" si="703"/>
        <v>4.5164693518100175E-12</v>
      </c>
      <c r="BA632" s="5">
        <f t="shared" si="704"/>
        <v>-11.345200932489005</v>
      </c>
      <c r="BB632">
        <v>0.04</v>
      </c>
      <c r="BD632" s="3">
        <v>12.63</v>
      </c>
      <c r="BE632" s="5">
        <f t="shared" si="705"/>
        <v>2.4920212378146248E-3</v>
      </c>
      <c r="BF632" s="5">
        <f t="shared" si="706"/>
        <v>2.4920212378146251E-26</v>
      </c>
      <c r="BG632" s="5">
        <f t="shared" si="707"/>
        <v>5.7685676801264454E-9</v>
      </c>
      <c r="BH632" s="5">
        <f t="shared" si="708"/>
        <v>2.0766843648455204E-12</v>
      </c>
      <c r="BI632" s="5">
        <f t="shared" si="709"/>
        <v>-11.682629506846048</v>
      </c>
      <c r="BJ632">
        <v>0</v>
      </c>
      <c r="BL632" s="3">
        <v>12.28</v>
      </c>
      <c r="BM632" s="5">
        <f t="shared" si="710"/>
        <v>2.2006353100792911E-3</v>
      </c>
      <c r="BN632" s="5">
        <f t="shared" si="711"/>
        <v>2.2006353100792914E-26</v>
      </c>
      <c r="BO632" s="5">
        <f t="shared" si="712"/>
        <v>3.2602004593767272E-9</v>
      </c>
      <c r="BP632" s="5">
        <f t="shared" si="713"/>
        <v>1.4670902067195275E-12</v>
      </c>
      <c r="BQ632" s="5">
        <f t="shared" si="714"/>
        <v>-11.833543181946707</v>
      </c>
      <c r="BR632">
        <v>0</v>
      </c>
      <c r="BT632" s="3">
        <v>11.86</v>
      </c>
      <c r="BU632" s="5">
        <f t="shared" si="715"/>
        <v>2.0734704019885037E-3</v>
      </c>
      <c r="BV632" s="5">
        <f t="shared" si="716"/>
        <v>2.0734704019885038E-26</v>
      </c>
      <c r="BW632" s="5">
        <f t="shared" si="717"/>
        <v>1.849111535661567E-9</v>
      </c>
      <c r="BX632" s="5">
        <f t="shared" si="718"/>
        <v>1.0724846906837089E-12</v>
      </c>
      <c r="BY632" s="5">
        <f t="shared" si="719"/>
        <v>-11.969608898489664</v>
      </c>
      <c r="BZ632">
        <v>0.01</v>
      </c>
      <c r="CB632" s="3">
        <v>10.88</v>
      </c>
      <c r="CC632" s="5">
        <f t="shared" si="720"/>
        <v>2.8514203182793867E-3</v>
      </c>
      <c r="CD632" s="5">
        <f t="shared" si="721"/>
        <v>2.8514203182793868E-26</v>
      </c>
      <c r="CE632" s="5">
        <f t="shared" si="722"/>
        <v>1.3366032741934626E-9</v>
      </c>
      <c r="CF632" s="5">
        <f t="shared" si="723"/>
        <v>1.0692826193547702E-12</v>
      </c>
      <c r="CG632" s="5">
        <f t="shared" si="724"/>
        <v>-11.970907492355042</v>
      </c>
      <c r="CH632">
        <v>0.01</v>
      </c>
      <c r="CJ632" s="2">
        <v>7.64</v>
      </c>
      <c r="CK632" s="5">
        <f t="shared" si="725"/>
        <v>6.276220770172509E-3</v>
      </c>
      <c r="CL632" s="5">
        <f t="shared" si="726"/>
        <v>6.27622077017251E-26</v>
      </c>
      <c r="CM632" s="5">
        <f t="shared" si="727"/>
        <v>3.2688649844648483E-10</v>
      </c>
      <c r="CN632" s="5">
        <f t="shared" si="728"/>
        <v>7.8452759627156368E-13</v>
      </c>
      <c r="CO632" s="5">
        <f t="shared" si="729"/>
        <v>-12.10539177521577</v>
      </c>
      <c r="CP632">
        <v>0.04</v>
      </c>
      <c r="CR632" s="4">
        <v>12.66</v>
      </c>
      <c r="CS632" s="5">
        <f t="shared" si="730"/>
        <v>2.6712637967578785E-3</v>
      </c>
      <c r="CT632" s="5">
        <f t="shared" si="731"/>
        <v>2.6712637967578791E-26</v>
      </c>
      <c r="CU632" s="5">
        <f t="shared" si="732"/>
        <v>6.9323454933162936E-9</v>
      </c>
      <c r="CV632" s="5">
        <f t="shared" si="733"/>
        <v>2.3569974677275398E-12</v>
      </c>
      <c r="CW632" s="5">
        <f t="shared" si="734"/>
        <v>-11.627640884065642</v>
      </c>
      <c r="CX632">
        <v>0.02</v>
      </c>
      <c r="CZ632" s="4">
        <v>12.1</v>
      </c>
      <c r="DA632" s="5">
        <f t="shared" si="735"/>
        <v>2.4831209821644285E-3</v>
      </c>
      <c r="DB632" s="5">
        <f t="shared" si="736"/>
        <v>2.4831209821644287E-26</v>
      </c>
      <c r="DC632" s="5">
        <f t="shared" si="737"/>
        <v>3.5204928858663931E-9</v>
      </c>
      <c r="DD632" s="5">
        <f t="shared" si="738"/>
        <v>1.6194267274985407E-12</v>
      </c>
      <c r="DE632" s="5">
        <f t="shared" si="739"/>
        <v>-11.790638697275881</v>
      </c>
      <c r="DF632">
        <v>0.02</v>
      </c>
      <c r="DH632" s="4">
        <v>9.74</v>
      </c>
      <c r="DI632" s="5">
        <f t="shared" si="740"/>
        <v>4.0246705356585732E-3</v>
      </c>
      <c r="DJ632" s="5">
        <f t="shared" si="741"/>
        <v>4.0246705356585737E-26</v>
      </c>
      <c r="DK632" s="5">
        <f t="shared" si="742"/>
        <v>8.3847302826220278E-10</v>
      </c>
      <c r="DL632" s="5">
        <f t="shared" si="743"/>
        <v>1.0061676339146434E-12</v>
      </c>
      <c r="DM632" s="5">
        <f t="shared" si="744"/>
        <v>-11.99732965703447</v>
      </c>
      <c r="DN632">
        <v>0.05</v>
      </c>
      <c r="DP632" s="4">
        <v>7.37</v>
      </c>
      <c r="DQ632" s="5">
        <f t="shared" si="745"/>
        <v>9.4273159247238759E-3</v>
      </c>
      <c r="DR632" s="5">
        <f t="shared" si="746"/>
        <v>9.4273159247238766E-26</v>
      </c>
      <c r="DS632" s="5">
        <f t="shared" si="747"/>
        <v>5.8433776392916594E-10</v>
      </c>
      <c r="DT632" s="5">
        <f t="shared" si="748"/>
        <v>1.2855430806441651E-12</v>
      </c>
      <c r="DU632" s="5">
        <f t="shared" si="749"/>
        <v>-11.89091336486123</v>
      </c>
      <c r="DV632">
        <v>0.1</v>
      </c>
    </row>
    <row r="633" spans="1:126" hidden="1" x14ac:dyDescent="0.25">
      <c r="A633">
        <v>626</v>
      </c>
      <c r="B633" t="s">
        <v>670</v>
      </c>
      <c r="C633">
        <v>324.35216000000003</v>
      </c>
      <c r="D633">
        <v>57.405320000000003</v>
      </c>
      <c r="E633" s="1" t="s">
        <v>168</v>
      </c>
      <c r="F633" s="13"/>
      <c r="K633" s="5" t="str">
        <f t="shared" si="675"/>
        <v/>
      </c>
      <c r="L633" s="5" t="str">
        <f t="shared" si="676"/>
        <v/>
      </c>
      <c r="M633" s="5" t="str">
        <f t="shared" si="677"/>
        <v/>
      </c>
      <c r="N633" s="5" t="str">
        <f t="shared" si="678"/>
        <v/>
      </c>
      <c r="O633" s="5" t="str">
        <f t="shared" si="679"/>
        <v/>
      </c>
      <c r="R633" s="5" t="str">
        <f t="shared" si="680"/>
        <v/>
      </c>
      <c r="S633" s="5" t="str">
        <f t="shared" si="681"/>
        <v/>
      </c>
      <c r="T633" s="5" t="str">
        <f t="shared" si="682"/>
        <v/>
      </c>
      <c r="U633" s="5" t="str">
        <f t="shared" si="683"/>
        <v/>
      </c>
      <c r="V633" s="5" t="str">
        <f t="shared" si="684"/>
        <v/>
      </c>
      <c r="Y633" s="5" t="str">
        <f t="shared" si="685"/>
        <v/>
      </c>
      <c r="Z633" s="5" t="str">
        <f t="shared" si="686"/>
        <v/>
      </c>
      <c r="AA633" s="5" t="str">
        <f t="shared" si="687"/>
        <v/>
      </c>
      <c r="AB633" s="5" t="str">
        <f t="shared" si="688"/>
        <v/>
      </c>
      <c r="AC633" s="5" t="str">
        <f t="shared" si="689"/>
        <v/>
      </c>
      <c r="AF633" s="4">
        <v>10.01</v>
      </c>
      <c r="AG633" s="5">
        <f t="shared" si="690"/>
        <v>0.15793861201590714</v>
      </c>
      <c r="AH633" s="5">
        <f t="shared" si="691"/>
        <v>1.5793861201590717E-24</v>
      </c>
      <c r="AI633" s="5">
        <f t="shared" si="692"/>
        <v>3.1065307482353184E-6</v>
      </c>
      <c r="AJ633" s="5">
        <f t="shared" si="693"/>
        <v>3.8365654740706189E-10</v>
      </c>
      <c r="AK633" s="5">
        <f t="shared" si="694"/>
        <v>-9.4160573858159289</v>
      </c>
      <c r="AL633">
        <v>0.03</v>
      </c>
      <c r="AN633" s="4">
        <v>9.3000000000000007</v>
      </c>
      <c r="AO633" s="5">
        <f t="shared" si="695"/>
        <v>0.19511917751943617</v>
      </c>
      <c r="AP633" s="5">
        <f t="shared" si="696"/>
        <v>1.9511917751943619E-24</v>
      </c>
      <c r="AQ633" s="5">
        <f t="shared" si="697"/>
        <v>2.1191376741457619E-6</v>
      </c>
      <c r="AR633" s="5">
        <f t="shared" si="698"/>
        <v>3.5220068144302564E-10</v>
      </c>
      <c r="AS633" s="5">
        <f t="shared" si="699"/>
        <v>-9.4532098080886193</v>
      </c>
      <c r="AT633">
        <v>0.03</v>
      </c>
      <c r="AV633" s="4">
        <v>9.08</v>
      </c>
      <c r="AW633" s="5">
        <f t="shared" si="700"/>
        <v>0.15557164901227438</v>
      </c>
      <c r="AX633" s="5">
        <f t="shared" si="701"/>
        <v>1.555716490122744E-24</v>
      </c>
      <c r="AY633" s="5">
        <f t="shared" si="702"/>
        <v>1.001258982320146E-6</v>
      </c>
      <c r="AZ633" s="5">
        <f t="shared" si="703"/>
        <v>2.1617181428291951E-10</v>
      </c>
      <c r="BA633" s="5">
        <f t="shared" si="704"/>
        <v>-9.6652009324890038</v>
      </c>
      <c r="BB633">
        <v>0.02</v>
      </c>
      <c r="BD633" s="3">
        <v>8.9700000000000006</v>
      </c>
      <c r="BE633" s="5">
        <f t="shared" si="705"/>
        <v>7.2535688754925678E-2</v>
      </c>
      <c r="BF633" s="5">
        <f t="shared" si="706"/>
        <v>7.2535688754925686E-25</v>
      </c>
      <c r="BG633" s="5">
        <f t="shared" si="707"/>
        <v>1.6790668693269831E-7</v>
      </c>
      <c r="BH633" s="5">
        <f t="shared" si="708"/>
        <v>6.04464072957714E-11</v>
      </c>
      <c r="BI633" s="5">
        <f t="shared" si="709"/>
        <v>-10.218629506846048</v>
      </c>
      <c r="BJ633">
        <v>0</v>
      </c>
      <c r="BL633" s="3">
        <v>9.06</v>
      </c>
      <c r="BM633" s="5">
        <f t="shared" si="710"/>
        <v>4.2711819950649016E-2</v>
      </c>
      <c r="BN633" s="5">
        <f t="shared" si="711"/>
        <v>4.2711819950649019E-25</v>
      </c>
      <c r="BO633" s="5">
        <f t="shared" si="712"/>
        <v>6.3276770297257786E-8</v>
      </c>
      <c r="BP633" s="5">
        <f t="shared" si="713"/>
        <v>2.8474546633766008E-11</v>
      </c>
      <c r="BQ633" s="5">
        <f t="shared" si="714"/>
        <v>-10.545543181946707</v>
      </c>
      <c r="BR633">
        <v>0</v>
      </c>
      <c r="BT633" s="3">
        <v>8.93</v>
      </c>
      <c r="BU633" s="5">
        <f t="shared" si="715"/>
        <v>3.0810435735418834E-2</v>
      </c>
      <c r="BV633" s="5">
        <f t="shared" si="716"/>
        <v>3.0810435735418838E-25</v>
      </c>
      <c r="BW633" s="5">
        <f t="shared" si="717"/>
        <v>2.7476607374035825E-8</v>
      </c>
      <c r="BX633" s="5">
        <f t="shared" si="718"/>
        <v>1.5936432276940777E-11</v>
      </c>
      <c r="BY633" s="5">
        <f t="shared" si="719"/>
        <v>-10.797608898489663</v>
      </c>
      <c r="BZ633">
        <v>0</v>
      </c>
      <c r="CB633" s="3">
        <v>8.8699999999999992</v>
      </c>
      <c r="CC633" s="5">
        <f t="shared" si="720"/>
        <v>1.8157716869061414E-2</v>
      </c>
      <c r="CD633" s="5">
        <f t="shared" si="721"/>
        <v>1.8157716869061415E-25</v>
      </c>
      <c r="CE633" s="5">
        <f t="shared" si="722"/>
        <v>8.5114297823725386E-9</v>
      </c>
      <c r="CF633" s="5">
        <f t="shared" si="723"/>
        <v>6.809143825898031E-12</v>
      </c>
      <c r="CG633" s="5">
        <f t="shared" si="724"/>
        <v>-11.166907492355042</v>
      </c>
      <c r="CH633">
        <v>0.01</v>
      </c>
      <c r="CK633" s="5" t="str">
        <f t="shared" si="725"/>
        <v/>
      </c>
      <c r="CL633" s="5" t="str">
        <f t="shared" si="726"/>
        <v/>
      </c>
      <c r="CM633" s="5" t="str">
        <f t="shared" si="727"/>
        <v/>
      </c>
      <c r="CN633" s="5" t="str">
        <f t="shared" si="728"/>
        <v/>
      </c>
      <c r="CO633" s="5" t="str">
        <f t="shared" si="729"/>
        <v/>
      </c>
      <c r="CR633" s="4">
        <v>8.9</v>
      </c>
      <c r="CS633" s="5">
        <f t="shared" si="730"/>
        <v>8.5254395283129489E-2</v>
      </c>
      <c r="CT633" s="5">
        <f t="shared" si="731"/>
        <v>8.5254395283129506E-25</v>
      </c>
      <c r="CU633" s="5">
        <f t="shared" si="732"/>
        <v>2.2124843066556098E-7</v>
      </c>
      <c r="CV633" s="5">
        <f t="shared" si="733"/>
        <v>7.522446642629074E-11</v>
      </c>
      <c r="CW633" s="5">
        <f t="shared" si="734"/>
        <v>-10.123640884065642</v>
      </c>
      <c r="CX633">
        <v>0.02</v>
      </c>
      <c r="CZ633" s="4">
        <v>8.93</v>
      </c>
      <c r="DA633" s="5">
        <f t="shared" si="735"/>
        <v>4.6025432652066101E-2</v>
      </c>
      <c r="DB633" s="5">
        <f t="shared" si="736"/>
        <v>4.6025432652066104E-25</v>
      </c>
      <c r="DC633" s="5">
        <f t="shared" si="737"/>
        <v>6.5253448939602246E-8</v>
      </c>
      <c r="DD633" s="5">
        <f t="shared" si="738"/>
        <v>3.0016586512217032E-11</v>
      </c>
      <c r="DE633" s="5">
        <f t="shared" si="739"/>
        <v>-10.52263869727588</v>
      </c>
      <c r="DF633">
        <v>0.02</v>
      </c>
      <c r="DH633" s="4">
        <v>8.5500000000000007</v>
      </c>
      <c r="DI633" s="5">
        <f t="shared" si="740"/>
        <v>1.2042879317850072E-2</v>
      </c>
      <c r="DJ633" s="5">
        <f t="shared" si="741"/>
        <v>1.2042879317850074E-25</v>
      </c>
      <c r="DK633" s="5">
        <f t="shared" si="742"/>
        <v>2.5089331912187653E-9</v>
      </c>
      <c r="DL633" s="5">
        <f t="shared" si="743"/>
        <v>3.0107198294625185E-12</v>
      </c>
      <c r="DM633" s="5">
        <f t="shared" si="744"/>
        <v>-11.521329657034471</v>
      </c>
      <c r="DN633">
        <v>0.02</v>
      </c>
      <c r="DP633" s="4">
        <v>6.97</v>
      </c>
      <c r="DQ633" s="5">
        <f t="shared" si="745"/>
        <v>1.3626617368982312E-2</v>
      </c>
      <c r="DR633" s="5">
        <f t="shared" si="746"/>
        <v>1.3626617368982313E-25</v>
      </c>
      <c r="DS633" s="5">
        <f t="shared" si="747"/>
        <v>8.4462504353196158E-10</v>
      </c>
      <c r="DT633" s="5">
        <f t="shared" si="748"/>
        <v>1.8581750957703154E-12</v>
      </c>
      <c r="DU633" s="5">
        <f t="shared" si="749"/>
        <v>-11.73091336486123</v>
      </c>
      <c r="DV633">
        <v>0.08</v>
      </c>
    </row>
    <row r="634" spans="1:126" hidden="1" x14ac:dyDescent="0.25">
      <c r="A634">
        <v>627</v>
      </c>
      <c r="B634" t="s">
        <v>671</v>
      </c>
      <c r="C634">
        <v>324.35311000000002</v>
      </c>
      <c r="D634">
        <v>57.485787000000002</v>
      </c>
      <c r="E634" s="1" t="s">
        <v>82</v>
      </c>
      <c r="F634" s="13"/>
      <c r="J634" s="2">
        <v>18.71</v>
      </c>
      <c r="K634" s="5">
        <f t="shared" si="675"/>
        <v>1.0411447936358581E-4</v>
      </c>
      <c r="L634" s="5">
        <f t="shared" si="676"/>
        <v>1.0411447936358583E-27</v>
      </c>
      <c r="M634" s="5">
        <f t="shared" si="677"/>
        <v>8.0216407300593136E-9</v>
      </c>
      <c r="N634" s="5">
        <f t="shared" si="678"/>
        <v>5.0055038155570114E-13</v>
      </c>
      <c r="O634" s="5">
        <f t="shared" si="679"/>
        <v>-12.300552203238738</v>
      </c>
      <c r="P634">
        <v>0.01</v>
      </c>
      <c r="Q634" s="2">
        <v>16.63</v>
      </c>
      <c r="R634" s="5">
        <f t="shared" si="680"/>
        <v>5.6060743050193019E-4</v>
      </c>
      <c r="S634" s="5">
        <f t="shared" si="681"/>
        <v>5.6060743050193022E-27</v>
      </c>
      <c r="T634" s="5">
        <f t="shared" si="682"/>
        <v>2.8073604876606477E-8</v>
      </c>
      <c r="U634" s="5">
        <f t="shared" si="683"/>
        <v>2.1728970174493415E-12</v>
      </c>
      <c r="V634" s="5">
        <f t="shared" si="684"/>
        <v>-11.662960856198257</v>
      </c>
      <c r="W634">
        <v>0.01</v>
      </c>
      <c r="X634" s="2">
        <v>17.36</v>
      </c>
      <c r="Y634" s="5">
        <f t="shared" si="685"/>
        <v>3.383758598953205E-4</v>
      </c>
      <c r="Z634" s="5">
        <f t="shared" si="686"/>
        <v>3.3837585989532052E-27</v>
      </c>
      <c r="AA634" s="5">
        <f t="shared" si="687"/>
        <v>2.3589185652280108E-8</v>
      </c>
      <c r="AB634" s="5">
        <f t="shared" si="688"/>
        <v>1.5474505787895753E-12</v>
      </c>
      <c r="AC634" s="5">
        <f t="shared" si="689"/>
        <v>-11.810383212228176</v>
      </c>
      <c r="AD634">
        <v>0.01</v>
      </c>
      <c r="AF634" s="4">
        <v>14.14</v>
      </c>
      <c r="AG634" s="5">
        <f t="shared" si="690"/>
        <v>3.5195595444321203E-3</v>
      </c>
      <c r="AH634" s="5">
        <f t="shared" si="691"/>
        <v>3.5195595444321209E-26</v>
      </c>
      <c r="AI634" s="5">
        <f t="shared" si="692"/>
        <v>6.922702311656549E-8</v>
      </c>
      <c r="AJ634" s="5">
        <f t="shared" si="693"/>
        <v>8.5495373548958397E-12</v>
      </c>
      <c r="AK634" s="5">
        <f t="shared" si="694"/>
        <v>-11.06805738581593</v>
      </c>
      <c r="AL634">
        <v>0.03</v>
      </c>
      <c r="AN634" s="4">
        <v>13.37</v>
      </c>
      <c r="AO634" s="5">
        <f t="shared" si="695"/>
        <v>4.5951527929152698E-3</v>
      </c>
      <c r="AP634" s="5">
        <f t="shared" si="696"/>
        <v>4.5951527929152702E-26</v>
      </c>
      <c r="AQ634" s="5">
        <f t="shared" si="697"/>
        <v>4.9906736619740364E-8</v>
      </c>
      <c r="AR634" s="5">
        <f t="shared" si="698"/>
        <v>8.2944996262008482E-12</v>
      </c>
      <c r="AS634" s="5">
        <f t="shared" si="699"/>
        <v>-11.081209808088618</v>
      </c>
      <c r="AT634">
        <v>0.03</v>
      </c>
      <c r="AV634" s="4">
        <v>13</v>
      </c>
      <c r="AW634" s="5">
        <f t="shared" si="700"/>
        <v>4.2065926156494406E-3</v>
      </c>
      <c r="AX634" s="5">
        <f t="shared" si="701"/>
        <v>4.2065926156494411E-26</v>
      </c>
      <c r="AY634" s="5">
        <f t="shared" si="702"/>
        <v>2.7073625998836641E-8</v>
      </c>
      <c r="AZ634" s="5">
        <f t="shared" si="703"/>
        <v>5.8451958531488304E-12</v>
      </c>
      <c r="BA634" s="5">
        <f t="shared" si="704"/>
        <v>-11.233200932489005</v>
      </c>
      <c r="BB634">
        <v>0.04</v>
      </c>
      <c r="BD634" s="3">
        <v>12.44</v>
      </c>
      <c r="BE634" s="5">
        <f t="shared" si="705"/>
        <v>2.9686003833811628E-3</v>
      </c>
      <c r="BF634" s="5">
        <f t="shared" si="706"/>
        <v>2.9686003833811629E-26</v>
      </c>
      <c r="BG634" s="5">
        <f t="shared" si="707"/>
        <v>6.8717601467156545E-9</v>
      </c>
      <c r="BH634" s="5">
        <f t="shared" si="708"/>
        <v>2.4738336528176359E-12</v>
      </c>
      <c r="BI634" s="5">
        <f t="shared" si="709"/>
        <v>-11.606629506846048</v>
      </c>
      <c r="BJ634">
        <v>0</v>
      </c>
      <c r="BL634" s="3">
        <v>12.09</v>
      </c>
      <c r="BM634" s="5">
        <f t="shared" si="710"/>
        <v>2.6214892257147948E-3</v>
      </c>
      <c r="BN634" s="5">
        <f t="shared" si="711"/>
        <v>2.621489225714795E-26</v>
      </c>
      <c r="BO634" s="5">
        <f t="shared" si="712"/>
        <v>3.8836877417996953E-9</v>
      </c>
      <c r="BP634" s="5">
        <f t="shared" si="713"/>
        <v>1.747659483809863E-12</v>
      </c>
      <c r="BQ634" s="5">
        <f t="shared" si="714"/>
        <v>-11.757543181946708</v>
      </c>
      <c r="BR634">
        <v>0</v>
      </c>
      <c r="BT634" s="3">
        <v>11.66</v>
      </c>
      <c r="BU634" s="5">
        <f t="shared" si="715"/>
        <v>2.4928597205426469E-3</v>
      </c>
      <c r="BV634" s="5">
        <f t="shared" si="716"/>
        <v>2.4928597205426472E-26</v>
      </c>
      <c r="BW634" s="5">
        <f t="shared" si="717"/>
        <v>2.2231210349666888E-9</v>
      </c>
      <c r="BX634" s="5">
        <f t="shared" si="718"/>
        <v>1.2894102002806796E-12</v>
      </c>
      <c r="BY634" s="5">
        <f t="shared" si="719"/>
        <v>-11.889608898489664</v>
      </c>
      <c r="BZ634">
        <v>0.01</v>
      </c>
      <c r="CB634" s="3">
        <v>10.91</v>
      </c>
      <c r="CC634" s="5">
        <f t="shared" si="720"/>
        <v>2.77371119842751E-3</v>
      </c>
      <c r="CD634" s="5">
        <f t="shared" si="721"/>
        <v>2.7737111984275102E-26</v>
      </c>
      <c r="CE634" s="5">
        <f t="shared" si="722"/>
        <v>1.3001771242628955E-9</v>
      </c>
      <c r="CF634" s="5">
        <f t="shared" si="723"/>
        <v>1.0401416994103164E-12</v>
      </c>
      <c r="CG634" s="5">
        <f t="shared" si="724"/>
        <v>-11.982907492355043</v>
      </c>
      <c r="CH634">
        <v>0.01</v>
      </c>
      <c r="CJ634" s="2">
        <v>8.44</v>
      </c>
      <c r="CK634" s="5">
        <f t="shared" si="725"/>
        <v>3.0039881266649294E-3</v>
      </c>
      <c r="CL634" s="5">
        <f t="shared" si="726"/>
        <v>3.0039881266649294E-26</v>
      </c>
      <c r="CM634" s="5">
        <f t="shared" si="727"/>
        <v>1.5645771493046505E-10</v>
      </c>
      <c r="CN634" s="5">
        <f t="shared" si="728"/>
        <v>3.7549851583311617E-13</v>
      </c>
      <c r="CO634" s="5">
        <f t="shared" si="729"/>
        <v>-12.42539177521577</v>
      </c>
      <c r="CP634">
        <v>0.05</v>
      </c>
      <c r="CR634" s="4">
        <v>12.62</v>
      </c>
      <c r="CS634" s="5">
        <f t="shared" si="730"/>
        <v>2.7715120952822078E-3</v>
      </c>
      <c r="CT634" s="5">
        <f t="shared" si="731"/>
        <v>2.771512095282208E-26</v>
      </c>
      <c r="CU634" s="5">
        <f t="shared" si="732"/>
        <v>7.1925054375835837E-9</v>
      </c>
      <c r="CV634" s="5">
        <f t="shared" si="733"/>
        <v>2.4454518487784187E-12</v>
      </c>
      <c r="CW634" s="5">
        <f t="shared" si="734"/>
        <v>-11.611640884065642</v>
      </c>
      <c r="CX634">
        <v>0.02</v>
      </c>
      <c r="CZ634" s="4">
        <v>12.12</v>
      </c>
      <c r="DA634" s="5">
        <f t="shared" si="735"/>
        <v>2.4377989165096908E-3</v>
      </c>
      <c r="DB634" s="5">
        <f t="shared" si="736"/>
        <v>2.437798916509691E-26</v>
      </c>
      <c r="DC634" s="5">
        <f t="shared" si="737"/>
        <v>3.4562366491158194E-9</v>
      </c>
      <c r="DD634" s="5">
        <f t="shared" si="738"/>
        <v>1.5898688585932768E-12</v>
      </c>
      <c r="DE634" s="5">
        <f t="shared" si="739"/>
        <v>-11.79863869727588</v>
      </c>
      <c r="DF634">
        <v>0.02</v>
      </c>
      <c r="DH634" s="4">
        <v>10.31</v>
      </c>
      <c r="DI634" s="5">
        <f t="shared" si="740"/>
        <v>2.3808406790920612E-3</v>
      </c>
      <c r="DJ634" s="5">
        <f t="shared" si="741"/>
        <v>2.3808406790920615E-26</v>
      </c>
      <c r="DK634" s="5">
        <f t="shared" si="742"/>
        <v>4.9600847481084608E-10</v>
      </c>
      <c r="DL634" s="5">
        <f t="shared" si="743"/>
        <v>5.9521016977301536E-13</v>
      </c>
      <c r="DM634" s="5">
        <f t="shared" si="744"/>
        <v>-12.225329657034472</v>
      </c>
      <c r="DN634">
        <v>0.06</v>
      </c>
      <c r="DO634" t="s">
        <v>32</v>
      </c>
      <c r="DP634" s="4">
        <v>8.3800000000000008</v>
      </c>
      <c r="DQ634" s="5">
        <f t="shared" si="745"/>
        <v>3.7186736054778857E-3</v>
      </c>
      <c r="DR634" s="5">
        <f t="shared" si="746"/>
        <v>3.718673605477886E-26</v>
      </c>
      <c r="DS634" s="5">
        <f t="shared" si="747"/>
        <v>2.3049629786019952E-10</v>
      </c>
      <c r="DT634" s="5">
        <f t="shared" si="748"/>
        <v>5.0709185529243896E-13</v>
      </c>
      <c r="DU634" s="5">
        <f t="shared" si="749"/>
        <v>-12.294913364861232</v>
      </c>
    </row>
    <row r="635" spans="1:126" hidden="1" x14ac:dyDescent="0.25">
      <c r="A635">
        <v>628</v>
      </c>
      <c r="B635" t="s">
        <v>672</v>
      </c>
      <c r="C635">
        <v>324.35323</v>
      </c>
      <c r="D635">
        <v>57.457925000000003</v>
      </c>
      <c r="E635" s="1" t="s">
        <v>91</v>
      </c>
      <c r="F635" s="13"/>
      <c r="J635" s="2">
        <v>19.41</v>
      </c>
      <c r="K635" s="5">
        <f t="shared" si="675"/>
        <v>5.4640055490030789E-5</v>
      </c>
      <c r="L635" s="5">
        <f t="shared" si="676"/>
        <v>5.4640055490030792E-28</v>
      </c>
      <c r="M635" s="5">
        <f t="shared" si="677"/>
        <v>4.209816898578556E-9</v>
      </c>
      <c r="N635" s="5">
        <f t="shared" si="678"/>
        <v>2.6269257447130187E-13</v>
      </c>
      <c r="O635" s="5">
        <f t="shared" si="679"/>
        <v>-12.580552203238737</v>
      </c>
      <c r="P635">
        <v>0.02</v>
      </c>
      <c r="Q635" s="2">
        <v>18.52</v>
      </c>
      <c r="R635" s="5">
        <f t="shared" si="680"/>
        <v>9.8323844154494679E-5</v>
      </c>
      <c r="S635" s="5">
        <f t="shared" si="681"/>
        <v>9.8323844154494693E-28</v>
      </c>
      <c r="T635" s="5">
        <f t="shared" si="682"/>
        <v>4.9237748209489943E-9</v>
      </c>
      <c r="U635" s="5">
        <f t="shared" si="683"/>
        <v>3.8110017114145221E-13</v>
      </c>
      <c r="V635" s="5">
        <f t="shared" si="684"/>
        <v>-12.418960856198256</v>
      </c>
      <c r="W635">
        <v>0.03</v>
      </c>
      <c r="X635" s="2">
        <v>19</v>
      </c>
      <c r="Y635" s="5">
        <f t="shared" si="685"/>
        <v>7.47135500188208E-5</v>
      </c>
      <c r="Z635" s="5">
        <f t="shared" si="686"/>
        <v>7.4713550018820804E-28</v>
      </c>
      <c r="AA635" s="5">
        <f t="shared" si="687"/>
        <v>5.208503356829602E-9</v>
      </c>
      <c r="AB635" s="5">
        <f t="shared" si="688"/>
        <v>3.4167782020802192E-13</v>
      </c>
      <c r="AC635" s="5">
        <f t="shared" si="689"/>
        <v>-12.466383212228175</v>
      </c>
      <c r="AD635">
        <v>0.05</v>
      </c>
      <c r="AG635" s="5" t="str">
        <f t="shared" si="690"/>
        <v/>
      </c>
      <c r="AH635" s="5" t="str">
        <f t="shared" si="691"/>
        <v/>
      </c>
      <c r="AI635" s="5" t="str">
        <f t="shared" si="692"/>
        <v/>
      </c>
      <c r="AJ635" s="5" t="str">
        <f t="shared" si="693"/>
        <v/>
      </c>
      <c r="AK635" s="5" t="str">
        <f t="shared" si="694"/>
        <v/>
      </c>
      <c r="AO635" s="5" t="str">
        <f t="shared" si="695"/>
        <v/>
      </c>
      <c r="AP635" s="5" t="str">
        <f t="shared" si="696"/>
        <v/>
      </c>
      <c r="AQ635" s="5" t="str">
        <f t="shared" si="697"/>
        <v/>
      </c>
      <c r="AR635" s="5" t="str">
        <f t="shared" si="698"/>
        <v/>
      </c>
      <c r="AS635" s="5" t="str">
        <f t="shared" si="699"/>
        <v/>
      </c>
      <c r="AW635" s="5" t="str">
        <f t="shared" si="700"/>
        <v/>
      </c>
      <c r="AX635" s="5" t="str">
        <f t="shared" si="701"/>
        <v/>
      </c>
      <c r="AY635" s="5" t="str">
        <f t="shared" si="702"/>
        <v/>
      </c>
      <c r="AZ635" s="5" t="str">
        <f t="shared" si="703"/>
        <v/>
      </c>
      <c r="BA635" s="5" t="str">
        <f t="shared" si="704"/>
        <v/>
      </c>
      <c r="BE635" s="5" t="str">
        <f t="shared" si="705"/>
        <v/>
      </c>
      <c r="BF635" s="5" t="str">
        <f t="shared" si="706"/>
        <v/>
      </c>
      <c r="BG635" s="5" t="str">
        <f t="shared" si="707"/>
        <v/>
      </c>
      <c r="BH635" s="5" t="str">
        <f t="shared" si="708"/>
        <v/>
      </c>
      <c r="BI635" s="5" t="str">
        <f t="shared" si="709"/>
        <v/>
      </c>
      <c r="BL635" s="3">
        <v>15.47</v>
      </c>
      <c r="BM635" s="5">
        <f t="shared" si="710"/>
        <v>1.1655960770861803E-4</v>
      </c>
      <c r="BN635" s="5">
        <f t="shared" si="711"/>
        <v>1.1655960770861804E-27</v>
      </c>
      <c r="BO635" s="5">
        <f t="shared" si="712"/>
        <v>1.7268090030906373E-10</v>
      </c>
      <c r="BP635" s="5">
        <f t="shared" si="713"/>
        <v>7.7706405139078678E-14</v>
      </c>
      <c r="BQ635" s="5">
        <f t="shared" si="714"/>
        <v>-13.109543181946709</v>
      </c>
      <c r="BR635">
        <v>0.08</v>
      </c>
      <c r="BU635" s="5" t="str">
        <f t="shared" si="715"/>
        <v/>
      </c>
      <c r="BV635" s="5" t="str">
        <f t="shared" si="716"/>
        <v/>
      </c>
      <c r="BW635" s="5" t="str">
        <f t="shared" si="717"/>
        <v/>
      </c>
      <c r="BX635" s="5" t="str">
        <f t="shared" si="718"/>
        <v/>
      </c>
      <c r="BY635" s="5" t="str">
        <f t="shared" si="719"/>
        <v/>
      </c>
      <c r="CC635" s="5" t="str">
        <f t="shared" si="720"/>
        <v/>
      </c>
      <c r="CD635" s="5" t="str">
        <f t="shared" si="721"/>
        <v/>
      </c>
      <c r="CE635" s="5" t="str">
        <f t="shared" si="722"/>
        <v/>
      </c>
      <c r="CF635" s="5" t="str">
        <f t="shared" si="723"/>
        <v/>
      </c>
      <c r="CG635" s="5" t="str">
        <f t="shared" si="724"/>
        <v/>
      </c>
      <c r="CK635" s="5" t="str">
        <f t="shared" si="725"/>
        <v/>
      </c>
      <c r="CL635" s="5" t="str">
        <f t="shared" si="726"/>
        <v/>
      </c>
      <c r="CM635" s="5" t="str">
        <f t="shared" si="727"/>
        <v/>
      </c>
      <c r="CN635" s="5" t="str">
        <f t="shared" si="728"/>
        <v/>
      </c>
      <c r="CO635" s="5" t="str">
        <f t="shared" si="729"/>
        <v/>
      </c>
      <c r="CS635" s="5" t="str">
        <f t="shared" si="730"/>
        <v/>
      </c>
      <c r="CT635" s="5" t="str">
        <f t="shared" si="731"/>
        <v/>
      </c>
      <c r="CU635" s="5" t="str">
        <f t="shared" si="732"/>
        <v/>
      </c>
      <c r="CV635" s="5" t="str">
        <f t="shared" si="733"/>
        <v/>
      </c>
      <c r="CW635" s="5" t="str">
        <f t="shared" si="734"/>
        <v/>
      </c>
      <c r="DA635" s="5" t="str">
        <f t="shared" si="735"/>
        <v/>
      </c>
      <c r="DB635" s="5" t="str">
        <f t="shared" si="736"/>
        <v/>
      </c>
      <c r="DC635" s="5" t="str">
        <f t="shared" si="737"/>
        <v/>
      </c>
      <c r="DD635" s="5" t="str">
        <f t="shared" si="738"/>
        <v/>
      </c>
      <c r="DE635" s="5" t="str">
        <f t="shared" si="739"/>
        <v/>
      </c>
      <c r="DI635" s="5" t="str">
        <f t="shared" si="740"/>
        <v/>
      </c>
      <c r="DJ635" s="5" t="str">
        <f t="shared" si="741"/>
        <v/>
      </c>
      <c r="DK635" s="5" t="str">
        <f t="shared" si="742"/>
        <v/>
      </c>
      <c r="DL635" s="5" t="str">
        <f t="shared" si="743"/>
        <v/>
      </c>
      <c r="DM635" s="5" t="str">
        <f t="shared" si="744"/>
        <v/>
      </c>
      <c r="DQ635" s="5" t="str">
        <f t="shared" si="745"/>
        <v/>
      </c>
      <c r="DR635" s="5" t="str">
        <f t="shared" si="746"/>
        <v/>
      </c>
      <c r="DS635" s="5" t="str">
        <f t="shared" si="747"/>
        <v/>
      </c>
      <c r="DT635" s="5" t="str">
        <f t="shared" si="748"/>
        <v/>
      </c>
      <c r="DU635" s="5" t="str">
        <f t="shared" si="749"/>
        <v/>
      </c>
    </row>
    <row r="636" spans="1:126" hidden="1" x14ac:dyDescent="0.25">
      <c r="A636">
        <v>629</v>
      </c>
      <c r="B636" t="s">
        <v>673</v>
      </c>
      <c r="C636">
        <v>324.35444000000001</v>
      </c>
      <c r="D636">
        <v>57.490152999999999</v>
      </c>
      <c r="E636" s="1" t="s">
        <v>31</v>
      </c>
      <c r="F636" s="13"/>
      <c r="J636" s="2">
        <v>19.86</v>
      </c>
      <c r="K636" s="5">
        <f t="shared" si="675"/>
        <v>3.6100326661034875E-5</v>
      </c>
      <c r="L636" s="5">
        <f t="shared" si="676"/>
        <v>3.6100326661034878E-28</v>
      </c>
      <c r="M636" s="5">
        <f t="shared" si="677"/>
        <v>2.7813984422025148E-9</v>
      </c>
      <c r="N636" s="5">
        <f t="shared" si="678"/>
        <v>1.7355926279343692E-13</v>
      </c>
      <c r="O636" s="5">
        <f t="shared" si="679"/>
        <v>-12.760552203238737</v>
      </c>
      <c r="P636">
        <v>0.03</v>
      </c>
      <c r="Q636" s="2">
        <v>18.940000000000001</v>
      </c>
      <c r="R636" s="5">
        <f t="shared" si="680"/>
        <v>6.6781912122618452E-5</v>
      </c>
      <c r="S636" s="5">
        <f t="shared" si="681"/>
        <v>6.6781912122618458E-28</v>
      </c>
      <c r="T636" s="5">
        <f t="shared" si="682"/>
        <v>3.3442457445775716E-9</v>
      </c>
      <c r="U636" s="5">
        <f t="shared" si="683"/>
        <v>2.5884462063030409E-13</v>
      </c>
      <c r="V636" s="5">
        <f t="shared" si="684"/>
        <v>-12.586960856198258</v>
      </c>
      <c r="W636">
        <v>0.04</v>
      </c>
      <c r="X636" s="2">
        <v>19.5</v>
      </c>
      <c r="Y636" s="5">
        <f t="shared" si="685"/>
        <v>4.7141063116563355E-5</v>
      </c>
      <c r="Z636" s="5">
        <f t="shared" si="686"/>
        <v>4.714106311656336E-28</v>
      </c>
      <c r="AA636" s="5">
        <f t="shared" si="687"/>
        <v>3.2863434467413843E-9</v>
      </c>
      <c r="AB636" s="5">
        <f t="shared" si="688"/>
        <v>2.1558413010623485E-13</v>
      </c>
      <c r="AC636" s="5">
        <f t="shared" si="689"/>
        <v>-12.666383212228174</v>
      </c>
      <c r="AD636">
        <v>0.08</v>
      </c>
      <c r="AF636" s="4">
        <v>17.34</v>
      </c>
      <c r="AG636" s="5">
        <f t="shared" si="690"/>
        <v>1.8470911057112674E-4</v>
      </c>
      <c r="AH636" s="5">
        <f t="shared" si="691"/>
        <v>1.8470911057112675E-27</v>
      </c>
      <c r="AI636" s="5">
        <f t="shared" si="692"/>
        <v>3.6330858182457024E-9</v>
      </c>
      <c r="AJ636" s="5">
        <f t="shared" si="693"/>
        <v>4.4868609855334431E-13</v>
      </c>
      <c r="AK636" s="5">
        <f t="shared" si="694"/>
        <v>-12.348057385815929</v>
      </c>
      <c r="AL636">
        <v>0.11</v>
      </c>
      <c r="AM636" t="s">
        <v>36</v>
      </c>
      <c r="AN636" s="4">
        <v>17.11</v>
      </c>
      <c r="AO636" s="5">
        <f t="shared" si="695"/>
        <v>1.466560408856109E-4</v>
      </c>
      <c r="AP636" s="5">
        <f t="shared" si="696"/>
        <v>1.4665604088561092E-27</v>
      </c>
      <c r="AQ636" s="5">
        <f t="shared" si="697"/>
        <v>1.59279239146445E-9</v>
      </c>
      <c r="AR636" s="5">
        <f t="shared" si="698"/>
        <v>2.6472209546139161E-13</v>
      </c>
      <c r="AS636" s="5">
        <f t="shared" si="699"/>
        <v>-12.577209808088618</v>
      </c>
      <c r="AU636" t="s">
        <v>36</v>
      </c>
      <c r="AV636" s="4">
        <v>16.14</v>
      </c>
      <c r="AW636" s="5">
        <f t="shared" si="700"/>
        <v>2.3330844285780514E-4</v>
      </c>
      <c r="AX636" s="5">
        <f t="shared" si="701"/>
        <v>2.3330844285780515E-27</v>
      </c>
      <c r="AY636" s="5">
        <f t="shared" si="702"/>
        <v>1.5015729121960584E-9</v>
      </c>
      <c r="AZ636" s="5">
        <f t="shared" si="703"/>
        <v>3.2418959174312899E-13</v>
      </c>
      <c r="BA636" s="5">
        <f t="shared" si="704"/>
        <v>-12.489200932489005</v>
      </c>
      <c r="BD636" s="3">
        <v>16.47</v>
      </c>
      <c r="BE636" s="5">
        <f t="shared" si="705"/>
        <v>7.2535688754925837E-5</v>
      </c>
      <c r="BF636" s="5">
        <f t="shared" si="706"/>
        <v>7.2535688754925843E-28</v>
      </c>
      <c r="BG636" s="5">
        <f t="shared" si="707"/>
        <v>1.679066869326987E-10</v>
      </c>
      <c r="BH636" s="5">
        <f t="shared" si="708"/>
        <v>6.0446407295771539E-14</v>
      </c>
      <c r="BI636" s="5">
        <f t="shared" si="709"/>
        <v>-13.218629506846046</v>
      </c>
      <c r="BJ636">
        <v>0.03</v>
      </c>
      <c r="BL636" s="3">
        <v>16.62</v>
      </c>
      <c r="BM636" s="5">
        <f t="shared" si="710"/>
        <v>4.0415511266868873E-5</v>
      </c>
      <c r="BN636" s="5">
        <f t="shared" si="711"/>
        <v>4.0415511266868877E-28</v>
      </c>
      <c r="BO636" s="5">
        <f t="shared" si="712"/>
        <v>5.9874831506472387E-11</v>
      </c>
      <c r="BP636" s="5">
        <f t="shared" si="713"/>
        <v>2.6943674177912577E-14</v>
      </c>
      <c r="BQ636" s="5">
        <f t="shared" si="714"/>
        <v>-13.569543181946708</v>
      </c>
      <c r="BR636">
        <v>0.06</v>
      </c>
      <c r="BU636" s="5" t="str">
        <f t="shared" si="715"/>
        <v/>
      </c>
      <c r="BV636" s="5" t="str">
        <f t="shared" si="716"/>
        <v/>
      </c>
      <c r="BW636" s="5" t="str">
        <f t="shared" si="717"/>
        <v/>
      </c>
      <c r="BX636" s="5" t="str">
        <f t="shared" si="718"/>
        <v/>
      </c>
      <c r="BY636" s="5" t="str">
        <f t="shared" si="719"/>
        <v/>
      </c>
      <c r="CC636" s="5" t="str">
        <f t="shared" si="720"/>
        <v/>
      </c>
      <c r="CD636" s="5" t="str">
        <f t="shared" si="721"/>
        <v/>
      </c>
      <c r="CE636" s="5" t="str">
        <f t="shared" si="722"/>
        <v/>
      </c>
      <c r="CF636" s="5" t="str">
        <f t="shared" si="723"/>
        <v/>
      </c>
      <c r="CG636" s="5" t="str">
        <f t="shared" si="724"/>
        <v/>
      </c>
      <c r="CK636" s="5" t="str">
        <f t="shared" si="725"/>
        <v/>
      </c>
      <c r="CL636" s="5" t="str">
        <f t="shared" si="726"/>
        <v/>
      </c>
      <c r="CM636" s="5" t="str">
        <f t="shared" si="727"/>
        <v/>
      </c>
      <c r="CN636" s="5" t="str">
        <f t="shared" si="728"/>
        <v/>
      </c>
      <c r="CO636" s="5" t="str">
        <f t="shared" si="729"/>
        <v/>
      </c>
      <c r="CS636" s="5" t="str">
        <f t="shared" si="730"/>
        <v/>
      </c>
      <c r="CT636" s="5" t="str">
        <f t="shared" si="731"/>
        <v/>
      </c>
      <c r="CU636" s="5" t="str">
        <f t="shared" si="732"/>
        <v/>
      </c>
      <c r="CV636" s="5" t="str">
        <f t="shared" si="733"/>
        <v/>
      </c>
      <c r="CW636" s="5" t="str">
        <f t="shared" si="734"/>
        <v/>
      </c>
      <c r="DA636" s="5" t="str">
        <f t="shared" si="735"/>
        <v/>
      </c>
      <c r="DB636" s="5" t="str">
        <f t="shared" si="736"/>
        <v/>
      </c>
      <c r="DC636" s="5" t="str">
        <f t="shared" si="737"/>
        <v/>
      </c>
      <c r="DD636" s="5" t="str">
        <f t="shared" si="738"/>
        <v/>
      </c>
      <c r="DE636" s="5" t="str">
        <f t="shared" si="739"/>
        <v/>
      </c>
      <c r="DI636" s="5" t="str">
        <f t="shared" si="740"/>
        <v/>
      </c>
      <c r="DJ636" s="5" t="str">
        <f t="shared" si="741"/>
        <v/>
      </c>
      <c r="DK636" s="5" t="str">
        <f t="shared" si="742"/>
        <v/>
      </c>
      <c r="DL636" s="5" t="str">
        <f t="shared" si="743"/>
        <v/>
      </c>
      <c r="DM636" s="5" t="str">
        <f t="shared" si="744"/>
        <v/>
      </c>
      <c r="DQ636" s="5" t="str">
        <f t="shared" si="745"/>
        <v/>
      </c>
      <c r="DR636" s="5" t="str">
        <f t="shared" si="746"/>
        <v/>
      </c>
      <c r="DS636" s="5" t="str">
        <f t="shared" si="747"/>
        <v/>
      </c>
      <c r="DT636" s="5" t="str">
        <f t="shared" si="748"/>
        <v/>
      </c>
      <c r="DU636" s="5" t="str">
        <f t="shared" si="749"/>
        <v/>
      </c>
    </row>
    <row r="637" spans="1:126" hidden="1" x14ac:dyDescent="0.25">
      <c r="A637">
        <v>630</v>
      </c>
      <c r="B637" t="s">
        <v>674</v>
      </c>
      <c r="C637">
        <v>324.35483199999999</v>
      </c>
      <c r="D637">
        <v>57.457208000000001</v>
      </c>
      <c r="E637" s="1" t="s">
        <v>91</v>
      </c>
      <c r="F637" s="13"/>
      <c r="J637" s="2">
        <v>20.25</v>
      </c>
      <c r="K637" s="5">
        <f t="shared" si="675"/>
        <v>2.5206417872505606E-5</v>
      </c>
      <c r="L637" s="5">
        <f t="shared" si="676"/>
        <v>2.5206417872505607E-28</v>
      </c>
      <c r="M637" s="5">
        <f t="shared" si="677"/>
        <v>1.9420625209955626E-9</v>
      </c>
      <c r="N637" s="5">
        <f t="shared" si="678"/>
        <v>1.2118470131012311E-13</v>
      </c>
      <c r="O637" s="5">
        <f t="shared" si="679"/>
        <v>-12.916552203238737</v>
      </c>
      <c r="P637">
        <v>0.04</v>
      </c>
      <c r="Q637" s="2">
        <v>19.16</v>
      </c>
      <c r="R637" s="5">
        <f t="shared" si="680"/>
        <v>5.4532932164949023E-5</v>
      </c>
      <c r="S637" s="5">
        <f t="shared" si="681"/>
        <v>5.4532932164949027E-28</v>
      </c>
      <c r="T637" s="5">
        <f t="shared" si="682"/>
        <v>2.7308521205130409E-9</v>
      </c>
      <c r="U637" s="5">
        <f t="shared" si="683"/>
        <v>2.113679541277094E-13</v>
      </c>
      <c r="V637" s="5">
        <f t="shared" si="684"/>
        <v>-12.674960856198258</v>
      </c>
      <c r="W637">
        <v>0.05</v>
      </c>
      <c r="X637" s="2">
        <v>19.78</v>
      </c>
      <c r="Y637" s="5">
        <f t="shared" si="685"/>
        <v>3.6424984230939468E-5</v>
      </c>
      <c r="Z637" s="5">
        <f t="shared" si="686"/>
        <v>3.6424984230939472E-28</v>
      </c>
      <c r="AA637" s="5">
        <f t="shared" si="687"/>
        <v>2.5392937772535504E-9</v>
      </c>
      <c r="AB637" s="5">
        <f t="shared" si="688"/>
        <v>1.6657767178783292E-13</v>
      </c>
      <c r="AC637" s="5">
        <f t="shared" si="689"/>
        <v>-12.778383212228176</v>
      </c>
      <c r="AD637">
        <v>0.1</v>
      </c>
      <c r="AF637" s="4">
        <v>17.09</v>
      </c>
      <c r="AG637" s="5">
        <f t="shared" si="690"/>
        <v>2.3253499308788987E-4</v>
      </c>
      <c r="AH637" s="5">
        <f t="shared" si="691"/>
        <v>2.3253499308788989E-27</v>
      </c>
      <c r="AI637" s="5">
        <f t="shared" si="692"/>
        <v>4.5737840598185155E-9</v>
      </c>
      <c r="AJ637" s="5">
        <f t="shared" si="693"/>
        <v>5.6486233138758674E-13</v>
      </c>
      <c r="AK637" s="5">
        <f t="shared" si="694"/>
        <v>-12.24805738581593</v>
      </c>
      <c r="AL637">
        <v>0.1</v>
      </c>
      <c r="AN637" s="4">
        <v>16.350000000000001</v>
      </c>
      <c r="AO637" s="5">
        <f t="shared" si="695"/>
        <v>2.953248259201635E-4</v>
      </c>
      <c r="AP637" s="5">
        <f t="shared" si="696"/>
        <v>2.9532482592016354E-27</v>
      </c>
      <c r="AQ637" s="5">
        <f t="shared" si="697"/>
        <v>3.2074446636882572E-9</v>
      </c>
      <c r="AR637" s="5">
        <f t="shared" si="698"/>
        <v>5.3307730310498837E-13</v>
      </c>
      <c r="AS637" s="5">
        <f t="shared" si="699"/>
        <v>-12.27320980808862</v>
      </c>
      <c r="AT637">
        <v>0.13</v>
      </c>
      <c r="AV637" s="4">
        <v>16.25</v>
      </c>
      <c r="AW637" s="5">
        <f t="shared" si="700"/>
        <v>2.1082905160342547E-4</v>
      </c>
      <c r="AX637" s="5">
        <f t="shared" si="701"/>
        <v>2.1082905160342549E-27</v>
      </c>
      <c r="AY637" s="5">
        <f t="shared" si="702"/>
        <v>1.3568955718616333E-9</v>
      </c>
      <c r="AZ637" s="5">
        <f t="shared" si="703"/>
        <v>2.9295375396492661E-13</v>
      </c>
      <c r="BA637" s="5">
        <f t="shared" si="704"/>
        <v>-12.533200932489006</v>
      </c>
      <c r="BB637">
        <v>0.16</v>
      </c>
      <c r="BD637" s="3">
        <v>15.35</v>
      </c>
      <c r="BE637" s="5">
        <f t="shared" si="705"/>
        <v>2.0349406118506469E-4</v>
      </c>
      <c r="BF637" s="5">
        <f t="shared" si="706"/>
        <v>2.0349406118506472E-27</v>
      </c>
      <c r="BG637" s="5">
        <f t="shared" si="707"/>
        <v>4.7105106755802009E-10</v>
      </c>
      <c r="BH637" s="5">
        <f t="shared" si="708"/>
        <v>1.6957838432088724E-13</v>
      </c>
      <c r="BI637" s="5">
        <f t="shared" si="709"/>
        <v>-12.770629506846047</v>
      </c>
      <c r="BJ637">
        <v>0.05</v>
      </c>
      <c r="BL637" s="3">
        <v>15.34</v>
      </c>
      <c r="BM637" s="5">
        <f t="shared" si="710"/>
        <v>1.3138569330196979E-4</v>
      </c>
      <c r="BN637" s="5">
        <f t="shared" si="711"/>
        <v>1.3138569330196981E-27</v>
      </c>
      <c r="BO637" s="5">
        <f t="shared" si="712"/>
        <v>1.9464547155847375E-10</v>
      </c>
      <c r="BP637" s="5">
        <f t="shared" si="713"/>
        <v>8.7590462201313202E-14</v>
      </c>
      <c r="BQ637" s="5">
        <f t="shared" si="714"/>
        <v>-13.057543181946709</v>
      </c>
      <c r="BR637">
        <v>0.08</v>
      </c>
      <c r="BU637" s="5" t="str">
        <f t="shared" si="715"/>
        <v/>
      </c>
      <c r="BV637" s="5" t="str">
        <f t="shared" si="716"/>
        <v/>
      </c>
      <c r="BW637" s="5" t="str">
        <f t="shared" si="717"/>
        <v/>
      </c>
      <c r="BX637" s="5" t="str">
        <f t="shared" si="718"/>
        <v/>
      </c>
      <c r="BY637" s="5" t="str">
        <f t="shared" si="719"/>
        <v/>
      </c>
      <c r="CC637" s="5" t="str">
        <f t="shared" si="720"/>
        <v/>
      </c>
      <c r="CD637" s="5" t="str">
        <f t="shared" si="721"/>
        <v/>
      </c>
      <c r="CE637" s="5" t="str">
        <f t="shared" si="722"/>
        <v/>
      </c>
      <c r="CF637" s="5" t="str">
        <f t="shared" si="723"/>
        <v/>
      </c>
      <c r="CG637" s="5" t="str">
        <f t="shared" si="724"/>
        <v/>
      </c>
      <c r="CK637" s="5" t="str">
        <f t="shared" si="725"/>
        <v/>
      </c>
      <c r="CL637" s="5" t="str">
        <f t="shared" si="726"/>
        <v/>
      </c>
      <c r="CM637" s="5" t="str">
        <f t="shared" si="727"/>
        <v/>
      </c>
      <c r="CN637" s="5" t="str">
        <f t="shared" si="728"/>
        <v/>
      </c>
      <c r="CO637" s="5" t="str">
        <f t="shared" si="729"/>
        <v/>
      </c>
      <c r="CS637" s="5" t="str">
        <f t="shared" si="730"/>
        <v/>
      </c>
      <c r="CT637" s="5" t="str">
        <f t="shared" si="731"/>
        <v/>
      </c>
      <c r="CU637" s="5" t="str">
        <f t="shared" si="732"/>
        <v/>
      </c>
      <c r="CV637" s="5" t="str">
        <f t="shared" si="733"/>
        <v/>
      </c>
      <c r="CW637" s="5" t="str">
        <f t="shared" si="734"/>
        <v/>
      </c>
      <c r="DA637" s="5" t="str">
        <f t="shared" si="735"/>
        <v/>
      </c>
      <c r="DB637" s="5" t="str">
        <f t="shared" si="736"/>
        <v/>
      </c>
      <c r="DC637" s="5" t="str">
        <f t="shared" si="737"/>
        <v/>
      </c>
      <c r="DD637" s="5" t="str">
        <f t="shared" si="738"/>
        <v/>
      </c>
      <c r="DE637" s="5" t="str">
        <f t="shared" si="739"/>
        <v/>
      </c>
      <c r="DI637" s="5" t="str">
        <f t="shared" si="740"/>
        <v/>
      </c>
      <c r="DJ637" s="5" t="str">
        <f t="shared" si="741"/>
        <v/>
      </c>
      <c r="DK637" s="5" t="str">
        <f t="shared" si="742"/>
        <v/>
      </c>
      <c r="DL637" s="5" t="str">
        <f t="shared" si="743"/>
        <v/>
      </c>
      <c r="DM637" s="5" t="str">
        <f t="shared" si="744"/>
        <v/>
      </c>
      <c r="DQ637" s="5" t="str">
        <f t="shared" si="745"/>
        <v/>
      </c>
      <c r="DR637" s="5" t="str">
        <f t="shared" si="746"/>
        <v/>
      </c>
      <c r="DS637" s="5" t="str">
        <f t="shared" si="747"/>
        <v/>
      </c>
      <c r="DT637" s="5" t="str">
        <f t="shared" si="748"/>
        <v/>
      </c>
      <c r="DU637" s="5" t="str">
        <f t="shared" si="749"/>
        <v/>
      </c>
    </row>
    <row r="638" spans="1:126" hidden="1" x14ac:dyDescent="0.25">
      <c r="A638">
        <v>631</v>
      </c>
      <c r="B638" t="s">
        <v>675</v>
      </c>
      <c r="C638">
        <v>324.35614399999997</v>
      </c>
      <c r="D638">
        <v>57.462580000000003</v>
      </c>
      <c r="E638" s="1" t="s">
        <v>168</v>
      </c>
      <c r="F638" s="13"/>
      <c r="J638" s="2">
        <v>18.93</v>
      </c>
      <c r="K638" s="5">
        <f t="shared" si="675"/>
        <v>8.5018048451482333E-5</v>
      </c>
      <c r="L638" s="5">
        <f t="shared" si="676"/>
        <v>8.5018048451482346E-28</v>
      </c>
      <c r="M638" s="5">
        <f t="shared" si="677"/>
        <v>6.5503304095385193E-9</v>
      </c>
      <c r="N638" s="5">
        <f t="shared" si="678"/>
        <v>4.0874061755520358E-13</v>
      </c>
      <c r="O638" s="5">
        <f t="shared" si="679"/>
        <v>-12.388552203238737</v>
      </c>
      <c r="P638">
        <v>0.01</v>
      </c>
      <c r="Q638" s="2">
        <v>16.84</v>
      </c>
      <c r="R638" s="5">
        <f t="shared" si="680"/>
        <v>4.6201795103614334E-4</v>
      </c>
      <c r="S638" s="5">
        <f t="shared" si="681"/>
        <v>4.6201795103614342E-27</v>
      </c>
      <c r="T638" s="5">
        <f t="shared" si="682"/>
        <v>2.3136527804626291E-8</v>
      </c>
      <c r="U638" s="5">
        <f t="shared" si="683"/>
        <v>1.7907672520780753E-12</v>
      </c>
      <c r="V638" s="5">
        <f t="shared" si="684"/>
        <v>-11.746960856198257</v>
      </c>
      <c r="W638">
        <v>0.01</v>
      </c>
      <c r="X638" s="2">
        <v>17.86</v>
      </c>
      <c r="Y638" s="5">
        <f t="shared" si="685"/>
        <v>2.135007339957534E-4</v>
      </c>
      <c r="Z638" s="5">
        <f t="shared" si="686"/>
        <v>2.1350073399575344E-27</v>
      </c>
      <c r="AA638" s="5">
        <f t="shared" si="687"/>
        <v>1.4883769937612937E-8</v>
      </c>
      <c r="AB638" s="5">
        <f t="shared" si="688"/>
        <v>9.7637530790740887E-13</v>
      </c>
      <c r="AC638" s="5">
        <f t="shared" si="689"/>
        <v>-12.010383212228176</v>
      </c>
      <c r="AD638">
        <v>0.02</v>
      </c>
      <c r="AF638" s="4">
        <v>14.35</v>
      </c>
      <c r="AG638" s="5">
        <f t="shared" si="690"/>
        <v>2.900603168624308E-3</v>
      </c>
      <c r="AH638" s="5">
        <f t="shared" si="691"/>
        <v>2.900603168624308E-26</v>
      </c>
      <c r="AI638" s="5">
        <f t="shared" si="692"/>
        <v>5.7052628339247801E-8</v>
      </c>
      <c r="AJ638" s="5">
        <f t="shared" si="693"/>
        <v>7.0459995998971043E-12</v>
      </c>
      <c r="AK638" s="5">
        <f t="shared" si="694"/>
        <v>-11.15205738581593</v>
      </c>
      <c r="AL638">
        <v>0.06</v>
      </c>
      <c r="AN638" s="4">
        <v>13.57</v>
      </c>
      <c r="AO638" s="5">
        <f t="shared" si="695"/>
        <v>3.8220816158281721E-3</v>
      </c>
      <c r="AP638" s="5">
        <f t="shared" si="696"/>
        <v>3.8220816158281727E-26</v>
      </c>
      <c r="AQ638" s="5">
        <f t="shared" si="697"/>
        <v>4.1510615454262982E-8</v>
      </c>
      <c r="AR638" s="5">
        <f t="shared" si="698"/>
        <v>6.8990642884985079E-12</v>
      </c>
      <c r="AS638" s="5">
        <f t="shared" si="699"/>
        <v>-11.161209808088618</v>
      </c>
      <c r="AT638">
        <v>0.05</v>
      </c>
      <c r="AU638" t="s">
        <v>36</v>
      </c>
      <c r="AV638" s="4">
        <v>13.27</v>
      </c>
      <c r="AW638" s="5">
        <f t="shared" si="700"/>
        <v>3.2804275843882299E-3</v>
      </c>
      <c r="AX638" s="5">
        <f t="shared" si="701"/>
        <v>3.2804275843882305E-26</v>
      </c>
      <c r="AY638" s="5">
        <f t="shared" si="702"/>
        <v>2.1112828754938165E-8</v>
      </c>
      <c r="AZ638" s="5">
        <f t="shared" si="703"/>
        <v>4.55825972819115E-12</v>
      </c>
      <c r="BA638" s="5">
        <f t="shared" si="704"/>
        <v>-11.341200932489004</v>
      </c>
      <c r="BD638" s="3">
        <v>12.83</v>
      </c>
      <c r="BE638" s="5">
        <f t="shared" si="705"/>
        <v>2.072772982432644E-3</v>
      </c>
      <c r="BF638" s="5">
        <f t="shared" si="706"/>
        <v>2.0727729824326441E-26</v>
      </c>
      <c r="BG638" s="5">
        <f t="shared" si="707"/>
        <v>4.7980856074829713E-9</v>
      </c>
      <c r="BH638" s="5">
        <f t="shared" si="708"/>
        <v>1.7273108186938698E-12</v>
      </c>
      <c r="BI638" s="5">
        <f t="shared" si="709"/>
        <v>-11.762629506846046</v>
      </c>
      <c r="BJ638">
        <v>0</v>
      </c>
      <c r="BL638" s="3">
        <v>12.76</v>
      </c>
      <c r="BM638" s="5">
        <f t="shared" si="710"/>
        <v>1.4143212840820893E-3</v>
      </c>
      <c r="BN638" s="5">
        <f t="shared" si="711"/>
        <v>1.4143212840820896E-26</v>
      </c>
      <c r="BO638" s="5">
        <f t="shared" si="712"/>
        <v>2.095290791232725E-9</v>
      </c>
      <c r="BP638" s="5">
        <f t="shared" si="713"/>
        <v>9.4288085605472641E-13</v>
      </c>
      <c r="BQ638" s="5">
        <f t="shared" si="714"/>
        <v>-12.025543181946707</v>
      </c>
      <c r="BR638">
        <v>0</v>
      </c>
      <c r="BT638" s="3">
        <v>12.61</v>
      </c>
      <c r="BU638" s="5">
        <f t="shared" si="715"/>
        <v>1.0391968947806457E-3</v>
      </c>
      <c r="BV638" s="5">
        <f t="shared" si="716"/>
        <v>1.0391968947806458E-26</v>
      </c>
      <c r="BW638" s="5">
        <f t="shared" si="717"/>
        <v>9.2675109522649751E-10</v>
      </c>
      <c r="BX638" s="5">
        <f t="shared" si="718"/>
        <v>5.3751563523136854E-13</v>
      </c>
      <c r="BY638" s="5">
        <f t="shared" si="719"/>
        <v>-12.269608898489663</v>
      </c>
      <c r="BZ638">
        <v>0.02</v>
      </c>
      <c r="CB638" s="3">
        <v>12.58</v>
      </c>
      <c r="CC638" s="5">
        <f t="shared" si="720"/>
        <v>5.9574614384197227E-4</v>
      </c>
      <c r="CD638" s="5">
        <f t="shared" si="721"/>
        <v>5.9574614384197233E-27</v>
      </c>
      <c r="CE638" s="5">
        <f t="shared" si="722"/>
        <v>2.7925600492592449E-10</v>
      </c>
      <c r="CF638" s="5">
        <f t="shared" si="723"/>
        <v>2.2340480394073961E-13</v>
      </c>
      <c r="CG638" s="5">
        <f t="shared" si="724"/>
        <v>-12.650907492355042</v>
      </c>
      <c r="CH638">
        <v>0.05</v>
      </c>
      <c r="CK638" s="5" t="str">
        <f t="shared" si="725"/>
        <v/>
      </c>
      <c r="CL638" s="5" t="str">
        <f t="shared" si="726"/>
        <v/>
      </c>
      <c r="CM638" s="5" t="str">
        <f t="shared" si="727"/>
        <v/>
      </c>
      <c r="CN638" s="5" t="str">
        <f t="shared" si="728"/>
        <v/>
      </c>
      <c r="CO638" s="5" t="str">
        <f t="shared" si="729"/>
        <v/>
      </c>
      <c r="CR638" s="4">
        <v>12.81</v>
      </c>
      <c r="CS638" s="5">
        <f t="shared" si="730"/>
        <v>2.326573506143949E-3</v>
      </c>
      <c r="CT638" s="5">
        <f t="shared" si="731"/>
        <v>2.3265735061439491E-26</v>
      </c>
      <c r="CU638" s="5">
        <f t="shared" si="732"/>
        <v>6.0378205176746079E-9</v>
      </c>
      <c r="CV638" s="5">
        <f t="shared" si="733"/>
        <v>2.0528589760093668E-12</v>
      </c>
      <c r="CW638" s="5">
        <f t="shared" si="734"/>
        <v>-11.687640884065642</v>
      </c>
      <c r="CX638">
        <v>0.03</v>
      </c>
      <c r="CZ638" s="4">
        <v>12.72</v>
      </c>
      <c r="DA638" s="5">
        <f t="shared" si="735"/>
        <v>1.4028068557569238E-3</v>
      </c>
      <c r="DB638" s="5">
        <f t="shared" si="736"/>
        <v>1.4028068557569238E-26</v>
      </c>
      <c r="DC638" s="5">
        <f t="shared" si="737"/>
        <v>1.9888566007895901E-9</v>
      </c>
      <c r="DD638" s="5">
        <f t="shared" si="738"/>
        <v>9.1487403636321133E-13</v>
      </c>
      <c r="DE638" s="5">
        <f t="shared" si="739"/>
        <v>-12.038638697275882</v>
      </c>
      <c r="DF638">
        <v>0.03</v>
      </c>
      <c r="DH638" s="4">
        <v>12.24</v>
      </c>
      <c r="DI638" s="5">
        <f t="shared" si="740"/>
        <v>4.0246705356585753E-4</v>
      </c>
      <c r="DJ638" s="5">
        <f t="shared" si="741"/>
        <v>4.0246705356585755E-27</v>
      </c>
      <c r="DK638" s="5">
        <f t="shared" si="742"/>
        <v>8.3847302826220301E-11</v>
      </c>
      <c r="DL638" s="5">
        <f t="shared" si="743"/>
        <v>1.0061676339146437E-13</v>
      </c>
      <c r="DM638" s="5">
        <f t="shared" si="744"/>
        <v>-12.99732965703447</v>
      </c>
      <c r="DN638">
        <v>0.26</v>
      </c>
      <c r="DO638" t="s">
        <v>32</v>
      </c>
      <c r="DP638" s="4">
        <v>9.27</v>
      </c>
      <c r="DQ638" s="5">
        <f t="shared" si="745"/>
        <v>1.638279742686734E-3</v>
      </c>
      <c r="DR638" s="5">
        <f t="shared" si="746"/>
        <v>1.6382797426867343E-26</v>
      </c>
      <c r="DS638" s="5">
        <f t="shared" si="747"/>
        <v>1.0154626504256617E-10</v>
      </c>
      <c r="DT638" s="5">
        <f t="shared" si="748"/>
        <v>2.2340178309364559E-13</v>
      </c>
      <c r="DU638" s="5">
        <f t="shared" si="749"/>
        <v>-12.65091336486123</v>
      </c>
    </row>
    <row r="639" spans="1:126" hidden="1" x14ac:dyDescent="0.25">
      <c r="A639">
        <v>632</v>
      </c>
      <c r="B639" t="s">
        <v>676</v>
      </c>
      <c r="C639">
        <v>324.35795200000001</v>
      </c>
      <c r="D639">
        <v>57.463036000000002</v>
      </c>
      <c r="E639" s="1" t="s">
        <v>31</v>
      </c>
      <c r="F639" s="13"/>
      <c r="J639" s="2">
        <v>16.75</v>
      </c>
      <c r="K639" s="5">
        <f t="shared" si="675"/>
        <v>6.3315659040907347E-4</v>
      </c>
      <c r="L639" s="5">
        <f t="shared" si="676"/>
        <v>6.3315659040907351E-27</v>
      </c>
      <c r="M639" s="5">
        <f t="shared" si="677"/>
        <v>4.878240495632039E-8</v>
      </c>
      <c r="N639" s="5">
        <f t="shared" si="678"/>
        <v>3.0440220692743921E-12</v>
      </c>
      <c r="O639" s="5">
        <f t="shared" si="679"/>
        <v>-11.516552203238737</v>
      </c>
      <c r="P639">
        <v>0</v>
      </c>
      <c r="Q639" s="2">
        <v>16.100000000000001</v>
      </c>
      <c r="R639" s="5">
        <f t="shared" si="680"/>
        <v>9.1339546238514168E-4</v>
      </c>
      <c r="S639" s="5">
        <f t="shared" si="681"/>
        <v>9.1339546238514185E-27</v>
      </c>
      <c r="T639" s="5">
        <f t="shared" si="682"/>
        <v>4.5740213047349998E-8</v>
      </c>
      <c r="U639" s="5">
        <f t="shared" si="683"/>
        <v>3.5402924898648903E-12</v>
      </c>
      <c r="V639" s="5">
        <f t="shared" si="684"/>
        <v>-11.450960856198257</v>
      </c>
      <c r="W639">
        <v>0.01</v>
      </c>
      <c r="X639" s="2">
        <v>16.46</v>
      </c>
      <c r="Y639" s="5">
        <f t="shared" si="685"/>
        <v>7.7517431191166989E-4</v>
      </c>
      <c r="Z639" s="5">
        <f t="shared" si="686"/>
        <v>7.7517431191167E-27</v>
      </c>
      <c r="AA639" s="5">
        <f t="shared" si="687"/>
        <v>5.4039702365942179E-8</v>
      </c>
      <c r="AB639" s="5">
        <f t="shared" si="688"/>
        <v>3.5450044752058073E-12</v>
      </c>
      <c r="AC639" s="5">
        <f t="shared" si="689"/>
        <v>-11.450383212228175</v>
      </c>
      <c r="AD639">
        <v>0.01</v>
      </c>
      <c r="AF639" s="4">
        <v>14.9</v>
      </c>
      <c r="AG639" s="5">
        <f t="shared" si="690"/>
        <v>1.7477862446522341E-3</v>
      </c>
      <c r="AH639" s="5">
        <f t="shared" si="691"/>
        <v>1.7477862446522343E-26</v>
      </c>
      <c r="AI639" s="5">
        <f t="shared" si="692"/>
        <v>3.4377608116551342E-8</v>
      </c>
      <c r="AJ639" s="5">
        <f t="shared" si="693"/>
        <v>4.2456346023940911E-12</v>
      </c>
      <c r="AK639" s="5">
        <f t="shared" si="694"/>
        <v>-11.372057385815928</v>
      </c>
      <c r="AL639">
        <v>0.05</v>
      </c>
      <c r="AN639" s="4">
        <v>14.54</v>
      </c>
      <c r="AO639" s="5">
        <f t="shared" si="695"/>
        <v>1.564227643635786E-3</v>
      </c>
      <c r="AP639" s="5">
        <f t="shared" si="696"/>
        <v>1.5642276436357862E-26</v>
      </c>
      <c r="AQ639" s="5">
        <f t="shared" si="697"/>
        <v>1.6988661866610478E-8</v>
      </c>
      <c r="AR639" s="5">
        <f t="shared" si="698"/>
        <v>2.8235156022306613E-12</v>
      </c>
      <c r="AS639" s="5">
        <f t="shared" si="699"/>
        <v>-11.549209808088618</v>
      </c>
      <c r="AT639">
        <v>7.0000000000000007E-2</v>
      </c>
      <c r="AU639" t="s">
        <v>36</v>
      </c>
      <c r="AV639" s="4">
        <v>14.45</v>
      </c>
      <c r="AW639" s="5">
        <f t="shared" si="700"/>
        <v>1.106446591188622E-3</v>
      </c>
      <c r="AX639" s="5">
        <f t="shared" si="701"/>
        <v>1.1064465911886221E-26</v>
      </c>
      <c r="AY639" s="5">
        <f t="shared" si="702"/>
        <v>7.1210891889286805E-9</v>
      </c>
      <c r="AZ639" s="5">
        <f t="shared" si="703"/>
        <v>1.537443155889702E-12</v>
      </c>
      <c r="BA639" s="5">
        <f t="shared" si="704"/>
        <v>-11.813200932489003</v>
      </c>
      <c r="BD639" s="3">
        <v>14.15</v>
      </c>
      <c r="BE639" s="5">
        <f t="shared" si="705"/>
        <v>6.1454224016742863E-4</v>
      </c>
      <c r="BF639" s="5">
        <f t="shared" si="706"/>
        <v>6.1454224016742869E-27</v>
      </c>
      <c r="BG639" s="5">
        <f t="shared" si="707"/>
        <v>1.4225514818690477E-9</v>
      </c>
      <c r="BH639" s="5">
        <f t="shared" si="708"/>
        <v>5.1211853347285716E-13</v>
      </c>
      <c r="BI639" s="5">
        <f t="shared" si="709"/>
        <v>-12.290629506846047</v>
      </c>
      <c r="BJ639">
        <v>0.01</v>
      </c>
      <c r="BL639" s="3">
        <v>13.99</v>
      </c>
      <c r="BM639" s="5">
        <f t="shared" si="710"/>
        <v>4.5556261490047376E-4</v>
      </c>
      <c r="BN639" s="5">
        <f t="shared" si="711"/>
        <v>4.5556261490047382E-27</v>
      </c>
      <c r="BO639" s="5">
        <f t="shared" si="712"/>
        <v>6.7490757763033152E-10</v>
      </c>
      <c r="BP639" s="5">
        <f t="shared" si="713"/>
        <v>3.037084099336492E-13</v>
      </c>
      <c r="BQ639" s="5">
        <f t="shared" si="714"/>
        <v>-12.517543181946708</v>
      </c>
      <c r="BR639">
        <v>0.01</v>
      </c>
      <c r="BT639" s="3">
        <v>13.78</v>
      </c>
      <c r="BU639" s="5">
        <f t="shared" si="715"/>
        <v>3.5375113369518136E-4</v>
      </c>
      <c r="BV639" s="5">
        <f t="shared" si="716"/>
        <v>3.5375113369518138E-27</v>
      </c>
      <c r="BW639" s="5">
        <f t="shared" si="717"/>
        <v>3.1547366262947209E-10</v>
      </c>
      <c r="BX639" s="5">
        <f t="shared" si="718"/>
        <v>1.829747243250938E-13</v>
      </c>
      <c r="BY639" s="5">
        <f t="shared" si="719"/>
        <v>-12.737608898489663</v>
      </c>
      <c r="BZ639">
        <v>0.04</v>
      </c>
      <c r="CB639" s="3">
        <v>13.63</v>
      </c>
      <c r="CC639" s="5">
        <f t="shared" si="720"/>
        <v>2.264963667875818E-4</v>
      </c>
      <c r="CD639" s="5">
        <f t="shared" si="721"/>
        <v>2.2649636678758181E-27</v>
      </c>
      <c r="CE639" s="5">
        <f t="shared" si="722"/>
        <v>1.0617017193167898E-10</v>
      </c>
      <c r="CF639" s="5">
        <f t="shared" si="723"/>
        <v>8.4936137545343189E-14</v>
      </c>
      <c r="CG639" s="5">
        <f t="shared" si="724"/>
        <v>-13.070907492355042</v>
      </c>
      <c r="CH639">
        <v>0.11</v>
      </c>
      <c r="CK639" s="5" t="str">
        <f t="shared" si="725"/>
        <v/>
      </c>
      <c r="CL639" s="5" t="str">
        <f t="shared" si="726"/>
        <v/>
      </c>
      <c r="CM639" s="5" t="str">
        <f t="shared" si="727"/>
        <v/>
      </c>
      <c r="CN639" s="5" t="str">
        <f t="shared" si="728"/>
        <v/>
      </c>
      <c r="CO639" s="5" t="str">
        <f t="shared" si="729"/>
        <v/>
      </c>
      <c r="CS639" s="5" t="str">
        <f t="shared" si="730"/>
        <v/>
      </c>
      <c r="CT639" s="5" t="str">
        <f t="shared" si="731"/>
        <v/>
      </c>
      <c r="CU639" s="5" t="str">
        <f t="shared" si="732"/>
        <v/>
      </c>
      <c r="CV639" s="5" t="str">
        <f t="shared" si="733"/>
        <v/>
      </c>
      <c r="CW639" s="5" t="str">
        <f t="shared" si="734"/>
        <v/>
      </c>
      <c r="DA639" s="5" t="str">
        <f t="shared" si="735"/>
        <v/>
      </c>
      <c r="DB639" s="5" t="str">
        <f t="shared" si="736"/>
        <v/>
      </c>
      <c r="DC639" s="5" t="str">
        <f t="shared" si="737"/>
        <v/>
      </c>
      <c r="DD639" s="5" t="str">
        <f t="shared" si="738"/>
        <v/>
      </c>
      <c r="DE639" s="5" t="str">
        <f t="shared" si="739"/>
        <v/>
      </c>
      <c r="DI639" s="5" t="str">
        <f t="shared" si="740"/>
        <v/>
      </c>
      <c r="DJ639" s="5" t="str">
        <f t="shared" si="741"/>
        <v/>
      </c>
      <c r="DK639" s="5" t="str">
        <f t="shared" si="742"/>
        <v/>
      </c>
      <c r="DL639" s="5" t="str">
        <f t="shared" si="743"/>
        <v/>
      </c>
      <c r="DM639" s="5" t="str">
        <f t="shared" si="744"/>
        <v/>
      </c>
      <c r="DQ639" s="5" t="str">
        <f t="shared" si="745"/>
        <v/>
      </c>
      <c r="DR639" s="5" t="str">
        <f t="shared" si="746"/>
        <v/>
      </c>
      <c r="DS639" s="5" t="str">
        <f t="shared" si="747"/>
        <v/>
      </c>
      <c r="DT639" s="5" t="str">
        <f t="shared" si="748"/>
        <v/>
      </c>
      <c r="DU639" s="5" t="str">
        <f t="shared" si="749"/>
        <v/>
      </c>
    </row>
    <row r="640" spans="1:126" hidden="1" x14ac:dyDescent="0.25">
      <c r="A640">
        <v>633</v>
      </c>
      <c r="B640" t="s">
        <v>677</v>
      </c>
      <c r="C640">
        <v>324.35898200000003</v>
      </c>
      <c r="D640">
        <v>57.611488000000001</v>
      </c>
      <c r="E640" s="1" t="s">
        <v>31</v>
      </c>
      <c r="F640" s="13"/>
      <c r="J640" s="2">
        <v>18.579999999999998</v>
      </c>
      <c r="K640" s="5">
        <f t="shared" si="675"/>
        <v>1.1735757628967171E-4</v>
      </c>
      <c r="L640" s="5">
        <f t="shared" si="676"/>
        <v>1.1735757628967172E-27</v>
      </c>
      <c r="M640" s="5">
        <f t="shared" si="677"/>
        <v>9.0419730252767292E-9</v>
      </c>
      <c r="N640" s="5">
        <f t="shared" si="678"/>
        <v>5.6421911677726793E-13</v>
      </c>
      <c r="O640" s="5">
        <f t="shared" si="679"/>
        <v>-12.248552203238736</v>
      </c>
      <c r="P640">
        <v>0.01</v>
      </c>
      <c r="Q640" s="2">
        <v>17.79</v>
      </c>
      <c r="R640" s="5">
        <f t="shared" si="680"/>
        <v>1.9260113840066469E-4</v>
      </c>
      <c r="S640" s="5">
        <f t="shared" si="681"/>
        <v>1.9260113840066469E-27</v>
      </c>
      <c r="T640" s="5">
        <f t="shared" si="682"/>
        <v>9.6449100815588313E-9</v>
      </c>
      <c r="U640" s="5">
        <f t="shared" si="683"/>
        <v>7.4651604031265366E-13</v>
      </c>
      <c r="V640" s="5">
        <f t="shared" si="684"/>
        <v>-12.126960856198258</v>
      </c>
      <c r="W640">
        <v>0.02</v>
      </c>
      <c r="X640" s="2">
        <v>18.14</v>
      </c>
      <c r="Y640" s="5">
        <f t="shared" si="685"/>
        <v>1.6496787206220058E-4</v>
      </c>
      <c r="Z640" s="5">
        <f t="shared" si="686"/>
        <v>1.6496787206220061E-27</v>
      </c>
      <c r="AA640" s="5">
        <f t="shared" si="687"/>
        <v>1.1500400063824587E-8</v>
      </c>
      <c r="AB640" s="5">
        <f t="shared" si="688"/>
        <v>7.5442624418689303E-13</v>
      </c>
      <c r="AC640" s="5">
        <f t="shared" si="689"/>
        <v>-12.122383212228176</v>
      </c>
      <c r="AD640">
        <v>0.02</v>
      </c>
      <c r="AG640" s="5" t="str">
        <f t="shared" si="690"/>
        <v/>
      </c>
      <c r="AH640" s="5" t="str">
        <f t="shared" si="691"/>
        <v/>
      </c>
      <c r="AI640" s="5" t="str">
        <f t="shared" si="692"/>
        <v/>
      </c>
      <c r="AJ640" s="5" t="str">
        <f t="shared" si="693"/>
        <v/>
      </c>
      <c r="AK640" s="5" t="str">
        <f t="shared" si="694"/>
        <v/>
      </c>
      <c r="AO640" s="5" t="str">
        <f t="shared" si="695"/>
        <v/>
      </c>
      <c r="AP640" s="5" t="str">
        <f t="shared" si="696"/>
        <v/>
      </c>
      <c r="AQ640" s="5" t="str">
        <f t="shared" si="697"/>
        <v/>
      </c>
      <c r="AR640" s="5" t="str">
        <f t="shared" si="698"/>
        <v/>
      </c>
      <c r="AS640" s="5" t="str">
        <f t="shared" si="699"/>
        <v/>
      </c>
      <c r="AW640" s="5" t="str">
        <f t="shared" si="700"/>
        <v/>
      </c>
      <c r="AX640" s="5" t="str">
        <f t="shared" si="701"/>
        <v/>
      </c>
      <c r="AY640" s="5" t="str">
        <f t="shared" si="702"/>
        <v/>
      </c>
      <c r="AZ640" s="5" t="str">
        <f t="shared" si="703"/>
        <v/>
      </c>
      <c r="BA640" s="5" t="str">
        <f t="shared" si="704"/>
        <v/>
      </c>
      <c r="BD640" s="3">
        <v>14.44</v>
      </c>
      <c r="BE640" s="5">
        <f t="shared" si="705"/>
        <v>4.7049145387582594E-4</v>
      </c>
      <c r="BF640" s="5">
        <f t="shared" si="706"/>
        <v>4.7049145387582602E-27</v>
      </c>
      <c r="BG640" s="5">
        <f t="shared" si="707"/>
        <v>1.0891005876755228E-9</v>
      </c>
      <c r="BH640" s="5">
        <f t="shared" si="708"/>
        <v>3.9207621156318824E-13</v>
      </c>
      <c r="BI640" s="5">
        <f t="shared" si="709"/>
        <v>-12.406629506846047</v>
      </c>
      <c r="BJ640">
        <v>0.02</v>
      </c>
      <c r="BL640" s="3">
        <v>14.81</v>
      </c>
      <c r="BM640" s="5">
        <f t="shared" si="710"/>
        <v>2.1406618884251897E-4</v>
      </c>
      <c r="BN640" s="5">
        <f t="shared" si="711"/>
        <v>2.14066188842519E-27</v>
      </c>
      <c r="BO640" s="5">
        <f t="shared" si="712"/>
        <v>3.1713509458150955E-10</v>
      </c>
      <c r="BP640" s="5">
        <f t="shared" si="713"/>
        <v>1.427107925616793E-13</v>
      </c>
      <c r="BQ640" s="5">
        <f t="shared" si="714"/>
        <v>-12.845543181946708</v>
      </c>
      <c r="BR640">
        <v>0.03</v>
      </c>
      <c r="BU640" s="5" t="str">
        <f t="shared" si="715"/>
        <v/>
      </c>
      <c r="BV640" s="5" t="str">
        <f t="shared" si="716"/>
        <v/>
      </c>
      <c r="BW640" s="5" t="str">
        <f t="shared" si="717"/>
        <v/>
      </c>
      <c r="BX640" s="5" t="str">
        <f t="shared" si="718"/>
        <v/>
      </c>
      <c r="BY640" s="5" t="str">
        <f t="shared" si="719"/>
        <v/>
      </c>
      <c r="CC640" s="5" t="str">
        <f t="shared" si="720"/>
        <v/>
      </c>
      <c r="CD640" s="5" t="str">
        <f t="shared" si="721"/>
        <v/>
      </c>
      <c r="CE640" s="5" t="str">
        <f t="shared" si="722"/>
        <v/>
      </c>
      <c r="CF640" s="5" t="str">
        <f t="shared" si="723"/>
        <v/>
      </c>
      <c r="CG640" s="5" t="str">
        <f t="shared" si="724"/>
        <v/>
      </c>
      <c r="CK640" s="5" t="str">
        <f t="shared" si="725"/>
        <v/>
      </c>
      <c r="CL640" s="5" t="str">
        <f t="shared" si="726"/>
        <v/>
      </c>
      <c r="CM640" s="5" t="str">
        <f t="shared" si="727"/>
        <v/>
      </c>
      <c r="CN640" s="5" t="str">
        <f t="shared" si="728"/>
        <v/>
      </c>
      <c r="CO640" s="5" t="str">
        <f t="shared" si="729"/>
        <v/>
      </c>
      <c r="CS640" s="5" t="str">
        <f t="shared" si="730"/>
        <v/>
      </c>
      <c r="CT640" s="5" t="str">
        <f t="shared" si="731"/>
        <v/>
      </c>
      <c r="CU640" s="5" t="str">
        <f t="shared" si="732"/>
        <v/>
      </c>
      <c r="CV640" s="5" t="str">
        <f t="shared" si="733"/>
        <v/>
      </c>
      <c r="CW640" s="5" t="str">
        <f t="shared" si="734"/>
        <v/>
      </c>
      <c r="DA640" s="5" t="str">
        <f t="shared" si="735"/>
        <v/>
      </c>
      <c r="DB640" s="5" t="str">
        <f t="shared" si="736"/>
        <v/>
      </c>
      <c r="DC640" s="5" t="str">
        <f t="shared" si="737"/>
        <v/>
      </c>
      <c r="DD640" s="5" t="str">
        <f t="shared" si="738"/>
        <v/>
      </c>
      <c r="DE640" s="5" t="str">
        <f t="shared" si="739"/>
        <v/>
      </c>
      <c r="DI640" s="5" t="str">
        <f t="shared" si="740"/>
        <v/>
      </c>
      <c r="DJ640" s="5" t="str">
        <f t="shared" si="741"/>
        <v/>
      </c>
      <c r="DK640" s="5" t="str">
        <f t="shared" si="742"/>
        <v/>
      </c>
      <c r="DL640" s="5" t="str">
        <f t="shared" si="743"/>
        <v/>
      </c>
      <c r="DM640" s="5" t="str">
        <f t="shared" si="744"/>
        <v/>
      </c>
      <c r="DQ640" s="5" t="str">
        <f t="shared" si="745"/>
        <v/>
      </c>
      <c r="DR640" s="5" t="str">
        <f t="shared" si="746"/>
        <v/>
      </c>
      <c r="DS640" s="5" t="str">
        <f t="shared" si="747"/>
        <v/>
      </c>
      <c r="DT640" s="5" t="str">
        <f t="shared" si="748"/>
        <v/>
      </c>
      <c r="DU640" s="5" t="str">
        <f t="shared" si="749"/>
        <v/>
      </c>
    </row>
    <row r="641" spans="1:126" hidden="1" x14ac:dyDescent="0.25">
      <c r="A641">
        <v>634</v>
      </c>
      <c r="B641" t="s">
        <v>678</v>
      </c>
      <c r="C641">
        <v>324.35901899999999</v>
      </c>
      <c r="D641">
        <v>57.454174999999999</v>
      </c>
      <c r="E641" s="1" t="s">
        <v>31</v>
      </c>
      <c r="F641" s="13"/>
      <c r="J641" s="2">
        <v>14.99</v>
      </c>
      <c r="K641" s="5">
        <f t="shared" si="675"/>
        <v>3.2026621833871364E-3</v>
      </c>
      <c r="L641" s="5">
        <f t="shared" si="676"/>
        <v>3.202662183387137E-26</v>
      </c>
      <c r="M641" s="5">
        <f t="shared" si="677"/>
        <v>2.4675343498729792E-7</v>
      </c>
      <c r="N641" s="5">
        <f t="shared" si="678"/>
        <v>1.5397414343207392E-11</v>
      </c>
      <c r="O641" s="5">
        <f t="shared" si="679"/>
        <v>-10.812552203238736</v>
      </c>
      <c r="P641">
        <v>0</v>
      </c>
      <c r="Q641" s="2">
        <v>13.98</v>
      </c>
      <c r="R641" s="5">
        <f t="shared" si="680"/>
        <v>6.436634515688512E-3</v>
      </c>
      <c r="S641" s="5">
        <f t="shared" si="681"/>
        <v>6.4366345156885121E-26</v>
      </c>
      <c r="T641" s="5">
        <f t="shared" si="682"/>
        <v>3.2232811107548178E-7</v>
      </c>
      <c r="U641" s="5">
        <f t="shared" si="683"/>
        <v>2.4948195797242294E-11</v>
      </c>
      <c r="V641" s="5">
        <f t="shared" si="684"/>
        <v>-10.602960856198258</v>
      </c>
      <c r="W641">
        <v>0</v>
      </c>
      <c r="X641" s="2">
        <v>14.53</v>
      </c>
      <c r="Y641" s="5">
        <f t="shared" si="685"/>
        <v>4.5856338272531726E-3</v>
      </c>
      <c r="Z641" s="5">
        <f t="shared" si="686"/>
        <v>4.5856338272531732E-26</v>
      </c>
      <c r="AA641" s="5">
        <f t="shared" si="687"/>
        <v>3.1967814641953067E-7</v>
      </c>
      <c r="AB641" s="5">
        <f t="shared" si="688"/>
        <v>2.0970886405121215E-11</v>
      </c>
      <c r="AC641" s="5">
        <f t="shared" si="689"/>
        <v>-10.678383212228175</v>
      </c>
      <c r="AD641">
        <v>0</v>
      </c>
      <c r="AF641" s="4">
        <v>12.18</v>
      </c>
      <c r="AG641" s="5">
        <f t="shared" si="690"/>
        <v>2.1403673480537524E-2</v>
      </c>
      <c r="AH641" s="5">
        <f t="shared" si="691"/>
        <v>2.1403673480537528E-25</v>
      </c>
      <c r="AI641" s="5">
        <f t="shared" si="692"/>
        <v>4.2099375791514412E-7</v>
      </c>
      <c r="AJ641" s="5">
        <f t="shared" si="693"/>
        <v>5.1992729102520304E-11</v>
      </c>
      <c r="AK641" s="5">
        <f t="shared" si="694"/>
        <v>-10.284057385815929</v>
      </c>
      <c r="AL641">
        <v>0.03</v>
      </c>
      <c r="AN641" s="4">
        <v>11.35</v>
      </c>
      <c r="AO641" s="5">
        <f t="shared" si="695"/>
        <v>2.9532482592016414E-2</v>
      </c>
      <c r="AP641" s="5">
        <f t="shared" si="696"/>
        <v>2.9532482592016416E-25</v>
      </c>
      <c r="AQ641" s="5">
        <f t="shared" si="697"/>
        <v>3.2074446636882641E-7</v>
      </c>
      <c r="AR641" s="5">
        <f t="shared" si="698"/>
        <v>5.3307730310498951E-11</v>
      </c>
      <c r="AS641" s="5">
        <f t="shared" si="699"/>
        <v>-10.273209808088618</v>
      </c>
      <c r="AT641">
        <v>0.04</v>
      </c>
      <c r="AV641" s="4">
        <v>11.15</v>
      </c>
      <c r="AW641" s="5">
        <f t="shared" si="700"/>
        <v>2.3116945819670283E-2</v>
      </c>
      <c r="AX641" s="5">
        <f t="shared" si="701"/>
        <v>2.3116945819670285E-25</v>
      </c>
      <c r="AY641" s="5">
        <f t="shared" si="702"/>
        <v>1.4878064089895218E-7</v>
      </c>
      <c r="AZ641" s="5">
        <f t="shared" si="703"/>
        <v>3.2121740370083777E-11</v>
      </c>
      <c r="BA641" s="5">
        <f t="shared" si="704"/>
        <v>-10.493200932489005</v>
      </c>
      <c r="BB641">
        <v>0.03</v>
      </c>
      <c r="BD641" s="3">
        <v>10.95</v>
      </c>
      <c r="BE641" s="5">
        <f t="shared" si="705"/>
        <v>1.1709860981681711E-2</v>
      </c>
      <c r="BF641" s="5">
        <f t="shared" si="706"/>
        <v>1.1709860981681712E-25</v>
      </c>
      <c r="BG641" s="5">
        <f t="shared" si="707"/>
        <v>2.7106159679818773E-8</v>
      </c>
      <c r="BH641" s="5">
        <f t="shared" si="708"/>
        <v>9.7582174847347588E-12</v>
      </c>
      <c r="BI641" s="5">
        <f t="shared" si="709"/>
        <v>-11.010629506846048</v>
      </c>
      <c r="BJ641">
        <v>0.01</v>
      </c>
      <c r="BL641" s="3">
        <v>10.91</v>
      </c>
      <c r="BM641" s="5">
        <f t="shared" si="710"/>
        <v>7.7722735436991045E-3</v>
      </c>
      <c r="BN641" s="5">
        <f t="shared" si="711"/>
        <v>7.772273543699105E-26</v>
      </c>
      <c r="BO641" s="5">
        <f t="shared" si="712"/>
        <v>1.1514479323998672E-8</v>
      </c>
      <c r="BP641" s="5">
        <f t="shared" si="713"/>
        <v>5.1815156957994026E-12</v>
      </c>
      <c r="BQ641" s="5">
        <f t="shared" si="714"/>
        <v>-11.285543181946707</v>
      </c>
      <c r="BR641">
        <v>0.01</v>
      </c>
      <c r="BT641" s="3">
        <v>10.86</v>
      </c>
      <c r="BU641" s="5">
        <f t="shared" si="715"/>
        <v>5.2083221688916364E-3</v>
      </c>
      <c r="BV641" s="5">
        <f t="shared" si="716"/>
        <v>5.2083221688916374E-26</v>
      </c>
      <c r="BW641" s="5">
        <f t="shared" si="717"/>
        <v>4.6447581767761328E-9</v>
      </c>
      <c r="BX641" s="5">
        <f t="shared" si="718"/>
        <v>2.693959742530157E-12</v>
      </c>
      <c r="BY641" s="5">
        <f t="shared" si="719"/>
        <v>-11.569608898489664</v>
      </c>
      <c r="BZ641">
        <v>0.01</v>
      </c>
      <c r="CB641" s="3">
        <v>10.9</v>
      </c>
      <c r="CC641" s="5">
        <f t="shared" si="720"/>
        <v>2.7993760321561815E-3</v>
      </c>
      <c r="CD641" s="5">
        <f t="shared" si="721"/>
        <v>2.7993760321561815E-26</v>
      </c>
      <c r="CE641" s="5">
        <f t="shared" si="722"/>
        <v>1.31220751507321E-9</v>
      </c>
      <c r="CF641" s="5">
        <f t="shared" si="723"/>
        <v>1.0497660120585681E-12</v>
      </c>
      <c r="CG641" s="5">
        <f t="shared" si="724"/>
        <v>-11.978907492355042</v>
      </c>
      <c r="CH641">
        <v>0.04</v>
      </c>
      <c r="CK641" s="5" t="str">
        <f t="shared" si="725"/>
        <v/>
      </c>
      <c r="CL641" s="5" t="str">
        <f t="shared" si="726"/>
        <v/>
      </c>
      <c r="CM641" s="5" t="str">
        <f t="shared" si="727"/>
        <v/>
      </c>
      <c r="CN641" s="5" t="str">
        <f t="shared" si="728"/>
        <v/>
      </c>
      <c r="CO641" s="5" t="str">
        <f t="shared" si="729"/>
        <v/>
      </c>
      <c r="CR641" s="4">
        <v>10.76</v>
      </c>
      <c r="CS641" s="5">
        <f t="shared" si="730"/>
        <v>1.5371518718173691E-2</v>
      </c>
      <c r="CT641" s="5">
        <f t="shared" si="731"/>
        <v>1.5371518718173692E-25</v>
      </c>
      <c r="CU641" s="5">
        <f t="shared" si="732"/>
        <v>3.989148456273449E-8</v>
      </c>
      <c r="CV641" s="5">
        <f t="shared" si="733"/>
        <v>1.3563104751329727E-11</v>
      </c>
      <c r="CW641" s="5">
        <f t="shared" si="734"/>
        <v>-10.867640884065642</v>
      </c>
      <c r="CX641">
        <v>0.05</v>
      </c>
      <c r="CZ641" s="4">
        <v>10.82</v>
      </c>
      <c r="DA641" s="5">
        <f t="shared" si="735"/>
        <v>8.0723108917289815E-3</v>
      </c>
      <c r="DB641" s="5">
        <f t="shared" si="736"/>
        <v>8.0723108917289819E-26</v>
      </c>
      <c r="DC641" s="5">
        <f t="shared" si="737"/>
        <v>1.1444675177309524E-8</v>
      </c>
      <c r="DD641" s="5">
        <f t="shared" si="738"/>
        <v>5.2645505815623806E-12</v>
      </c>
      <c r="DE641" s="5">
        <f t="shared" si="739"/>
        <v>-11.278638697275882</v>
      </c>
      <c r="DF641">
        <v>0.05</v>
      </c>
      <c r="DH641" s="4">
        <v>10.42</v>
      </c>
      <c r="DI641" s="5">
        <f t="shared" si="740"/>
        <v>2.1514454266781907E-3</v>
      </c>
      <c r="DJ641" s="5">
        <f t="shared" si="741"/>
        <v>2.151445426678191E-26</v>
      </c>
      <c r="DK641" s="5">
        <f t="shared" si="742"/>
        <v>4.4821779722462309E-10</v>
      </c>
      <c r="DL641" s="5">
        <f t="shared" si="743"/>
        <v>5.3786135666954775E-13</v>
      </c>
      <c r="DM641" s="5">
        <f t="shared" si="744"/>
        <v>-12.26932965703447</v>
      </c>
      <c r="DN641">
        <v>0.09</v>
      </c>
      <c r="DO641" t="s">
        <v>32</v>
      </c>
      <c r="DP641" s="4">
        <v>9.0500000000000007</v>
      </c>
      <c r="DQ641" s="5">
        <f t="shared" si="745"/>
        <v>2.006263911821949E-3</v>
      </c>
      <c r="DR641" s="5">
        <f t="shared" si="746"/>
        <v>2.0062639118219493E-26</v>
      </c>
      <c r="DS641" s="5">
        <f t="shared" si="747"/>
        <v>1.243552011459886E-10</v>
      </c>
      <c r="DT641" s="5">
        <f t="shared" si="748"/>
        <v>2.7358144252117494E-13</v>
      </c>
      <c r="DU641" s="5">
        <f t="shared" si="749"/>
        <v>-12.562913364861231</v>
      </c>
    </row>
    <row r="642" spans="1:126" hidden="1" x14ac:dyDescent="0.25">
      <c r="A642">
        <v>635</v>
      </c>
      <c r="B642" t="s">
        <v>679</v>
      </c>
      <c r="C642">
        <v>324.35976099999999</v>
      </c>
      <c r="D642">
        <v>57.421430000000001</v>
      </c>
      <c r="E642" s="1" t="s">
        <v>31</v>
      </c>
      <c r="F642" s="13"/>
      <c r="J642" s="2">
        <v>18.829999999999998</v>
      </c>
      <c r="K642" s="5">
        <f t="shared" si="675"/>
        <v>9.3220436405695224E-5</v>
      </c>
      <c r="L642" s="5">
        <f t="shared" si="676"/>
        <v>9.322043640569523E-28</v>
      </c>
      <c r="M642" s="5">
        <f t="shared" si="677"/>
        <v>7.1822944715926439E-9</v>
      </c>
      <c r="N642" s="5">
        <f t="shared" si="678"/>
        <v>4.4817517502738098E-13</v>
      </c>
      <c r="O642" s="5">
        <f t="shared" si="679"/>
        <v>-12.348552203238736</v>
      </c>
      <c r="P642">
        <v>0.01</v>
      </c>
      <c r="Q642" s="2">
        <v>17.989999999999998</v>
      </c>
      <c r="R642" s="5">
        <f t="shared" si="680"/>
        <v>1.6019864919480445E-4</v>
      </c>
      <c r="S642" s="5">
        <f t="shared" si="681"/>
        <v>1.6019864919480448E-27</v>
      </c>
      <c r="T642" s="5">
        <f t="shared" si="682"/>
        <v>8.022286781383552E-9</v>
      </c>
      <c r="U642" s="5">
        <f t="shared" si="683"/>
        <v>6.2092499687908703E-13</v>
      </c>
      <c r="V642" s="5">
        <f t="shared" si="684"/>
        <v>-12.206960856198256</v>
      </c>
      <c r="W642">
        <v>0.02</v>
      </c>
      <c r="X642" s="2">
        <v>18.489999999999998</v>
      </c>
      <c r="Y642" s="5">
        <f t="shared" si="685"/>
        <v>1.1950865877890856E-4</v>
      </c>
      <c r="Z642" s="5">
        <f t="shared" si="686"/>
        <v>1.1950865877890857E-27</v>
      </c>
      <c r="AA642" s="5">
        <f t="shared" si="687"/>
        <v>8.3313033614832507E-9</v>
      </c>
      <c r="AB642" s="5">
        <f t="shared" si="688"/>
        <v>5.4653350051330131E-13</v>
      </c>
      <c r="AC642" s="5">
        <f t="shared" si="689"/>
        <v>-12.262383212228174</v>
      </c>
      <c r="AD642">
        <v>0.03</v>
      </c>
      <c r="AF642" s="4">
        <v>16.48</v>
      </c>
      <c r="AG642" s="5">
        <f t="shared" si="690"/>
        <v>4.0783859037275892E-4</v>
      </c>
      <c r="AH642" s="5">
        <f t="shared" si="691"/>
        <v>4.0783859037275894E-27</v>
      </c>
      <c r="AI642" s="5">
        <f t="shared" si="692"/>
        <v>8.0218706821503481E-9</v>
      </c>
      <c r="AJ642" s="5">
        <f t="shared" si="693"/>
        <v>9.907010292455681E-13</v>
      </c>
      <c r="AK642" s="5">
        <f t="shared" si="694"/>
        <v>-12.00405738581593</v>
      </c>
      <c r="AL642">
        <v>0.06</v>
      </c>
      <c r="AN642" s="4">
        <v>15.93</v>
      </c>
      <c r="AO642" s="5">
        <f t="shared" si="695"/>
        <v>4.3481043348102396E-4</v>
      </c>
      <c r="AP642" s="5">
        <f t="shared" si="696"/>
        <v>4.34810433481024E-27</v>
      </c>
      <c r="AQ642" s="5">
        <f t="shared" si="697"/>
        <v>4.7223608792093382E-9</v>
      </c>
      <c r="AR642" s="5">
        <f t="shared" si="698"/>
        <v>7.8485637812459204E-13</v>
      </c>
      <c r="AS642" s="5">
        <f t="shared" si="699"/>
        <v>-12.105209808088619</v>
      </c>
      <c r="AT642">
        <v>0.1</v>
      </c>
      <c r="AV642" s="4">
        <v>15.82</v>
      </c>
      <c r="AW642" s="5">
        <f t="shared" si="700"/>
        <v>3.1327840220709646E-4</v>
      </c>
      <c r="AX642" s="5">
        <f t="shared" si="701"/>
        <v>3.1327840220709651E-27</v>
      </c>
      <c r="AY642" s="5">
        <f t="shared" si="702"/>
        <v>2.0162594930906109E-9</v>
      </c>
      <c r="AZ642" s="5">
        <f t="shared" si="703"/>
        <v>4.3531042455826287E-13</v>
      </c>
      <c r="BA642" s="5">
        <f t="shared" si="704"/>
        <v>-12.361200932489005</v>
      </c>
      <c r="BB642">
        <v>0.11</v>
      </c>
      <c r="BD642" s="3">
        <v>15.53</v>
      </c>
      <c r="BE642" s="5">
        <f t="shared" si="705"/>
        <v>1.7240574725079056E-4</v>
      </c>
      <c r="BF642" s="5">
        <f t="shared" si="706"/>
        <v>1.7240574725079057E-27</v>
      </c>
      <c r="BG642" s="5">
        <f t="shared" si="707"/>
        <v>3.9908737789534846E-10</v>
      </c>
      <c r="BH642" s="5">
        <f t="shared" si="708"/>
        <v>1.4367145604232545E-13</v>
      </c>
      <c r="BI642" s="5">
        <f t="shared" si="709"/>
        <v>-12.842629506846047</v>
      </c>
      <c r="BJ642">
        <v>0.02</v>
      </c>
      <c r="BL642" s="3">
        <v>15.46</v>
      </c>
      <c r="BM642" s="5">
        <f t="shared" si="710"/>
        <v>1.1763812047988902E-4</v>
      </c>
      <c r="BN642" s="5">
        <f t="shared" si="711"/>
        <v>1.1763812047988904E-27</v>
      </c>
      <c r="BO642" s="5">
        <f t="shared" si="712"/>
        <v>1.7427869700724298E-10</v>
      </c>
      <c r="BP642" s="5">
        <f t="shared" si="713"/>
        <v>7.842541365325935E-14</v>
      </c>
      <c r="BQ642" s="5">
        <f t="shared" si="714"/>
        <v>-13.105543181946709</v>
      </c>
      <c r="BR642">
        <v>0.03</v>
      </c>
      <c r="BT642" s="3">
        <v>15.51</v>
      </c>
      <c r="BU642" s="5">
        <f t="shared" si="715"/>
        <v>7.1894859669203838E-5</v>
      </c>
      <c r="BV642" s="5">
        <f t="shared" si="716"/>
        <v>7.1894859669203845E-28</v>
      </c>
      <c r="BW642" s="5">
        <f t="shared" si="717"/>
        <v>6.4115511001073571E-11</v>
      </c>
      <c r="BX642" s="5">
        <f t="shared" si="718"/>
        <v>3.7186996380622668E-14</v>
      </c>
      <c r="BY642" s="5">
        <f t="shared" si="719"/>
        <v>-13.429608898489663</v>
      </c>
      <c r="BZ642">
        <v>0.15</v>
      </c>
      <c r="CC642" s="5" t="str">
        <f t="shared" si="720"/>
        <v/>
      </c>
      <c r="CD642" s="5" t="str">
        <f t="shared" si="721"/>
        <v/>
      </c>
      <c r="CE642" s="5" t="str">
        <f t="shared" si="722"/>
        <v/>
      </c>
      <c r="CF642" s="5" t="str">
        <f t="shared" si="723"/>
        <v/>
      </c>
      <c r="CG642" s="5" t="str">
        <f t="shared" si="724"/>
        <v/>
      </c>
      <c r="CK642" s="5" t="str">
        <f t="shared" si="725"/>
        <v/>
      </c>
      <c r="CL642" s="5" t="str">
        <f t="shared" si="726"/>
        <v/>
      </c>
      <c r="CM642" s="5" t="str">
        <f t="shared" si="727"/>
        <v/>
      </c>
      <c r="CN642" s="5" t="str">
        <f t="shared" si="728"/>
        <v/>
      </c>
      <c r="CO642" s="5" t="str">
        <f t="shared" si="729"/>
        <v/>
      </c>
      <c r="CS642" s="5" t="str">
        <f t="shared" si="730"/>
        <v/>
      </c>
      <c r="CT642" s="5" t="str">
        <f t="shared" si="731"/>
        <v/>
      </c>
      <c r="CU642" s="5" t="str">
        <f t="shared" si="732"/>
        <v/>
      </c>
      <c r="CV642" s="5" t="str">
        <f t="shared" si="733"/>
        <v/>
      </c>
      <c r="CW642" s="5" t="str">
        <f t="shared" si="734"/>
        <v/>
      </c>
      <c r="DA642" s="5" t="str">
        <f t="shared" si="735"/>
        <v/>
      </c>
      <c r="DB642" s="5" t="str">
        <f t="shared" si="736"/>
        <v/>
      </c>
      <c r="DC642" s="5" t="str">
        <f t="shared" si="737"/>
        <v/>
      </c>
      <c r="DD642" s="5" t="str">
        <f t="shared" si="738"/>
        <v/>
      </c>
      <c r="DE642" s="5" t="str">
        <f t="shared" si="739"/>
        <v/>
      </c>
      <c r="DI642" s="5" t="str">
        <f t="shared" si="740"/>
        <v/>
      </c>
      <c r="DJ642" s="5" t="str">
        <f t="shared" si="741"/>
        <v/>
      </c>
      <c r="DK642" s="5" t="str">
        <f t="shared" si="742"/>
        <v/>
      </c>
      <c r="DL642" s="5" t="str">
        <f t="shared" si="743"/>
        <v/>
      </c>
      <c r="DM642" s="5" t="str">
        <f t="shared" si="744"/>
        <v/>
      </c>
      <c r="DQ642" s="5" t="str">
        <f t="shared" si="745"/>
        <v/>
      </c>
      <c r="DR642" s="5" t="str">
        <f t="shared" si="746"/>
        <v/>
      </c>
      <c r="DS642" s="5" t="str">
        <f t="shared" si="747"/>
        <v/>
      </c>
      <c r="DT642" s="5" t="str">
        <f t="shared" si="748"/>
        <v/>
      </c>
      <c r="DU642" s="5" t="str">
        <f t="shared" si="749"/>
        <v/>
      </c>
    </row>
    <row r="643" spans="1:126" hidden="1" x14ac:dyDescent="0.25">
      <c r="A643">
        <v>636</v>
      </c>
      <c r="B643" t="s">
        <v>680</v>
      </c>
      <c r="C643">
        <v>324.36013800000001</v>
      </c>
      <c r="D643">
        <v>57.437286</v>
      </c>
      <c r="E643" s="1" t="s">
        <v>31</v>
      </c>
      <c r="F643" s="13"/>
      <c r="J643" s="2">
        <v>17.510000000000002</v>
      </c>
      <c r="K643" s="5">
        <f t="shared" si="675"/>
        <v>3.1442070107282088E-4</v>
      </c>
      <c r="L643" s="5">
        <f t="shared" si="676"/>
        <v>3.1442070107282091E-27</v>
      </c>
      <c r="M643" s="5">
        <f t="shared" si="677"/>
        <v>2.4224967723189484E-8</v>
      </c>
      <c r="N643" s="5">
        <f t="shared" si="678"/>
        <v>1.5116379859270238E-12</v>
      </c>
      <c r="O643" s="5">
        <f t="shared" si="679"/>
        <v>-11.820552203238737</v>
      </c>
      <c r="P643">
        <v>0.01</v>
      </c>
      <c r="Q643" s="2">
        <v>16.41</v>
      </c>
      <c r="R643" s="5">
        <f t="shared" si="680"/>
        <v>6.8652894082101717E-4</v>
      </c>
      <c r="S643" s="5">
        <f t="shared" si="681"/>
        <v>6.8652894082101723E-27</v>
      </c>
      <c r="T643" s="5">
        <f t="shared" si="682"/>
        <v>3.4379391303658488E-8</v>
      </c>
      <c r="U643" s="5">
        <f t="shared" si="683"/>
        <v>2.6609648869031674E-12</v>
      </c>
      <c r="V643" s="5">
        <f t="shared" si="684"/>
        <v>-11.574960856198258</v>
      </c>
      <c r="W643">
        <v>0.01</v>
      </c>
      <c r="X643" s="2">
        <v>17.02</v>
      </c>
      <c r="Y643" s="5">
        <f t="shared" si="685"/>
        <v>4.6280641746461286E-4</v>
      </c>
      <c r="Z643" s="5">
        <f t="shared" si="686"/>
        <v>4.6280641746461288E-27</v>
      </c>
      <c r="AA643" s="5">
        <f t="shared" si="687"/>
        <v>3.2263609188955569E-8</v>
      </c>
      <c r="AB643" s="5">
        <f t="shared" si="688"/>
        <v>2.1164927627954856E-12</v>
      </c>
      <c r="AC643" s="5">
        <f t="shared" si="689"/>
        <v>-11.674383212228175</v>
      </c>
      <c r="AD643">
        <v>0.01</v>
      </c>
      <c r="AF643" s="4">
        <v>14.56</v>
      </c>
      <c r="AG643" s="5">
        <f t="shared" si="690"/>
        <v>2.3904976277907821E-3</v>
      </c>
      <c r="AH643" s="5">
        <f t="shared" si="691"/>
        <v>2.3904976277907825E-26</v>
      </c>
      <c r="AI643" s="5">
        <f t="shared" si="692"/>
        <v>4.7019245576045145E-8</v>
      </c>
      <c r="AJ643" s="5">
        <f t="shared" si="693"/>
        <v>5.806876828641576E-12</v>
      </c>
      <c r="AK643" s="5">
        <f t="shared" si="694"/>
        <v>-11.236057385815929</v>
      </c>
      <c r="AL643">
        <v>0.05</v>
      </c>
      <c r="AN643" s="4">
        <v>13.7</v>
      </c>
      <c r="AO643" s="5">
        <f t="shared" si="695"/>
        <v>3.3907826839817295E-3</v>
      </c>
      <c r="AP643" s="5">
        <f t="shared" si="696"/>
        <v>3.3907826839817299E-26</v>
      </c>
      <c r="AQ643" s="5">
        <f t="shared" si="697"/>
        <v>3.6826392063645322E-8</v>
      </c>
      <c r="AR643" s="5">
        <f t="shared" si="698"/>
        <v>6.1205463609778525E-12</v>
      </c>
      <c r="AS643" s="5">
        <f t="shared" si="699"/>
        <v>-11.213209808088617</v>
      </c>
      <c r="AT643">
        <v>0.05</v>
      </c>
      <c r="AV643" s="4">
        <v>13.5</v>
      </c>
      <c r="AW643" s="5">
        <f t="shared" si="700"/>
        <v>2.6541805060801621E-3</v>
      </c>
      <c r="AX643" s="5">
        <f t="shared" si="701"/>
        <v>2.6541805060801621E-26</v>
      </c>
      <c r="AY643" s="5">
        <f t="shared" si="702"/>
        <v>1.708230316567589E-8</v>
      </c>
      <c r="AZ643" s="5">
        <f t="shared" si="703"/>
        <v>3.6880692534694241E-12</v>
      </c>
      <c r="BA643" s="5">
        <f t="shared" si="704"/>
        <v>-11.433200932489004</v>
      </c>
      <c r="BB643">
        <v>0.05</v>
      </c>
      <c r="BD643" s="3">
        <v>13.27</v>
      </c>
      <c r="BE643" s="5">
        <f t="shared" si="705"/>
        <v>1.3821390557291939E-3</v>
      </c>
      <c r="BF643" s="5">
        <f t="shared" si="706"/>
        <v>1.3821390557291942E-26</v>
      </c>
      <c r="BG643" s="5">
        <f t="shared" si="707"/>
        <v>3.1993959623360971E-9</v>
      </c>
      <c r="BH643" s="5">
        <f t="shared" si="708"/>
        <v>1.1517825464409951E-12</v>
      </c>
      <c r="BI643" s="5">
        <f t="shared" si="709"/>
        <v>-11.938629506846047</v>
      </c>
      <c r="BJ643">
        <v>0.01</v>
      </c>
      <c r="BL643" s="3">
        <v>13.2</v>
      </c>
      <c r="BM643" s="5">
        <f t="shared" si="710"/>
        <v>9.4307900606884192E-4</v>
      </c>
      <c r="BN643" s="5">
        <f t="shared" si="711"/>
        <v>9.4307900606884204E-27</v>
      </c>
      <c r="BO643" s="5">
        <f t="shared" si="712"/>
        <v>1.3971540830649507E-9</v>
      </c>
      <c r="BP643" s="5">
        <f t="shared" si="713"/>
        <v>6.2871933737922789E-13</v>
      </c>
      <c r="BQ643" s="5">
        <f t="shared" si="714"/>
        <v>-12.201543181946708</v>
      </c>
      <c r="BR643">
        <v>0.01</v>
      </c>
      <c r="BT643" s="3">
        <v>13.15</v>
      </c>
      <c r="BU643" s="5">
        <f t="shared" si="715"/>
        <v>6.3197200493626739E-4</v>
      </c>
      <c r="BV643" s="5">
        <f t="shared" si="716"/>
        <v>6.3197200493626749E-27</v>
      </c>
      <c r="BW643" s="5">
        <f t="shared" si="717"/>
        <v>5.63589778480619E-10</v>
      </c>
      <c r="BX643" s="5">
        <f t="shared" si="718"/>
        <v>3.26882071518759E-13</v>
      </c>
      <c r="BY643" s="5">
        <f t="shared" si="719"/>
        <v>-12.485608898489664</v>
      </c>
      <c r="BZ643">
        <v>0.02</v>
      </c>
      <c r="CB643" s="3">
        <v>13.1</v>
      </c>
      <c r="CC643" s="5">
        <f t="shared" si="720"/>
        <v>3.690296318143182E-4</v>
      </c>
      <c r="CD643" s="5">
        <f t="shared" si="721"/>
        <v>3.6902963181431826E-27</v>
      </c>
      <c r="CE643" s="5">
        <f t="shared" si="722"/>
        <v>1.7298263991296168E-10</v>
      </c>
      <c r="CF643" s="5">
        <f t="shared" si="723"/>
        <v>1.3838611193036935E-13</v>
      </c>
      <c r="CG643" s="5">
        <f t="shared" si="724"/>
        <v>-12.858907492355042</v>
      </c>
      <c r="CH643">
        <v>0.04</v>
      </c>
      <c r="CK643" s="5" t="str">
        <f t="shared" si="725"/>
        <v/>
      </c>
      <c r="CL643" s="5" t="str">
        <f t="shared" si="726"/>
        <v/>
      </c>
      <c r="CM643" s="5" t="str">
        <f t="shared" si="727"/>
        <v/>
      </c>
      <c r="CN643" s="5" t="str">
        <f t="shared" si="728"/>
        <v/>
      </c>
      <c r="CO643" s="5" t="str">
        <f t="shared" si="729"/>
        <v/>
      </c>
      <c r="CR643" s="4">
        <v>13.05</v>
      </c>
      <c r="CS643" s="5">
        <f t="shared" si="730"/>
        <v>1.8651629427345608E-3</v>
      </c>
      <c r="CT643" s="5">
        <f t="shared" si="731"/>
        <v>1.8651629427345611E-26</v>
      </c>
      <c r="CU643" s="5">
        <f t="shared" si="732"/>
        <v>4.840388259691767E-9</v>
      </c>
      <c r="CV643" s="5">
        <f t="shared" si="733"/>
        <v>1.6457320082952009E-12</v>
      </c>
      <c r="CW643" s="5">
        <f t="shared" si="734"/>
        <v>-11.783640884065642</v>
      </c>
      <c r="CX643">
        <v>0.02</v>
      </c>
      <c r="CZ643" s="4">
        <v>13.09</v>
      </c>
      <c r="DA643" s="5">
        <f t="shared" si="735"/>
        <v>9.9769519285986138E-4</v>
      </c>
      <c r="DB643" s="5">
        <f t="shared" si="736"/>
        <v>9.9769519285986148E-27</v>
      </c>
      <c r="DC643" s="5">
        <f t="shared" si="737"/>
        <v>1.4145016912001819E-9</v>
      </c>
      <c r="DD643" s="5">
        <f t="shared" si="738"/>
        <v>6.5067077795208365E-13</v>
      </c>
      <c r="DE643" s="5">
        <f t="shared" si="739"/>
        <v>-12.186638697275882</v>
      </c>
      <c r="DF643">
        <v>0.02</v>
      </c>
      <c r="DG643" t="s">
        <v>32</v>
      </c>
      <c r="DH643" s="4">
        <v>12.97</v>
      </c>
      <c r="DI643" s="5">
        <f t="shared" si="740"/>
        <v>2.0546144317073949E-4</v>
      </c>
      <c r="DJ643" s="5">
        <f t="shared" si="741"/>
        <v>2.0546144317073951E-27</v>
      </c>
      <c r="DK643" s="5">
        <f t="shared" si="742"/>
        <v>4.2804467327237397E-11</v>
      </c>
      <c r="DL643" s="5">
        <f t="shared" si="743"/>
        <v>5.1365360792684882E-14</v>
      </c>
      <c r="DM643" s="5">
        <f t="shared" si="744"/>
        <v>-13.289329657034472</v>
      </c>
      <c r="DO643" t="s">
        <v>32</v>
      </c>
      <c r="DP643" s="4">
        <v>9.2200000000000006</v>
      </c>
      <c r="DQ643" s="5">
        <f t="shared" si="745"/>
        <v>1.7154894882607603E-3</v>
      </c>
      <c r="DR643" s="5">
        <f t="shared" si="746"/>
        <v>1.7154894882607604E-26</v>
      </c>
      <c r="DS643" s="5">
        <f t="shared" si="747"/>
        <v>1.0633199307401408E-10</v>
      </c>
      <c r="DT643" s="5">
        <f t="shared" si="748"/>
        <v>2.3393038476283099E-13</v>
      </c>
      <c r="DU643" s="5">
        <f t="shared" si="749"/>
        <v>-12.630913364861231</v>
      </c>
    </row>
    <row r="644" spans="1:126" hidden="1" x14ac:dyDescent="0.25">
      <c r="A644">
        <v>637</v>
      </c>
      <c r="B644" t="s">
        <v>681</v>
      </c>
      <c r="C644">
        <v>324.36145699999997</v>
      </c>
      <c r="D644">
        <v>57.404671</v>
      </c>
      <c r="E644" s="1" t="s">
        <v>91</v>
      </c>
      <c r="F644" s="13"/>
      <c r="J644" s="2">
        <v>18.350000000000001</v>
      </c>
      <c r="K644" s="5">
        <f t="shared" si="675"/>
        <v>1.4504779521048764E-4</v>
      </c>
      <c r="L644" s="5">
        <f t="shared" si="676"/>
        <v>1.4504779521048765E-27</v>
      </c>
      <c r="M644" s="5">
        <f t="shared" si="677"/>
        <v>1.1175403353865236E-8</v>
      </c>
      <c r="N644" s="5">
        <f t="shared" si="678"/>
        <v>6.973451692811907E-13</v>
      </c>
      <c r="O644" s="5">
        <f t="shared" si="679"/>
        <v>-12.156552203238737</v>
      </c>
      <c r="P644">
        <v>0.01</v>
      </c>
      <c r="Q644" s="2">
        <v>17.54</v>
      </c>
      <c r="R644" s="5">
        <f t="shared" si="680"/>
        <v>2.4247046747308197E-4</v>
      </c>
      <c r="S644" s="5">
        <f t="shared" si="681"/>
        <v>2.4247046747308199E-27</v>
      </c>
      <c r="T644" s="5">
        <f t="shared" si="682"/>
        <v>1.2142222396144159E-8</v>
      </c>
      <c r="U644" s="5">
        <f t="shared" si="683"/>
        <v>9.3980801346155796E-13</v>
      </c>
      <c r="V644" s="5">
        <f t="shared" si="684"/>
        <v>-12.026960856198258</v>
      </c>
      <c r="W644">
        <v>0.01</v>
      </c>
      <c r="X644" s="2">
        <v>17.89</v>
      </c>
      <c r="Y644" s="5">
        <f t="shared" si="685"/>
        <v>2.0768224626871315E-4</v>
      </c>
      <c r="Z644" s="5">
        <f t="shared" si="686"/>
        <v>2.0768224626871319E-27</v>
      </c>
      <c r="AA644" s="5">
        <f t="shared" si="687"/>
        <v>1.4478145886148021E-8</v>
      </c>
      <c r="AB644" s="5">
        <f t="shared" si="688"/>
        <v>9.4976637013131026E-13</v>
      </c>
      <c r="AC644" s="5">
        <f t="shared" si="689"/>
        <v>-12.022383212228176</v>
      </c>
      <c r="AD644">
        <v>0.02</v>
      </c>
      <c r="AF644" s="4">
        <v>16.170000000000002</v>
      </c>
      <c r="AG644" s="5">
        <f t="shared" si="690"/>
        <v>5.4261065438339405E-4</v>
      </c>
      <c r="AH644" s="5">
        <f t="shared" si="691"/>
        <v>5.4261065438339409E-27</v>
      </c>
      <c r="AI644" s="5">
        <f t="shared" si="692"/>
        <v>1.0672733289515855E-8</v>
      </c>
      <c r="AJ644" s="5">
        <f t="shared" si="693"/>
        <v>1.3180825612552083E-12</v>
      </c>
      <c r="AK644" s="5">
        <f t="shared" si="694"/>
        <v>-11.880057385815929</v>
      </c>
      <c r="AL644">
        <v>0.11</v>
      </c>
      <c r="AN644" s="4">
        <v>15.73</v>
      </c>
      <c r="AO644" s="5">
        <f t="shared" si="695"/>
        <v>5.2275711997481513E-4</v>
      </c>
      <c r="AP644" s="5">
        <f t="shared" si="696"/>
        <v>5.2275711997481516E-27</v>
      </c>
      <c r="AQ644" s="5">
        <f t="shared" si="697"/>
        <v>5.6775265325020009E-9</v>
      </c>
      <c r="AR644" s="5">
        <f t="shared" si="698"/>
        <v>9.4360490970183251E-13</v>
      </c>
      <c r="AS644" s="5">
        <f t="shared" si="699"/>
        <v>-12.025209808088619</v>
      </c>
      <c r="AT644">
        <v>0.2</v>
      </c>
      <c r="AU644" t="s">
        <v>36</v>
      </c>
      <c r="AV644" s="4">
        <v>15.49</v>
      </c>
      <c r="AW644" s="5">
        <f t="shared" si="700"/>
        <v>4.2455157378930742E-4</v>
      </c>
      <c r="AX644" s="5">
        <f t="shared" si="701"/>
        <v>4.2455157378930748E-27</v>
      </c>
      <c r="AY644" s="5">
        <f t="shared" si="702"/>
        <v>2.7324135175886689E-9</v>
      </c>
      <c r="AZ644" s="5">
        <f t="shared" si="703"/>
        <v>5.8992807844739354E-13</v>
      </c>
      <c r="BA644" s="5">
        <f t="shared" si="704"/>
        <v>-12.229200932489004</v>
      </c>
      <c r="BD644" s="3">
        <v>14.98</v>
      </c>
      <c r="BE644" s="5">
        <f t="shared" si="705"/>
        <v>2.8612232090440112E-4</v>
      </c>
      <c r="BF644" s="5">
        <f t="shared" si="706"/>
        <v>2.8612232090440116E-27</v>
      </c>
      <c r="BG644" s="5">
        <f t="shared" si="707"/>
        <v>6.6232018727870634E-10</v>
      </c>
      <c r="BH644" s="5">
        <f t="shared" si="708"/>
        <v>2.3843526742033431E-13</v>
      </c>
      <c r="BI644" s="5">
        <f t="shared" si="709"/>
        <v>-12.622629506846048</v>
      </c>
      <c r="BJ644">
        <v>0.08</v>
      </c>
      <c r="BL644" s="3">
        <v>15.09</v>
      </c>
      <c r="BM644" s="5">
        <f t="shared" si="710"/>
        <v>1.6540478804404489E-4</v>
      </c>
      <c r="BN644" s="5">
        <f t="shared" si="711"/>
        <v>1.6540478804404489E-27</v>
      </c>
      <c r="BO644" s="5">
        <f t="shared" si="712"/>
        <v>2.4504413043562201E-10</v>
      </c>
      <c r="BP644" s="5">
        <f t="shared" si="713"/>
        <v>1.1026985869602992E-13</v>
      </c>
      <c r="BQ644" s="5">
        <f t="shared" si="714"/>
        <v>-12.957543181946708</v>
      </c>
      <c r="BR644">
        <v>0.06</v>
      </c>
      <c r="BU644" s="5" t="str">
        <f t="shared" si="715"/>
        <v/>
      </c>
      <c r="BV644" s="5" t="str">
        <f t="shared" si="716"/>
        <v/>
      </c>
      <c r="BW644" s="5" t="str">
        <f t="shared" si="717"/>
        <v/>
      </c>
      <c r="BX644" s="5" t="str">
        <f t="shared" si="718"/>
        <v/>
      </c>
      <c r="BY644" s="5" t="str">
        <f t="shared" si="719"/>
        <v/>
      </c>
      <c r="CC644" s="5" t="str">
        <f t="shared" si="720"/>
        <v/>
      </c>
      <c r="CD644" s="5" t="str">
        <f t="shared" si="721"/>
        <v/>
      </c>
      <c r="CE644" s="5" t="str">
        <f t="shared" si="722"/>
        <v/>
      </c>
      <c r="CF644" s="5" t="str">
        <f t="shared" si="723"/>
        <v/>
      </c>
      <c r="CG644" s="5" t="str">
        <f t="shared" si="724"/>
        <v/>
      </c>
      <c r="CK644" s="5" t="str">
        <f t="shared" si="725"/>
        <v/>
      </c>
      <c r="CL644" s="5" t="str">
        <f t="shared" si="726"/>
        <v/>
      </c>
      <c r="CM644" s="5" t="str">
        <f t="shared" si="727"/>
        <v/>
      </c>
      <c r="CN644" s="5" t="str">
        <f t="shared" si="728"/>
        <v/>
      </c>
      <c r="CO644" s="5" t="str">
        <f t="shared" si="729"/>
        <v/>
      </c>
      <c r="CS644" s="5" t="str">
        <f t="shared" si="730"/>
        <v/>
      </c>
      <c r="CT644" s="5" t="str">
        <f t="shared" si="731"/>
        <v/>
      </c>
      <c r="CU644" s="5" t="str">
        <f t="shared" si="732"/>
        <v/>
      </c>
      <c r="CV644" s="5" t="str">
        <f t="shared" si="733"/>
        <v/>
      </c>
      <c r="CW644" s="5" t="str">
        <f t="shared" si="734"/>
        <v/>
      </c>
      <c r="DA644" s="5" t="str">
        <f t="shared" si="735"/>
        <v/>
      </c>
      <c r="DB644" s="5" t="str">
        <f t="shared" si="736"/>
        <v/>
      </c>
      <c r="DC644" s="5" t="str">
        <f t="shared" si="737"/>
        <v/>
      </c>
      <c r="DD644" s="5" t="str">
        <f t="shared" si="738"/>
        <v/>
      </c>
      <c r="DE644" s="5" t="str">
        <f t="shared" si="739"/>
        <v/>
      </c>
      <c r="DI644" s="5" t="str">
        <f t="shared" si="740"/>
        <v/>
      </c>
      <c r="DJ644" s="5" t="str">
        <f t="shared" si="741"/>
        <v/>
      </c>
      <c r="DK644" s="5" t="str">
        <f t="shared" si="742"/>
        <v/>
      </c>
      <c r="DL644" s="5" t="str">
        <f t="shared" si="743"/>
        <v/>
      </c>
      <c r="DM644" s="5" t="str">
        <f t="shared" si="744"/>
        <v/>
      </c>
      <c r="DQ644" s="5" t="str">
        <f t="shared" si="745"/>
        <v/>
      </c>
      <c r="DR644" s="5" t="str">
        <f t="shared" si="746"/>
        <v/>
      </c>
      <c r="DS644" s="5" t="str">
        <f t="shared" si="747"/>
        <v/>
      </c>
      <c r="DT644" s="5" t="str">
        <f t="shared" si="748"/>
        <v/>
      </c>
      <c r="DU644" s="5" t="str">
        <f t="shared" si="749"/>
        <v/>
      </c>
    </row>
    <row r="645" spans="1:126" hidden="1" x14ac:dyDescent="0.25">
      <c r="A645">
        <v>638</v>
      </c>
      <c r="B645" t="s">
        <v>682</v>
      </c>
      <c r="C645">
        <v>324.36147299999999</v>
      </c>
      <c r="D645">
        <v>57.423960999999998</v>
      </c>
      <c r="E645" s="1" t="s">
        <v>31</v>
      </c>
      <c r="F645" s="13"/>
      <c r="J645" s="2">
        <v>19.010000000000002</v>
      </c>
      <c r="K645" s="5">
        <f t="shared" si="675"/>
        <v>7.8978909281054736E-5</v>
      </c>
      <c r="L645" s="5">
        <f t="shared" si="676"/>
        <v>7.8978909281054742E-28</v>
      </c>
      <c r="M645" s="5">
        <f t="shared" si="677"/>
        <v>6.0850367727637107E-9</v>
      </c>
      <c r="N645" s="5">
        <f t="shared" si="678"/>
        <v>3.7970629462045556E-13</v>
      </c>
      <c r="O645" s="5">
        <f t="shared" si="679"/>
        <v>-12.420552203238739</v>
      </c>
      <c r="P645">
        <v>0.02</v>
      </c>
      <c r="Q645" s="2">
        <v>18.27</v>
      </c>
      <c r="R645" s="5">
        <f t="shared" si="680"/>
        <v>1.2378238599138262E-4</v>
      </c>
      <c r="S645" s="5">
        <f t="shared" si="681"/>
        <v>1.2378238599138263E-27</v>
      </c>
      <c r="T645" s="5">
        <f t="shared" si="682"/>
        <v>6.1986652440449586E-9</v>
      </c>
      <c r="U645" s="5">
        <f t="shared" si="683"/>
        <v>4.7977668988907988E-13</v>
      </c>
      <c r="V645" s="5">
        <f t="shared" si="684"/>
        <v>-12.318960856198256</v>
      </c>
      <c r="W645">
        <v>0.03</v>
      </c>
      <c r="X645" s="2">
        <v>18.600000000000001</v>
      </c>
      <c r="Y645" s="5">
        <f t="shared" si="685"/>
        <v>1.0799393661081857E-4</v>
      </c>
      <c r="Z645" s="5">
        <f t="shared" si="686"/>
        <v>1.0799393661081859E-27</v>
      </c>
      <c r="AA645" s="5">
        <f t="shared" si="687"/>
        <v>7.5285778980251628E-9</v>
      </c>
      <c r="AB645" s="5">
        <f t="shared" si="688"/>
        <v>4.9387471011045079E-13</v>
      </c>
      <c r="AC645" s="5">
        <f t="shared" si="689"/>
        <v>-12.306383212228177</v>
      </c>
      <c r="AD645">
        <v>0.04</v>
      </c>
      <c r="AF645" s="4">
        <v>16.84</v>
      </c>
      <c r="AG645" s="5">
        <f t="shared" si="690"/>
        <v>2.9274421192972632E-4</v>
      </c>
      <c r="AH645" s="5">
        <f t="shared" si="691"/>
        <v>2.9274421192972635E-27</v>
      </c>
      <c r="AI645" s="5">
        <f t="shared" si="692"/>
        <v>5.7580529809646374E-9</v>
      </c>
      <c r="AJ645" s="5">
        <f t="shared" si="693"/>
        <v>7.1111954314913279E-13</v>
      </c>
      <c r="AK645" s="5">
        <f t="shared" si="694"/>
        <v>-12.148057385815928</v>
      </c>
      <c r="AL645">
        <v>0.08</v>
      </c>
      <c r="AN645" s="4">
        <v>16.45</v>
      </c>
      <c r="AO645" s="5">
        <f t="shared" si="695"/>
        <v>2.693394423700868E-4</v>
      </c>
      <c r="AP645" s="5">
        <f t="shared" si="696"/>
        <v>2.6933944237008684E-27</v>
      </c>
      <c r="AQ645" s="5">
        <f t="shared" si="697"/>
        <v>2.9252242999179673E-9</v>
      </c>
      <c r="AR645" s="5">
        <f t="shared" si="698"/>
        <v>4.8617227864636616E-13</v>
      </c>
      <c r="AS645" s="5">
        <f t="shared" si="699"/>
        <v>-12.313209808088619</v>
      </c>
      <c r="AT645">
        <v>0.12</v>
      </c>
      <c r="AU645" t="s">
        <v>36</v>
      </c>
      <c r="AV645" s="4">
        <v>16.23</v>
      </c>
      <c r="AW645" s="5">
        <f t="shared" si="700"/>
        <v>2.1474865631486626E-4</v>
      </c>
      <c r="AX645" s="5">
        <f t="shared" si="701"/>
        <v>2.147486563148663E-27</v>
      </c>
      <c r="AY645" s="5">
        <f t="shared" si="702"/>
        <v>1.3821221439870261E-9</v>
      </c>
      <c r="AZ645" s="5">
        <f t="shared" si="703"/>
        <v>2.9840017088679894E-13</v>
      </c>
      <c r="BA645" s="5">
        <f t="shared" si="704"/>
        <v>-12.525200932489005</v>
      </c>
      <c r="BD645" s="3">
        <v>16.079999999999998</v>
      </c>
      <c r="BE645" s="5">
        <f t="shared" si="705"/>
        <v>1.0388473570027674E-4</v>
      </c>
      <c r="BF645" s="5">
        <f t="shared" si="706"/>
        <v>1.0388473570027675E-27</v>
      </c>
      <c r="BG645" s="5">
        <f t="shared" si="707"/>
        <v>2.4047392523212209E-10</v>
      </c>
      <c r="BH645" s="5">
        <f t="shared" si="708"/>
        <v>8.6570613083563961E-14</v>
      </c>
      <c r="BI645" s="5">
        <f t="shared" si="709"/>
        <v>-13.062629506846047</v>
      </c>
      <c r="BJ645">
        <v>0.04</v>
      </c>
      <c r="BL645" s="3">
        <v>16.059999999999999</v>
      </c>
      <c r="BM645" s="5">
        <f t="shared" si="710"/>
        <v>6.7693672677408408E-5</v>
      </c>
      <c r="BN645" s="5">
        <f t="shared" si="711"/>
        <v>6.7693672677408418E-28</v>
      </c>
      <c r="BO645" s="5">
        <f t="shared" si="712"/>
        <v>1.0028692248504949E-10</v>
      </c>
      <c r="BP645" s="5">
        <f t="shared" si="713"/>
        <v>4.5129115118272276E-14</v>
      </c>
      <c r="BQ645" s="5">
        <f t="shared" si="714"/>
        <v>-13.345543181946708</v>
      </c>
      <c r="BR645">
        <v>0.05</v>
      </c>
      <c r="BU645" s="5" t="str">
        <f t="shared" si="715"/>
        <v/>
      </c>
      <c r="BV645" s="5" t="str">
        <f t="shared" si="716"/>
        <v/>
      </c>
      <c r="BW645" s="5" t="str">
        <f t="shared" si="717"/>
        <v/>
      </c>
      <c r="BX645" s="5" t="str">
        <f t="shared" si="718"/>
        <v/>
      </c>
      <c r="BY645" s="5" t="str">
        <f t="shared" si="719"/>
        <v/>
      </c>
      <c r="CC645" s="5" t="str">
        <f t="shared" si="720"/>
        <v/>
      </c>
      <c r="CD645" s="5" t="str">
        <f t="shared" si="721"/>
        <v/>
      </c>
      <c r="CE645" s="5" t="str">
        <f t="shared" si="722"/>
        <v/>
      </c>
      <c r="CF645" s="5" t="str">
        <f t="shared" si="723"/>
        <v/>
      </c>
      <c r="CG645" s="5" t="str">
        <f t="shared" si="724"/>
        <v/>
      </c>
      <c r="CK645" s="5" t="str">
        <f t="shared" si="725"/>
        <v/>
      </c>
      <c r="CL645" s="5" t="str">
        <f t="shared" si="726"/>
        <v/>
      </c>
      <c r="CM645" s="5" t="str">
        <f t="shared" si="727"/>
        <v/>
      </c>
      <c r="CN645" s="5" t="str">
        <f t="shared" si="728"/>
        <v/>
      </c>
      <c r="CO645" s="5" t="str">
        <f t="shared" si="729"/>
        <v/>
      </c>
      <c r="CS645" s="5" t="str">
        <f t="shared" si="730"/>
        <v/>
      </c>
      <c r="CT645" s="5" t="str">
        <f t="shared" si="731"/>
        <v/>
      </c>
      <c r="CU645" s="5" t="str">
        <f t="shared" si="732"/>
        <v/>
      </c>
      <c r="CV645" s="5" t="str">
        <f t="shared" si="733"/>
        <v/>
      </c>
      <c r="CW645" s="5" t="str">
        <f t="shared" si="734"/>
        <v/>
      </c>
      <c r="DA645" s="5" t="str">
        <f t="shared" si="735"/>
        <v/>
      </c>
      <c r="DB645" s="5" t="str">
        <f t="shared" si="736"/>
        <v/>
      </c>
      <c r="DC645" s="5" t="str">
        <f t="shared" si="737"/>
        <v/>
      </c>
      <c r="DD645" s="5" t="str">
        <f t="shared" si="738"/>
        <v/>
      </c>
      <c r="DE645" s="5" t="str">
        <f t="shared" si="739"/>
        <v/>
      </c>
      <c r="DI645" s="5" t="str">
        <f t="shared" si="740"/>
        <v/>
      </c>
      <c r="DJ645" s="5" t="str">
        <f t="shared" si="741"/>
        <v/>
      </c>
      <c r="DK645" s="5" t="str">
        <f t="shared" si="742"/>
        <v/>
      </c>
      <c r="DL645" s="5" t="str">
        <f t="shared" si="743"/>
        <v/>
      </c>
      <c r="DM645" s="5" t="str">
        <f t="shared" si="744"/>
        <v/>
      </c>
      <c r="DQ645" s="5" t="str">
        <f t="shared" si="745"/>
        <v/>
      </c>
      <c r="DR645" s="5" t="str">
        <f t="shared" si="746"/>
        <v/>
      </c>
      <c r="DS645" s="5" t="str">
        <f t="shared" si="747"/>
        <v/>
      </c>
      <c r="DT645" s="5" t="str">
        <f t="shared" si="748"/>
        <v/>
      </c>
      <c r="DU645" s="5" t="str">
        <f t="shared" si="749"/>
        <v/>
      </c>
    </row>
    <row r="646" spans="1:126" hidden="1" x14ac:dyDescent="0.25">
      <c r="A646">
        <v>639</v>
      </c>
      <c r="B646" t="s">
        <v>683</v>
      </c>
      <c r="C646">
        <v>324.36158899999998</v>
      </c>
      <c r="D646">
        <v>57.436315999999998</v>
      </c>
      <c r="E646" s="1" t="s">
        <v>31</v>
      </c>
      <c r="F646" s="13"/>
      <c r="J646" s="2">
        <v>17.5</v>
      </c>
      <c r="K646" s="5">
        <f t="shared" si="675"/>
        <v>3.1733E-4</v>
      </c>
      <c r="L646" s="5">
        <f t="shared" si="676"/>
        <v>3.1733000000000003E-27</v>
      </c>
      <c r="M646" s="5">
        <f t="shared" si="677"/>
        <v>2.4449118589743593E-8</v>
      </c>
      <c r="N646" s="5">
        <f t="shared" si="678"/>
        <v>1.5256250000000002E-12</v>
      </c>
      <c r="O646" s="5">
        <f t="shared" si="679"/>
        <v>-11.816552203238736</v>
      </c>
      <c r="P646">
        <v>0.01</v>
      </c>
      <c r="Q646" s="2">
        <v>16.75</v>
      </c>
      <c r="R646" s="5">
        <f t="shared" si="680"/>
        <v>5.0194814057672019E-4</v>
      </c>
      <c r="S646" s="5">
        <f t="shared" si="681"/>
        <v>5.0194814057672027E-27</v>
      </c>
      <c r="T646" s="5">
        <f t="shared" si="682"/>
        <v>2.5136116648474658E-8</v>
      </c>
      <c r="U646" s="5">
        <f t="shared" si="683"/>
        <v>1.9455354285919389E-12</v>
      </c>
      <c r="V646" s="5">
        <f t="shared" si="684"/>
        <v>-11.710960856198257</v>
      </c>
      <c r="W646">
        <v>0.01</v>
      </c>
      <c r="X646" s="2">
        <v>17.13</v>
      </c>
      <c r="Y646" s="5">
        <f t="shared" si="685"/>
        <v>4.1821477557720161E-4</v>
      </c>
      <c r="Z646" s="5">
        <f t="shared" si="686"/>
        <v>4.1821477557720164E-27</v>
      </c>
      <c r="AA646" s="5">
        <f t="shared" si="687"/>
        <v>2.9154993463981742E-8</v>
      </c>
      <c r="AB646" s="5">
        <f t="shared" si="688"/>
        <v>1.9125675712372027E-12</v>
      </c>
      <c r="AC646" s="5">
        <f t="shared" si="689"/>
        <v>-11.718383212228174</v>
      </c>
      <c r="AD646">
        <v>0.01</v>
      </c>
      <c r="AF646" s="4">
        <v>15.46</v>
      </c>
      <c r="AG646" s="5">
        <f t="shared" si="690"/>
        <v>1.0434900614632338E-3</v>
      </c>
      <c r="AH646" s="5">
        <f t="shared" si="691"/>
        <v>1.043490061463234E-26</v>
      </c>
      <c r="AI646" s="5">
        <f t="shared" si="692"/>
        <v>2.0524645113932052E-8</v>
      </c>
      <c r="AJ646" s="5">
        <f t="shared" si="693"/>
        <v>2.534793671570609E-12</v>
      </c>
      <c r="AK646" s="5">
        <f t="shared" si="694"/>
        <v>-11.59605738581593</v>
      </c>
      <c r="AL646">
        <v>0.06</v>
      </c>
      <c r="AN646" s="4">
        <v>14.83</v>
      </c>
      <c r="AO646" s="5">
        <f t="shared" si="695"/>
        <v>1.1975673764043459E-3</v>
      </c>
      <c r="AP646" s="5">
        <f t="shared" si="696"/>
        <v>1.197567376404346E-26</v>
      </c>
      <c r="AQ646" s="5">
        <f t="shared" si="697"/>
        <v>1.3006461881039613E-8</v>
      </c>
      <c r="AR646" s="5">
        <f t="shared" si="698"/>
        <v>2.1616739646287839E-12</v>
      </c>
      <c r="AS646" s="5">
        <f t="shared" si="699"/>
        <v>-11.665209808088619</v>
      </c>
      <c r="AT646">
        <v>0.09</v>
      </c>
      <c r="AV646" s="4">
        <v>14.61</v>
      </c>
      <c r="AW646" s="5">
        <f t="shared" si="700"/>
        <v>9.5483967244567116E-4</v>
      </c>
      <c r="AX646" s="5">
        <f t="shared" si="701"/>
        <v>9.5483967244567128E-27</v>
      </c>
      <c r="AY646" s="5">
        <f t="shared" si="702"/>
        <v>6.1453472067807424E-9</v>
      </c>
      <c r="AZ646" s="5">
        <f t="shared" si="703"/>
        <v>1.3267804619439622E-12</v>
      </c>
      <c r="BA646" s="5">
        <f t="shared" si="704"/>
        <v>-11.877200932489004</v>
      </c>
      <c r="BB646">
        <v>0.16</v>
      </c>
      <c r="BD646" s="3">
        <v>14.45</v>
      </c>
      <c r="BE646" s="5">
        <f t="shared" si="705"/>
        <v>4.6617796229921082E-4</v>
      </c>
      <c r="BF646" s="5">
        <f t="shared" si="706"/>
        <v>4.6617796229921088E-27</v>
      </c>
      <c r="BG646" s="5">
        <f t="shared" si="707"/>
        <v>1.0791156534703955E-9</v>
      </c>
      <c r="BH646" s="5">
        <f t="shared" si="708"/>
        <v>3.8848163524934239E-13</v>
      </c>
      <c r="BI646" s="5">
        <f t="shared" si="709"/>
        <v>-12.410629506846046</v>
      </c>
      <c r="BJ646">
        <v>0.01</v>
      </c>
      <c r="BL646" s="3">
        <v>14.41</v>
      </c>
      <c r="BM646" s="5">
        <f t="shared" si="710"/>
        <v>3.0941978292498511E-4</v>
      </c>
      <c r="BN646" s="5">
        <f t="shared" si="711"/>
        <v>3.0941978292498516E-27</v>
      </c>
      <c r="BO646" s="5">
        <f t="shared" si="712"/>
        <v>4.5839967840738534E-10</v>
      </c>
      <c r="BP646" s="5">
        <f t="shared" si="713"/>
        <v>2.0627985528332343E-13</v>
      </c>
      <c r="BQ646" s="5">
        <f t="shared" si="714"/>
        <v>-12.685543181946707</v>
      </c>
      <c r="BR646">
        <v>0.02</v>
      </c>
      <c r="BT646" s="3">
        <v>14.23</v>
      </c>
      <c r="BU646" s="5">
        <f t="shared" si="715"/>
        <v>2.33721056257665E-4</v>
      </c>
      <c r="BV646" s="5">
        <f t="shared" si="716"/>
        <v>2.3372105625766502E-27</v>
      </c>
      <c r="BW646" s="5">
        <f t="shared" si="717"/>
        <v>2.084313819182506E-10</v>
      </c>
      <c r="BX646" s="5">
        <f t="shared" si="718"/>
        <v>1.2089020151258534E-13</v>
      </c>
      <c r="BY646" s="5">
        <f t="shared" si="719"/>
        <v>-12.917608898489664</v>
      </c>
      <c r="BZ646">
        <v>0.05</v>
      </c>
      <c r="CB646" s="3">
        <v>14.19</v>
      </c>
      <c r="CC646" s="5">
        <f t="shared" si="720"/>
        <v>1.3522632325522164E-4</v>
      </c>
      <c r="CD646" s="5">
        <f t="shared" si="721"/>
        <v>1.3522632325522166E-27</v>
      </c>
      <c r="CE646" s="5">
        <f t="shared" si="722"/>
        <v>6.3387339025885153E-11</v>
      </c>
      <c r="CF646" s="5">
        <f t="shared" si="723"/>
        <v>5.0709871220708126E-14</v>
      </c>
      <c r="CG646" s="5">
        <f t="shared" si="724"/>
        <v>-13.294907492355042</v>
      </c>
      <c r="CH646">
        <v>0.15</v>
      </c>
      <c r="CK646" s="5" t="str">
        <f t="shared" si="725"/>
        <v/>
      </c>
      <c r="CL646" s="5" t="str">
        <f t="shared" si="726"/>
        <v/>
      </c>
      <c r="CM646" s="5" t="str">
        <f t="shared" si="727"/>
        <v/>
      </c>
      <c r="CN646" s="5" t="str">
        <f t="shared" si="728"/>
        <v/>
      </c>
      <c r="CO646" s="5" t="str">
        <f t="shared" si="729"/>
        <v/>
      </c>
      <c r="CS646" s="5" t="str">
        <f t="shared" si="730"/>
        <v/>
      </c>
      <c r="CT646" s="5" t="str">
        <f t="shared" si="731"/>
        <v/>
      </c>
      <c r="CU646" s="5" t="str">
        <f t="shared" si="732"/>
        <v/>
      </c>
      <c r="CV646" s="5" t="str">
        <f t="shared" si="733"/>
        <v/>
      </c>
      <c r="CW646" s="5" t="str">
        <f t="shared" si="734"/>
        <v/>
      </c>
      <c r="DA646" s="5" t="str">
        <f t="shared" si="735"/>
        <v/>
      </c>
      <c r="DB646" s="5" t="str">
        <f t="shared" si="736"/>
        <v/>
      </c>
      <c r="DC646" s="5" t="str">
        <f t="shared" si="737"/>
        <v/>
      </c>
      <c r="DD646" s="5" t="str">
        <f t="shared" si="738"/>
        <v/>
      </c>
      <c r="DE646" s="5" t="str">
        <f t="shared" si="739"/>
        <v/>
      </c>
      <c r="DI646" s="5" t="str">
        <f t="shared" si="740"/>
        <v/>
      </c>
      <c r="DJ646" s="5" t="str">
        <f t="shared" si="741"/>
        <v/>
      </c>
      <c r="DK646" s="5" t="str">
        <f t="shared" si="742"/>
        <v/>
      </c>
      <c r="DL646" s="5" t="str">
        <f t="shared" si="743"/>
        <v/>
      </c>
      <c r="DM646" s="5" t="str">
        <f t="shared" si="744"/>
        <v/>
      </c>
      <c r="DQ646" s="5" t="str">
        <f t="shared" si="745"/>
        <v/>
      </c>
      <c r="DR646" s="5" t="str">
        <f t="shared" si="746"/>
        <v/>
      </c>
      <c r="DS646" s="5" t="str">
        <f t="shared" si="747"/>
        <v/>
      </c>
      <c r="DT646" s="5" t="str">
        <f t="shared" si="748"/>
        <v/>
      </c>
      <c r="DU646" s="5" t="str">
        <f t="shared" si="749"/>
        <v/>
      </c>
    </row>
    <row r="647" spans="1:126" hidden="1" x14ac:dyDescent="0.25">
      <c r="A647">
        <v>640</v>
      </c>
      <c r="B647" t="s">
        <v>684</v>
      </c>
      <c r="C647">
        <v>324.36278399999998</v>
      </c>
      <c r="D647">
        <v>57.451819999999998</v>
      </c>
      <c r="E647" s="1" t="s">
        <v>31</v>
      </c>
      <c r="F647" s="13"/>
      <c r="K647" s="5" t="str">
        <f t="shared" si="675"/>
        <v/>
      </c>
      <c r="L647" s="5" t="str">
        <f t="shared" si="676"/>
        <v/>
      </c>
      <c r="M647" s="5" t="str">
        <f t="shared" si="677"/>
        <v/>
      </c>
      <c r="N647" s="5" t="str">
        <f t="shared" si="678"/>
        <v/>
      </c>
      <c r="O647" s="5" t="str">
        <f t="shared" si="679"/>
        <v/>
      </c>
      <c r="R647" s="5" t="str">
        <f t="shared" si="680"/>
        <v/>
      </c>
      <c r="S647" s="5" t="str">
        <f t="shared" si="681"/>
        <v/>
      </c>
      <c r="T647" s="5" t="str">
        <f t="shared" si="682"/>
        <v/>
      </c>
      <c r="U647" s="5" t="str">
        <f t="shared" si="683"/>
        <v/>
      </c>
      <c r="V647" s="5" t="str">
        <f t="shared" si="684"/>
        <v/>
      </c>
      <c r="Y647" s="5" t="str">
        <f t="shared" si="685"/>
        <v/>
      </c>
      <c r="Z647" s="5" t="str">
        <f t="shared" si="686"/>
        <v/>
      </c>
      <c r="AA647" s="5" t="str">
        <f t="shared" si="687"/>
        <v/>
      </c>
      <c r="AB647" s="5" t="str">
        <f t="shared" si="688"/>
        <v/>
      </c>
      <c r="AC647" s="5" t="str">
        <f t="shared" si="689"/>
        <v/>
      </c>
      <c r="AF647" s="4">
        <v>9.1</v>
      </c>
      <c r="AG647" s="5">
        <f t="shared" si="690"/>
        <v>0.36516430385118276</v>
      </c>
      <c r="AH647" s="5">
        <f t="shared" si="691"/>
        <v>3.6516430385118281E-24</v>
      </c>
      <c r="AI647" s="5">
        <f t="shared" si="692"/>
        <v>7.1825003625927203E-6</v>
      </c>
      <c r="AJ647" s="5">
        <f t="shared" si="693"/>
        <v>8.8703879478020113E-10</v>
      </c>
      <c r="AK647" s="5">
        <f t="shared" si="694"/>
        <v>-9.0520573858159281</v>
      </c>
      <c r="AL647">
        <v>0.02</v>
      </c>
      <c r="AN647" s="4">
        <v>8.17</v>
      </c>
      <c r="AO647" s="5">
        <f t="shared" si="695"/>
        <v>0.5524588774554906</v>
      </c>
      <c r="AP647" s="5">
        <f t="shared" si="696"/>
        <v>5.5245887745549066E-24</v>
      </c>
      <c r="AQ647" s="5">
        <f t="shared" si="697"/>
        <v>6.0001094485732329E-6</v>
      </c>
      <c r="AR647" s="5">
        <f t="shared" si="698"/>
        <v>9.9721819035287132E-10</v>
      </c>
      <c r="AS647" s="5">
        <f t="shared" si="699"/>
        <v>-9.0012098080886176</v>
      </c>
      <c r="AT647">
        <v>0.03</v>
      </c>
      <c r="AV647" s="4">
        <v>7.84</v>
      </c>
      <c r="AW647" s="5">
        <f t="shared" si="700"/>
        <v>0.48745042695839397</v>
      </c>
      <c r="AX647" s="5">
        <f t="shared" si="701"/>
        <v>4.8745042695839403E-24</v>
      </c>
      <c r="AY647" s="5">
        <f t="shared" si="702"/>
        <v>3.1372304756464635E-6</v>
      </c>
      <c r="AZ647" s="5">
        <f t="shared" si="703"/>
        <v>6.7732805969207139E-10</v>
      </c>
      <c r="BA647" s="5">
        <f t="shared" si="704"/>
        <v>-9.1692009324890051</v>
      </c>
      <c r="BB647">
        <v>0.02</v>
      </c>
      <c r="BD647" s="3">
        <v>7.65</v>
      </c>
      <c r="BE647" s="5">
        <f t="shared" si="705"/>
        <v>0.24465367241866279</v>
      </c>
      <c r="BF647" s="5">
        <f t="shared" si="706"/>
        <v>2.4465367241866281E-24</v>
      </c>
      <c r="BG647" s="5">
        <f t="shared" si="707"/>
        <v>5.6632794541357117E-7</v>
      </c>
      <c r="BH647" s="5">
        <f t="shared" si="708"/>
        <v>2.0387806034888564E-10</v>
      </c>
      <c r="BI647" s="5">
        <f t="shared" si="709"/>
        <v>-9.6906295068460473</v>
      </c>
      <c r="BJ647">
        <v>0</v>
      </c>
      <c r="BL647" s="3">
        <v>7.77</v>
      </c>
      <c r="BM647" s="5">
        <f t="shared" si="710"/>
        <v>0.14013547086102959</v>
      </c>
      <c r="BN647" s="5">
        <f t="shared" si="711"/>
        <v>1.401354708610296E-24</v>
      </c>
      <c r="BO647" s="5">
        <f t="shared" si="712"/>
        <v>2.0760810497930307E-7</v>
      </c>
      <c r="BP647" s="5">
        <f t="shared" si="713"/>
        <v>9.3423647240686388E-11</v>
      </c>
      <c r="BQ647" s="5">
        <f t="shared" si="714"/>
        <v>-10.029543181946707</v>
      </c>
      <c r="BR647">
        <v>0</v>
      </c>
      <c r="BT647" s="3">
        <v>7.59</v>
      </c>
      <c r="BU647" s="5">
        <f t="shared" si="715"/>
        <v>0.1058517007516146</v>
      </c>
      <c r="BV647" s="5">
        <f t="shared" si="716"/>
        <v>1.0585170075161461E-24</v>
      </c>
      <c r="BW647" s="5">
        <f t="shared" si="717"/>
        <v>9.4398068446743101E-8</v>
      </c>
      <c r="BX647" s="5">
        <f t="shared" si="718"/>
        <v>5.4750879699110999E-11</v>
      </c>
      <c r="BY647" s="5">
        <f t="shared" si="719"/>
        <v>-10.261608898489664</v>
      </c>
      <c r="BZ647">
        <v>0</v>
      </c>
      <c r="CB647" s="3">
        <v>7.56</v>
      </c>
      <c r="CC647" s="5">
        <f t="shared" si="720"/>
        <v>6.0682189158388265E-2</v>
      </c>
      <c r="CD647" s="5">
        <f t="shared" si="721"/>
        <v>6.0682189158388272E-25</v>
      </c>
      <c r="CE647" s="5">
        <f t="shared" si="722"/>
        <v>2.8444776167994505E-8</v>
      </c>
      <c r="CF647" s="5">
        <f t="shared" si="723"/>
        <v>2.2755820934395607E-11</v>
      </c>
      <c r="CG647" s="5">
        <f t="shared" si="724"/>
        <v>-10.642907492355041</v>
      </c>
      <c r="CH647">
        <v>0</v>
      </c>
      <c r="CJ647" s="2">
        <v>7.74</v>
      </c>
      <c r="CK647" s="5">
        <f t="shared" si="725"/>
        <v>5.7239813725880259E-3</v>
      </c>
      <c r="CL647" s="5">
        <f t="shared" si="726"/>
        <v>5.7239813725880271E-26</v>
      </c>
      <c r="CM647" s="5">
        <f t="shared" si="727"/>
        <v>2.9812402982229303E-10</v>
      </c>
      <c r="CN647" s="5">
        <f t="shared" si="728"/>
        <v>7.1549767157350337E-13</v>
      </c>
      <c r="CO647" s="5">
        <f t="shared" si="729"/>
        <v>-12.145391775215769</v>
      </c>
      <c r="CP647">
        <v>0.03</v>
      </c>
      <c r="CR647" s="4">
        <v>7.57</v>
      </c>
      <c r="CS647" s="5">
        <f t="shared" si="730"/>
        <v>0.29021294362383676</v>
      </c>
      <c r="CT647" s="5">
        <f t="shared" si="731"/>
        <v>2.902129436238368E-24</v>
      </c>
      <c r="CU647" s="5">
        <f t="shared" si="732"/>
        <v>7.531477775705106E-7</v>
      </c>
      <c r="CV647" s="5">
        <f t="shared" si="733"/>
        <v>2.5607024437397361E-10</v>
      </c>
      <c r="CW647" s="5">
        <f t="shared" si="734"/>
        <v>-9.5916408840656402</v>
      </c>
      <c r="CX647">
        <v>0.03</v>
      </c>
      <c r="CZ647" s="4">
        <v>7.73</v>
      </c>
      <c r="DA647" s="5">
        <f t="shared" si="735"/>
        <v>0.13899458451985411</v>
      </c>
      <c r="DB647" s="5">
        <f t="shared" si="736"/>
        <v>1.3899458451985412E-24</v>
      </c>
      <c r="DC647" s="5">
        <f t="shared" si="737"/>
        <v>1.9706226538731686E-7</v>
      </c>
      <c r="DD647" s="5">
        <f t="shared" si="738"/>
        <v>9.0648642078165747E-11</v>
      </c>
      <c r="DE647" s="5">
        <f t="shared" si="739"/>
        <v>-10.042638697275882</v>
      </c>
      <c r="DF647">
        <v>0.02</v>
      </c>
      <c r="DH647" s="4">
        <v>7.57</v>
      </c>
      <c r="DI647" s="5">
        <f t="shared" si="740"/>
        <v>2.9698214131384158E-2</v>
      </c>
      <c r="DJ647" s="5">
        <f t="shared" si="741"/>
        <v>2.9698214131384159E-25</v>
      </c>
      <c r="DK647" s="5">
        <f t="shared" si="742"/>
        <v>6.1871279440383659E-9</v>
      </c>
      <c r="DL647" s="5">
        <f t="shared" si="743"/>
        <v>7.4245535328460403E-12</v>
      </c>
      <c r="DM647" s="5">
        <f t="shared" si="744"/>
        <v>-11.12932965703447</v>
      </c>
      <c r="DN647">
        <v>0.02</v>
      </c>
      <c r="DP647" s="4">
        <v>7.68</v>
      </c>
      <c r="DQ647" s="5">
        <f t="shared" si="745"/>
        <v>7.0857864781648742E-3</v>
      </c>
      <c r="DR647" s="5">
        <f t="shared" si="746"/>
        <v>7.0857864781648747E-26</v>
      </c>
      <c r="DS647" s="5">
        <f t="shared" si="747"/>
        <v>4.3920164120856656E-10</v>
      </c>
      <c r="DT647" s="5">
        <f t="shared" si="748"/>
        <v>9.662436106588464E-13</v>
      </c>
      <c r="DU647" s="5">
        <f t="shared" si="749"/>
        <v>-12.014913364861231</v>
      </c>
      <c r="DV647">
        <v>0.15</v>
      </c>
    </row>
    <row r="648" spans="1:126" hidden="1" x14ac:dyDescent="0.25">
      <c r="A648">
        <v>641</v>
      </c>
      <c r="B648" t="s">
        <v>685</v>
      </c>
      <c r="C648">
        <v>324.36360300000001</v>
      </c>
      <c r="D648">
        <v>57.473368000000001</v>
      </c>
      <c r="E648" s="1" t="s">
        <v>91</v>
      </c>
      <c r="F648" s="13"/>
      <c r="J648" s="2">
        <v>18.809999999999999</v>
      </c>
      <c r="K648" s="5">
        <f t="shared" si="675"/>
        <v>9.4953533713487817E-5</v>
      </c>
      <c r="L648" s="5">
        <f t="shared" si="676"/>
        <v>9.4953533713487822E-28</v>
      </c>
      <c r="M648" s="5">
        <f t="shared" si="677"/>
        <v>7.3158232952329746E-9</v>
      </c>
      <c r="N648" s="5">
        <f t="shared" si="678"/>
        <v>4.5650737362253763E-13</v>
      </c>
      <c r="O648" s="5">
        <f t="shared" si="679"/>
        <v>-12.340552203238735</v>
      </c>
      <c r="P648">
        <v>0.01</v>
      </c>
      <c r="Q648" s="2">
        <v>18</v>
      </c>
      <c r="R648" s="5">
        <f t="shared" si="680"/>
        <v>1.5872993915088182E-4</v>
      </c>
      <c r="S648" s="5">
        <f t="shared" si="681"/>
        <v>1.5872993915088183E-27</v>
      </c>
      <c r="T648" s="5">
        <f t="shared" si="682"/>
        <v>7.9487380140857805E-9</v>
      </c>
      <c r="U648" s="5">
        <f t="shared" si="683"/>
        <v>6.1523232229023954E-13</v>
      </c>
      <c r="V648" s="5">
        <f t="shared" si="684"/>
        <v>-12.210960856198257</v>
      </c>
      <c r="W648">
        <v>0.02</v>
      </c>
      <c r="X648" s="2">
        <v>18.52</v>
      </c>
      <c r="Y648" s="5">
        <f t="shared" si="685"/>
        <v>1.1625171604449218E-4</v>
      </c>
      <c r="Z648" s="5">
        <f t="shared" si="686"/>
        <v>1.162517160444922E-27</v>
      </c>
      <c r="AA648" s="5">
        <f t="shared" si="687"/>
        <v>8.104252215326547E-9</v>
      </c>
      <c r="AB648" s="5">
        <f t="shared" si="688"/>
        <v>5.3163894532542156E-13</v>
      </c>
      <c r="AC648" s="5">
        <f t="shared" si="689"/>
        <v>-12.274383212228175</v>
      </c>
      <c r="AD648">
        <v>0.03</v>
      </c>
      <c r="AG648" s="5" t="str">
        <f t="shared" si="690"/>
        <v/>
      </c>
      <c r="AH648" s="5" t="str">
        <f t="shared" si="691"/>
        <v/>
      </c>
      <c r="AI648" s="5" t="str">
        <f t="shared" si="692"/>
        <v/>
      </c>
      <c r="AJ648" s="5" t="str">
        <f t="shared" si="693"/>
        <v/>
      </c>
      <c r="AK648" s="5" t="str">
        <f t="shared" si="694"/>
        <v/>
      </c>
      <c r="AO648" s="5" t="str">
        <f t="shared" si="695"/>
        <v/>
      </c>
      <c r="AP648" s="5" t="str">
        <f t="shared" si="696"/>
        <v/>
      </c>
      <c r="AQ648" s="5" t="str">
        <f t="shared" si="697"/>
        <v/>
      </c>
      <c r="AR648" s="5" t="str">
        <f t="shared" si="698"/>
        <v/>
      </c>
      <c r="AS648" s="5" t="str">
        <f t="shared" si="699"/>
        <v/>
      </c>
      <c r="AW648" s="5" t="str">
        <f t="shared" si="700"/>
        <v/>
      </c>
      <c r="AX648" s="5" t="str">
        <f t="shared" si="701"/>
        <v/>
      </c>
      <c r="AY648" s="5" t="str">
        <f t="shared" si="702"/>
        <v/>
      </c>
      <c r="AZ648" s="5" t="str">
        <f t="shared" si="703"/>
        <v/>
      </c>
      <c r="BA648" s="5" t="str">
        <f t="shared" si="704"/>
        <v/>
      </c>
      <c r="BD648" s="3">
        <v>15.17</v>
      </c>
      <c r="BE648" s="5">
        <f t="shared" si="705"/>
        <v>2.4018823964930727E-4</v>
      </c>
      <c r="BF648" s="5">
        <f t="shared" si="706"/>
        <v>2.4018823964930728E-27</v>
      </c>
      <c r="BG648" s="5">
        <f t="shared" si="707"/>
        <v>5.5599129548450754E-10</v>
      </c>
      <c r="BH648" s="5">
        <f t="shared" si="708"/>
        <v>2.0015686637442272E-13</v>
      </c>
      <c r="BI648" s="5">
        <f t="shared" si="709"/>
        <v>-12.698629506846046</v>
      </c>
      <c r="BJ648">
        <v>0.04</v>
      </c>
      <c r="BL648" s="3">
        <v>15.17</v>
      </c>
      <c r="BM648" s="5">
        <f t="shared" si="710"/>
        <v>1.5365548830537743E-4</v>
      </c>
      <c r="BN648" s="5">
        <f t="shared" si="711"/>
        <v>1.5365548830537745E-27</v>
      </c>
      <c r="BO648" s="5">
        <f t="shared" si="712"/>
        <v>2.2763776045241098E-10</v>
      </c>
      <c r="BP648" s="5">
        <f t="shared" si="713"/>
        <v>1.0243699220358495E-13</v>
      </c>
      <c r="BQ648" s="5">
        <f t="shared" si="714"/>
        <v>-12.989543181946708</v>
      </c>
      <c r="BR648">
        <v>0.04</v>
      </c>
      <c r="BU648" s="5" t="str">
        <f t="shared" si="715"/>
        <v/>
      </c>
      <c r="BV648" s="5" t="str">
        <f t="shared" si="716"/>
        <v/>
      </c>
      <c r="BW648" s="5" t="str">
        <f t="shared" si="717"/>
        <v/>
      </c>
      <c r="BX648" s="5" t="str">
        <f t="shared" si="718"/>
        <v/>
      </c>
      <c r="BY648" s="5" t="str">
        <f t="shared" si="719"/>
        <v/>
      </c>
      <c r="CC648" s="5" t="str">
        <f t="shared" si="720"/>
        <v/>
      </c>
      <c r="CD648" s="5" t="str">
        <f t="shared" si="721"/>
        <v/>
      </c>
      <c r="CE648" s="5" t="str">
        <f t="shared" si="722"/>
        <v/>
      </c>
      <c r="CF648" s="5" t="str">
        <f t="shared" si="723"/>
        <v/>
      </c>
      <c r="CG648" s="5" t="str">
        <f t="shared" si="724"/>
        <v/>
      </c>
      <c r="CK648" s="5" t="str">
        <f t="shared" si="725"/>
        <v/>
      </c>
      <c r="CL648" s="5" t="str">
        <f t="shared" si="726"/>
        <v/>
      </c>
      <c r="CM648" s="5" t="str">
        <f t="shared" si="727"/>
        <v/>
      </c>
      <c r="CN648" s="5" t="str">
        <f t="shared" si="728"/>
        <v/>
      </c>
      <c r="CO648" s="5" t="str">
        <f t="shared" si="729"/>
        <v/>
      </c>
      <c r="CS648" s="5" t="str">
        <f t="shared" si="730"/>
        <v/>
      </c>
      <c r="CT648" s="5" t="str">
        <f t="shared" si="731"/>
        <v/>
      </c>
      <c r="CU648" s="5" t="str">
        <f t="shared" si="732"/>
        <v/>
      </c>
      <c r="CV648" s="5" t="str">
        <f t="shared" si="733"/>
        <v/>
      </c>
      <c r="CW648" s="5" t="str">
        <f t="shared" si="734"/>
        <v/>
      </c>
      <c r="DA648" s="5" t="str">
        <f t="shared" si="735"/>
        <v/>
      </c>
      <c r="DB648" s="5" t="str">
        <f t="shared" si="736"/>
        <v/>
      </c>
      <c r="DC648" s="5" t="str">
        <f t="shared" si="737"/>
        <v/>
      </c>
      <c r="DD648" s="5" t="str">
        <f t="shared" si="738"/>
        <v/>
      </c>
      <c r="DE648" s="5" t="str">
        <f t="shared" si="739"/>
        <v/>
      </c>
      <c r="DI648" s="5" t="str">
        <f t="shared" si="740"/>
        <v/>
      </c>
      <c r="DJ648" s="5" t="str">
        <f t="shared" si="741"/>
        <v/>
      </c>
      <c r="DK648" s="5" t="str">
        <f t="shared" si="742"/>
        <v/>
      </c>
      <c r="DL648" s="5" t="str">
        <f t="shared" si="743"/>
        <v/>
      </c>
      <c r="DM648" s="5" t="str">
        <f t="shared" si="744"/>
        <v/>
      </c>
      <c r="DQ648" s="5" t="str">
        <f t="shared" si="745"/>
        <v/>
      </c>
      <c r="DR648" s="5" t="str">
        <f t="shared" si="746"/>
        <v/>
      </c>
      <c r="DS648" s="5" t="str">
        <f t="shared" si="747"/>
        <v/>
      </c>
      <c r="DT648" s="5" t="str">
        <f t="shared" si="748"/>
        <v/>
      </c>
      <c r="DU648" s="5" t="str">
        <f t="shared" si="749"/>
        <v/>
      </c>
    </row>
    <row r="649" spans="1:126" hidden="1" x14ac:dyDescent="0.25">
      <c r="A649">
        <v>642</v>
      </c>
      <c r="B649" t="s">
        <v>686</v>
      </c>
      <c r="C649">
        <v>324.36379799999997</v>
      </c>
      <c r="D649">
        <v>57.526589999999999</v>
      </c>
      <c r="E649" s="1" t="s">
        <v>91</v>
      </c>
      <c r="F649" s="13"/>
      <c r="J649" s="2">
        <v>18.7</v>
      </c>
      <c r="K649" s="5">
        <f t="shared" ref="K649:K712" si="750">IF(J649&lt;&gt;"", 3173.3/10^(J649/2.5), "")</f>
        <v>1.0507783878007068E-4</v>
      </c>
      <c r="L649" s="5">
        <f t="shared" ref="L649:L712" si="751">IF(J649&lt;&gt;"", K649*10^-23, "")</f>
        <v>1.0507783878007069E-27</v>
      </c>
      <c r="M649" s="5">
        <f t="shared" ref="M649:M712" si="752">IF(J649&lt;&gt;"", L649*(3*10^10)/(0.624*10^(-4))^2, "")</f>
        <v>8.0958640578826663E-9</v>
      </c>
      <c r="N649" s="5">
        <f t="shared" ref="N649:N712" si="753">IF(J649&lt;&gt;"", M649*(0.624*10^(-4)), "")</f>
        <v>5.0518191721187832E-13</v>
      </c>
      <c r="O649" s="5">
        <f t="shared" ref="O649:O712" si="754">IF(J649&lt;&gt;"", LOG(N649), "")</f>
        <v>-12.296552203238736</v>
      </c>
      <c r="P649">
        <v>0.01</v>
      </c>
      <c r="Q649" s="2">
        <v>17.809999999999999</v>
      </c>
      <c r="R649" s="5">
        <f t="shared" ref="R649:R712" si="755">IF(Q649&lt;&gt;"", 2515.7/10^(Q649/2.5), "")</f>
        <v>1.890857714481595E-4</v>
      </c>
      <c r="S649" s="5">
        <f t="shared" ref="S649:S712" si="756">IF(Q649&lt;&gt;"", R649*10^-23, "")</f>
        <v>1.8908577144815953E-27</v>
      </c>
      <c r="T649" s="5">
        <f t="shared" ref="T649:T712" si="757">IF(Q649&lt;&gt;"", S649*(3*10^10)/(0.774*10^(-4))^2, "")</f>
        <v>9.4688706331830753E-9</v>
      </c>
      <c r="U649" s="5">
        <f t="shared" ref="U649:U712" si="758">IF(Q649&lt;&gt;"", T649*(0.774*10^(-4)), "")</f>
        <v>7.3289058700837013E-13</v>
      </c>
      <c r="V649" s="5">
        <f t="shared" ref="V649:V712" si="759">IF(Q649&lt;&gt;"", LOG(U649), "")</f>
        <v>-12.134960856198258</v>
      </c>
      <c r="W649">
        <v>0.02</v>
      </c>
      <c r="X649" s="2">
        <v>18.27</v>
      </c>
      <c r="Y649" s="5">
        <f t="shared" ref="Y649:Y712" si="760">IF(X649&lt;&gt;"", 2974.4/10^(X649/2.5), "")</f>
        <v>1.4635223949309079E-4</v>
      </c>
      <c r="Z649" s="5">
        <f t="shared" ref="Z649:Z712" si="761">IF(X649&lt;&gt;"", Y649*10^-23, "")</f>
        <v>1.463522394930908E-27</v>
      </c>
      <c r="AA649" s="5">
        <f t="shared" ref="AA649:AA712" si="762">IF(X649&lt;&gt;"", Z649*(3*10^10)/(0.656*10^(-4))^2, "")</f>
        <v>1.0202649057463757E-8</v>
      </c>
      <c r="AB649" s="5">
        <f t="shared" ref="AB649:AB712" si="763">IF(X649&lt;&gt;"",  AA649*(0.656*10^(-4)), "")</f>
        <v>6.6929377816962255E-13</v>
      </c>
      <c r="AC649" s="5">
        <f t="shared" ref="AC649:AC712" si="764">IF(X649&lt;&gt;"", LOG(AB649), "")</f>
        <v>-12.174383212228175</v>
      </c>
      <c r="AD649">
        <v>0.03</v>
      </c>
      <c r="AF649" s="4">
        <v>16.03</v>
      </c>
      <c r="AG649" s="5">
        <f t="shared" ref="AG649:AG712" si="765">IF(AF649&lt;&gt;"", 1594/10^(AF649/2.5), "")</f>
        <v>6.172886860050553E-4</v>
      </c>
      <c r="AH649" s="5">
        <f t="shared" ref="AH649:AH712" si="766">IF(AF649&lt;&gt;"", AG649*10^-23, "")</f>
        <v>6.1728868600505533E-27</v>
      </c>
      <c r="AI649" s="5">
        <f t="shared" ref="AI649:AI712" si="767">IF(AF649&lt;&gt;"", AH649*(3*10^10)/(1.235*10^(-4))^2, "")</f>
        <v>1.214159260446928E-8</v>
      </c>
      <c r="AJ649" s="5">
        <f t="shared" ref="AJ649:AJ712" si="768">IF(AF649&lt;&gt;"", AI649*(1.235*10^(-4)), "")</f>
        <v>1.4994866866519563E-12</v>
      </c>
      <c r="AK649" s="5">
        <f t="shared" ref="AK649:AK712" si="769">IF(AF649&lt;&gt;"", LOG(AJ649), "")</f>
        <v>-11.82405738581593</v>
      </c>
      <c r="AL649">
        <v>0.1</v>
      </c>
      <c r="AN649" s="4">
        <v>15.76</v>
      </c>
      <c r="AO649" s="5">
        <f t="shared" ref="AO649:AO712" si="770">IF(AN649&lt;&gt;"", 1024/10^(AN649/2.5), "")</f>
        <v>5.0851053716514352E-4</v>
      </c>
      <c r="AP649" s="5">
        <f t="shared" ref="AP649:AP712" si="771">IF(AN649&lt;&gt;"", AO649*10^-23, "")</f>
        <v>5.0851053716514356E-27</v>
      </c>
      <c r="AQ649" s="5">
        <f t="shared" ref="AQ649:AQ712" si="772">IF(AN649&lt;&gt;"", AP649*(3*10^10)/(1.662*10^(-4))^2, "")</f>
        <v>5.5227981724113819E-9</v>
      </c>
      <c r="AR649" s="5">
        <f t="shared" ref="AR649:AR712" si="773">IF(AN649&lt;&gt;"", AQ649*(1.662*10^(-4)), "")</f>
        <v>9.1788905625477174E-13</v>
      </c>
      <c r="AS649" s="5">
        <f t="shared" ref="AS649:AS712" si="774">IF(AN649&lt;&gt;"", LOG(AR649), "")</f>
        <v>-12.037209808088619</v>
      </c>
      <c r="AT649">
        <v>0.2</v>
      </c>
      <c r="AV649" s="4">
        <v>15.26</v>
      </c>
      <c r="AW649" s="5">
        <f t="shared" ref="AW649:AW712" si="775">IF(AV649&lt;&gt;"", 666.7/10^(AV649/2.5), "")</f>
        <v>5.2472342798972162E-4</v>
      </c>
      <c r="AX649" s="5">
        <f t="shared" ref="AX649:AX712" si="776">IF(AV649&lt;&gt;"", AW649*10^-23, "")</f>
        <v>5.2472342798972169E-27</v>
      </c>
      <c r="AY649" s="5">
        <f t="shared" ref="AY649:AY712" si="777">IF(AV649&lt;&gt;"", AX649*(3*10^10)/(2.159*10^(-4))^2, "")</f>
        <v>3.3771194741727977E-9</v>
      </c>
      <c r="AZ649" s="5">
        <f t="shared" ref="AZ649:AZ712" si="778">IF(AV649&lt;&gt;"", AY649*(2.159*10^(-4)), "")</f>
        <v>7.2912009447390701E-13</v>
      </c>
      <c r="BA649" s="5">
        <f t="shared" ref="BA649:BA712" si="779">IF(AV649&lt;&gt;"", LOG(AZ649), "")</f>
        <v>-12.137200932489005</v>
      </c>
      <c r="BB649">
        <v>0.19</v>
      </c>
      <c r="BD649" s="3">
        <v>14.93</v>
      </c>
      <c r="BE649" s="5">
        <f t="shared" ref="BE649:BE712" si="780">IF(BD649&lt;&gt;"", 280.9/10^(BD649/2.5), "")</f>
        <v>2.9960685045357958E-4</v>
      </c>
      <c r="BF649" s="5">
        <f t="shared" ref="BF649:BF712" si="781">IF(BD649&lt;&gt;"", BE649*10^-23, "")</f>
        <v>2.9960685045357961E-27</v>
      </c>
      <c r="BG649" s="5">
        <f t="shared" ref="BG649:BG712" si="782">IF(BD649&lt;&gt;"", BF649*(3*10^10)/(3.6*10^(-4))^2, "")</f>
        <v>6.9353437604995269E-10</v>
      </c>
      <c r="BH649" s="5">
        <f t="shared" ref="BH649:BH712" si="783">IF(BD649&lt;&gt;"", BG649*(3.6*10^(-4)), "")</f>
        <v>2.4967237537798296E-13</v>
      </c>
      <c r="BI649" s="5">
        <f t="shared" ref="BI649:BI712" si="784">IF(BD649&lt;&gt;"", LOG(BH649), "")</f>
        <v>-12.602629506846046</v>
      </c>
      <c r="BJ649">
        <v>0.06</v>
      </c>
      <c r="BL649" s="3">
        <v>14.84</v>
      </c>
      <c r="BM649" s="5">
        <f t="shared" ref="BM649:BM712" si="785">IF(BL649&lt;&gt;"", 179.7/10^(BL649/2.5), "")</f>
        <v>2.0823229090107597E-4</v>
      </c>
      <c r="BN649" s="5">
        <f t="shared" ref="BN649:BN712" si="786">IF(BL649&lt;&gt;"", BM649*10^-23, "")</f>
        <v>2.0823229090107599E-27</v>
      </c>
      <c r="BO649" s="5">
        <f t="shared" ref="BO649:BO712" si="787">IF(BL649&lt;&gt;"", BN649*(3*10^10)/(4.5*10^(-4))^2, "")</f>
        <v>3.0849228281640875E-10</v>
      </c>
      <c r="BP649" s="5">
        <f t="shared" ref="BP649:BP712" si="788">IF(BL649&lt;&gt;"", BO649*(4.5*10^(-4)), "")</f>
        <v>1.3882152726738395E-13</v>
      </c>
      <c r="BQ649" s="5">
        <f t="shared" ref="BQ649:BQ712" si="789">IF(BL649&lt;&gt;"", LOG(BP649), "")</f>
        <v>-12.857543181946708</v>
      </c>
      <c r="BR649">
        <v>0.06</v>
      </c>
      <c r="BU649" s="5" t="str">
        <f t="shared" ref="BU649:BU712" si="790">IF(BT649&lt;&gt;"", 115/10^(BT649/2.5), "")</f>
        <v/>
      </c>
      <c r="BV649" s="5" t="str">
        <f t="shared" ref="BV649:BV712" si="791">IF(BT649&lt;&gt;"", BU649*10^-23, "")</f>
        <v/>
      </c>
      <c r="BW649" s="5" t="str">
        <f t="shared" ref="BW649:BW712" si="792">IF(BT649&lt;&gt;"", BV649*(3*10^10)/(5.8*10^(-4))^2, "")</f>
        <v/>
      </c>
      <c r="BX649" s="5" t="str">
        <f t="shared" ref="BX649:BX712" si="793">IF(BT649&lt;&gt;"", BW649*(5.8*10^(-4)), "")</f>
        <v/>
      </c>
      <c r="BY649" s="5" t="str">
        <f t="shared" ref="BY649:BY712" si="794">IF(BT649&lt;&gt;"", LOG(BX649), "")</f>
        <v/>
      </c>
      <c r="CC649" s="5" t="str">
        <f t="shared" ref="CC649:CC712" si="795">IF(CB649&lt;&gt;"", 64.13/10^(CB649/2.5), "")</f>
        <v/>
      </c>
      <c r="CD649" s="5" t="str">
        <f t="shared" ref="CD649:CD712" si="796">IF(CB649&lt;&gt;"", CC649*10^-23, "")</f>
        <v/>
      </c>
      <c r="CE649" s="5" t="str">
        <f t="shared" ref="CE649:CE712" si="797">IF(CB649&lt;&gt;"", CD649*(3*10^10)/(8*10^(-4))^2, "")</f>
        <v/>
      </c>
      <c r="CF649" s="5" t="str">
        <f t="shared" ref="CF649:CF712" si="798">IF(CB649&lt;&gt;"", CE649*(8*10^(-4)), "")</f>
        <v/>
      </c>
      <c r="CG649" s="5" t="str">
        <f t="shared" ref="CG649:CG712" si="799">IF(CB649&lt;&gt;"", LOG(CF649), "")</f>
        <v/>
      </c>
      <c r="CK649" s="5" t="str">
        <f t="shared" ref="CK649:CK712" si="800">IF(CJ649&lt;&gt;"", 7.14/10^(CJ649/2.5), "")</f>
        <v/>
      </c>
      <c r="CL649" s="5" t="str">
        <f t="shared" ref="CL649:CL712" si="801">IF(CJ649&lt;&gt;"", CK649*10^-23, "")</f>
        <v/>
      </c>
      <c r="CM649" s="5" t="str">
        <f t="shared" ref="CM649:CM712" si="802">IF(CJ649&lt;&gt;"", CL649*(3*10^10)/(24*10^(-4))^2, "")</f>
        <v/>
      </c>
      <c r="CN649" s="5" t="str">
        <f t="shared" ref="CN649:CN712" si="803">IF(CJ649&lt;&gt;"", CM649*(24*10^(-4)), "")</f>
        <v/>
      </c>
      <c r="CO649" s="5" t="str">
        <f t="shared" ref="CO649:CO712" si="804">IF(CJ649&lt;&gt;"", LOG(CN649), "")</f>
        <v/>
      </c>
      <c r="CS649" s="5" t="str">
        <f t="shared" ref="CS649:CS712" si="805">IF(CR649&lt;&gt;"", 309.54/10^(CR649/2.5), "")</f>
        <v/>
      </c>
      <c r="CT649" s="5" t="str">
        <f t="shared" ref="CT649:CT712" si="806">IF(CR649&lt;&gt;"", CS649*10^-23, "")</f>
        <v/>
      </c>
      <c r="CU649" s="5" t="str">
        <f t="shared" ref="CU649:CU712" si="807">IF(CR649&lt;&gt;"", CT649*(3*10^10)/(3.4*10^(-4))^2, "")</f>
        <v/>
      </c>
      <c r="CV649" s="5" t="str">
        <f t="shared" ref="CV649:CV712" si="808">IF(CR649&lt;&gt;"", CU649*(3.4*10^(-4)), "")</f>
        <v/>
      </c>
      <c r="CW649" s="5" t="str">
        <f t="shared" ref="CW649:CW712" si="809">IF(CR649&lt;&gt;"", LOG(CV649), "")</f>
        <v/>
      </c>
      <c r="DA649" s="5" t="str">
        <f t="shared" ref="DA649:DA712" si="810">IF(CZ649&lt;&gt;"", 171.79/10^(CZ649/2.5), "")</f>
        <v/>
      </c>
      <c r="DB649" s="5" t="str">
        <f t="shared" ref="DB649:DB712" si="811">IF(CZ649&lt;&gt;"", DA649*10^-23, "")</f>
        <v/>
      </c>
      <c r="DC649" s="5" t="str">
        <f t="shared" ref="DC649:DC712" si="812">IF(CZ649&lt;&gt;"", DB649*(3*10^10)/(4.6*10^(-4))^2, "")</f>
        <v/>
      </c>
      <c r="DD649" s="5" t="str">
        <f t="shared" ref="DD649:DD712" si="813">IF(CZ649&lt;&gt;"", DC649*(4.6*10^(-4)), "")</f>
        <v/>
      </c>
      <c r="DE649" s="5" t="str">
        <f t="shared" ref="DE649:DE712" si="814">IF(CZ649&lt;&gt;"", LOG(DD649), "")</f>
        <v/>
      </c>
      <c r="DI649" s="5" t="str">
        <f t="shared" ref="DI649:DI712" si="815">IF(DH649&lt;&gt;"", 31.676/10^(DH649/2.5), "")</f>
        <v/>
      </c>
      <c r="DJ649" s="5" t="str">
        <f t="shared" ref="DJ649:DJ712" si="816">IF(DH649&lt;&gt;"", DI649*10^-23, "")</f>
        <v/>
      </c>
      <c r="DK649" s="5" t="str">
        <f t="shared" ref="DK649:DK712" si="817">IF(DH649&lt;&gt;"", DJ649*(3*10^10)/(12*10^(-4))^2, "")</f>
        <v/>
      </c>
      <c r="DL649" s="5" t="str">
        <f t="shared" ref="DL649:DL712" si="818">IF(DH649&lt;&gt;"", DK649*(12*10^(-4)), "")</f>
        <v/>
      </c>
      <c r="DM649" s="5" t="str">
        <f t="shared" ref="DM649:DM712" si="819">IF(DH649&lt;&gt;"", LOG(DL649), "")</f>
        <v/>
      </c>
      <c r="DQ649" s="5" t="str">
        <f t="shared" ref="DQ649:DQ712" si="820">IF(DP649&lt;&gt;"", 8.3635/10^(DP649/2.5), "")</f>
        <v/>
      </c>
      <c r="DR649" s="5" t="str">
        <f t="shared" ref="DR649:DR712" si="821">IF(DP649&lt;&gt;"", DQ649*10^-23, "")</f>
        <v/>
      </c>
      <c r="DS649" s="5" t="str">
        <f t="shared" ref="DS649:DS712" si="822">IF(DP649&lt;&gt;"", DR649*(3*10^10)/(22*10^(-4))^2, "")</f>
        <v/>
      </c>
      <c r="DT649" s="5" t="str">
        <f t="shared" ref="DT649:DT712" si="823">IF(DP649&lt;&gt;"", DS649*(22*10^(-4)), "")</f>
        <v/>
      </c>
      <c r="DU649" s="5" t="str">
        <f t="shared" ref="DU649:DU712" si="824">IF(DP649&lt;&gt;"", LOG(DT649), "")</f>
        <v/>
      </c>
    </row>
    <row r="650" spans="1:126" hidden="1" x14ac:dyDescent="0.25">
      <c r="A650">
        <v>643</v>
      </c>
      <c r="B650" t="s">
        <v>687</v>
      </c>
      <c r="C650">
        <v>324.36381899999998</v>
      </c>
      <c r="D650">
        <v>57.524870999999997</v>
      </c>
      <c r="E650" s="1" t="s">
        <v>157</v>
      </c>
      <c r="F650" s="13"/>
      <c r="J650" s="2">
        <v>16.28</v>
      </c>
      <c r="K650" s="5">
        <f t="shared" si="750"/>
        <v>9.761378022216658E-4</v>
      </c>
      <c r="L650" s="5">
        <f t="shared" si="751"/>
        <v>9.7613780222166584E-27</v>
      </c>
      <c r="M650" s="5">
        <f t="shared" si="752"/>
        <v>7.5207855817127864E-8</v>
      </c>
      <c r="N650" s="5">
        <f t="shared" si="753"/>
        <v>4.6929702029887789E-12</v>
      </c>
      <c r="O650" s="5">
        <f t="shared" si="754"/>
        <v>-11.328552203238738</v>
      </c>
      <c r="P650">
        <v>0</v>
      </c>
      <c r="Q650" s="2">
        <v>15.16</v>
      </c>
      <c r="R650" s="5">
        <f t="shared" si="755"/>
        <v>2.1709951326173635E-3</v>
      </c>
      <c r="S650" s="5">
        <f t="shared" si="756"/>
        <v>2.1709951326173638E-26</v>
      </c>
      <c r="T650" s="5">
        <f t="shared" si="757"/>
        <v>1.0871718108974637E-7</v>
      </c>
      <c r="U650" s="5">
        <f t="shared" si="758"/>
        <v>8.4147098163463697E-12</v>
      </c>
      <c r="V650" s="5">
        <f t="shared" si="759"/>
        <v>-11.074960856198258</v>
      </c>
      <c r="W650">
        <v>0</v>
      </c>
      <c r="X650" s="2">
        <v>15.72</v>
      </c>
      <c r="Y650" s="5">
        <f t="shared" si="760"/>
        <v>1.5324960804439726E-3</v>
      </c>
      <c r="Z650" s="5">
        <f t="shared" si="761"/>
        <v>1.5324960804439727E-26</v>
      </c>
      <c r="AA650" s="5">
        <f t="shared" si="762"/>
        <v>1.0683485093814872E-7</v>
      </c>
      <c r="AB650" s="5">
        <f t="shared" si="763"/>
        <v>7.0083662215425569E-12</v>
      </c>
      <c r="AC650" s="5">
        <f t="shared" si="764"/>
        <v>-11.154383212228176</v>
      </c>
      <c r="AD650">
        <v>0.01</v>
      </c>
      <c r="AF650" s="4">
        <v>13.22</v>
      </c>
      <c r="AG650" s="5">
        <f t="shared" si="765"/>
        <v>8.2127445946331874E-3</v>
      </c>
      <c r="AH650" s="5">
        <f t="shared" si="766"/>
        <v>8.2127445946331883E-26</v>
      </c>
      <c r="AI650" s="5">
        <f t="shared" si="767"/>
        <v>1.6153835521906317E-7</v>
      </c>
      <c r="AJ650" s="5">
        <f t="shared" si="768"/>
        <v>1.9949986869554304E-11</v>
      </c>
      <c r="AK650" s="5">
        <f t="shared" si="769"/>
        <v>-10.70005738581593</v>
      </c>
      <c r="AL650">
        <v>0.04</v>
      </c>
      <c r="AN650" s="4">
        <v>12.35</v>
      </c>
      <c r="AO650" s="5">
        <f t="shared" si="770"/>
        <v>1.1757093084128071E-2</v>
      </c>
      <c r="AP650" s="5">
        <f t="shared" si="771"/>
        <v>1.1757093084128073E-25</v>
      </c>
      <c r="AQ650" s="5">
        <f t="shared" si="772"/>
        <v>1.2769067197678489E-7</v>
      </c>
      <c r="AR650" s="5">
        <f t="shared" si="773"/>
        <v>2.1222189682541648E-11</v>
      </c>
      <c r="AS650" s="5">
        <f t="shared" si="774"/>
        <v>-10.673209808088618</v>
      </c>
      <c r="AT650">
        <v>0.04</v>
      </c>
      <c r="AV650" s="4">
        <v>11.95</v>
      </c>
      <c r="AW650" s="5">
        <f t="shared" si="775"/>
        <v>1.106446591188623E-2</v>
      </c>
      <c r="AX650" s="5">
        <f t="shared" si="776"/>
        <v>1.1064465911886232E-25</v>
      </c>
      <c r="AY650" s="5">
        <f t="shared" si="777"/>
        <v>7.1210891889286871E-8</v>
      </c>
      <c r="AZ650" s="5">
        <f t="shared" si="778"/>
        <v>1.5374431558897034E-11</v>
      </c>
      <c r="BA650" s="5">
        <f t="shared" si="779"/>
        <v>-10.813200932489003</v>
      </c>
      <c r="BB650">
        <v>0.03</v>
      </c>
      <c r="BD650" s="3">
        <v>10.96</v>
      </c>
      <c r="BE650" s="5">
        <f t="shared" si="780"/>
        <v>1.1602504330903611E-2</v>
      </c>
      <c r="BF650" s="5">
        <f t="shared" si="781"/>
        <v>1.1602504330903614E-25</v>
      </c>
      <c r="BG650" s="5">
        <f t="shared" si="782"/>
        <v>2.6857648914128732E-8</v>
      </c>
      <c r="BH650" s="5">
        <f t="shared" si="783"/>
        <v>9.6687536090863432E-12</v>
      </c>
      <c r="BI650" s="5">
        <f t="shared" si="784"/>
        <v>-11.014629506846047</v>
      </c>
      <c r="BJ650">
        <v>0</v>
      </c>
      <c r="BL650" s="3">
        <v>10.6</v>
      </c>
      <c r="BM650" s="5">
        <f t="shared" si="785"/>
        <v>1.0340655673948687E-2</v>
      </c>
      <c r="BN650" s="5">
        <f t="shared" si="786"/>
        <v>1.034065567394869E-25</v>
      </c>
      <c r="BO650" s="5">
        <f t="shared" si="787"/>
        <v>1.5319489887331387E-8</v>
      </c>
      <c r="BP650" s="5">
        <f t="shared" si="788"/>
        <v>6.8937704492991247E-12</v>
      </c>
      <c r="BQ650" s="5">
        <f t="shared" si="789"/>
        <v>-11.161543181946708</v>
      </c>
      <c r="BR650">
        <v>0</v>
      </c>
      <c r="BT650" s="3">
        <v>10.19</v>
      </c>
      <c r="BU650" s="5">
        <f t="shared" si="790"/>
        <v>9.6537898449730632E-3</v>
      </c>
      <c r="BV650" s="5">
        <f t="shared" si="791"/>
        <v>9.6537898449730643E-26</v>
      </c>
      <c r="BW650" s="5">
        <f t="shared" si="792"/>
        <v>8.6092061637690813E-9</v>
      </c>
      <c r="BX650" s="5">
        <f t="shared" si="793"/>
        <v>4.9933395749860671E-12</v>
      </c>
      <c r="BY650" s="5">
        <f t="shared" si="794"/>
        <v>-11.301608898489663</v>
      </c>
      <c r="BZ650">
        <v>0</v>
      </c>
      <c r="CB650" s="3">
        <v>9.3699999999999992</v>
      </c>
      <c r="CC650" s="5">
        <f t="shared" si="795"/>
        <v>1.1456744817526199E-2</v>
      </c>
      <c r="CD650" s="5">
        <f t="shared" si="796"/>
        <v>1.1456744817526201E-25</v>
      </c>
      <c r="CE650" s="5">
        <f t="shared" si="797"/>
        <v>5.3703491332154068E-9</v>
      </c>
      <c r="CF650" s="5">
        <f t="shared" si="798"/>
        <v>4.2962793065723255E-12</v>
      </c>
      <c r="CG650" s="5">
        <f t="shared" si="799"/>
        <v>-11.366907492355041</v>
      </c>
      <c r="CH650">
        <v>0.01</v>
      </c>
      <c r="CJ650" s="2">
        <v>6.25</v>
      </c>
      <c r="CK650" s="5">
        <f t="shared" si="800"/>
        <v>2.2578662493602204E-2</v>
      </c>
      <c r="CL650" s="5">
        <f t="shared" si="801"/>
        <v>2.2578662493602204E-25</v>
      </c>
      <c r="CM650" s="5">
        <f t="shared" si="802"/>
        <v>1.1759720048751145E-9</v>
      </c>
      <c r="CN650" s="5">
        <f t="shared" si="803"/>
        <v>2.8223328117002752E-12</v>
      </c>
      <c r="CO650" s="5">
        <f t="shared" si="804"/>
        <v>-11.549391775215769</v>
      </c>
      <c r="CP650">
        <v>0.01</v>
      </c>
      <c r="CR650" s="4">
        <v>10.76</v>
      </c>
      <c r="CS650" s="5">
        <f t="shared" si="805"/>
        <v>1.5371518718173691E-2</v>
      </c>
      <c r="CT650" s="5">
        <f t="shared" si="806"/>
        <v>1.5371518718173692E-25</v>
      </c>
      <c r="CU650" s="5">
        <f t="shared" si="807"/>
        <v>3.989148456273449E-8</v>
      </c>
      <c r="CV650" s="5">
        <f t="shared" si="808"/>
        <v>1.3563104751329727E-11</v>
      </c>
      <c r="CW650" s="5">
        <f t="shared" si="809"/>
        <v>-10.867640884065642</v>
      </c>
      <c r="CX650">
        <v>0.02</v>
      </c>
      <c r="CZ650" s="4">
        <v>10.130000000000001</v>
      </c>
      <c r="DA650" s="5">
        <f t="shared" si="810"/>
        <v>1.5240453130800103E-2</v>
      </c>
      <c r="DB650" s="5">
        <f t="shared" si="811"/>
        <v>1.5240453130800105E-25</v>
      </c>
      <c r="DC650" s="5">
        <f t="shared" si="812"/>
        <v>2.1607447727977467E-8</v>
      </c>
      <c r="DD650" s="5">
        <f t="shared" si="813"/>
        <v>9.9394259548696331E-12</v>
      </c>
      <c r="DE650" s="5">
        <f t="shared" si="814"/>
        <v>-11.002638697275881</v>
      </c>
      <c r="DF650">
        <v>0.02</v>
      </c>
      <c r="DH650" s="4">
        <v>7.78</v>
      </c>
      <c r="DI650" s="5">
        <f t="shared" si="815"/>
        <v>2.4475430213491443E-2</v>
      </c>
      <c r="DJ650" s="5">
        <f t="shared" si="816"/>
        <v>2.4475430213491444E-25</v>
      </c>
      <c r="DK650" s="5">
        <f t="shared" si="817"/>
        <v>5.0990479611440496E-9</v>
      </c>
      <c r="DL650" s="5">
        <f t="shared" si="818"/>
        <v>6.1188575533728599E-12</v>
      </c>
      <c r="DM650" s="5">
        <f t="shared" si="819"/>
        <v>-11.213329657034471</v>
      </c>
      <c r="DN650">
        <v>0.02</v>
      </c>
      <c r="DP650" s="4">
        <v>5.74</v>
      </c>
      <c r="DQ650" s="5">
        <f t="shared" si="820"/>
        <v>4.2304645606630401E-2</v>
      </c>
      <c r="DR650" s="5">
        <f t="shared" si="821"/>
        <v>4.2304645606630406E-25</v>
      </c>
      <c r="DS650" s="5">
        <f t="shared" si="822"/>
        <v>2.6221887772704793E-9</v>
      </c>
      <c r="DT650" s="5">
        <f t="shared" si="823"/>
        <v>5.7688153099950545E-12</v>
      </c>
      <c r="DU650" s="5">
        <f t="shared" si="824"/>
        <v>-11.238913364861231</v>
      </c>
      <c r="DV650">
        <v>0.03</v>
      </c>
    </row>
    <row r="651" spans="1:126" hidden="1" x14ac:dyDescent="0.25">
      <c r="A651">
        <v>644</v>
      </c>
      <c r="B651" t="s">
        <v>688</v>
      </c>
      <c r="C651">
        <v>324.36426499999999</v>
      </c>
      <c r="D651">
        <v>57.523186000000003</v>
      </c>
      <c r="E651" s="1" t="s">
        <v>82</v>
      </c>
      <c r="F651" s="13"/>
      <c r="J651" s="2">
        <v>18.07</v>
      </c>
      <c r="K651" s="5">
        <f t="shared" si="750"/>
        <v>1.8772025337290306E-4</v>
      </c>
      <c r="L651" s="5">
        <f t="shared" si="751"/>
        <v>1.8772025337290306E-27</v>
      </c>
      <c r="M651" s="5">
        <f t="shared" si="752"/>
        <v>1.4463160547098673E-8</v>
      </c>
      <c r="N651" s="5">
        <f t="shared" si="753"/>
        <v>9.0250121813895722E-13</v>
      </c>
      <c r="O651" s="5">
        <f t="shared" si="754"/>
        <v>-12.044552203238736</v>
      </c>
      <c r="P651">
        <v>0.01</v>
      </c>
      <c r="Q651" s="2">
        <v>16.48</v>
      </c>
      <c r="R651" s="5">
        <f t="shared" si="755"/>
        <v>6.436634515688517E-4</v>
      </c>
      <c r="S651" s="5">
        <f t="shared" si="756"/>
        <v>6.436634515688518E-27</v>
      </c>
      <c r="T651" s="5">
        <f t="shared" si="757"/>
        <v>3.2232811107548208E-8</v>
      </c>
      <c r="U651" s="5">
        <f t="shared" si="758"/>
        <v>2.4948195797242315E-12</v>
      </c>
      <c r="V651" s="5">
        <f t="shared" si="759"/>
        <v>-11.602960856198258</v>
      </c>
      <c r="W651">
        <v>0.01</v>
      </c>
      <c r="X651" s="2">
        <v>17.350000000000001</v>
      </c>
      <c r="Y651" s="5">
        <f t="shared" si="760"/>
        <v>3.4150681317803185E-4</v>
      </c>
      <c r="Z651" s="5">
        <f t="shared" si="761"/>
        <v>3.4150681317803191E-27</v>
      </c>
      <c r="AA651" s="5">
        <f t="shared" si="762"/>
        <v>2.3807453699762404E-8</v>
      </c>
      <c r="AB651" s="5">
        <f t="shared" si="763"/>
        <v>1.5617689627044139E-12</v>
      </c>
      <c r="AC651" s="5">
        <f t="shared" si="764"/>
        <v>-11.806383212228175</v>
      </c>
      <c r="AD651">
        <v>0.01</v>
      </c>
      <c r="AF651" s="4">
        <v>14.38</v>
      </c>
      <c r="AG651" s="5">
        <f t="shared" si="765"/>
        <v>2.8215536795579599E-3</v>
      </c>
      <c r="AH651" s="5">
        <f t="shared" si="766"/>
        <v>2.8215536795579601E-26</v>
      </c>
      <c r="AI651" s="5">
        <f t="shared" si="767"/>
        <v>5.5497785826182225E-8</v>
      </c>
      <c r="AJ651" s="5">
        <f t="shared" si="768"/>
        <v>6.8539765495335055E-12</v>
      </c>
      <c r="AK651" s="5">
        <f t="shared" si="769"/>
        <v>-11.16405738581593</v>
      </c>
      <c r="AL651">
        <v>0.04</v>
      </c>
      <c r="AN651" s="4">
        <v>13.34</v>
      </c>
      <c r="AO651" s="5">
        <f t="shared" si="770"/>
        <v>4.7238919634982795E-3</v>
      </c>
      <c r="AP651" s="5">
        <f t="shared" si="771"/>
        <v>4.7238919634982799E-26</v>
      </c>
      <c r="AQ651" s="5">
        <f t="shared" si="772"/>
        <v>5.1304938631398385E-8</v>
      </c>
      <c r="AR651" s="5">
        <f t="shared" si="773"/>
        <v>8.5268808005384115E-12</v>
      </c>
      <c r="AS651" s="5">
        <f t="shared" si="774"/>
        <v>-11.069209808088619</v>
      </c>
      <c r="AT651">
        <v>0.04</v>
      </c>
      <c r="AV651" s="4">
        <v>12.98</v>
      </c>
      <c r="AW651" s="5">
        <f t="shared" si="775"/>
        <v>4.2847990113525636E-3</v>
      </c>
      <c r="AX651" s="5">
        <f t="shared" si="776"/>
        <v>4.2847990113525643E-26</v>
      </c>
      <c r="AY651" s="5">
        <f t="shared" si="777"/>
        <v>2.7576962285813051E-8</v>
      </c>
      <c r="AZ651" s="5">
        <f t="shared" si="778"/>
        <v>5.9538661575070374E-12</v>
      </c>
      <c r="BA651" s="5">
        <f t="shared" si="779"/>
        <v>-11.225200932489004</v>
      </c>
      <c r="BB651">
        <v>0.03</v>
      </c>
      <c r="BD651" s="3">
        <v>12.29</v>
      </c>
      <c r="BE651" s="5">
        <f t="shared" si="780"/>
        <v>3.4084092809561206E-3</v>
      </c>
      <c r="BF651" s="5">
        <f t="shared" si="781"/>
        <v>3.4084092809561209E-26</v>
      </c>
      <c r="BG651" s="5">
        <f t="shared" si="782"/>
        <v>7.8898362985095369E-9</v>
      </c>
      <c r="BH651" s="5">
        <f t="shared" si="783"/>
        <v>2.8403410674634337E-12</v>
      </c>
      <c r="BI651" s="5">
        <f t="shared" si="784"/>
        <v>-11.546629506846047</v>
      </c>
      <c r="BJ651">
        <v>0.01</v>
      </c>
      <c r="BL651" s="3">
        <v>12.01</v>
      </c>
      <c r="BM651" s="5">
        <f t="shared" si="785"/>
        <v>2.82194195938739E-3</v>
      </c>
      <c r="BN651" s="5">
        <f t="shared" si="786"/>
        <v>2.8219419593873902E-26</v>
      </c>
      <c r="BO651" s="5">
        <f t="shared" si="787"/>
        <v>4.1806547546479844E-9</v>
      </c>
      <c r="BP651" s="5">
        <f t="shared" si="788"/>
        <v>1.881294639591593E-12</v>
      </c>
      <c r="BQ651" s="5">
        <f t="shared" si="789"/>
        <v>-11.725543181946708</v>
      </c>
      <c r="BR651">
        <v>0.01</v>
      </c>
      <c r="BT651" s="3">
        <v>11.67</v>
      </c>
      <c r="BU651" s="5">
        <f t="shared" si="790"/>
        <v>2.4700050452501092E-3</v>
      </c>
      <c r="BV651" s="5">
        <f t="shared" si="791"/>
        <v>2.4700050452501096E-26</v>
      </c>
      <c r="BW651" s="5">
        <f t="shared" si="792"/>
        <v>2.2027393388080643E-9</v>
      </c>
      <c r="BX651" s="5">
        <f t="shared" si="793"/>
        <v>1.2775888165086773E-12</v>
      </c>
      <c r="BY651" s="5">
        <f t="shared" si="794"/>
        <v>-11.893608898489664</v>
      </c>
      <c r="BZ651">
        <v>0.01</v>
      </c>
      <c r="CB651" s="3">
        <v>11.11</v>
      </c>
      <c r="CC651" s="5">
        <f t="shared" si="795"/>
        <v>2.3070724863537722E-3</v>
      </c>
      <c r="CD651" s="5">
        <f t="shared" si="796"/>
        <v>2.3070724863537726E-26</v>
      </c>
      <c r="CE651" s="5">
        <f t="shared" si="797"/>
        <v>1.0814402279783308E-9</v>
      </c>
      <c r="CF651" s="5">
        <f t="shared" si="798"/>
        <v>8.6515218238266466E-13</v>
      </c>
      <c r="CG651" s="5">
        <f t="shared" si="799"/>
        <v>-12.062907492355043</v>
      </c>
      <c r="CH651">
        <v>0.02</v>
      </c>
      <c r="CK651" s="5" t="str">
        <f t="shared" si="800"/>
        <v/>
      </c>
      <c r="CL651" s="5" t="str">
        <f t="shared" si="801"/>
        <v/>
      </c>
      <c r="CM651" s="5" t="str">
        <f t="shared" si="802"/>
        <v/>
      </c>
      <c r="CN651" s="5" t="str">
        <f t="shared" si="803"/>
        <v/>
      </c>
      <c r="CO651" s="5" t="str">
        <f t="shared" si="804"/>
        <v/>
      </c>
      <c r="CS651" s="5" t="str">
        <f t="shared" si="805"/>
        <v/>
      </c>
      <c r="CT651" s="5" t="str">
        <f t="shared" si="806"/>
        <v/>
      </c>
      <c r="CU651" s="5" t="str">
        <f t="shared" si="807"/>
        <v/>
      </c>
      <c r="CV651" s="5" t="str">
        <f t="shared" si="808"/>
        <v/>
      </c>
      <c r="CW651" s="5" t="str">
        <f t="shared" si="809"/>
        <v/>
      </c>
      <c r="DA651" s="5" t="str">
        <f t="shared" si="810"/>
        <v/>
      </c>
      <c r="DB651" s="5" t="str">
        <f t="shared" si="811"/>
        <v/>
      </c>
      <c r="DC651" s="5" t="str">
        <f t="shared" si="812"/>
        <v/>
      </c>
      <c r="DD651" s="5" t="str">
        <f t="shared" si="813"/>
        <v/>
      </c>
      <c r="DE651" s="5" t="str">
        <f t="shared" si="814"/>
        <v/>
      </c>
      <c r="DI651" s="5" t="str">
        <f t="shared" si="815"/>
        <v/>
      </c>
      <c r="DJ651" s="5" t="str">
        <f t="shared" si="816"/>
        <v/>
      </c>
      <c r="DK651" s="5" t="str">
        <f t="shared" si="817"/>
        <v/>
      </c>
      <c r="DL651" s="5" t="str">
        <f t="shared" si="818"/>
        <v/>
      </c>
      <c r="DM651" s="5" t="str">
        <f t="shared" si="819"/>
        <v/>
      </c>
      <c r="DQ651" s="5" t="str">
        <f t="shared" si="820"/>
        <v/>
      </c>
      <c r="DR651" s="5" t="str">
        <f t="shared" si="821"/>
        <v/>
      </c>
      <c r="DS651" s="5" t="str">
        <f t="shared" si="822"/>
        <v/>
      </c>
      <c r="DT651" s="5" t="str">
        <f t="shared" si="823"/>
        <v/>
      </c>
      <c r="DU651" s="5" t="str">
        <f t="shared" si="824"/>
        <v/>
      </c>
    </row>
    <row r="652" spans="1:126" hidden="1" x14ac:dyDescent="0.25">
      <c r="A652">
        <v>645</v>
      </c>
      <c r="B652" t="s">
        <v>689</v>
      </c>
      <c r="C652">
        <v>324.36469</v>
      </c>
      <c r="D652">
        <v>57.480007000000001</v>
      </c>
      <c r="E652" s="1" t="s">
        <v>31</v>
      </c>
      <c r="F652" s="13"/>
      <c r="J652" s="2">
        <v>19.75</v>
      </c>
      <c r="K652" s="5">
        <f t="shared" si="750"/>
        <v>3.9949480092464203E-5</v>
      </c>
      <c r="L652" s="5">
        <f t="shared" si="751"/>
        <v>3.9949480092464208E-28</v>
      </c>
      <c r="M652" s="5">
        <f t="shared" si="752"/>
        <v>3.0779616688597305E-9</v>
      </c>
      <c r="N652" s="5">
        <f t="shared" si="753"/>
        <v>1.9206480813684718E-13</v>
      </c>
      <c r="O652" s="5">
        <f t="shared" si="754"/>
        <v>-12.716552203238738</v>
      </c>
      <c r="P652">
        <v>0.03</v>
      </c>
      <c r="Q652" s="2">
        <v>18.829999999999998</v>
      </c>
      <c r="R652" s="5">
        <f t="shared" si="755"/>
        <v>7.3902452294396189E-5</v>
      </c>
      <c r="S652" s="5">
        <f t="shared" si="756"/>
        <v>7.3902452294396196E-28</v>
      </c>
      <c r="T652" s="5">
        <f t="shared" si="757"/>
        <v>3.7008218804156489E-9</v>
      </c>
      <c r="U652" s="5">
        <f t="shared" si="758"/>
        <v>2.8644361354417129E-13</v>
      </c>
      <c r="V652" s="5">
        <f t="shared" si="759"/>
        <v>-12.542960856198256</v>
      </c>
      <c r="W652">
        <v>0.04</v>
      </c>
      <c r="X652" s="2">
        <v>19.489999999999998</v>
      </c>
      <c r="Y652" s="5">
        <f t="shared" si="760"/>
        <v>4.7577254003114672E-5</v>
      </c>
      <c r="Z652" s="5">
        <f t="shared" si="761"/>
        <v>4.7577254003114681E-28</v>
      </c>
      <c r="AA652" s="5">
        <f t="shared" si="762"/>
        <v>3.316751608262939E-9</v>
      </c>
      <c r="AB652" s="5">
        <f t="shared" si="763"/>
        <v>2.1757890550204883E-13</v>
      </c>
      <c r="AC652" s="5">
        <f t="shared" si="764"/>
        <v>-12.662383212228175</v>
      </c>
      <c r="AD652">
        <v>0.08</v>
      </c>
      <c r="AF652" s="4">
        <v>17.36</v>
      </c>
      <c r="AG652" s="5">
        <f t="shared" si="765"/>
        <v>1.8133778936025446E-4</v>
      </c>
      <c r="AH652" s="5">
        <f t="shared" si="766"/>
        <v>1.8133778936025449E-27</v>
      </c>
      <c r="AI652" s="5">
        <f t="shared" si="767"/>
        <v>3.566774528877794E-9</v>
      </c>
      <c r="AJ652" s="5">
        <f t="shared" si="768"/>
        <v>4.4049665431640764E-13</v>
      </c>
      <c r="AK652" s="5">
        <f t="shared" si="769"/>
        <v>-12.35605738581593</v>
      </c>
      <c r="AL652">
        <v>0.12</v>
      </c>
      <c r="AN652" s="4">
        <v>16.670000000000002</v>
      </c>
      <c r="AO652" s="5">
        <f t="shared" si="770"/>
        <v>2.1993784055096576E-4</v>
      </c>
      <c r="AP652" s="5">
        <f t="shared" si="771"/>
        <v>2.1993784055096578E-27</v>
      </c>
      <c r="AQ652" s="5">
        <f t="shared" si="772"/>
        <v>2.3886865955827849E-9</v>
      </c>
      <c r="AR652" s="5">
        <f t="shared" si="773"/>
        <v>3.9699971218585884E-13</v>
      </c>
      <c r="AS652" s="5">
        <f t="shared" si="774"/>
        <v>-12.40120980808862</v>
      </c>
      <c r="AT652">
        <v>0.17</v>
      </c>
      <c r="AU652" t="s">
        <v>36</v>
      </c>
      <c r="AV652" s="4">
        <v>16.22</v>
      </c>
      <c r="AW652" s="5">
        <f t="shared" si="775"/>
        <v>2.1673570116686897E-4</v>
      </c>
      <c r="AX652" s="5">
        <f t="shared" si="776"/>
        <v>2.1673570116686899E-27</v>
      </c>
      <c r="AY652" s="5">
        <f t="shared" si="777"/>
        <v>1.3949107627294023E-9</v>
      </c>
      <c r="AZ652" s="5">
        <f t="shared" si="778"/>
        <v>3.0116123367327796E-13</v>
      </c>
      <c r="BA652" s="5">
        <f t="shared" si="779"/>
        <v>-12.521200932489004</v>
      </c>
      <c r="BD652" s="3">
        <v>16.149999999999999</v>
      </c>
      <c r="BE652" s="5">
        <f t="shared" si="780"/>
        <v>9.7398381292116253E-5</v>
      </c>
      <c r="BF652" s="5">
        <f t="shared" si="781"/>
        <v>9.7398381292116271E-28</v>
      </c>
      <c r="BG652" s="5">
        <f t="shared" si="782"/>
        <v>2.254592159539728E-10</v>
      </c>
      <c r="BH652" s="5">
        <f t="shared" si="783"/>
        <v>8.1165317743430217E-14</v>
      </c>
      <c r="BI652" s="5">
        <f t="shared" si="784"/>
        <v>-13.090629506846046</v>
      </c>
      <c r="BJ652">
        <v>0.04</v>
      </c>
      <c r="BL652" s="3">
        <v>16.05</v>
      </c>
      <c r="BM652" s="5">
        <f t="shared" si="785"/>
        <v>6.832003451880479E-5</v>
      </c>
      <c r="BN652" s="5">
        <f t="shared" si="786"/>
        <v>6.8320034518804801E-28</v>
      </c>
      <c r="BO652" s="5">
        <f t="shared" si="787"/>
        <v>1.0121486595378487E-10</v>
      </c>
      <c r="BP652" s="5">
        <f t="shared" si="788"/>
        <v>4.5546689679203195E-14</v>
      </c>
      <c r="BQ652" s="5">
        <f t="shared" si="789"/>
        <v>-13.341543181946708</v>
      </c>
      <c r="BR652">
        <v>0.04</v>
      </c>
      <c r="BU652" s="5" t="str">
        <f t="shared" si="790"/>
        <v/>
      </c>
      <c r="BV652" s="5" t="str">
        <f t="shared" si="791"/>
        <v/>
      </c>
      <c r="BW652" s="5" t="str">
        <f t="shared" si="792"/>
        <v/>
      </c>
      <c r="BX652" s="5" t="str">
        <f t="shared" si="793"/>
        <v/>
      </c>
      <c r="BY652" s="5" t="str">
        <f t="shared" si="794"/>
        <v/>
      </c>
      <c r="CC652" s="5" t="str">
        <f t="shared" si="795"/>
        <v/>
      </c>
      <c r="CD652" s="5" t="str">
        <f t="shared" si="796"/>
        <v/>
      </c>
      <c r="CE652" s="5" t="str">
        <f t="shared" si="797"/>
        <v/>
      </c>
      <c r="CF652" s="5" t="str">
        <f t="shared" si="798"/>
        <v/>
      </c>
      <c r="CG652" s="5" t="str">
        <f t="shared" si="799"/>
        <v/>
      </c>
      <c r="CK652" s="5" t="str">
        <f t="shared" si="800"/>
        <v/>
      </c>
      <c r="CL652" s="5" t="str">
        <f t="shared" si="801"/>
        <v/>
      </c>
      <c r="CM652" s="5" t="str">
        <f t="shared" si="802"/>
        <v/>
      </c>
      <c r="CN652" s="5" t="str">
        <f t="shared" si="803"/>
        <v/>
      </c>
      <c r="CO652" s="5" t="str">
        <f t="shared" si="804"/>
        <v/>
      </c>
      <c r="CS652" s="5" t="str">
        <f t="shared" si="805"/>
        <v/>
      </c>
      <c r="CT652" s="5" t="str">
        <f t="shared" si="806"/>
        <v/>
      </c>
      <c r="CU652" s="5" t="str">
        <f t="shared" si="807"/>
        <v/>
      </c>
      <c r="CV652" s="5" t="str">
        <f t="shared" si="808"/>
        <v/>
      </c>
      <c r="CW652" s="5" t="str">
        <f t="shared" si="809"/>
        <v/>
      </c>
      <c r="DA652" s="5" t="str">
        <f t="shared" si="810"/>
        <v/>
      </c>
      <c r="DB652" s="5" t="str">
        <f t="shared" si="811"/>
        <v/>
      </c>
      <c r="DC652" s="5" t="str">
        <f t="shared" si="812"/>
        <v/>
      </c>
      <c r="DD652" s="5" t="str">
        <f t="shared" si="813"/>
        <v/>
      </c>
      <c r="DE652" s="5" t="str">
        <f t="shared" si="814"/>
        <v/>
      </c>
      <c r="DI652" s="5" t="str">
        <f t="shared" si="815"/>
        <v/>
      </c>
      <c r="DJ652" s="5" t="str">
        <f t="shared" si="816"/>
        <v/>
      </c>
      <c r="DK652" s="5" t="str">
        <f t="shared" si="817"/>
        <v/>
      </c>
      <c r="DL652" s="5" t="str">
        <f t="shared" si="818"/>
        <v/>
      </c>
      <c r="DM652" s="5" t="str">
        <f t="shared" si="819"/>
        <v/>
      </c>
      <c r="DQ652" s="5" t="str">
        <f t="shared" si="820"/>
        <v/>
      </c>
      <c r="DR652" s="5" t="str">
        <f t="shared" si="821"/>
        <v/>
      </c>
      <c r="DS652" s="5" t="str">
        <f t="shared" si="822"/>
        <v/>
      </c>
      <c r="DT652" s="5" t="str">
        <f t="shared" si="823"/>
        <v/>
      </c>
      <c r="DU652" s="5" t="str">
        <f t="shared" si="824"/>
        <v/>
      </c>
    </row>
    <row r="653" spans="1:126" hidden="1" x14ac:dyDescent="0.25">
      <c r="A653">
        <v>646</v>
      </c>
      <c r="B653" t="s">
        <v>690</v>
      </c>
      <c r="C653">
        <v>324.36578200000002</v>
      </c>
      <c r="D653">
        <v>57.439138</v>
      </c>
      <c r="E653" s="1" t="s">
        <v>31</v>
      </c>
      <c r="F653" s="13"/>
      <c r="J653" s="2">
        <v>19.100000000000001</v>
      </c>
      <c r="K653" s="5">
        <f t="shared" si="750"/>
        <v>7.2696103225279625E-5</v>
      </c>
      <c r="L653" s="5">
        <f t="shared" si="751"/>
        <v>7.2696103225279636E-28</v>
      </c>
      <c r="M653" s="5">
        <f t="shared" si="752"/>
        <v>5.6009694915926746E-9</v>
      </c>
      <c r="N653" s="5">
        <f t="shared" si="753"/>
        <v>3.4950049627538287E-13</v>
      </c>
      <c r="O653" s="5">
        <f t="shared" si="754"/>
        <v>-12.456552203238736</v>
      </c>
      <c r="P653">
        <v>0.02</v>
      </c>
      <c r="Q653" s="2">
        <v>18.21</v>
      </c>
      <c r="R653" s="5">
        <f t="shared" si="755"/>
        <v>1.3081539284793604E-4</v>
      </c>
      <c r="S653" s="5">
        <f t="shared" si="756"/>
        <v>1.3081539284793606E-27</v>
      </c>
      <c r="T653" s="5">
        <f t="shared" si="757"/>
        <v>6.5508579636608386E-9</v>
      </c>
      <c r="U653" s="5">
        <f t="shared" si="758"/>
        <v>5.0703640638734901E-13</v>
      </c>
      <c r="V653" s="5">
        <f t="shared" si="759"/>
        <v>-12.294960856198259</v>
      </c>
      <c r="W653">
        <v>0.02</v>
      </c>
      <c r="X653" s="2">
        <v>18.649999999999999</v>
      </c>
      <c r="Y653" s="5">
        <f t="shared" si="760"/>
        <v>1.0313340879860104E-4</v>
      </c>
      <c r="Z653" s="5">
        <f t="shared" si="761"/>
        <v>1.0313340879860106E-27</v>
      </c>
      <c r="AA653" s="5">
        <f t="shared" si="762"/>
        <v>7.1897360758989038E-9</v>
      </c>
      <c r="AB653" s="5">
        <f t="shared" si="763"/>
        <v>4.7164668657896813E-13</v>
      </c>
      <c r="AC653" s="5">
        <f t="shared" si="764"/>
        <v>-12.326383212228174</v>
      </c>
      <c r="AD653">
        <v>0.04</v>
      </c>
      <c r="AG653" s="5" t="str">
        <f t="shared" si="765"/>
        <v/>
      </c>
      <c r="AH653" s="5" t="str">
        <f t="shared" si="766"/>
        <v/>
      </c>
      <c r="AI653" s="5" t="str">
        <f t="shared" si="767"/>
        <v/>
      </c>
      <c r="AJ653" s="5" t="str">
        <f t="shared" si="768"/>
        <v/>
      </c>
      <c r="AK653" s="5" t="str">
        <f t="shared" si="769"/>
        <v/>
      </c>
      <c r="AO653" s="5" t="str">
        <f t="shared" si="770"/>
        <v/>
      </c>
      <c r="AP653" s="5" t="str">
        <f t="shared" si="771"/>
        <v/>
      </c>
      <c r="AQ653" s="5" t="str">
        <f t="shared" si="772"/>
        <v/>
      </c>
      <c r="AR653" s="5" t="str">
        <f t="shared" si="773"/>
        <v/>
      </c>
      <c r="AS653" s="5" t="str">
        <f t="shared" si="774"/>
        <v/>
      </c>
      <c r="AW653" s="5" t="str">
        <f t="shared" si="775"/>
        <v/>
      </c>
      <c r="AX653" s="5" t="str">
        <f t="shared" si="776"/>
        <v/>
      </c>
      <c r="AY653" s="5" t="str">
        <f t="shared" si="777"/>
        <v/>
      </c>
      <c r="AZ653" s="5" t="str">
        <f t="shared" si="778"/>
        <v/>
      </c>
      <c r="BA653" s="5" t="str">
        <f t="shared" si="779"/>
        <v/>
      </c>
      <c r="BD653" s="3">
        <v>15.17</v>
      </c>
      <c r="BE653" s="5">
        <f t="shared" si="780"/>
        <v>2.4018823964930727E-4</v>
      </c>
      <c r="BF653" s="5">
        <f t="shared" si="781"/>
        <v>2.4018823964930728E-27</v>
      </c>
      <c r="BG653" s="5">
        <f t="shared" si="782"/>
        <v>5.5599129548450754E-10</v>
      </c>
      <c r="BH653" s="5">
        <f t="shared" si="783"/>
        <v>2.0015686637442272E-13</v>
      </c>
      <c r="BI653" s="5">
        <f t="shared" si="784"/>
        <v>-12.698629506846046</v>
      </c>
      <c r="BJ653">
        <v>0.02</v>
      </c>
      <c r="BL653" s="3">
        <v>15.05</v>
      </c>
      <c r="BM653" s="5">
        <f t="shared" si="785"/>
        <v>1.7161216770805154E-4</v>
      </c>
      <c r="BN653" s="5">
        <f t="shared" si="786"/>
        <v>1.7161216770805157E-27</v>
      </c>
      <c r="BO653" s="5">
        <f t="shared" si="787"/>
        <v>2.5424024845637264E-10</v>
      </c>
      <c r="BP653" s="5">
        <f t="shared" si="788"/>
        <v>1.1440811180536769E-13</v>
      </c>
      <c r="BQ653" s="5">
        <f t="shared" si="789"/>
        <v>-12.941543181946709</v>
      </c>
      <c r="BR653">
        <v>0.02</v>
      </c>
      <c r="BT653" s="3">
        <v>14.92</v>
      </c>
      <c r="BU653" s="5">
        <f t="shared" si="790"/>
        <v>1.2379349956743077E-4</v>
      </c>
      <c r="BV653" s="5">
        <f t="shared" si="791"/>
        <v>1.2379349956743078E-27</v>
      </c>
      <c r="BW653" s="5">
        <f t="shared" si="792"/>
        <v>1.1039848356191806E-10</v>
      </c>
      <c r="BX653" s="5">
        <f t="shared" si="793"/>
        <v>6.4031120465912478E-14</v>
      </c>
      <c r="BY653" s="5">
        <f t="shared" si="794"/>
        <v>-13.193608898489664</v>
      </c>
      <c r="BZ653">
        <v>0.11</v>
      </c>
      <c r="CC653" s="5" t="str">
        <f t="shared" si="795"/>
        <v/>
      </c>
      <c r="CD653" s="5" t="str">
        <f t="shared" si="796"/>
        <v/>
      </c>
      <c r="CE653" s="5" t="str">
        <f t="shared" si="797"/>
        <v/>
      </c>
      <c r="CF653" s="5" t="str">
        <f t="shared" si="798"/>
        <v/>
      </c>
      <c r="CG653" s="5" t="str">
        <f t="shared" si="799"/>
        <v/>
      </c>
      <c r="CK653" s="5" t="str">
        <f t="shared" si="800"/>
        <v/>
      </c>
      <c r="CL653" s="5" t="str">
        <f t="shared" si="801"/>
        <v/>
      </c>
      <c r="CM653" s="5" t="str">
        <f t="shared" si="802"/>
        <v/>
      </c>
      <c r="CN653" s="5" t="str">
        <f t="shared" si="803"/>
        <v/>
      </c>
      <c r="CO653" s="5" t="str">
        <f t="shared" si="804"/>
        <v/>
      </c>
      <c r="CS653" s="5" t="str">
        <f t="shared" si="805"/>
        <v/>
      </c>
      <c r="CT653" s="5" t="str">
        <f t="shared" si="806"/>
        <v/>
      </c>
      <c r="CU653" s="5" t="str">
        <f t="shared" si="807"/>
        <v/>
      </c>
      <c r="CV653" s="5" t="str">
        <f t="shared" si="808"/>
        <v/>
      </c>
      <c r="CW653" s="5" t="str">
        <f t="shared" si="809"/>
        <v/>
      </c>
      <c r="DA653" s="5" t="str">
        <f t="shared" si="810"/>
        <v/>
      </c>
      <c r="DB653" s="5" t="str">
        <f t="shared" si="811"/>
        <v/>
      </c>
      <c r="DC653" s="5" t="str">
        <f t="shared" si="812"/>
        <v/>
      </c>
      <c r="DD653" s="5" t="str">
        <f t="shared" si="813"/>
        <v/>
      </c>
      <c r="DE653" s="5" t="str">
        <f t="shared" si="814"/>
        <v/>
      </c>
      <c r="DI653" s="5" t="str">
        <f t="shared" si="815"/>
        <v/>
      </c>
      <c r="DJ653" s="5" t="str">
        <f t="shared" si="816"/>
        <v/>
      </c>
      <c r="DK653" s="5" t="str">
        <f t="shared" si="817"/>
        <v/>
      </c>
      <c r="DL653" s="5" t="str">
        <f t="shared" si="818"/>
        <v/>
      </c>
      <c r="DM653" s="5" t="str">
        <f t="shared" si="819"/>
        <v/>
      </c>
      <c r="DQ653" s="5" t="str">
        <f t="shared" si="820"/>
        <v/>
      </c>
      <c r="DR653" s="5" t="str">
        <f t="shared" si="821"/>
        <v/>
      </c>
      <c r="DS653" s="5" t="str">
        <f t="shared" si="822"/>
        <v/>
      </c>
      <c r="DT653" s="5" t="str">
        <f t="shared" si="823"/>
        <v/>
      </c>
      <c r="DU653" s="5" t="str">
        <f t="shared" si="824"/>
        <v/>
      </c>
    </row>
    <row r="654" spans="1:126" hidden="1" x14ac:dyDescent="0.25">
      <c r="A654">
        <v>647</v>
      </c>
      <c r="B654" t="s">
        <v>691</v>
      </c>
      <c r="C654">
        <v>324.366603</v>
      </c>
      <c r="D654">
        <v>57.438251000000001</v>
      </c>
      <c r="E654" s="1" t="s">
        <v>120</v>
      </c>
      <c r="F654" s="13"/>
      <c r="J654" s="2">
        <v>20.7</v>
      </c>
      <c r="K654" s="5">
        <f t="shared" si="750"/>
        <v>1.6653715136106049E-5</v>
      </c>
      <c r="L654" s="5">
        <f t="shared" si="751"/>
        <v>1.665371513610605E-28</v>
      </c>
      <c r="M654" s="5">
        <f t="shared" si="752"/>
        <v>1.2831079832428849E-9</v>
      </c>
      <c r="N654" s="5">
        <f t="shared" si="753"/>
        <v>8.0065938154356015E-14</v>
      </c>
      <c r="O654" s="5">
        <f t="shared" si="754"/>
        <v>-13.096552203238735</v>
      </c>
      <c r="P654">
        <v>0.06</v>
      </c>
      <c r="Q654" s="2">
        <v>19.54</v>
      </c>
      <c r="R654" s="5">
        <f t="shared" si="755"/>
        <v>3.8428979327095166E-5</v>
      </c>
      <c r="S654" s="5">
        <f t="shared" si="756"/>
        <v>3.842897932709517E-28</v>
      </c>
      <c r="T654" s="5">
        <f t="shared" si="757"/>
        <v>1.9244125616997757E-9</v>
      </c>
      <c r="U654" s="5">
        <f t="shared" si="758"/>
        <v>1.4894953227556266E-13</v>
      </c>
      <c r="V654" s="5">
        <f t="shared" si="759"/>
        <v>-12.826960856198257</v>
      </c>
      <c r="W654">
        <v>7.0000000000000007E-2</v>
      </c>
      <c r="X654" s="2">
        <v>19.98</v>
      </c>
      <c r="Y654" s="5">
        <f t="shared" si="760"/>
        <v>3.0296982246281554E-5</v>
      </c>
      <c r="Z654" s="5">
        <f t="shared" si="761"/>
        <v>3.0296982246281559E-28</v>
      </c>
      <c r="AA654" s="5">
        <f t="shared" si="762"/>
        <v>2.1120925681059603E-9</v>
      </c>
      <c r="AB654" s="5">
        <f t="shared" si="763"/>
        <v>1.3855327246775101E-13</v>
      </c>
      <c r="AC654" s="5">
        <f t="shared" si="764"/>
        <v>-12.858383212228176</v>
      </c>
      <c r="AD654">
        <v>0.12</v>
      </c>
      <c r="AG654" s="5" t="str">
        <f t="shared" si="765"/>
        <v/>
      </c>
      <c r="AH654" s="5" t="str">
        <f t="shared" si="766"/>
        <v/>
      </c>
      <c r="AI654" s="5" t="str">
        <f t="shared" si="767"/>
        <v/>
      </c>
      <c r="AJ654" s="5" t="str">
        <f t="shared" si="768"/>
        <v/>
      </c>
      <c r="AK654" s="5" t="str">
        <f t="shared" si="769"/>
        <v/>
      </c>
      <c r="AO654" s="5" t="str">
        <f t="shared" si="770"/>
        <v/>
      </c>
      <c r="AP654" s="5" t="str">
        <f t="shared" si="771"/>
        <v/>
      </c>
      <c r="AQ654" s="5" t="str">
        <f t="shared" si="772"/>
        <v/>
      </c>
      <c r="AR654" s="5" t="str">
        <f t="shared" si="773"/>
        <v/>
      </c>
      <c r="AS654" s="5" t="str">
        <f t="shared" si="774"/>
        <v/>
      </c>
      <c r="AW654" s="5" t="str">
        <f t="shared" si="775"/>
        <v/>
      </c>
      <c r="AX654" s="5" t="str">
        <f t="shared" si="776"/>
        <v/>
      </c>
      <c r="AY654" s="5" t="str">
        <f t="shared" si="777"/>
        <v/>
      </c>
      <c r="AZ654" s="5" t="str">
        <f t="shared" si="778"/>
        <v/>
      </c>
      <c r="BA654" s="5" t="str">
        <f t="shared" si="779"/>
        <v/>
      </c>
      <c r="BD654" s="3">
        <v>15.21</v>
      </c>
      <c r="BE654" s="5">
        <f t="shared" si="780"/>
        <v>2.3150039650715154E-4</v>
      </c>
      <c r="BF654" s="5">
        <f t="shared" si="781"/>
        <v>2.3150039650715158E-27</v>
      </c>
      <c r="BG654" s="5">
        <f t="shared" si="782"/>
        <v>5.3588054747025823E-10</v>
      </c>
      <c r="BH654" s="5">
        <f t="shared" si="783"/>
        <v>1.9291699708929297E-13</v>
      </c>
      <c r="BI654" s="5">
        <f t="shared" si="784"/>
        <v>-12.714629506846048</v>
      </c>
      <c r="BJ654">
        <v>0.02</v>
      </c>
      <c r="BL654" s="3">
        <v>14.97</v>
      </c>
      <c r="BM654" s="5">
        <f t="shared" si="785"/>
        <v>1.8473452877332695E-4</v>
      </c>
      <c r="BN654" s="5">
        <f t="shared" si="786"/>
        <v>1.8473452877332698E-27</v>
      </c>
      <c r="BO654" s="5">
        <f t="shared" si="787"/>
        <v>2.7368078336789176E-10</v>
      </c>
      <c r="BP654" s="5">
        <f t="shared" si="788"/>
        <v>1.231563525155513E-13</v>
      </c>
      <c r="BQ654" s="5">
        <f t="shared" si="789"/>
        <v>-12.909543181946708</v>
      </c>
      <c r="BR654">
        <v>0.02</v>
      </c>
      <c r="BU654" s="5" t="str">
        <f t="shared" si="790"/>
        <v/>
      </c>
      <c r="BV654" s="5" t="str">
        <f t="shared" si="791"/>
        <v/>
      </c>
      <c r="BW654" s="5" t="str">
        <f t="shared" si="792"/>
        <v/>
      </c>
      <c r="BX654" s="5" t="str">
        <f t="shared" si="793"/>
        <v/>
      </c>
      <c r="BY654" s="5" t="str">
        <f t="shared" si="794"/>
        <v/>
      </c>
      <c r="CC654" s="5" t="str">
        <f t="shared" si="795"/>
        <v/>
      </c>
      <c r="CD654" s="5" t="str">
        <f t="shared" si="796"/>
        <v/>
      </c>
      <c r="CE654" s="5" t="str">
        <f t="shared" si="797"/>
        <v/>
      </c>
      <c r="CF654" s="5" t="str">
        <f t="shared" si="798"/>
        <v/>
      </c>
      <c r="CG654" s="5" t="str">
        <f t="shared" si="799"/>
        <v/>
      </c>
      <c r="CK654" s="5" t="str">
        <f t="shared" si="800"/>
        <v/>
      </c>
      <c r="CL654" s="5" t="str">
        <f t="shared" si="801"/>
        <v/>
      </c>
      <c r="CM654" s="5" t="str">
        <f t="shared" si="802"/>
        <v/>
      </c>
      <c r="CN654" s="5" t="str">
        <f t="shared" si="803"/>
        <v/>
      </c>
      <c r="CO654" s="5" t="str">
        <f t="shared" si="804"/>
        <v/>
      </c>
      <c r="CS654" s="5" t="str">
        <f t="shared" si="805"/>
        <v/>
      </c>
      <c r="CT654" s="5" t="str">
        <f t="shared" si="806"/>
        <v/>
      </c>
      <c r="CU654" s="5" t="str">
        <f t="shared" si="807"/>
        <v/>
      </c>
      <c r="CV654" s="5" t="str">
        <f t="shared" si="808"/>
        <v/>
      </c>
      <c r="CW654" s="5" t="str">
        <f t="shared" si="809"/>
        <v/>
      </c>
      <c r="DA654" s="5" t="str">
        <f t="shared" si="810"/>
        <v/>
      </c>
      <c r="DB654" s="5" t="str">
        <f t="shared" si="811"/>
        <v/>
      </c>
      <c r="DC654" s="5" t="str">
        <f t="shared" si="812"/>
        <v/>
      </c>
      <c r="DD654" s="5" t="str">
        <f t="shared" si="813"/>
        <v/>
      </c>
      <c r="DE654" s="5" t="str">
        <f t="shared" si="814"/>
        <v/>
      </c>
      <c r="DI654" s="5" t="str">
        <f t="shared" si="815"/>
        <v/>
      </c>
      <c r="DJ654" s="5" t="str">
        <f t="shared" si="816"/>
        <v/>
      </c>
      <c r="DK654" s="5" t="str">
        <f t="shared" si="817"/>
        <v/>
      </c>
      <c r="DL654" s="5" t="str">
        <f t="shared" si="818"/>
        <v/>
      </c>
      <c r="DM654" s="5" t="str">
        <f t="shared" si="819"/>
        <v/>
      </c>
      <c r="DQ654" s="5" t="str">
        <f t="shared" si="820"/>
        <v/>
      </c>
      <c r="DR654" s="5" t="str">
        <f t="shared" si="821"/>
        <v/>
      </c>
      <c r="DS654" s="5" t="str">
        <f t="shared" si="822"/>
        <v/>
      </c>
      <c r="DT654" s="5" t="str">
        <f t="shared" si="823"/>
        <v/>
      </c>
      <c r="DU654" s="5" t="str">
        <f t="shared" si="824"/>
        <v/>
      </c>
    </row>
    <row r="655" spans="1:126" hidden="1" x14ac:dyDescent="0.25">
      <c r="A655">
        <v>648</v>
      </c>
      <c r="B655" t="s">
        <v>692</v>
      </c>
      <c r="C655">
        <v>324.36681199999998</v>
      </c>
      <c r="D655">
        <v>57.487679</v>
      </c>
      <c r="E655" s="1" t="s">
        <v>168</v>
      </c>
      <c r="F655" s="13"/>
      <c r="J655" s="2">
        <v>17.059999999999999</v>
      </c>
      <c r="K655" s="5">
        <f t="shared" si="750"/>
        <v>4.7589498884996744E-4</v>
      </c>
      <c r="L655" s="5">
        <f t="shared" si="751"/>
        <v>4.7589498884996752E-27</v>
      </c>
      <c r="M655" s="5">
        <f t="shared" si="752"/>
        <v>3.666597239043759E-8</v>
      </c>
      <c r="N655" s="5">
        <f t="shared" si="753"/>
        <v>2.2879566771633055E-12</v>
      </c>
      <c r="O655" s="5">
        <f t="shared" si="754"/>
        <v>-11.640552203238737</v>
      </c>
      <c r="P655">
        <v>0</v>
      </c>
      <c r="Q655" s="2">
        <v>15.51</v>
      </c>
      <c r="R655" s="5">
        <f t="shared" si="755"/>
        <v>1.572746943215792E-3</v>
      </c>
      <c r="S655" s="5">
        <f t="shared" si="756"/>
        <v>1.5727469432157921E-26</v>
      </c>
      <c r="T655" s="5">
        <f t="shared" si="757"/>
        <v>7.8758635459397051E-8</v>
      </c>
      <c r="U655" s="5">
        <f t="shared" si="758"/>
        <v>6.0959183845573325E-12</v>
      </c>
      <c r="V655" s="5">
        <f t="shared" si="759"/>
        <v>-11.214960856198257</v>
      </c>
      <c r="W655">
        <v>0</v>
      </c>
      <c r="X655" s="2">
        <v>16.3</v>
      </c>
      <c r="Y655" s="5">
        <f t="shared" si="760"/>
        <v>8.9825443971637423E-4</v>
      </c>
      <c r="Z655" s="5">
        <f t="shared" si="761"/>
        <v>8.9825443971637435E-27</v>
      </c>
      <c r="AA655" s="5">
        <f t="shared" si="762"/>
        <v>6.2619983435016407E-8</v>
      </c>
      <c r="AB655" s="5">
        <f t="shared" si="763"/>
        <v>4.107870913337077E-12</v>
      </c>
      <c r="AC655" s="5">
        <f t="shared" si="764"/>
        <v>-11.386383212228175</v>
      </c>
      <c r="AD655">
        <v>0.01</v>
      </c>
      <c r="AF655" s="4">
        <v>13.44</v>
      </c>
      <c r="AG655" s="5">
        <f t="shared" si="765"/>
        <v>6.7063824564480455E-3</v>
      </c>
      <c r="AH655" s="5">
        <f t="shared" si="766"/>
        <v>6.7063824564480467E-26</v>
      </c>
      <c r="AI655" s="5">
        <f t="shared" si="767"/>
        <v>1.3190937317014954E-7</v>
      </c>
      <c r="AJ655" s="5">
        <f t="shared" si="768"/>
        <v>1.629080758651347E-11</v>
      </c>
      <c r="AK655" s="5">
        <f t="shared" si="769"/>
        <v>-10.788057385815929</v>
      </c>
      <c r="AL655">
        <v>0.03</v>
      </c>
      <c r="AN655" s="4">
        <v>12.56</v>
      </c>
      <c r="AO655" s="5">
        <f t="shared" si="770"/>
        <v>9.6894685323857116E-3</v>
      </c>
      <c r="AP655" s="5">
        <f t="shared" si="771"/>
        <v>9.6894685323857124E-26</v>
      </c>
      <c r="AQ655" s="5">
        <f t="shared" si="772"/>
        <v>1.0523474970769107E-7</v>
      </c>
      <c r="AR655" s="5">
        <f t="shared" si="773"/>
        <v>1.7490015401418254E-11</v>
      </c>
      <c r="AS655" s="5">
        <f t="shared" si="774"/>
        <v>-10.757209808088618</v>
      </c>
      <c r="AT655">
        <v>0.03</v>
      </c>
      <c r="AV655" s="4">
        <v>12.33</v>
      </c>
      <c r="AW655" s="5">
        <f t="shared" si="775"/>
        <v>7.7970524399294623E-3</v>
      </c>
      <c r="AX655" s="5">
        <f t="shared" si="776"/>
        <v>7.7970524399294634E-26</v>
      </c>
      <c r="AY655" s="5">
        <f t="shared" si="777"/>
        <v>5.0181821949349106E-8</v>
      </c>
      <c r="AZ655" s="5">
        <f t="shared" si="778"/>
        <v>1.0834255358864472E-11</v>
      </c>
      <c r="BA655" s="5">
        <f t="shared" si="779"/>
        <v>-10.965200932489005</v>
      </c>
      <c r="BB655">
        <v>0.03</v>
      </c>
      <c r="BD655" s="3">
        <v>12.08</v>
      </c>
      <c r="BE655" s="5">
        <f t="shared" si="780"/>
        <v>4.135725819333501E-3</v>
      </c>
      <c r="BF655" s="5">
        <f t="shared" si="781"/>
        <v>4.1357258193335015E-26</v>
      </c>
      <c r="BG655" s="5">
        <f t="shared" si="782"/>
        <v>9.5734393966053254E-9</v>
      </c>
      <c r="BH655" s="5">
        <f t="shared" si="783"/>
        <v>3.4464381827779173E-12</v>
      </c>
      <c r="BI655" s="5">
        <f t="shared" si="784"/>
        <v>-11.462629506846048</v>
      </c>
      <c r="BJ655">
        <v>0</v>
      </c>
      <c r="BL655" s="3">
        <v>12.04</v>
      </c>
      <c r="BM655" s="5">
        <f t="shared" si="785"/>
        <v>2.7450362066538136E-3</v>
      </c>
      <c r="BN655" s="5">
        <f t="shared" si="786"/>
        <v>2.7450362066538139E-26</v>
      </c>
      <c r="BO655" s="5">
        <f t="shared" si="787"/>
        <v>4.0667203061537972E-9</v>
      </c>
      <c r="BP655" s="5">
        <f t="shared" si="788"/>
        <v>1.8300241377692088E-12</v>
      </c>
      <c r="BQ655" s="5">
        <f t="shared" si="789"/>
        <v>-11.737543181946707</v>
      </c>
      <c r="BR655">
        <v>0</v>
      </c>
      <c r="BT655" s="3">
        <v>11.97</v>
      </c>
      <c r="BU655" s="5">
        <f t="shared" si="790"/>
        <v>1.8736904375356792E-3</v>
      </c>
      <c r="BV655" s="5">
        <f t="shared" si="791"/>
        <v>1.8736904375356795E-26</v>
      </c>
      <c r="BW655" s="5">
        <f t="shared" si="792"/>
        <v>1.6709486660544109E-9</v>
      </c>
      <c r="BX655" s="5">
        <f t="shared" si="793"/>
        <v>9.6915022631155837E-13</v>
      </c>
      <c r="BY655" s="5">
        <f t="shared" si="794"/>
        <v>-12.013608898489663</v>
      </c>
      <c r="BZ655">
        <v>0.01</v>
      </c>
      <c r="CB655" s="3">
        <v>12.01</v>
      </c>
      <c r="CC655" s="5">
        <f t="shared" si="795"/>
        <v>1.0070736664191057E-3</v>
      </c>
      <c r="CD655" s="5">
        <f t="shared" si="796"/>
        <v>1.0070736664191059E-26</v>
      </c>
      <c r="CE655" s="5">
        <f t="shared" si="797"/>
        <v>4.7206578113395587E-10</v>
      </c>
      <c r="CF655" s="5">
        <f t="shared" si="798"/>
        <v>3.7765262490716469E-13</v>
      </c>
      <c r="CG655" s="5">
        <f t="shared" si="799"/>
        <v>-12.422907492355042</v>
      </c>
      <c r="CH655">
        <v>0.02</v>
      </c>
      <c r="CK655" s="5" t="str">
        <f t="shared" si="800"/>
        <v/>
      </c>
      <c r="CL655" s="5" t="str">
        <f t="shared" si="801"/>
        <v/>
      </c>
      <c r="CM655" s="5" t="str">
        <f t="shared" si="802"/>
        <v/>
      </c>
      <c r="CN655" s="5" t="str">
        <f t="shared" si="803"/>
        <v/>
      </c>
      <c r="CO655" s="5" t="str">
        <f t="shared" si="804"/>
        <v/>
      </c>
      <c r="CR655" s="4">
        <v>12.17</v>
      </c>
      <c r="CS655" s="5">
        <f t="shared" si="805"/>
        <v>4.194853306991389E-3</v>
      </c>
      <c r="CT655" s="5">
        <f t="shared" si="806"/>
        <v>4.1948533069913893E-26</v>
      </c>
      <c r="CU655" s="5">
        <f t="shared" si="807"/>
        <v>1.0886297509493222E-8</v>
      </c>
      <c r="CV655" s="5">
        <f t="shared" si="808"/>
        <v>3.7013411532276954E-12</v>
      </c>
      <c r="CW655" s="5">
        <f t="shared" si="809"/>
        <v>-11.431640884065642</v>
      </c>
      <c r="CX655">
        <v>0.03</v>
      </c>
      <c r="CZ655" s="4">
        <v>12.11</v>
      </c>
      <c r="DA655" s="5">
        <f t="shared" si="810"/>
        <v>2.4603555921620221E-3</v>
      </c>
      <c r="DB655" s="5">
        <f t="shared" si="811"/>
        <v>2.4603555921620225E-26</v>
      </c>
      <c r="DC655" s="5">
        <f t="shared" si="812"/>
        <v>3.4882168130841535E-9</v>
      </c>
      <c r="DD655" s="5">
        <f t="shared" si="813"/>
        <v>1.6045797340187105E-12</v>
      </c>
      <c r="DE655" s="5">
        <f t="shared" si="814"/>
        <v>-11.794638697275881</v>
      </c>
      <c r="DF655">
        <v>0.02</v>
      </c>
      <c r="DH655" s="4">
        <v>12.59</v>
      </c>
      <c r="DI655" s="5">
        <f t="shared" si="815"/>
        <v>2.9156160634853434E-4</v>
      </c>
      <c r="DJ655" s="5">
        <f t="shared" si="816"/>
        <v>2.9156160634853437E-27</v>
      </c>
      <c r="DK655" s="5">
        <f t="shared" si="817"/>
        <v>6.0742001322611322E-11</v>
      </c>
      <c r="DL655" s="5">
        <f t="shared" si="818"/>
        <v>7.2890401587133587E-14</v>
      </c>
      <c r="DM655" s="5">
        <f t="shared" si="819"/>
        <v>-13.137329657034471</v>
      </c>
      <c r="DN655">
        <v>0.35</v>
      </c>
      <c r="DO655" t="s">
        <v>32</v>
      </c>
      <c r="DP655" s="4">
        <v>9.4</v>
      </c>
      <c r="DQ655" s="5">
        <f t="shared" si="820"/>
        <v>1.4534097231245382E-3</v>
      </c>
      <c r="DR655" s="5">
        <f t="shared" si="821"/>
        <v>1.4534097231245383E-26</v>
      </c>
      <c r="DS655" s="5">
        <f t="shared" si="822"/>
        <v>9.0087379532512695E-11</v>
      </c>
      <c r="DT655" s="5">
        <f t="shared" si="823"/>
        <v>1.9819223497152795E-13</v>
      </c>
      <c r="DU655" s="5">
        <f t="shared" si="824"/>
        <v>-12.702913364861232</v>
      </c>
    </row>
    <row r="656" spans="1:126" hidden="1" x14ac:dyDescent="0.25">
      <c r="A656">
        <v>649</v>
      </c>
      <c r="B656" t="s">
        <v>693</v>
      </c>
      <c r="C656">
        <v>324.367029</v>
      </c>
      <c r="D656">
        <v>57.469223999999997</v>
      </c>
      <c r="E656" s="1" t="s">
        <v>31</v>
      </c>
      <c r="F656" s="13"/>
      <c r="J656" s="2">
        <v>17.239999999999998</v>
      </c>
      <c r="K656" s="5">
        <f t="shared" si="750"/>
        <v>4.0319128080582701E-4</v>
      </c>
      <c r="L656" s="5">
        <f t="shared" si="751"/>
        <v>4.0319128080582706E-27</v>
      </c>
      <c r="M656" s="5">
        <f t="shared" si="752"/>
        <v>3.1064416975301032E-8</v>
      </c>
      <c r="N656" s="5">
        <f t="shared" si="753"/>
        <v>1.9384196192587845E-12</v>
      </c>
      <c r="O656" s="5">
        <f t="shared" si="754"/>
        <v>-11.712552203238735</v>
      </c>
      <c r="P656">
        <v>0.01</v>
      </c>
      <c r="Q656" s="2">
        <v>16.41</v>
      </c>
      <c r="R656" s="5">
        <f t="shared" si="755"/>
        <v>6.8652894082101717E-4</v>
      </c>
      <c r="S656" s="5">
        <f t="shared" si="756"/>
        <v>6.8652894082101723E-27</v>
      </c>
      <c r="T656" s="5">
        <f t="shared" si="757"/>
        <v>3.4379391303658488E-8</v>
      </c>
      <c r="U656" s="5">
        <f t="shared" si="758"/>
        <v>2.6609648869031674E-12</v>
      </c>
      <c r="V656" s="5">
        <f t="shared" si="759"/>
        <v>-11.574960856198258</v>
      </c>
      <c r="W656">
        <v>0.01</v>
      </c>
      <c r="X656" s="2">
        <v>16.87</v>
      </c>
      <c r="Y656" s="5">
        <f t="shared" si="760"/>
        <v>5.3137286426399306E-4</v>
      </c>
      <c r="Z656" s="5">
        <f t="shared" si="761"/>
        <v>5.3137286426399311E-27</v>
      </c>
      <c r="AA656" s="5">
        <f t="shared" si="762"/>
        <v>3.7043579732859416E-8</v>
      </c>
      <c r="AB656" s="5">
        <f t="shared" si="763"/>
        <v>2.4300588304755782E-12</v>
      </c>
      <c r="AC656" s="5">
        <f t="shared" si="764"/>
        <v>-11.614383212228175</v>
      </c>
      <c r="AD656">
        <v>0.01</v>
      </c>
      <c r="AF656" s="4">
        <v>15.19</v>
      </c>
      <c r="AG656" s="5">
        <f t="shared" si="765"/>
        <v>1.3380992185119177E-3</v>
      </c>
      <c r="AH656" s="5">
        <f t="shared" si="766"/>
        <v>1.3380992185119179E-26</v>
      </c>
      <c r="AI656" s="5">
        <f t="shared" si="767"/>
        <v>2.6319380127756581E-8</v>
      </c>
      <c r="AJ656" s="5">
        <f t="shared" si="768"/>
        <v>3.2504434457779381E-12</v>
      </c>
      <c r="AK656" s="5">
        <f t="shared" si="769"/>
        <v>-11.48805738581593</v>
      </c>
      <c r="AL656">
        <v>0.05</v>
      </c>
      <c r="AN656" s="4">
        <v>14.54</v>
      </c>
      <c r="AO656" s="5">
        <f t="shared" si="770"/>
        <v>1.564227643635786E-3</v>
      </c>
      <c r="AP656" s="5">
        <f t="shared" si="771"/>
        <v>1.5642276436357862E-26</v>
      </c>
      <c r="AQ656" s="5">
        <f t="shared" si="772"/>
        <v>1.6988661866610478E-8</v>
      </c>
      <c r="AR656" s="5">
        <f t="shared" si="773"/>
        <v>2.8235156022306613E-12</v>
      </c>
      <c r="AS656" s="5">
        <f t="shared" si="774"/>
        <v>-11.549209808088618</v>
      </c>
      <c r="AT656">
        <v>7.0000000000000007E-2</v>
      </c>
      <c r="AV656" s="4">
        <v>14.35</v>
      </c>
      <c r="AW656" s="5">
        <f t="shared" si="775"/>
        <v>1.2131945624352736E-3</v>
      </c>
      <c r="AX656" s="5">
        <f t="shared" si="776"/>
        <v>1.2131945624352737E-26</v>
      </c>
      <c r="AY656" s="5">
        <f t="shared" si="777"/>
        <v>7.8081190284512389E-9</v>
      </c>
      <c r="AZ656" s="5">
        <f t="shared" si="778"/>
        <v>1.6857728982426223E-12</v>
      </c>
      <c r="BA656" s="5">
        <f t="shared" si="779"/>
        <v>-11.773200932489004</v>
      </c>
      <c r="BB656">
        <v>0.08</v>
      </c>
      <c r="BD656" s="3">
        <v>14.31</v>
      </c>
      <c r="BE656" s="5">
        <f t="shared" si="780"/>
        <v>5.3033676996114807E-4</v>
      </c>
      <c r="BF656" s="5">
        <f t="shared" si="781"/>
        <v>5.3033676996114812E-27</v>
      </c>
      <c r="BG656" s="5">
        <f t="shared" si="782"/>
        <v>1.2276314119471018E-9</v>
      </c>
      <c r="BH656" s="5">
        <f t="shared" si="783"/>
        <v>4.4194730830095668E-13</v>
      </c>
      <c r="BI656" s="5">
        <f t="shared" si="784"/>
        <v>-12.354629506846047</v>
      </c>
      <c r="BJ656">
        <v>0.01</v>
      </c>
      <c r="BL656" s="3">
        <v>14.3</v>
      </c>
      <c r="BM656" s="5">
        <f t="shared" si="785"/>
        <v>3.4241129101799468E-4</v>
      </c>
      <c r="BN656" s="5">
        <f t="shared" si="786"/>
        <v>3.4241129101799472E-27</v>
      </c>
      <c r="BO656" s="5">
        <f t="shared" si="787"/>
        <v>5.0727598669332539E-10</v>
      </c>
      <c r="BP656" s="5">
        <f t="shared" si="788"/>
        <v>2.2827419401199643E-13</v>
      </c>
      <c r="BQ656" s="5">
        <f t="shared" si="789"/>
        <v>-12.641543181946709</v>
      </c>
      <c r="BR656">
        <v>0.01</v>
      </c>
      <c r="BT656" s="3">
        <v>14.33</v>
      </c>
      <c r="BU656" s="5">
        <f t="shared" si="790"/>
        <v>2.1315613669270294E-4</v>
      </c>
      <c r="BV656" s="5">
        <f t="shared" si="791"/>
        <v>2.1315613669270296E-27</v>
      </c>
      <c r="BW656" s="5">
        <f t="shared" si="792"/>
        <v>1.90091679571376E-10</v>
      </c>
      <c r="BX656" s="5">
        <f t="shared" si="793"/>
        <v>1.1025317415139808E-13</v>
      </c>
      <c r="BY656" s="5">
        <f t="shared" si="794"/>
        <v>-12.957608898489664</v>
      </c>
      <c r="BZ656">
        <v>0.05</v>
      </c>
      <c r="CB656" s="3">
        <v>14.55</v>
      </c>
      <c r="CC656" s="5">
        <f t="shared" si="795"/>
        <v>9.7064682862213909E-5</v>
      </c>
      <c r="CD656" s="5">
        <f t="shared" si="796"/>
        <v>9.7064682862213923E-28</v>
      </c>
      <c r="CE656" s="5">
        <f t="shared" si="797"/>
        <v>4.549907009166277E-11</v>
      </c>
      <c r="CF656" s="5">
        <f t="shared" si="798"/>
        <v>3.6399256073330215E-14</v>
      </c>
      <c r="CG656" s="5">
        <f t="shared" si="799"/>
        <v>-13.438907492355042</v>
      </c>
      <c r="CH656">
        <v>0.18</v>
      </c>
      <c r="CK656" s="5" t="str">
        <f t="shared" si="800"/>
        <v/>
      </c>
      <c r="CL656" s="5" t="str">
        <f t="shared" si="801"/>
        <v/>
      </c>
      <c r="CM656" s="5" t="str">
        <f t="shared" si="802"/>
        <v/>
      </c>
      <c r="CN656" s="5" t="str">
        <f t="shared" si="803"/>
        <v/>
      </c>
      <c r="CO656" s="5" t="str">
        <f t="shared" si="804"/>
        <v/>
      </c>
      <c r="CS656" s="5" t="str">
        <f t="shared" si="805"/>
        <v/>
      </c>
      <c r="CT656" s="5" t="str">
        <f t="shared" si="806"/>
        <v/>
      </c>
      <c r="CU656" s="5" t="str">
        <f t="shared" si="807"/>
        <v/>
      </c>
      <c r="CV656" s="5" t="str">
        <f t="shared" si="808"/>
        <v/>
      </c>
      <c r="CW656" s="5" t="str">
        <f t="shared" si="809"/>
        <v/>
      </c>
      <c r="DA656" s="5" t="str">
        <f t="shared" si="810"/>
        <v/>
      </c>
      <c r="DB656" s="5" t="str">
        <f t="shared" si="811"/>
        <v/>
      </c>
      <c r="DC656" s="5" t="str">
        <f t="shared" si="812"/>
        <v/>
      </c>
      <c r="DD656" s="5" t="str">
        <f t="shared" si="813"/>
        <v/>
      </c>
      <c r="DE656" s="5" t="str">
        <f t="shared" si="814"/>
        <v/>
      </c>
      <c r="DI656" s="5" t="str">
        <f t="shared" si="815"/>
        <v/>
      </c>
      <c r="DJ656" s="5" t="str">
        <f t="shared" si="816"/>
        <v/>
      </c>
      <c r="DK656" s="5" t="str">
        <f t="shared" si="817"/>
        <v/>
      </c>
      <c r="DL656" s="5" t="str">
        <f t="shared" si="818"/>
        <v/>
      </c>
      <c r="DM656" s="5" t="str">
        <f t="shared" si="819"/>
        <v/>
      </c>
      <c r="DQ656" s="5" t="str">
        <f t="shared" si="820"/>
        <v/>
      </c>
      <c r="DR656" s="5" t="str">
        <f t="shared" si="821"/>
        <v/>
      </c>
      <c r="DS656" s="5" t="str">
        <f t="shared" si="822"/>
        <v/>
      </c>
      <c r="DT656" s="5" t="str">
        <f t="shared" si="823"/>
        <v/>
      </c>
      <c r="DU656" s="5" t="str">
        <f t="shared" si="824"/>
        <v/>
      </c>
    </row>
    <row r="657" spans="1:126" hidden="1" x14ac:dyDescent="0.25">
      <c r="A657">
        <v>650</v>
      </c>
      <c r="B657" t="s">
        <v>694</v>
      </c>
      <c r="C657">
        <v>324.36873300000002</v>
      </c>
      <c r="D657">
        <v>57.545544</v>
      </c>
      <c r="E657" s="1" t="s">
        <v>91</v>
      </c>
      <c r="F657" s="13"/>
      <c r="J657" s="2">
        <v>19.28</v>
      </c>
      <c r="K657" s="5">
        <f t="shared" si="750"/>
        <v>6.1590131553651488E-5</v>
      </c>
      <c r="L657" s="5">
        <f t="shared" si="751"/>
        <v>6.1590131553651495E-28</v>
      </c>
      <c r="M657" s="5">
        <f t="shared" si="752"/>
        <v>4.7452948990424294E-9</v>
      </c>
      <c r="N657" s="5">
        <f t="shared" si="753"/>
        <v>2.9610640170024761E-13</v>
      </c>
      <c r="O657" s="5">
        <f t="shared" si="754"/>
        <v>-12.528552203238737</v>
      </c>
      <c r="P657">
        <v>0.02</v>
      </c>
      <c r="Q657" s="2">
        <v>18.27</v>
      </c>
      <c r="R657" s="5">
        <f t="shared" si="755"/>
        <v>1.2378238599138262E-4</v>
      </c>
      <c r="S657" s="5">
        <f t="shared" si="756"/>
        <v>1.2378238599138263E-27</v>
      </c>
      <c r="T657" s="5">
        <f t="shared" si="757"/>
        <v>6.1986652440449586E-9</v>
      </c>
      <c r="U657" s="5">
        <f t="shared" si="758"/>
        <v>4.7977668988907988E-13</v>
      </c>
      <c r="V657" s="5">
        <f t="shared" si="759"/>
        <v>-12.318960856198256</v>
      </c>
      <c r="W657">
        <v>0.03</v>
      </c>
      <c r="X657" s="2">
        <v>18.84</v>
      </c>
      <c r="Y657" s="5">
        <f t="shared" si="760"/>
        <v>8.6576369959773136E-5</v>
      </c>
      <c r="Z657" s="5">
        <f t="shared" si="761"/>
        <v>8.6576369959773152E-28</v>
      </c>
      <c r="AA657" s="5">
        <f t="shared" si="762"/>
        <v>6.0354957493521199E-9</v>
      </c>
      <c r="AB657" s="5">
        <f t="shared" si="763"/>
        <v>3.9592852115749914E-13</v>
      </c>
      <c r="AC657" s="5">
        <f t="shared" si="764"/>
        <v>-12.402383212228175</v>
      </c>
      <c r="AD657">
        <v>0.04</v>
      </c>
      <c r="AF657" s="4">
        <v>16.39</v>
      </c>
      <c r="AG657" s="5">
        <f t="shared" si="765"/>
        <v>4.4308629488082969E-4</v>
      </c>
      <c r="AH657" s="5">
        <f t="shared" si="766"/>
        <v>4.4308629488082972E-27</v>
      </c>
      <c r="AI657" s="5">
        <f t="shared" si="767"/>
        <v>8.715165858430651E-9</v>
      </c>
      <c r="AJ657" s="5">
        <f t="shared" si="768"/>
        <v>1.0763229835161856E-12</v>
      </c>
      <c r="AK657" s="5">
        <f t="shared" si="769"/>
        <v>-11.96805738581593</v>
      </c>
      <c r="AL657">
        <v>0.06</v>
      </c>
      <c r="AN657" s="4">
        <v>15.85</v>
      </c>
      <c r="AO657" s="5">
        <f t="shared" si="770"/>
        <v>4.6805830616563124E-4</v>
      </c>
      <c r="AP657" s="5">
        <f t="shared" si="771"/>
        <v>4.6805830616563133E-27</v>
      </c>
      <c r="AQ657" s="5">
        <f t="shared" si="772"/>
        <v>5.0834572126752526E-9</v>
      </c>
      <c r="AR657" s="5">
        <f t="shared" si="773"/>
        <v>8.4487058874662697E-13</v>
      </c>
      <c r="AS657" s="5">
        <f t="shared" si="774"/>
        <v>-12.073209808088619</v>
      </c>
      <c r="AT657">
        <v>0.08</v>
      </c>
      <c r="AV657" s="4">
        <v>15.56</v>
      </c>
      <c r="AW657" s="5">
        <f t="shared" si="775"/>
        <v>3.9804342556544329E-4</v>
      </c>
      <c r="AX657" s="5">
        <f t="shared" si="776"/>
        <v>3.9804342556544332E-27</v>
      </c>
      <c r="AY657" s="5">
        <f t="shared" si="777"/>
        <v>2.5618071013018311E-9</v>
      </c>
      <c r="AZ657" s="5">
        <f t="shared" si="778"/>
        <v>5.5309415317106533E-13</v>
      </c>
      <c r="BA657" s="5">
        <f t="shared" si="779"/>
        <v>-12.257200932489004</v>
      </c>
      <c r="BB657">
        <v>0.08</v>
      </c>
      <c r="BD657" s="3">
        <v>15.03</v>
      </c>
      <c r="BE657" s="5">
        <f t="shared" si="780"/>
        <v>2.7324469515894925E-4</v>
      </c>
      <c r="BF657" s="5">
        <f t="shared" si="781"/>
        <v>2.7324469515894926E-27</v>
      </c>
      <c r="BG657" s="5">
        <f t="shared" si="782"/>
        <v>6.325108684234936E-10</v>
      </c>
      <c r="BH657" s="5">
        <f t="shared" si="783"/>
        <v>2.2770391263245771E-13</v>
      </c>
      <c r="BI657" s="5">
        <f t="shared" si="784"/>
        <v>-12.642629506846047</v>
      </c>
      <c r="BJ657">
        <v>0.02</v>
      </c>
      <c r="BL657" s="3">
        <v>15.01</v>
      </c>
      <c r="BM657" s="5">
        <f t="shared" si="785"/>
        <v>1.7805250049723024E-4</v>
      </c>
      <c r="BN657" s="5">
        <f t="shared" si="786"/>
        <v>1.7805250049723026E-27</v>
      </c>
      <c r="BO657" s="5">
        <f t="shared" si="787"/>
        <v>2.6378148221811885E-10</v>
      </c>
      <c r="BP657" s="5">
        <f t="shared" si="788"/>
        <v>1.1870166699815348E-13</v>
      </c>
      <c r="BQ657" s="5">
        <f t="shared" si="789"/>
        <v>-12.925543181946708</v>
      </c>
      <c r="BR657">
        <v>0.03</v>
      </c>
      <c r="BT657" s="3">
        <v>15.24</v>
      </c>
      <c r="BU657" s="5">
        <f t="shared" si="790"/>
        <v>9.2192977289583001E-5</v>
      </c>
      <c r="BV657" s="5">
        <f t="shared" si="791"/>
        <v>9.2192977289583015E-28</v>
      </c>
      <c r="BW657" s="5">
        <f t="shared" si="792"/>
        <v>8.2217280579295193E-11</v>
      </c>
      <c r="BX657" s="5">
        <f t="shared" si="793"/>
        <v>4.7686022735991214E-14</v>
      </c>
      <c r="BY657" s="5">
        <f t="shared" si="794"/>
        <v>-13.321608898489664</v>
      </c>
      <c r="BZ657">
        <v>0.1</v>
      </c>
      <c r="CC657" s="5" t="str">
        <f t="shared" si="795"/>
        <v/>
      </c>
      <c r="CD657" s="5" t="str">
        <f t="shared" si="796"/>
        <v/>
      </c>
      <c r="CE657" s="5" t="str">
        <f t="shared" si="797"/>
        <v/>
      </c>
      <c r="CF657" s="5" t="str">
        <f t="shared" si="798"/>
        <v/>
      </c>
      <c r="CG657" s="5" t="str">
        <f t="shared" si="799"/>
        <v/>
      </c>
      <c r="CK657" s="5" t="str">
        <f t="shared" si="800"/>
        <v/>
      </c>
      <c r="CL657" s="5" t="str">
        <f t="shared" si="801"/>
        <v/>
      </c>
      <c r="CM657" s="5" t="str">
        <f t="shared" si="802"/>
        <v/>
      </c>
      <c r="CN657" s="5" t="str">
        <f t="shared" si="803"/>
        <v/>
      </c>
      <c r="CO657" s="5" t="str">
        <f t="shared" si="804"/>
        <v/>
      </c>
      <c r="CS657" s="5" t="str">
        <f t="shared" si="805"/>
        <v/>
      </c>
      <c r="CT657" s="5" t="str">
        <f t="shared" si="806"/>
        <v/>
      </c>
      <c r="CU657" s="5" t="str">
        <f t="shared" si="807"/>
        <v/>
      </c>
      <c r="CV657" s="5" t="str">
        <f t="shared" si="808"/>
        <v/>
      </c>
      <c r="CW657" s="5" t="str">
        <f t="shared" si="809"/>
        <v/>
      </c>
      <c r="DA657" s="5" t="str">
        <f t="shared" si="810"/>
        <v/>
      </c>
      <c r="DB657" s="5" t="str">
        <f t="shared" si="811"/>
        <v/>
      </c>
      <c r="DC657" s="5" t="str">
        <f t="shared" si="812"/>
        <v/>
      </c>
      <c r="DD657" s="5" t="str">
        <f t="shared" si="813"/>
        <v/>
      </c>
      <c r="DE657" s="5" t="str">
        <f t="shared" si="814"/>
        <v/>
      </c>
      <c r="DI657" s="5" t="str">
        <f t="shared" si="815"/>
        <v/>
      </c>
      <c r="DJ657" s="5" t="str">
        <f t="shared" si="816"/>
        <v/>
      </c>
      <c r="DK657" s="5" t="str">
        <f t="shared" si="817"/>
        <v/>
      </c>
      <c r="DL657" s="5" t="str">
        <f t="shared" si="818"/>
        <v/>
      </c>
      <c r="DM657" s="5" t="str">
        <f t="shared" si="819"/>
        <v/>
      </c>
      <c r="DQ657" s="5" t="str">
        <f t="shared" si="820"/>
        <v/>
      </c>
      <c r="DR657" s="5" t="str">
        <f t="shared" si="821"/>
        <v/>
      </c>
      <c r="DS657" s="5" t="str">
        <f t="shared" si="822"/>
        <v/>
      </c>
      <c r="DT657" s="5" t="str">
        <f t="shared" si="823"/>
        <v/>
      </c>
      <c r="DU657" s="5" t="str">
        <f t="shared" si="824"/>
        <v/>
      </c>
    </row>
    <row r="658" spans="1:126" hidden="1" x14ac:dyDescent="0.25">
      <c r="A658">
        <v>651</v>
      </c>
      <c r="B658" t="s">
        <v>695</v>
      </c>
      <c r="C658">
        <v>324.36973999999998</v>
      </c>
      <c r="D658">
        <v>57.450763999999999</v>
      </c>
      <c r="E658" s="1" t="s">
        <v>31</v>
      </c>
      <c r="F658" s="13"/>
      <c r="J658" s="2">
        <v>15.93</v>
      </c>
      <c r="K658" s="5">
        <f t="shared" si="750"/>
        <v>1.3474452622708336E-3</v>
      </c>
      <c r="L658" s="5">
        <f t="shared" si="751"/>
        <v>1.3474452622708338E-26</v>
      </c>
      <c r="M658" s="5">
        <f t="shared" si="752"/>
        <v>1.038157407444861E-7</v>
      </c>
      <c r="N658" s="5">
        <f t="shared" si="753"/>
        <v>6.4781022224559322E-12</v>
      </c>
      <c r="O658" s="5">
        <f t="shared" si="754"/>
        <v>-11.188552203238736</v>
      </c>
      <c r="P658">
        <v>0</v>
      </c>
      <c r="Q658" s="2">
        <v>15.24</v>
      </c>
      <c r="R658" s="5">
        <f t="shared" si="755"/>
        <v>2.0167815040643823E-3</v>
      </c>
      <c r="S658" s="5">
        <f t="shared" si="756"/>
        <v>2.0167815040643825E-26</v>
      </c>
      <c r="T658" s="5">
        <f t="shared" si="757"/>
        <v>1.0099460689784178E-7</v>
      </c>
      <c r="U658" s="5">
        <f t="shared" si="758"/>
        <v>7.8169825738929552E-12</v>
      </c>
      <c r="V658" s="5">
        <f t="shared" si="759"/>
        <v>-11.106960856198256</v>
      </c>
      <c r="W658">
        <v>0</v>
      </c>
      <c r="X658" s="2">
        <v>15.59</v>
      </c>
      <c r="Y658" s="5">
        <f t="shared" si="760"/>
        <v>1.7274256834753879E-3</v>
      </c>
      <c r="Z658" s="5">
        <f t="shared" si="761"/>
        <v>1.727425683475388E-26</v>
      </c>
      <c r="AA658" s="5">
        <f t="shared" si="762"/>
        <v>1.2042397220837119E-7</v>
      </c>
      <c r="AB658" s="5">
        <f t="shared" si="763"/>
        <v>7.899812576869151E-12</v>
      </c>
      <c r="AC658" s="5">
        <f t="shared" si="764"/>
        <v>-11.102383212228176</v>
      </c>
      <c r="AD658">
        <v>0</v>
      </c>
      <c r="AF658" s="4">
        <v>14.13</v>
      </c>
      <c r="AG658" s="5">
        <f t="shared" si="765"/>
        <v>3.552125627936862E-3</v>
      </c>
      <c r="AH658" s="5">
        <f t="shared" si="766"/>
        <v>3.5521256279368622E-26</v>
      </c>
      <c r="AI658" s="5">
        <f t="shared" si="767"/>
        <v>6.9867572874891143E-8</v>
      </c>
      <c r="AJ658" s="5">
        <f t="shared" si="768"/>
        <v>8.6286452500490574E-12</v>
      </c>
      <c r="AK658" s="5">
        <f t="shared" si="769"/>
        <v>-11.064057385815929</v>
      </c>
      <c r="AL658">
        <v>0.04</v>
      </c>
      <c r="AN658" s="4">
        <v>13.64</v>
      </c>
      <c r="AO658" s="5">
        <f t="shared" si="770"/>
        <v>3.5834385103703714E-3</v>
      </c>
      <c r="AP658" s="5">
        <f t="shared" si="771"/>
        <v>3.583438510370372E-26</v>
      </c>
      <c r="AQ658" s="5">
        <f t="shared" si="772"/>
        <v>3.8918775934027245E-8</v>
      </c>
      <c r="AR658" s="5">
        <f t="shared" si="773"/>
        <v>6.4683005602353279E-12</v>
      </c>
      <c r="AS658" s="5">
        <f t="shared" si="774"/>
        <v>-11.189209808088618</v>
      </c>
      <c r="AT658">
        <v>0.04</v>
      </c>
      <c r="AV658" s="4">
        <v>13.68</v>
      </c>
      <c r="AW658" s="5">
        <f t="shared" si="775"/>
        <v>2.2486944868286771E-3</v>
      </c>
      <c r="AX658" s="5">
        <f t="shared" si="776"/>
        <v>2.2486944868286774E-26</v>
      </c>
      <c r="AY658" s="5">
        <f t="shared" si="777"/>
        <v>1.4472595538621323E-8</v>
      </c>
      <c r="AZ658" s="5">
        <f t="shared" si="778"/>
        <v>3.1246333767883436E-12</v>
      </c>
      <c r="BA658" s="5">
        <f t="shared" si="779"/>
        <v>-11.505200932489005</v>
      </c>
      <c r="BB658">
        <v>0.05</v>
      </c>
      <c r="BD658" s="3">
        <v>13.41</v>
      </c>
      <c r="BE658" s="5">
        <f t="shared" si="780"/>
        <v>1.2149313513773376E-3</v>
      </c>
      <c r="BF658" s="5">
        <f t="shared" si="781"/>
        <v>1.2149313513773378E-26</v>
      </c>
      <c r="BG658" s="5">
        <f t="shared" si="782"/>
        <v>2.8123410911512443E-9</v>
      </c>
      <c r="BH658" s="5">
        <f t="shared" si="783"/>
        <v>1.0124427928144479E-12</v>
      </c>
      <c r="BI658" s="5">
        <f t="shared" si="784"/>
        <v>-11.994629506846048</v>
      </c>
      <c r="BJ658">
        <v>0.03</v>
      </c>
      <c r="BL658" s="3">
        <v>13.36</v>
      </c>
      <c r="BM658" s="5">
        <f t="shared" si="785"/>
        <v>8.138569510868066E-4</v>
      </c>
      <c r="BN658" s="5">
        <f t="shared" si="786"/>
        <v>8.1385695108680663E-27</v>
      </c>
      <c r="BO658" s="5">
        <f t="shared" si="787"/>
        <v>1.2057140016100835E-9</v>
      </c>
      <c r="BP658" s="5">
        <f t="shared" si="788"/>
        <v>5.4257130072453764E-13</v>
      </c>
      <c r="BQ658" s="5">
        <f t="shared" si="789"/>
        <v>-12.265543181946708</v>
      </c>
      <c r="BR658">
        <v>0.04</v>
      </c>
      <c r="BT658" s="3">
        <v>13.26</v>
      </c>
      <c r="BU658" s="5">
        <f t="shared" si="790"/>
        <v>5.710811696678854E-4</v>
      </c>
      <c r="BV658" s="5">
        <f t="shared" si="791"/>
        <v>5.7108116966788546E-27</v>
      </c>
      <c r="BW658" s="5">
        <f t="shared" si="792"/>
        <v>5.0928760671927948E-10</v>
      </c>
      <c r="BX658" s="5">
        <f t="shared" si="793"/>
        <v>2.9538681189718213E-13</v>
      </c>
      <c r="BY658" s="5">
        <f t="shared" si="794"/>
        <v>-12.529608898489665</v>
      </c>
      <c r="BZ658">
        <v>0.1</v>
      </c>
      <c r="CB658" s="3">
        <v>13.23</v>
      </c>
      <c r="CC658" s="5">
        <f t="shared" si="795"/>
        <v>3.2738685648422782E-4</v>
      </c>
      <c r="CD658" s="5">
        <f t="shared" si="796"/>
        <v>3.2738685648422785E-27</v>
      </c>
      <c r="CE658" s="5">
        <f t="shared" si="797"/>
        <v>1.5346258897698181E-10</v>
      </c>
      <c r="CF658" s="5">
        <f t="shared" si="798"/>
        <v>1.2277007118158544E-13</v>
      </c>
      <c r="CG658" s="5">
        <f t="shared" si="799"/>
        <v>-12.910907492355042</v>
      </c>
      <c r="CH658">
        <v>0.22</v>
      </c>
      <c r="CK658" s="5" t="str">
        <f t="shared" si="800"/>
        <v/>
      </c>
      <c r="CL658" s="5" t="str">
        <f t="shared" si="801"/>
        <v/>
      </c>
      <c r="CM658" s="5" t="str">
        <f t="shared" si="802"/>
        <v/>
      </c>
      <c r="CN658" s="5" t="str">
        <f t="shared" si="803"/>
        <v/>
      </c>
      <c r="CO658" s="5" t="str">
        <f t="shared" si="804"/>
        <v/>
      </c>
      <c r="CS658" s="5" t="str">
        <f t="shared" si="805"/>
        <v/>
      </c>
      <c r="CT658" s="5" t="str">
        <f t="shared" si="806"/>
        <v/>
      </c>
      <c r="CU658" s="5" t="str">
        <f t="shared" si="807"/>
        <v/>
      </c>
      <c r="CV658" s="5" t="str">
        <f t="shared" si="808"/>
        <v/>
      </c>
      <c r="CW658" s="5" t="str">
        <f t="shared" si="809"/>
        <v/>
      </c>
      <c r="DA658" s="5" t="str">
        <f t="shared" si="810"/>
        <v/>
      </c>
      <c r="DB658" s="5" t="str">
        <f t="shared" si="811"/>
        <v/>
      </c>
      <c r="DC658" s="5" t="str">
        <f t="shared" si="812"/>
        <v/>
      </c>
      <c r="DD658" s="5" t="str">
        <f t="shared" si="813"/>
        <v/>
      </c>
      <c r="DE658" s="5" t="str">
        <f t="shared" si="814"/>
        <v/>
      </c>
      <c r="DI658" s="5" t="str">
        <f t="shared" si="815"/>
        <v/>
      </c>
      <c r="DJ658" s="5" t="str">
        <f t="shared" si="816"/>
        <v/>
      </c>
      <c r="DK658" s="5" t="str">
        <f t="shared" si="817"/>
        <v/>
      </c>
      <c r="DL658" s="5" t="str">
        <f t="shared" si="818"/>
        <v/>
      </c>
      <c r="DM658" s="5" t="str">
        <f t="shared" si="819"/>
        <v/>
      </c>
      <c r="DQ658" s="5" t="str">
        <f t="shared" si="820"/>
        <v/>
      </c>
      <c r="DR658" s="5" t="str">
        <f t="shared" si="821"/>
        <v/>
      </c>
      <c r="DS658" s="5" t="str">
        <f t="shared" si="822"/>
        <v/>
      </c>
      <c r="DT658" s="5" t="str">
        <f t="shared" si="823"/>
        <v/>
      </c>
      <c r="DU658" s="5" t="str">
        <f t="shared" si="824"/>
        <v/>
      </c>
    </row>
    <row r="659" spans="1:126" hidden="1" x14ac:dyDescent="0.25">
      <c r="A659">
        <v>652</v>
      </c>
      <c r="B659" t="s">
        <v>696</v>
      </c>
      <c r="C659">
        <v>324.37059299999999</v>
      </c>
      <c r="D659">
        <v>57.601219</v>
      </c>
      <c r="E659" s="1" t="s">
        <v>157</v>
      </c>
      <c r="F659" s="13"/>
      <c r="J659" s="2">
        <v>17.54</v>
      </c>
      <c r="K659" s="5">
        <f t="shared" si="750"/>
        <v>3.0585186406659426E-4</v>
      </c>
      <c r="L659" s="5">
        <f t="shared" si="751"/>
        <v>3.0585186406659428E-27</v>
      </c>
      <c r="M659" s="5">
        <f t="shared" si="752"/>
        <v>2.356477009881921E-8</v>
      </c>
      <c r="N659" s="5">
        <f t="shared" si="753"/>
        <v>1.4704416541663188E-12</v>
      </c>
      <c r="O659" s="5">
        <f t="shared" si="754"/>
        <v>-11.832552203238736</v>
      </c>
      <c r="P659">
        <v>0.01</v>
      </c>
      <c r="Q659" s="2">
        <v>16.07</v>
      </c>
      <c r="R659" s="5">
        <f t="shared" si="755"/>
        <v>9.3898542196669307E-4</v>
      </c>
      <c r="S659" s="5">
        <f t="shared" si="756"/>
        <v>9.3898542196669318E-27</v>
      </c>
      <c r="T659" s="5">
        <f t="shared" si="757"/>
        <v>4.7021684492453019E-8</v>
      </c>
      <c r="U659" s="5">
        <f t="shared" si="758"/>
        <v>3.6394783797158641E-12</v>
      </c>
      <c r="V659" s="5">
        <f t="shared" si="759"/>
        <v>-11.438960856198257</v>
      </c>
      <c r="W659">
        <v>0.01</v>
      </c>
      <c r="X659" s="2">
        <v>16.66</v>
      </c>
      <c r="Y659" s="5">
        <f t="shared" si="760"/>
        <v>6.4476190893756919E-4</v>
      </c>
      <c r="Z659" s="5">
        <f t="shared" si="761"/>
        <v>6.4476190893756924E-27</v>
      </c>
      <c r="AA659" s="5">
        <f t="shared" si="762"/>
        <v>4.494826662916203E-8</v>
      </c>
      <c r="AB659" s="5">
        <f t="shared" si="763"/>
        <v>2.9486062908730295E-12</v>
      </c>
      <c r="AC659" s="5">
        <f t="shared" si="764"/>
        <v>-11.530383212228175</v>
      </c>
      <c r="AD659">
        <v>0.01</v>
      </c>
      <c r="AF659" s="4">
        <v>13.99</v>
      </c>
      <c r="AG659" s="5">
        <f t="shared" si="765"/>
        <v>4.0409950370136625E-3</v>
      </c>
      <c r="AH659" s="5">
        <f t="shared" si="766"/>
        <v>4.0409950370136631E-26</v>
      </c>
      <c r="AI659" s="5">
        <f t="shared" si="767"/>
        <v>7.9483257296733181E-8</v>
      </c>
      <c r="AJ659" s="5">
        <f t="shared" si="768"/>
        <v>9.8161822761465503E-12</v>
      </c>
      <c r="AK659" s="5">
        <f t="shared" si="769"/>
        <v>-11.008057385815929</v>
      </c>
      <c r="AL659">
        <v>0.03</v>
      </c>
      <c r="AN659" s="4">
        <v>13.03</v>
      </c>
      <c r="AO659" s="5">
        <f t="shared" si="770"/>
        <v>6.2849229328874835E-3</v>
      </c>
      <c r="AP659" s="5">
        <f t="shared" si="771"/>
        <v>6.2849229328874838E-26</v>
      </c>
      <c r="AQ659" s="5">
        <f t="shared" si="772"/>
        <v>6.8258882266238799E-8</v>
      </c>
      <c r="AR659" s="5">
        <f t="shared" si="773"/>
        <v>1.1344626232648888E-11</v>
      </c>
      <c r="AS659" s="5">
        <f t="shared" si="774"/>
        <v>-10.945209808088618</v>
      </c>
      <c r="AT659">
        <v>0.03</v>
      </c>
      <c r="AV659" s="4">
        <v>12.63</v>
      </c>
      <c r="AW659" s="5">
        <f t="shared" si="775"/>
        <v>5.914669132257069E-3</v>
      </c>
      <c r="AX659" s="5">
        <f t="shared" si="776"/>
        <v>5.9146691322570695E-26</v>
      </c>
      <c r="AY659" s="5">
        <f t="shared" si="777"/>
        <v>3.8066804804883486E-8</v>
      </c>
      <c r="AZ659" s="5">
        <f t="shared" si="778"/>
        <v>8.2186231573743444E-12</v>
      </c>
      <c r="BA659" s="5">
        <f t="shared" si="779"/>
        <v>-11.085200932489006</v>
      </c>
      <c r="BB659">
        <v>0.03</v>
      </c>
      <c r="BD659" s="3">
        <v>11.9</v>
      </c>
      <c r="BE659" s="5">
        <f t="shared" si="780"/>
        <v>4.8814825279569918E-3</v>
      </c>
      <c r="BF659" s="5">
        <f t="shared" si="781"/>
        <v>4.8814825279569924E-26</v>
      </c>
      <c r="BG659" s="5">
        <f t="shared" si="782"/>
        <v>1.1299728073974517E-8</v>
      </c>
      <c r="BH659" s="5">
        <f t="shared" si="783"/>
        <v>4.0679021066308261E-12</v>
      </c>
      <c r="BI659" s="5">
        <f t="shared" si="784"/>
        <v>-11.390629506846047</v>
      </c>
      <c r="BJ659">
        <v>0</v>
      </c>
      <c r="BL659" s="3">
        <v>11.53</v>
      </c>
      <c r="BM659" s="5">
        <f t="shared" si="785"/>
        <v>4.3908447031910589E-3</v>
      </c>
      <c r="BN659" s="5">
        <f t="shared" si="786"/>
        <v>4.3908447031910592E-26</v>
      </c>
      <c r="BO659" s="5">
        <f t="shared" si="787"/>
        <v>6.5049551158386053E-9</v>
      </c>
      <c r="BP659" s="5">
        <f t="shared" si="788"/>
        <v>2.9272298021273725E-12</v>
      </c>
      <c r="BQ659" s="5">
        <f t="shared" si="789"/>
        <v>-11.533543181946708</v>
      </c>
      <c r="BR659">
        <v>0</v>
      </c>
      <c r="BT659" s="3">
        <v>11.09</v>
      </c>
      <c r="BU659" s="5">
        <f t="shared" si="790"/>
        <v>4.2140321084500783E-3</v>
      </c>
      <c r="BV659" s="5">
        <f t="shared" si="791"/>
        <v>4.2140321084500786E-26</v>
      </c>
      <c r="BW659" s="5">
        <f t="shared" si="792"/>
        <v>3.7580547935048262E-9</v>
      </c>
      <c r="BX659" s="5">
        <f t="shared" si="793"/>
        <v>2.179671780232799E-12</v>
      </c>
      <c r="BY659" s="5">
        <f t="shared" si="794"/>
        <v>-11.661608898489664</v>
      </c>
      <c r="BZ659">
        <v>0</v>
      </c>
      <c r="CB659" s="3">
        <v>10.46</v>
      </c>
      <c r="CC659" s="5">
        <f t="shared" si="795"/>
        <v>4.1981817842934258E-3</v>
      </c>
      <c r="CD659" s="5">
        <f t="shared" si="796"/>
        <v>4.1981817842934261E-26</v>
      </c>
      <c r="CE659" s="5">
        <f t="shared" si="797"/>
        <v>1.9678977113875435E-9</v>
      </c>
      <c r="CF659" s="5">
        <f t="shared" si="798"/>
        <v>1.5743181691100349E-12</v>
      </c>
      <c r="CG659" s="5">
        <f t="shared" si="799"/>
        <v>-11.802907492355043</v>
      </c>
      <c r="CH659">
        <v>0.01</v>
      </c>
      <c r="CJ659" s="2">
        <v>7.89</v>
      </c>
      <c r="CK659" s="5">
        <f t="shared" si="800"/>
        <v>4.9853793651110038E-3</v>
      </c>
      <c r="CL659" s="5">
        <f t="shared" si="801"/>
        <v>4.9853793651110041E-26</v>
      </c>
      <c r="CM659" s="5">
        <f t="shared" si="802"/>
        <v>2.5965517526619807E-10</v>
      </c>
      <c r="CN659" s="5">
        <f t="shared" si="803"/>
        <v>6.2317242063887545E-13</v>
      </c>
      <c r="CO659" s="5">
        <f t="shared" si="804"/>
        <v>-12.205391775215769</v>
      </c>
      <c r="CP659">
        <v>0.04</v>
      </c>
      <c r="CR659" s="4">
        <v>12.08</v>
      </c>
      <c r="CS659" s="5">
        <f t="shared" si="805"/>
        <v>4.5573961200302314E-3</v>
      </c>
      <c r="CT659" s="5">
        <f t="shared" si="806"/>
        <v>4.5573961200302319E-26</v>
      </c>
      <c r="CU659" s="5">
        <f t="shared" si="807"/>
        <v>1.1827152560632089E-8</v>
      </c>
      <c r="CV659" s="5">
        <f t="shared" si="808"/>
        <v>4.0212318706149101E-12</v>
      </c>
      <c r="CW659" s="5">
        <f t="shared" si="809"/>
        <v>-11.395640884065642</v>
      </c>
      <c r="CX659">
        <v>0.02</v>
      </c>
      <c r="CZ659" s="4">
        <v>11.48</v>
      </c>
      <c r="DA659" s="5">
        <f t="shared" si="810"/>
        <v>4.3953946951152002E-3</v>
      </c>
      <c r="DB659" s="5">
        <f t="shared" si="811"/>
        <v>4.3953946951152005E-26</v>
      </c>
      <c r="DC659" s="5">
        <f t="shared" si="812"/>
        <v>6.2316559949648411E-9</v>
      </c>
      <c r="DD659" s="5">
        <f t="shared" si="813"/>
        <v>2.8665617576838266E-12</v>
      </c>
      <c r="DE659" s="5">
        <f t="shared" si="814"/>
        <v>-11.542638697275882</v>
      </c>
      <c r="DF659">
        <v>0.02</v>
      </c>
      <c r="DH659" s="4">
        <v>9.3699999999999992</v>
      </c>
      <c r="DI659" s="5">
        <f t="shared" si="815"/>
        <v>5.6588780421013545E-3</v>
      </c>
      <c r="DJ659" s="5">
        <f t="shared" si="816"/>
        <v>5.6588780421013546E-26</v>
      </c>
      <c r="DK659" s="5">
        <f t="shared" si="817"/>
        <v>1.1789329254377821E-9</v>
      </c>
      <c r="DL659" s="5">
        <f t="shared" si="818"/>
        <v>1.4147195105253387E-12</v>
      </c>
      <c r="DM659" s="5">
        <f t="shared" si="819"/>
        <v>-11.84932965703447</v>
      </c>
      <c r="DN659">
        <v>0.04</v>
      </c>
      <c r="DP659" s="4">
        <v>7.88</v>
      </c>
      <c r="DQ659" s="5">
        <f t="shared" si="820"/>
        <v>5.8937004823067301E-3</v>
      </c>
      <c r="DR659" s="5">
        <f t="shared" si="821"/>
        <v>5.8937004823067307E-26</v>
      </c>
      <c r="DS659" s="5">
        <f t="shared" si="822"/>
        <v>3.6531201336611965E-10</v>
      </c>
      <c r="DT659" s="5">
        <f t="shared" si="823"/>
        <v>8.0368642940546331E-13</v>
      </c>
      <c r="DU659" s="5">
        <f t="shared" si="824"/>
        <v>-12.094913364861231</v>
      </c>
      <c r="DV659">
        <v>0.19</v>
      </c>
    </row>
    <row r="660" spans="1:126" hidden="1" x14ac:dyDescent="0.25">
      <c r="A660">
        <v>653</v>
      </c>
      <c r="B660" t="s">
        <v>697</v>
      </c>
      <c r="C660">
        <v>324.37096200000002</v>
      </c>
      <c r="D660">
        <v>57.447996000000003</v>
      </c>
      <c r="E660" s="1" t="s">
        <v>31</v>
      </c>
      <c r="F660" s="13"/>
      <c r="J660" s="2">
        <v>19.170000000000002</v>
      </c>
      <c r="K660" s="5">
        <f t="shared" si="750"/>
        <v>6.8157104435584006E-5</v>
      </c>
      <c r="L660" s="5">
        <f t="shared" si="751"/>
        <v>6.8157104435584012E-28</v>
      </c>
      <c r="M660" s="5">
        <f t="shared" si="752"/>
        <v>5.2512561972682459E-9</v>
      </c>
      <c r="N660" s="5">
        <f t="shared" si="753"/>
        <v>3.2767838670953855E-13</v>
      </c>
      <c r="O660" s="5">
        <f t="shared" si="754"/>
        <v>-12.484552203238737</v>
      </c>
      <c r="P660">
        <v>0.02</v>
      </c>
      <c r="Q660" s="2">
        <v>18.350000000000001</v>
      </c>
      <c r="R660" s="5">
        <f t="shared" si="755"/>
        <v>1.1498967586141358E-4</v>
      </c>
      <c r="S660" s="5">
        <f t="shared" si="756"/>
        <v>1.149896758614136E-27</v>
      </c>
      <c r="T660" s="5">
        <f t="shared" si="757"/>
        <v>5.758351654618791E-9</v>
      </c>
      <c r="U660" s="5">
        <f t="shared" si="758"/>
        <v>4.4569641806749447E-13</v>
      </c>
      <c r="V660" s="5">
        <f t="shared" si="759"/>
        <v>-12.350960856198258</v>
      </c>
      <c r="W660">
        <v>0.03</v>
      </c>
      <c r="X660" s="2">
        <v>18.829999999999998</v>
      </c>
      <c r="Y660" s="5">
        <f t="shared" si="760"/>
        <v>8.7377451247943729E-5</v>
      </c>
      <c r="Z660" s="5">
        <f t="shared" si="761"/>
        <v>8.7377451247943733E-28</v>
      </c>
      <c r="AA660" s="5">
        <f t="shared" si="762"/>
        <v>6.0913415039371823E-9</v>
      </c>
      <c r="AB660" s="5">
        <f t="shared" si="763"/>
        <v>3.995920026582792E-13</v>
      </c>
      <c r="AC660" s="5">
        <f t="shared" si="764"/>
        <v>-12.398383212228175</v>
      </c>
      <c r="AD660">
        <v>0.04</v>
      </c>
      <c r="AF660" s="4">
        <v>17.059999999999999</v>
      </c>
      <c r="AG660" s="5">
        <f t="shared" si="765"/>
        <v>2.3904976277907796E-4</v>
      </c>
      <c r="AH660" s="5">
        <f t="shared" si="766"/>
        <v>2.3904976277907799E-27</v>
      </c>
      <c r="AI660" s="5">
        <f t="shared" si="767"/>
        <v>4.7019245576045092E-9</v>
      </c>
      <c r="AJ660" s="5">
        <f t="shared" si="768"/>
        <v>5.8068768286415703E-13</v>
      </c>
      <c r="AK660" s="5">
        <f t="shared" si="769"/>
        <v>-12.236057385815929</v>
      </c>
      <c r="AL660">
        <v>0.09</v>
      </c>
      <c r="AO660" s="5" t="str">
        <f t="shared" si="770"/>
        <v/>
      </c>
      <c r="AP660" s="5" t="str">
        <f t="shared" si="771"/>
        <v/>
      </c>
      <c r="AQ660" s="5" t="str">
        <f t="shared" si="772"/>
        <v/>
      </c>
      <c r="AR660" s="5" t="str">
        <f t="shared" si="773"/>
        <v/>
      </c>
      <c r="AS660" s="5" t="str">
        <f t="shared" si="774"/>
        <v/>
      </c>
      <c r="AV660" s="4">
        <v>16.45</v>
      </c>
      <c r="AW660" s="5">
        <f t="shared" si="775"/>
        <v>1.7535996701966493E-4</v>
      </c>
      <c r="AX660" s="5">
        <f t="shared" si="776"/>
        <v>1.7535996701966495E-27</v>
      </c>
      <c r="AY660" s="5">
        <f t="shared" si="777"/>
        <v>1.1286165778441482E-9</v>
      </c>
      <c r="AZ660" s="5">
        <f t="shared" si="778"/>
        <v>2.436683191565516E-13</v>
      </c>
      <c r="BA660" s="5">
        <f t="shared" si="779"/>
        <v>-12.613200932489004</v>
      </c>
      <c r="BB660">
        <v>0.2</v>
      </c>
      <c r="BE660" s="5" t="str">
        <f t="shared" si="780"/>
        <v/>
      </c>
      <c r="BF660" s="5" t="str">
        <f t="shared" si="781"/>
        <v/>
      </c>
      <c r="BG660" s="5" t="str">
        <f t="shared" si="782"/>
        <v/>
      </c>
      <c r="BH660" s="5" t="str">
        <f t="shared" si="783"/>
        <v/>
      </c>
      <c r="BI660" s="5" t="str">
        <f t="shared" si="784"/>
        <v/>
      </c>
      <c r="BM660" s="5" t="str">
        <f t="shared" si="785"/>
        <v/>
      </c>
      <c r="BN660" s="5" t="str">
        <f t="shared" si="786"/>
        <v/>
      </c>
      <c r="BO660" s="5" t="str">
        <f t="shared" si="787"/>
        <v/>
      </c>
      <c r="BP660" s="5" t="str">
        <f t="shared" si="788"/>
        <v/>
      </c>
      <c r="BQ660" s="5" t="str">
        <f t="shared" si="789"/>
        <v/>
      </c>
      <c r="BU660" s="5" t="str">
        <f t="shared" si="790"/>
        <v/>
      </c>
      <c r="BV660" s="5" t="str">
        <f t="shared" si="791"/>
        <v/>
      </c>
      <c r="BW660" s="5" t="str">
        <f t="shared" si="792"/>
        <v/>
      </c>
      <c r="BX660" s="5" t="str">
        <f t="shared" si="793"/>
        <v/>
      </c>
      <c r="BY660" s="5" t="str">
        <f t="shared" si="794"/>
        <v/>
      </c>
      <c r="CC660" s="5" t="str">
        <f t="shared" si="795"/>
        <v/>
      </c>
      <c r="CD660" s="5" t="str">
        <f t="shared" si="796"/>
        <v/>
      </c>
      <c r="CE660" s="5" t="str">
        <f t="shared" si="797"/>
        <v/>
      </c>
      <c r="CF660" s="5" t="str">
        <f t="shared" si="798"/>
        <v/>
      </c>
      <c r="CG660" s="5" t="str">
        <f t="shared" si="799"/>
        <v/>
      </c>
      <c r="CK660" s="5" t="str">
        <f t="shared" si="800"/>
        <v/>
      </c>
      <c r="CL660" s="5" t="str">
        <f t="shared" si="801"/>
        <v/>
      </c>
      <c r="CM660" s="5" t="str">
        <f t="shared" si="802"/>
        <v/>
      </c>
      <c r="CN660" s="5" t="str">
        <f t="shared" si="803"/>
        <v/>
      </c>
      <c r="CO660" s="5" t="str">
        <f t="shared" si="804"/>
        <v/>
      </c>
      <c r="CS660" s="5" t="str">
        <f t="shared" si="805"/>
        <v/>
      </c>
      <c r="CT660" s="5" t="str">
        <f t="shared" si="806"/>
        <v/>
      </c>
      <c r="CU660" s="5" t="str">
        <f t="shared" si="807"/>
        <v/>
      </c>
      <c r="CV660" s="5" t="str">
        <f t="shared" si="808"/>
        <v/>
      </c>
      <c r="CW660" s="5" t="str">
        <f t="shared" si="809"/>
        <v/>
      </c>
      <c r="DA660" s="5" t="str">
        <f t="shared" si="810"/>
        <v/>
      </c>
      <c r="DB660" s="5" t="str">
        <f t="shared" si="811"/>
        <v/>
      </c>
      <c r="DC660" s="5" t="str">
        <f t="shared" si="812"/>
        <v/>
      </c>
      <c r="DD660" s="5" t="str">
        <f t="shared" si="813"/>
        <v/>
      </c>
      <c r="DE660" s="5" t="str">
        <f t="shared" si="814"/>
        <v/>
      </c>
      <c r="DI660" s="5" t="str">
        <f t="shared" si="815"/>
        <v/>
      </c>
      <c r="DJ660" s="5" t="str">
        <f t="shared" si="816"/>
        <v/>
      </c>
      <c r="DK660" s="5" t="str">
        <f t="shared" si="817"/>
        <v/>
      </c>
      <c r="DL660" s="5" t="str">
        <f t="shared" si="818"/>
        <v/>
      </c>
      <c r="DM660" s="5" t="str">
        <f t="shared" si="819"/>
        <v/>
      </c>
      <c r="DQ660" s="5" t="str">
        <f t="shared" si="820"/>
        <v/>
      </c>
      <c r="DR660" s="5" t="str">
        <f t="shared" si="821"/>
        <v/>
      </c>
      <c r="DS660" s="5" t="str">
        <f t="shared" si="822"/>
        <v/>
      </c>
      <c r="DT660" s="5" t="str">
        <f t="shared" si="823"/>
        <v/>
      </c>
      <c r="DU660" s="5" t="str">
        <f t="shared" si="824"/>
        <v/>
      </c>
    </row>
    <row r="661" spans="1:126" hidden="1" x14ac:dyDescent="0.25">
      <c r="A661">
        <v>654</v>
      </c>
      <c r="B661" t="s">
        <v>698</v>
      </c>
      <c r="C661">
        <v>324.371512</v>
      </c>
      <c r="D661">
        <v>57.548205000000003</v>
      </c>
      <c r="E661" s="1" t="s">
        <v>82</v>
      </c>
      <c r="F661" s="13"/>
      <c r="J661" s="2">
        <v>16.77</v>
      </c>
      <c r="K661" s="5">
        <f t="shared" si="750"/>
        <v>6.2160018024365446E-4</v>
      </c>
      <c r="L661" s="5">
        <f t="shared" si="751"/>
        <v>6.216001802436545E-27</v>
      </c>
      <c r="M661" s="5">
        <f t="shared" si="752"/>
        <v>4.7892025721435412E-8</v>
      </c>
      <c r="N661" s="5">
        <f t="shared" si="753"/>
        <v>2.9884624050175695E-12</v>
      </c>
      <c r="O661" s="5">
        <f t="shared" si="754"/>
        <v>-11.524552203238738</v>
      </c>
      <c r="P661">
        <v>0</v>
      </c>
      <c r="Q661" s="2">
        <v>15.52</v>
      </c>
      <c r="R661" s="5">
        <f t="shared" si="755"/>
        <v>1.5583279125706566E-3</v>
      </c>
      <c r="S661" s="5">
        <f t="shared" si="756"/>
        <v>1.5583279125706567E-26</v>
      </c>
      <c r="T661" s="5">
        <f t="shared" si="757"/>
        <v>7.8036571949334786E-8</v>
      </c>
      <c r="U661" s="5">
        <f t="shared" si="758"/>
        <v>6.0400306688785129E-12</v>
      </c>
      <c r="V661" s="5">
        <f t="shared" si="759"/>
        <v>-11.218960856198258</v>
      </c>
      <c r="W661">
        <v>0</v>
      </c>
      <c r="X661" s="2">
        <v>16.13</v>
      </c>
      <c r="Y661" s="5">
        <f t="shared" si="760"/>
        <v>1.0505080202291947E-3</v>
      </c>
      <c r="Z661" s="5">
        <f t="shared" si="761"/>
        <v>1.0505080202291949E-26</v>
      </c>
      <c r="AA661" s="5">
        <f t="shared" si="762"/>
        <v>7.3234032492926088E-8</v>
      </c>
      <c r="AB661" s="5">
        <f t="shared" si="763"/>
        <v>4.8041525315359524E-12</v>
      </c>
      <c r="AC661" s="5">
        <f t="shared" si="764"/>
        <v>-11.318383212228175</v>
      </c>
      <c r="AD661">
        <v>0.01</v>
      </c>
      <c r="AF661" s="4">
        <v>13.24</v>
      </c>
      <c r="AG661" s="5">
        <f t="shared" si="765"/>
        <v>8.0628451123296238E-3</v>
      </c>
      <c r="AH661" s="5">
        <f t="shared" si="766"/>
        <v>8.0628451123296243E-26</v>
      </c>
      <c r="AI661" s="5">
        <f t="shared" si="767"/>
        <v>1.5858994795514671E-7</v>
      </c>
      <c r="AJ661" s="5">
        <f t="shared" si="768"/>
        <v>1.9585858572460622E-11</v>
      </c>
      <c r="AK661" s="5">
        <f t="shared" si="769"/>
        <v>-10.708057385815929</v>
      </c>
      <c r="AL661">
        <v>0.04</v>
      </c>
      <c r="AN661" s="4">
        <v>12.14</v>
      </c>
      <c r="AO661" s="5">
        <f t="shared" si="770"/>
        <v>1.4265925662159899E-2</v>
      </c>
      <c r="AP661" s="5">
        <f t="shared" si="771"/>
        <v>1.4265925662159901E-25</v>
      </c>
      <c r="AQ661" s="5">
        <f t="shared" si="772"/>
        <v>1.5493843768501156E-7</v>
      </c>
      <c r="AR661" s="5">
        <f t="shared" si="773"/>
        <v>2.5750768343248921E-11</v>
      </c>
      <c r="AS661" s="5">
        <f t="shared" si="774"/>
        <v>-10.589209808088619</v>
      </c>
      <c r="AT661">
        <v>0.03</v>
      </c>
      <c r="AV661" s="4">
        <v>11.55</v>
      </c>
      <c r="AW661" s="5">
        <f t="shared" si="775"/>
        <v>1.5993019071102912E-2</v>
      </c>
      <c r="AX661" s="5">
        <f t="shared" si="776"/>
        <v>1.5993019071102915E-25</v>
      </c>
      <c r="AY661" s="5">
        <f t="shared" si="777"/>
        <v>1.0293105524706352E-7</v>
      </c>
      <c r="AZ661" s="5">
        <f t="shared" si="778"/>
        <v>2.2222814827841014E-11</v>
      </c>
      <c r="BA661" s="5">
        <f t="shared" si="779"/>
        <v>-10.653200932489005</v>
      </c>
      <c r="BB661">
        <v>0.03</v>
      </c>
      <c r="BD661" s="3">
        <v>10.45</v>
      </c>
      <c r="BE661" s="5">
        <f t="shared" si="780"/>
        <v>1.8558878954533353E-2</v>
      </c>
      <c r="BF661" s="5">
        <f t="shared" si="781"/>
        <v>1.8558878954533354E-25</v>
      </c>
      <c r="BG661" s="5">
        <f t="shared" si="782"/>
        <v>4.296036795030868E-8</v>
      </c>
      <c r="BH661" s="5">
        <f t="shared" si="783"/>
        <v>1.5465732462111126E-11</v>
      </c>
      <c r="BI661" s="5">
        <f t="shared" si="784"/>
        <v>-10.810629506846047</v>
      </c>
      <c r="BJ661">
        <v>0</v>
      </c>
      <c r="BL661" s="3">
        <v>10.01</v>
      </c>
      <c r="BM661" s="5">
        <f t="shared" si="785"/>
        <v>1.7805250049723033E-2</v>
      </c>
      <c r="BN661" s="5">
        <f t="shared" si="786"/>
        <v>1.7805250049723035E-25</v>
      </c>
      <c r="BO661" s="5">
        <f t="shared" si="787"/>
        <v>2.6378148221811896E-8</v>
      </c>
      <c r="BP661" s="5">
        <f t="shared" si="788"/>
        <v>1.1870166699815354E-11</v>
      </c>
      <c r="BQ661" s="5">
        <f t="shared" si="789"/>
        <v>-10.925543181946708</v>
      </c>
      <c r="BR661">
        <v>0</v>
      </c>
      <c r="BT661" s="3">
        <v>9.66</v>
      </c>
      <c r="BU661" s="5">
        <f t="shared" si="790"/>
        <v>1.5728881494352271E-2</v>
      </c>
      <c r="BV661" s="5">
        <f t="shared" si="791"/>
        <v>1.5728881494352273E-25</v>
      </c>
      <c r="BW661" s="5">
        <f t="shared" si="792"/>
        <v>1.4026945446806427E-8</v>
      </c>
      <c r="BX661" s="5">
        <f t="shared" si="793"/>
        <v>8.1356283591477278E-12</v>
      </c>
      <c r="BY661" s="5">
        <f t="shared" si="794"/>
        <v>-11.089608898489663</v>
      </c>
      <c r="BZ661">
        <v>0</v>
      </c>
      <c r="CB661" s="3">
        <v>8.8800000000000008</v>
      </c>
      <c r="CC661" s="5">
        <f t="shared" si="795"/>
        <v>1.7991245920184314E-2</v>
      </c>
      <c r="CD661" s="5">
        <f t="shared" si="796"/>
        <v>1.7991245920184315E-25</v>
      </c>
      <c r="CE661" s="5">
        <f t="shared" si="797"/>
        <v>8.4333965250863969E-9</v>
      </c>
      <c r="CF661" s="5">
        <f t="shared" si="798"/>
        <v>6.7467172200691176E-12</v>
      </c>
      <c r="CG661" s="5">
        <f t="shared" si="799"/>
        <v>-11.170907492355042</v>
      </c>
      <c r="CH661">
        <v>0</v>
      </c>
      <c r="CJ661" s="2">
        <v>5.89</v>
      </c>
      <c r="CK661" s="5">
        <f t="shared" si="800"/>
        <v>3.1455617254367893E-2</v>
      </c>
      <c r="CL661" s="5">
        <f t="shared" si="801"/>
        <v>3.1455617254367894E-25</v>
      </c>
      <c r="CM661" s="5">
        <f t="shared" si="802"/>
        <v>1.6383133986649943E-9</v>
      </c>
      <c r="CN661" s="5">
        <f t="shared" si="803"/>
        <v>3.9319521567959871E-12</v>
      </c>
      <c r="CO661" s="5">
        <f t="shared" si="804"/>
        <v>-11.405391775215769</v>
      </c>
      <c r="CP661">
        <v>0.03</v>
      </c>
      <c r="CR661" s="4">
        <v>10.57</v>
      </c>
      <c r="CS661" s="5">
        <f t="shared" si="805"/>
        <v>1.8311198824267606E-2</v>
      </c>
      <c r="CT661" s="5">
        <f t="shared" si="806"/>
        <v>1.8311198824267609E-25</v>
      </c>
      <c r="CU661" s="5">
        <f t="shared" si="807"/>
        <v>4.7520412173704862E-8</v>
      </c>
      <c r="CV661" s="5">
        <f t="shared" si="808"/>
        <v>1.6156940139059653E-11</v>
      </c>
      <c r="CW661" s="5">
        <f t="shared" si="809"/>
        <v>-10.791640884065641</v>
      </c>
      <c r="CX661">
        <v>0.02</v>
      </c>
      <c r="CZ661" s="4">
        <v>9.99</v>
      </c>
      <c r="DA661" s="5">
        <f t="shared" si="810"/>
        <v>1.7337955329911333E-2</v>
      </c>
      <c r="DB661" s="5">
        <f t="shared" si="811"/>
        <v>1.7337955329911335E-25</v>
      </c>
      <c r="DC661" s="5">
        <f t="shared" si="812"/>
        <v>2.458122211235067E-8</v>
      </c>
      <c r="DD661" s="5">
        <f t="shared" si="813"/>
        <v>1.1307362171681307E-11</v>
      </c>
      <c r="DE661" s="5">
        <f t="shared" si="814"/>
        <v>-10.946638697275882</v>
      </c>
      <c r="DF661">
        <v>0.02</v>
      </c>
      <c r="DH661" s="4">
        <v>7.84</v>
      </c>
      <c r="DI661" s="5">
        <f t="shared" si="815"/>
        <v>2.3159561608420708E-2</v>
      </c>
      <c r="DJ661" s="5">
        <f t="shared" si="816"/>
        <v>2.3159561608420709E-25</v>
      </c>
      <c r="DK661" s="5">
        <f t="shared" si="817"/>
        <v>4.8249086684209806E-9</v>
      </c>
      <c r="DL661" s="5">
        <f t="shared" si="818"/>
        <v>5.789890402105177E-12</v>
      </c>
      <c r="DM661" s="5">
        <f t="shared" si="819"/>
        <v>-11.23732965703447</v>
      </c>
      <c r="DN661">
        <v>0.02</v>
      </c>
      <c r="DP661" s="4">
        <v>5.89</v>
      </c>
      <c r="DQ661" s="5">
        <f t="shared" si="820"/>
        <v>3.6845806009370569E-2</v>
      </c>
      <c r="DR661" s="5">
        <f t="shared" si="821"/>
        <v>3.6845806009370572E-25</v>
      </c>
      <c r="DS661" s="5">
        <f t="shared" si="822"/>
        <v>2.2838309509940435E-9</v>
      </c>
      <c r="DT661" s="5">
        <f t="shared" si="823"/>
        <v>5.0244280921868958E-12</v>
      </c>
      <c r="DU661" s="5">
        <f t="shared" si="824"/>
        <v>-11.298913364861232</v>
      </c>
      <c r="DV661">
        <v>0.05</v>
      </c>
    </row>
    <row r="662" spans="1:126" hidden="1" x14ac:dyDescent="0.25">
      <c r="A662">
        <v>655</v>
      </c>
      <c r="B662" t="s">
        <v>699</v>
      </c>
      <c r="C662">
        <v>324.37208600000002</v>
      </c>
      <c r="D662">
        <v>57.537914999999998</v>
      </c>
      <c r="E662" s="1" t="s">
        <v>31</v>
      </c>
      <c r="F662" s="13"/>
      <c r="J662" s="2">
        <v>18.11</v>
      </c>
      <c r="K662" s="5">
        <f t="shared" si="750"/>
        <v>1.8093022852284942E-4</v>
      </c>
      <c r="L662" s="5">
        <f t="shared" si="751"/>
        <v>1.8093022852284945E-27</v>
      </c>
      <c r="M662" s="5">
        <f t="shared" si="752"/>
        <v>1.3940013908626839E-8</v>
      </c>
      <c r="N662" s="5">
        <f t="shared" si="753"/>
        <v>8.6985686789831477E-13</v>
      </c>
      <c r="O662" s="5">
        <f t="shared" si="754"/>
        <v>-12.060552203238737</v>
      </c>
      <c r="P662">
        <v>0.01</v>
      </c>
      <c r="Q662" s="2">
        <v>17.3</v>
      </c>
      <c r="R662" s="5">
        <f t="shared" si="755"/>
        <v>3.0245366381670213E-4</v>
      </c>
      <c r="S662" s="5">
        <f t="shared" si="756"/>
        <v>3.0245366381670216E-27</v>
      </c>
      <c r="T662" s="5">
        <f t="shared" si="757"/>
        <v>1.5146008043221664E-8</v>
      </c>
      <c r="U662" s="5">
        <f t="shared" si="758"/>
        <v>1.172301022545357E-12</v>
      </c>
      <c r="V662" s="5">
        <f t="shared" si="759"/>
        <v>-11.930960856198258</v>
      </c>
      <c r="W662">
        <v>0.01</v>
      </c>
      <c r="X662" s="2">
        <v>17.71</v>
      </c>
      <c r="Y662" s="5">
        <f t="shared" si="760"/>
        <v>2.4513164092946672E-4</v>
      </c>
      <c r="Z662" s="5">
        <f t="shared" si="761"/>
        <v>2.4513164092946675E-27</v>
      </c>
      <c r="AA662" s="5">
        <f t="shared" si="762"/>
        <v>1.7088854355396716E-8</v>
      </c>
      <c r="AB662" s="5">
        <f t="shared" si="763"/>
        <v>1.1210288457140247E-12</v>
      </c>
      <c r="AC662" s="5">
        <f t="shared" si="764"/>
        <v>-11.950383212228175</v>
      </c>
      <c r="AD662">
        <v>0.02</v>
      </c>
      <c r="AF662" s="4">
        <v>15.92</v>
      </c>
      <c r="AG662" s="5">
        <f t="shared" si="765"/>
        <v>6.831063415135175E-4</v>
      </c>
      <c r="AH662" s="5">
        <f t="shared" si="766"/>
        <v>6.8310634151351763E-27</v>
      </c>
      <c r="AI662" s="5">
        <f t="shared" si="767"/>
        <v>1.3436175151473077E-8</v>
      </c>
      <c r="AJ662" s="5">
        <f t="shared" si="768"/>
        <v>1.6593676312069253E-12</v>
      </c>
      <c r="AK662" s="5">
        <f t="shared" si="769"/>
        <v>-11.78005738581593</v>
      </c>
      <c r="AL662">
        <v>0.1</v>
      </c>
      <c r="AN662" s="4">
        <v>15.25</v>
      </c>
      <c r="AO662" s="5">
        <f t="shared" si="770"/>
        <v>8.1339211235766388E-4</v>
      </c>
      <c r="AP662" s="5">
        <f t="shared" si="771"/>
        <v>8.133921123576639E-27</v>
      </c>
      <c r="AQ662" s="5">
        <f t="shared" si="772"/>
        <v>8.8340361570990533E-9</v>
      </c>
      <c r="AR662" s="5">
        <f t="shared" si="773"/>
        <v>1.4682168093098626E-12</v>
      </c>
      <c r="AS662" s="5">
        <f t="shared" si="774"/>
        <v>-11.833209808088618</v>
      </c>
      <c r="AT662">
        <v>0.13</v>
      </c>
      <c r="AV662" s="4">
        <v>15.2</v>
      </c>
      <c r="AW662" s="5">
        <f t="shared" si="775"/>
        <v>5.5453690619414945E-4</v>
      </c>
      <c r="AX662" s="5">
        <f t="shared" si="776"/>
        <v>5.5453690619414952E-27</v>
      </c>
      <c r="AY662" s="5">
        <f t="shared" si="777"/>
        <v>3.5689989910122319E-9</v>
      </c>
      <c r="AZ662" s="5">
        <f t="shared" si="778"/>
        <v>7.7054688215954082E-13</v>
      </c>
      <c r="BA662" s="5">
        <f t="shared" si="779"/>
        <v>-12.113200932489006</v>
      </c>
      <c r="BB662">
        <v>0.19</v>
      </c>
      <c r="BD662" s="3">
        <v>15.04</v>
      </c>
      <c r="BE662" s="5">
        <f t="shared" si="780"/>
        <v>2.7073957273597278E-4</v>
      </c>
      <c r="BF662" s="5">
        <f t="shared" si="781"/>
        <v>2.7073957273597283E-27</v>
      </c>
      <c r="BG662" s="5">
        <f t="shared" si="782"/>
        <v>6.2671197392586287E-10</v>
      </c>
      <c r="BH662" s="5">
        <f t="shared" si="783"/>
        <v>2.2561631061331065E-13</v>
      </c>
      <c r="BI662" s="5">
        <f t="shared" si="784"/>
        <v>-12.646629506846047</v>
      </c>
      <c r="BJ662">
        <v>0.01</v>
      </c>
      <c r="BL662" s="3">
        <v>14.93</v>
      </c>
      <c r="BM662" s="5">
        <f t="shared" si="785"/>
        <v>1.9166732298507742E-4</v>
      </c>
      <c r="BN662" s="5">
        <f t="shared" si="786"/>
        <v>1.9166732298507745E-27</v>
      </c>
      <c r="BO662" s="5">
        <f t="shared" si="787"/>
        <v>2.8395158960752212E-10</v>
      </c>
      <c r="BP662" s="5">
        <f t="shared" si="788"/>
        <v>1.2777821532338497E-13</v>
      </c>
      <c r="BQ662" s="5">
        <f t="shared" si="789"/>
        <v>-12.893543181946708</v>
      </c>
      <c r="BR662">
        <v>0.02</v>
      </c>
      <c r="BT662" s="3">
        <v>15.17</v>
      </c>
      <c r="BU662" s="5">
        <f t="shared" si="790"/>
        <v>9.8332671981738476E-5</v>
      </c>
      <c r="BV662" s="5">
        <f t="shared" si="791"/>
        <v>9.8332671981738483E-28</v>
      </c>
      <c r="BW662" s="5">
        <f t="shared" si="792"/>
        <v>8.7692632563976049E-11</v>
      </c>
      <c r="BX662" s="5">
        <f t="shared" si="793"/>
        <v>5.0861726887106112E-14</v>
      </c>
      <c r="BY662" s="5">
        <f t="shared" si="794"/>
        <v>-13.293608898489664</v>
      </c>
      <c r="BZ662">
        <v>0.1</v>
      </c>
      <c r="CC662" s="5" t="str">
        <f t="shared" si="795"/>
        <v/>
      </c>
      <c r="CD662" s="5" t="str">
        <f t="shared" si="796"/>
        <v/>
      </c>
      <c r="CE662" s="5" t="str">
        <f t="shared" si="797"/>
        <v/>
      </c>
      <c r="CF662" s="5" t="str">
        <f t="shared" si="798"/>
        <v/>
      </c>
      <c r="CG662" s="5" t="str">
        <f t="shared" si="799"/>
        <v/>
      </c>
      <c r="CK662" s="5" t="str">
        <f t="shared" si="800"/>
        <v/>
      </c>
      <c r="CL662" s="5" t="str">
        <f t="shared" si="801"/>
        <v/>
      </c>
      <c r="CM662" s="5" t="str">
        <f t="shared" si="802"/>
        <v/>
      </c>
      <c r="CN662" s="5" t="str">
        <f t="shared" si="803"/>
        <v/>
      </c>
      <c r="CO662" s="5" t="str">
        <f t="shared" si="804"/>
        <v/>
      </c>
      <c r="CS662" s="5" t="str">
        <f t="shared" si="805"/>
        <v/>
      </c>
      <c r="CT662" s="5" t="str">
        <f t="shared" si="806"/>
        <v/>
      </c>
      <c r="CU662" s="5" t="str">
        <f t="shared" si="807"/>
        <v/>
      </c>
      <c r="CV662" s="5" t="str">
        <f t="shared" si="808"/>
        <v/>
      </c>
      <c r="CW662" s="5" t="str">
        <f t="shared" si="809"/>
        <v/>
      </c>
      <c r="DA662" s="5" t="str">
        <f t="shared" si="810"/>
        <v/>
      </c>
      <c r="DB662" s="5" t="str">
        <f t="shared" si="811"/>
        <v/>
      </c>
      <c r="DC662" s="5" t="str">
        <f t="shared" si="812"/>
        <v/>
      </c>
      <c r="DD662" s="5" t="str">
        <f t="shared" si="813"/>
        <v/>
      </c>
      <c r="DE662" s="5" t="str">
        <f t="shared" si="814"/>
        <v/>
      </c>
      <c r="DI662" s="5" t="str">
        <f t="shared" si="815"/>
        <v/>
      </c>
      <c r="DJ662" s="5" t="str">
        <f t="shared" si="816"/>
        <v/>
      </c>
      <c r="DK662" s="5" t="str">
        <f t="shared" si="817"/>
        <v/>
      </c>
      <c r="DL662" s="5" t="str">
        <f t="shared" si="818"/>
        <v/>
      </c>
      <c r="DM662" s="5" t="str">
        <f t="shared" si="819"/>
        <v/>
      </c>
      <c r="DQ662" s="5" t="str">
        <f t="shared" si="820"/>
        <v/>
      </c>
      <c r="DR662" s="5" t="str">
        <f t="shared" si="821"/>
        <v/>
      </c>
      <c r="DS662" s="5" t="str">
        <f t="shared" si="822"/>
        <v/>
      </c>
      <c r="DT662" s="5" t="str">
        <f t="shared" si="823"/>
        <v/>
      </c>
      <c r="DU662" s="5" t="str">
        <f t="shared" si="824"/>
        <v/>
      </c>
    </row>
    <row r="663" spans="1:126" hidden="1" x14ac:dyDescent="0.25">
      <c r="A663">
        <v>656</v>
      </c>
      <c r="B663" t="s">
        <v>700</v>
      </c>
      <c r="C663">
        <v>324.37238500000001</v>
      </c>
      <c r="D663">
        <v>57.421647</v>
      </c>
      <c r="E663" s="1" t="s">
        <v>31</v>
      </c>
      <c r="F663" s="13"/>
      <c r="J663" s="2">
        <v>13.66</v>
      </c>
      <c r="K663" s="5">
        <f t="shared" si="750"/>
        <v>1.0902124360706698E-2</v>
      </c>
      <c r="L663" s="5">
        <f t="shared" si="751"/>
        <v>1.0902124360706698E-25</v>
      </c>
      <c r="M663" s="5">
        <f t="shared" si="752"/>
        <v>8.3996890106529677E-7</v>
      </c>
      <c r="N663" s="5">
        <f t="shared" si="753"/>
        <v>5.2414059426474517E-11</v>
      </c>
      <c r="O663" s="5">
        <f t="shared" si="754"/>
        <v>-10.280552203238736</v>
      </c>
      <c r="P663">
        <v>0</v>
      </c>
      <c r="Q663" s="2">
        <v>12.76</v>
      </c>
      <c r="R663" s="5">
        <f t="shared" si="755"/>
        <v>1.9799710931359554E-2</v>
      </c>
      <c r="S663" s="5">
        <f t="shared" si="756"/>
        <v>1.9799710931359556E-25</v>
      </c>
      <c r="T663" s="5">
        <f t="shared" si="757"/>
        <v>9.9151247578067977E-7</v>
      </c>
      <c r="U663" s="5">
        <f t="shared" si="758"/>
        <v>7.6743065625424621E-11</v>
      </c>
      <c r="V663" s="5">
        <f t="shared" si="759"/>
        <v>-10.114960856198257</v>
      </c>
      <c r="W663">
        <v>0</v>
      </c>
      <c r="X663" s="2">
        <v>13.2</v>
      </c>
      <c r="Y663" s="5">
        <f t="shared" si="760"/>
        <v>1.5609873097669246E-2</v>
      </c>
      <c r="Z663" s="5">
        <f t="shared" si="761"/>
        <v>1.5609873097669248E-25</v>
      </c>
      <c r="AA663" s="5">
        <f t="shared" si="762"/>
        <v>1.0882105910964394E-6</v>
      </c>
      <c r="AB663" s="5">
        <f t="shared" si="763"/>
        <v>7.1386614775926429E-11</v>
      </c>
      <c r="AC663" s="5">
        <f t="shared" si="764"/>
        <v>-10.146383212228175</v>
      </c>
      <c r="AD663">
        <v>0</v>
      </c>
      <c r="AF663" s="4">
        <v>11.17</v>
      </c>
      <c r="AG663" s="5">
        <f t="shared" si="765"/>
        <v>5.4261065438339522E-2</v>
      </c>
      <c r="AH663" s="5">
        <f t="shared" si="766"/>
        <v>5.4261065438339526E-25</v>
      </c>
      <c r="AI663" s="5">
        <f t="shared" si="767"/>
        <v>1.0672733289515877E-6</v>
      </c>
      <c r="AJ663" s="5">
        <f t="shared" si="768"/>
        <v>1.318082561255211E-10</v>
      </c>
      <c r="AK663" s="5">
        <f t="shared" si="769"/>
        <v>-9.8800573858159293</v>
      </c>
      <c r="AL663">
        <v>0.03</v>
      </c>
      <c r="AN663" s="4">
        <v>10.43</v>
      </c>
      <c r="AO663" s="5">
        <f t="shared" si="770"/>
        <v>6.8912809603514091E-2</v>
      </c>
      <c r="AP663" s="5">
        <f t="shared" si="771"/>
        <v>6.8912809603514098E-25</v>
      </c>
      <c r="AQ663" s="5">
        <f t="shared" si="772"/>
        <v>7.4844376098035618E-7</v>
      </c>
      <c r="AR663" s="5">
        <f t="shared" si="773"/>
        <v>1.2439135307493519E-10</v>
      </c>
      <c r="AS663" s="5">
        <f t="shared" si="774"/>
        <v>-9.9052098080886175</v>
      </c>
      <c r="AT663">
        <v>0.03</v>
      </c>
      <c r="AV663" s="4">
        <v>10.23</v>
      </c>
      <c r="AW663" s="5">
        <f t="shared" si="775"/>
        <v>5.3942423598222676E-2</v>
      </c>
      <c r="AX663" s="5">
        <f t="shared" si="776"/>
        <v>5.3942423598222681E-25</v>
      </c>
      <c r="AY663" s="5">
        <f t="shared" si="777"/>
        <v>3.4717338601699419E-7</v>
      </c>
      <c r="AZ663" s="5">
        <f t="shared" si="778"/>
        <v>7.4954734041069042E-11</v>
      </c>
      <c r="BA663" s="5">
        <f t="shared" si="779"/>
        <v>-10.125200932489005</v>
      </c>
      <c r="BB663">
        <v>0.03</v>
      </c>
      <c r="BD663" s="3">
        <v>10.1</v>
      </c>
      <c r="BE663" s="5">
        <f t="shared" si="780"/>
        <v>2.5618384477507489E-2</v>
      </c>
      <c r="BF663" s="5">
        <f t="shared" si="781"/>
        <v>2.561838447750749E-25</v>
      </c>
      <c r="BG663" s="5">
        <f t="shared" si="782"/>
        <v>5.9301815920156217E-8</v>
      </c>
      <c r="BH663" s="5">
        <f t="shared" si="783"/>
        <v>2.1348653731256238E-11</v>
      </c>
      <c r="BI663" s="5">
        <f t="shared" si="784"/>
        <v>-10.670629506846048</v>
      </c>
      <c r="BJ663">
        <v>0</v>
      </c>
      <c r="BL663" s="3">
        <v>10.14</v>
      </c>
      <c r="BM663" s="5">
        <f t="shared" si="785"/>
        <v>1.5796034627450974E-2</v>
      </c>
      <c r="BN663" s="5">
        <f t="shared" si="786"/>
        <v>1.5796034627450976E-25</v>
      </c>
      <c r="BO663" s="5">
        <f t="shared" si="787"/>
        <v>2.3401532781408848E-8</v>
      </c>
      <c r="BP663" s="5">
        <f t="shared" si="788"/>
        <v>1.0530689751633983E-11</v>
      </c>
      <c r="BQ663" s="5">
        <f t="shared" si="789"/>
        <v>-10.977543181946707</v>
      </c>
      <c r="BR663">
        <v>0</v>
      </c>
      <c r="BT663" s="3">
        <v>10.07</v>
      </c>
      <c r="BU663" s="5">
        <f t="shared" si="790"/>
        <v>1.0781963079647594E-2</v>
      </c>
      <c r="BV663" s="5">
        <f t="shared" si="791"/>
        <v>1.0781963079647595E-25</v>
      </c>
      <c r="BW663" s="5">
        <f t="shared" si="792"/>
        <v>9.6153059568795432E-9</v>
      </c>
      <c r="BX663" s="5">
        <f t="shared" si="793"/>
        <v>5.5768774549901348E-12</v>
      </c>
      <c r="BY663" s="5">
        <f t="shared" si="794"/>
        <v>-11.253608898489665</v>
      </c>
      <c r="BZ663">
        <v>0</v>
      </c>
      <c r="CB663" s="3">
        <v>10</v>
      </c>
      <c r="CC663" s="5">
        <f t="shared" si="795"/>
        <v>6.4129999999999994E-3</v>
      </c>
      <c r="CD663" s="5">
        <f t="shared" si="796"/>
        <v>6.4130000000000004E-26</v>
      </c>
      <c r="CE663" s="5">
        <f t="shared" si="797"/>
        <v>3.0060937499999999E-9</v>
      </c>
      <c r="CF663" s="5">
        <f t="shared" si="798"/>
        <v>2.4048750000000001E-12</v>
      </c>
      <c r="CG663" s="5">
        <f t="shared" si="799"/>
        <v>-11.618907492355042</v>
      </c>
      <c r="CH663">
        <v>0</v>
      </c>
      <c r="CJ663" s="2">
        <v>10.55</v>
      </c>
      <c r="CK663" s="5">
        <f t="shared" si="800"/>
        <v>4.302275444570904E-4</v>
      </c>
      <c r="CL663" s="5">
        <f t="shared" si="801"/>
        <v>4.3022754445709045E-27</v>
      </c>
      <c r="CM663" s="5">
        <f t="shared" si="802"/>
        <v>2.2407684607140124E-11</v>
      </c>
      <c r="CN663" s="5">
        <f t="shared" si="803"/>
        <v>5.3778443057136301E-14</v>
      </c>
      <c r="CO663" s="5">
        <f t="shared" si="804"/>
        <v>-13.26939177521577</v>
      </c>
      <c r="CP663">
        <v>0.32</v>
      </c>
      <c r="CR663" s="4">
        <v>10.02</v>
      </c>
      <c r="CS663" s="5">
        <f t="shared" si="805"/>
        <v>3.0389025828240566E-2</v>
      </c>
      <c r="CT663" s="5">
        <f t="shared" si="806"/>
        <v>3.0389025828240568E-25</v>
      </c>
      <c r="CU663" s="5">
        <f t="shared" si="807"/>
        <v>7.8864253879517033E-8</v>
      </c>
      <c r="CV663" s="5">
        <f t="shared" si="808"/>
        <v>2.6813846319035794E-11</v>
      </c>
      <c r="CW663" s="5">
        <f t="shared" si="809"/>
        <v>-10.571640884065641</v>
      </c>
      <c r="CX663">
        <v>0.02</v>
      </c>
      <c r="CZ663" s="4">
        <v>10.09</v>
      </c>
      <c r="DA663" s="5">
        <f t="shared" si="810"/>
        <v>1.5812403193147737E-2</v>
      </c>
      <c r="DB663" s="5">
        <f t="shared" si="811"/>
        <v>1.5812403193147739E-25</v>
      </c>
      <c r="DC663" s="5">
        <f t="shared" si="812"/>
        <v>2.2418341011079031E-8</v>
      </c>
      <c r="DD663" s="5">
        <f t="shared" si="813"/>
        <v>1.0312436865096354E-11</v>
      </c>
      <c r="DE663" s="5">
        <f t="shared" si="814"/>
        <v>-10.986638697275881</v>
      </c>
      <c r="DF663">
        <v>0.02</v>
      </c>
      <c r="DH663" s="4">
        <v>10.02</v>
      </c>
      <c r="DI663" s="5">
        <f t="shared" si="815"/>
        <v>3.1097847843100991E-3</v>
      </c>
      <c r="DJ663" s="5">
        <f t="shared" si="816"/>
        <v>3.1097847843100995E-26</v>
      </c>
      <c r="DK663" s="5">
        <f t="shared" si="817"/>
        <v>6.4787183006460399E-10</v>
      </c>
      <c r="DL663" s="5">
        <f t="shared" si="818"/>
        <v>7.774461960775249E-13</v>
      </c>
      <c r="DM663" s="5">
        <f t="shared" si="819"/>
        <v>-12.10932965703447</v>
      </c>
      <c r="DN663">
        <v>0.04</v>
      </c>
      <c r="DP663" s="4">
        <v>8.51</v>
      </c>
      <c r="DQ663" s="5">
        <f t="shared" si="820"/>
        <v>3.2990436459065893E-3</v>
      </c>
      <c r="DR663" s="5">
        <f t="shared" si="821"/>
        <v>3.2990436459065897E-26</v>
      </c>
      <c r="DS663" s="5">
        <f t="shared" si="822"/>
        <v>2.0448617639916877E-10</v>
      </c>
      <c r="DT663" s="5">
        <f t="shared" si="823"/>
        <v>4.4986958807817132E-13</v>
      </c>
      <c r="DU663" s="5">
        <f t="shared" si="824"/>
        <v>-12.346913364861232</v>
      </c>
      <c r="DV663">
        <v>0.25</v>
      </c>
    </row>
    <row r="664" spans="1:126" hidden="1" x14ac:dyDescent="0.25">
      <c r="A664">
        <v>657</v>
      </c>
      <c r="B664" t="s">
        <v>701</v>
      </c>
      <c r="C664">
        <v>324.37307299999998</v>
      </c>
      <c r="D664">
        <v>57.464886</v>
      </c>
      <c r="E664" s="1" t="s">
        <v>91</v>
      </c>
      <c r="F664" s="13"/>
      <c r="J664" s="2">
        <v>18.649999999999999</v>
      </c>
      <c r="K664" s="5">
        <f t="shared" si="750"/>
        <v>1.100300047541019E-4</v>
      </c>
      <c r="L664" s="5">
        <f t="shared" si="751"/>
        <v>1.1003000475410192E-27</v>
      </c>
      <c r="M664" s="5">
        <f t="shared" si="752"/>
        <v>8.47741037614814E-9</v>
      </c>
      <c r="N664" s="5">
        <f t="shared" si="753"/>
        <v>5.2899040747164397E-13</v>
      </c>
      <c r="O664" s="5">
        <f t="shared" si="754"/>
        <v>-12.276552203238737</v>
      </c>
      <c r="P664">
        <v>0.01</v>
      </c>
      <c r="Q664" s="2">
        <v>17.82</v>
      </c>
      <c r="R664" s="5">
        <f t="shared" si="755"/>
        <v>1.8735222267552936E-4</v>
      </c>
      <c r="S664" s="5">
        <f t="shared" si="756"/>
        <v>1.8735222267552938E-27</v>
      </c>
      <c r="T664" s="5">
        <f t="shared" si="757"/>
        <v>9.3820595054148054E-9</v>
      </c>
      <c r="U664" s="5">
        <f t="shared" si="758"/>
        <v>7.2617140571910608E-13</v>
      </c>
      <c r="V664" s="5">
        <f t="shared" si="759"/>
        <v>-12.138960856198258</v>
      </c>
      <c r="W664">
        <v>0.02</v>
      </c>
      <c r="X664" s="2">
        <v>18.25</v>
      </c>
      <c r="Y664" s="5">
        <f t="shared" si="760"/>
        <v>1.4907313077009568E-4</v>
      </c>
      <c r="Z664" s="5">
        <f t="shared" si="761"/>
        <v>1.4907313077009569E-27</v>
      </c>
      <c r="AA664" s="5">
        <f t="shared" si="762"/>
        <v>1.039233046527102E-8</v>
      </c>
      <c r="AB664" s="5">
        <f t="shared" si="763"/>
        <v>6.8173687852177901E-13</v>
      </c>
      <c r="AC664" s="5">
        <f t="shared" si="764"/>
        <v>-12.166383212228174</v>
      </c>
      <c r="AD664">
        <v>0.03</v>
      </c>
      <c r="AF664" s="4">
        <v>16.14</v>
      </c>
      <c r="AG664" s="5">
        <f t="shared" si="765"/>
        <v>5.5781259624319986E-4</v>
      </c>
      <c r="AH664" s="5">
        <f t="shared" si="766"/>
        <v>5.5781259624319991E-27</v>
      </c>
      <c r="AI664" s="5">
        <f t="shared" si="767"/>
        <v>1.0971743767179265E-8</v>
      </c>
      <c r="AJ664" s="5">
        <f t="shared" si="768"/>
        <v>1.3550103552466395E-12</v>
      </c>
      <c r="AK664" s="5">
        <f t="shared" si="769"/>
        <v>-11.868057385815931</v>
      </c>
      <c r="AL664">
        <v>0.12</v>
      </c>
      <c r="AN664" s="4">
        <v>15.36</v>
      </c>
      <c r="AO664" s="5">
        <f t="shared" si="770"/>
        <v>7.3502135426187372E-4</v>
      </c>
      <c r="AP664" s="5">
        <f t="shared" si="771"/>
        <v>7.3502135426187373E-27</v>
      </c>
      <c r="AQ664" s="5">
        <f t="shared" si="772"/>
        <v>7.9828721242063388E-9</v>
      </c>
      <c r="AR664" s="5">
        <f t="shared" si="773"/>
        <v>1.3267533470430936E-12</v>
      </c>
      <c r="AS664" s="5">
        <f t="shared" si="774"/>
        <v>-11.877209808088619</v>
      </c>
      <c r="AT664">
        <v>0.13</v>
      </c>
      <c r="AU664" t="s">
        <v>36</v>
      </c>
      <c r="AV664" s="4">
        <v>15.37</v>
      </c>
      <c r="AW664" s="5">
        <f t="shared" si="775"/>
        <v>4.7416604955267445E-4</v>
      </c>
      <c r="AX664" s="5">
        <f t="shared" si="776"/>
        <v>4.7416604955267453E-27</v>
      </c>
      <c r="AY664" s="5">
        <f t="shared" si="777"/>
        <v>3.051732235533588E-9</v>
      </c>
      <c r="AZ664" s="5">
        <f t="shared" si="778"/>
        <v>6.5886898965170167E-13</v>
      </c>
      <c r="BA664" s="5">
        <f t="shared" si="779"/>
        <v>-12.181200932489004</v>
      </c>
      <c r="BD664" s="3">
        <v>15.05</v>
      </c>
      <c r="BE664" s="5">
        <f t="shared" si="780"/>
        <v>2.6825741741342055E-4</v>
      </c>
      <c r="BF664" s="5">
        <f t="shared" si="781"/>
        <v>2.6825741741342057E-27</v>
      </c>
      <c r="BG664" s="5">
        <f t="shared" si="782"/>
        <v>6.2096624401254756E-10</v>
      </c>
      <c r="BH664" s="5">
        <f t="shared" si="783"/>
        <v>2.2354784784451713E-13</v>
      </c>
      <c r="BI664" s="5">
        <f t="shared" si="784"/>
        <v>-12.650629506846048</v>
      </c>
      <c r="BJ664">
        <v>0.03</v>
      </c>
      <c r="BL664" s="3">
        <v>14.96</v>
      </c>
      <c r="BM664" s="5">
        <f t="shared" si="785"/>
        <v>1.8644385632249672E-4</v>
      </c>
      <c r="BN664" s="5">
        <f t="shared" si="786"/>
        <v>1.8644385632249675E-27</v>
      </c>
      <c r="BO664" s="5">
        <f t="shared" si="787"/>
        <v>2.7621312047777287E-10</v>
      </c>
      <c r="BP664" s="5">
        <f t="shared" si="788"/>
        <v>1.2429590421499781E-13</v>
      </c>
      <c r="BQ664" s="5">
        <f t="shared" si="789"/>
        <v>-12.905543181946708</v>
      </c>
      <c r="BR664">
        <v>0.04</v>
      </c>
      <c r="BT664" s="3">
        <v>15.01</v>
      </c>
      <c r="BU664" s="5">
        <f t="shared" si="790"/>
        <v>1.1394567366266822E-4</v>
      </c>
      <c r="BV664" s="5">
        <f t="shared" si="791"/>
        <v>1.1394567366266824E-27</v>
      </c>
      <c r="BW664" s="5">
        <f t="shared" si="792"/>
        <v>1.0161623691676716E-10</v>
      </c>
      <c r="BX664" s="5">
        <f t="shared" si="793"/>
        <v>5.893741741172495E-14</v>
      </c>
      <c r="BY664" s="5">
        <f t="shared" si="794"/>
        <v>-13.229608898489664</v>
      </c>
      <c r="BZ664">
        <v>0.12</v>
      </c>
      <c r="CC664" s="5" t="str">
        <f t="shared" si="795"/>
        <v/>
      </c>
      <c r="CD664" s="5" t="str">
        <f t="shared" si="796"/>
        <v/>
      </c>
      <c r="CE664" s="5" t="str">
        <f t="shared" si="797"/>
        <v/>
      </c>
      <c r="CF664" s="5" t="str">
        <f t="shared" si="798"/>
        <v/>
      </c>
      <c r="CG664" s="5" t="str">
        <f t="shared" si="799"/>
        <v/>
      </c>
      <c r="CK664" s="5" t="str">
        <f t="shared" si="800"/>
        <v/>
      </c>
      <c r="CL664" s="5" t="str">
        <f t="shared" si="801"/>
        <v/>
      </c>
      <c r="CM664" s="5" t="str">
        <f t="shared" si="802"/>
        <v/>
      </c>
      <c r="CN664" s="5" t="str">
        <f t="shared" si="803"/>
        <v/>
      </c>
      <c r="CO664" s="5" t="str">
        <f t="shared" si="804"/>
        <v/>
      </c>
      <c r="CS664" s="5" t="str">
        <f t="shared" si="805"/>
        <v/>
      </c>
      <c r="CT664" s="5" t="str">
        <f t="shared" si="806"/>
        <v/>
      </c>
      <c r="CU664" s="5" t="str">
        <f t="shared" si="807"/>
        <v/>
      </c>
      <c r="CV664" s="5" t="str">
        <f t="shared" si="808"/>
        <v/>
      </c>
      <c r="CW664" s="5" t="str">
        <f t="shared" si="809"/>
        <v/>
      </c>
      <c r="DA664" s="5" t="str">
        <f t="shared" si="810"/>
        <v/>
      </c>
      <c r="DB664" s="5" t="str">
        <f t="shared" si="811"/>
        <v/>
      </c>
      <c r="DC664" s="5" t="str">
        <f t="shared" si="812"/>
        <v/>
      </c>
      <c r="DD664" s="5" t="str">
        <f t="shared" si="813"/>
        <v/>
      </c>
      <c r="DE664" s="5" t="str">
        <f t="shared" si="814"/>
        <v/>
      </c>
      <c r="DI664" s="5" t="str">
        <f t="shared" si="815"/>
        <v/>
      </c>
      <c r="DJ664" s="5" t="str">
        <f t="shared" si="816"/>
        <v/>
      </c>
      <c r="DK664" s="5" t="str">
        <f t="shared" si="817"/>
        <v/>
      </c>
      <c r="DL664" s="5" t="str">
        <f t="shared" si="818"/>
        <v/>
      </c>
      <c r="DM664" s="5" t="str">
        <f t="shared" si="819"/>
        <v/>
      </c>
      <c r="DQ664" s="5" t="str">
        <f t="shared" si="820"/>
        <v/>
      </c>
      <c r="DR664" s="5" t="str">
        <f t="shared" si="821"/>
        <v/>
      </c>
      <c r="DS664" s="5" t="str">
        <f t="shared" si="822"/>
        <v/>
      </c>
      <c r="DT664" s="5" t="str">
        <f t="shared" si="823"/>
        <v/>
      </c>
      <c r="DU664" s="5" t="str">
        <f t="shared" si="824"/>
        <v/>
      </c>
    </row>
    <row r="665" spans="1:126" hidden="1" x14ac:dyDescent="0.25">
      <c r="A665">
        <v>658</v>
      </c>
      <c r="B665" t="s">
        <v>702</v>
      </c>
      <c r="C665">
        <v>324.37379099999998</v>
      </c>
      <c r="D665">
        <v>57.547097000000001</v>
      </c>
      <c r="E665" s="1" t="s">
        <v>120</v>
      </c>
      <c r="F665" s="13"/>
      <c r="J665" s="2">
        <v>19.47</v>
      </c>
      <c r="K665" s="5">
        <f t="shared" si="750"/>
        <v>5.1702451003756375E-5</v>
      </c>
      <c r="L665" s="5">
        <f t="shared" si="751"/>
        <v>5.1702451003756385E-28</v>
      </c>
      <c r="M665" s="5">
        <f t="shared" si="752"/>
        <v>3.9834851919807379E-9</v>
      </c>
      <c r="N665" s="5">
        <f t="shared" si="753"/>
        <v>2.4856947597959805E-13</v>
      </c>
      <c r="O665" s="5">
        <f t="shared" si="754"/>
        <v>-12.604552203238736</v>
      </c>
      <c r="P665">
        <v>0.02</v>
      </c>
      <c r="Q665" s="2">
        <v>18.53</v>
      </c>
      <c r="R665" s="5">
        <f t="shared" si="755"/>
        <v>9.7422405732930722E-5</v>
      </c>
      <c r="S665" s="5">
        <f t="shared" si="756"/>
        <v>9.7422405732930729E-28</v>
      </c>
      <c r="T665" s="5">
        <f t="shared" si="757"/>
        <v>4.8786333820548998E-9</v>
      </c>
      <c r="U665" s="5">
        <f t="shared" si="758"/>
        <v>3.7760622377104931E-13</v>
      </c>
      <c r="V665" s="5">
        <f t="shared" si="759"/>
        <v>-12.422960856198259</v>
      </c>
      <c r="W665">
        <v>0.03</v>
      </c>
      <c r="X665" s="2">
        <v>19.04</v>
      </c>
      <c r="Y665" s="5">
        <f t="shared" si="760"/>
        <v>7.2011087966120701E-5</v>
      </c>
      <c r="Z665" s="5">
        <f t="shared" si="761"/>
        <v>7.2011087966120712E-28</v>
      </c>
      <c r="AA665" s="5">
        <f t="shared" si="762"/>
        <v>5.0201067049552459E-9</v>
      </c>
      <c r="AB665" s="5">
        <f t="shared" si="763"/>
        <v>3.2931899984506417E-13</v>
      </c>
      <c r="AC665" s="5">
        <f t="shared" si="764"/>
        <v>-12.482383212228175</v>
      </c>
      <c r="AD665">
        <v>0.05</v>
      </c>
      <c r="AF665" s="4">
        <v>16.62</v>
      </c>
      <c r="AG665" s="5">
        <f t="shared" si="765"/>
        <v>3.5849930417022256E-4</v>
      </c>
      <c r="AH665" s="5">
        <f t="shared" si="766"/>
        <v>3.5849930417022259E-27</v>
      </c>
      <c r="AI665" s="5">
        <f t="shared" si="767"/>
        <v>7.0514049567156815E-9</v>
      </c>
      <c r="AJ665" s="5">
        <f t="shared" si="768"/>
        <v>8.7084851215438685E-13</v>
      </c>
      <c r="AK665" s="5">
        <f t="shared" si="769"/>
        <v>-12.060057385815929</v>
      </c>
      <c r="AL665">
        <v>7.0000000000000007E-2</v>
      </c>
      <c r="AN665" s="4">
        <v>15.88</v>
      </c>
      <c r="AO665" s="5">
        <f t="shared" si="770"/>
        <v>4.5530241788836599E-4</v>
      </c>
      <c r="AP665" s="5">
        <f t="shared" si="771"/>
        <v>4.5530241788836601E-27</v>
      </c>
      <c r="AQ665" s="5">
        <f t="shared" si="772"/>
        <v>4.9449188908188349E-9</v>
      </c>
      <c r="AR665" s="5">
        <f t="shared" si="773"/>
        <v>8.2184551965409035E-13</v>
      </c>
      <c r="AS665" s="5">
        <f t="shared" si="774"/>
        <v>-12.085209808088619</v>
      </c>
      <c r="AT665">
        <v>0.14000000000000001</v>
      </c>
      <c r="AV665" s="4">
        <v>15.74</v>
      </c>
      <c r="AW665" s="5">
        <f t="shared" si="775"/>
        <v>3.3723330215747524E-4</v>
      </c>
      <c r="AX665" s="5">
        <f t="shared" si="776"/>
        <v>3.3723330215747529E-27</v>
      </c>
      <c r="AY665" s="5">
        <f t="shared" si="777"/>
        <v>2.1704332059629661E-9</v>
      </c>
      <c r="AZ665" s="5">
        <f t="shared" si="778"/>
        <v>4.6859652916740434E-13</v>
      </c>
      <c r="BA665" s="5">
        <f t="shared" si="779"/>
        <v>-12.329200932489005</v>
      </c>
      <c r="BB665">
        <v>0.12</v>
      </c>
      <c r="BD665" s="3">
        <v>14.7</v>
      </c>
      <c r="BE665" s="5">
        <f t="shared" si="780"/>
        <v>3.7029831786049451E-4</v>
      </c>
      <c r="BF665" s="5">
        <f t="shared" si="781"/>
        <v>3.7029831786049455E-27</v>
      </c>
      <c r="BG665" s="5">
        <f t="shared" si="782"/>
        <v>8.5717203208447797E-10</v>
      </c>
      <c r="BH665" s="5">
        <f t="shared" si="783"/>
        <v>3.085819315504121E-13</v>
      </c>
      <c r="BI665" s="5">
        <f t="shared" si="784"/>
        <v>-12.510629506846048</v>
      </c>
      <c r="BJ665">
        <v>0.04</v>
      </c>
      <c r="BL665" s="3">
        <v>14.4</v>
      </c>
      <c r="BM665" s="5">
        <f t="shared" si="785"/>
        <v>3.1228280892626271E-4</v>
      </c>
      <c r="BN665" s="5">
        <f t="shared" si="786"/>
        <v>3.1228280892626277E-27</v>
      </c>
      <c r="BO665" s="5">
        <f t="shared" si="787"/>
        <v>4.6264119840927806E-10</v>
      </c>
      <c r="BP665" s="5">
        <f t="shared" si="788"/>
        <v>2.0818853928417515E-13</v>
      </c>
      <c r="BQ665" s="5">
        <f t="shared" si="789"/>
        <v>-12.681543181946708</v>
      </c>
      <c r="BR665">
        <v>0.04</v>
      </c>
      <c r="BU665" s="5" t="str">
        <f t="shared" si="790"/>
        <v/>
      </c>
      <c r="BV665" s="5" t="str">
        <f t="shared" si="791"/>
        <v/>
      </c>
      <c r="BW665" s="5" t="str">
        <f t="shared" si="792"/>
        <v/>
      </c>
      <c r="BX665" s="5" t="str">
        <f t="shared" si="793"/>
        <v/>
      </c>
      <c r="BY665" s="5" t="str">
        <f t="shared" si="794"/>
        <v/>
      </c>
      <c r="CC665" s="5" t="str">
        <f t="shared" si="795"/>
        <v/>
      </c>
      <c r="CD665" s="5" t="str">
        <f t="shared" si="796"/>
        <v/>
      </c>
      <c r="CE665" s="5" t="str">
        <f t="shared" si="797"/>
        <v/>
      </c>
      <c r="CF665" s="5" t="str">
        <f t="shared" si="798"/>
        <v/>
      </c>
      <c r="CG665" s="5" t="str">
        <f t="shared" si="799"/>
        <v/>
      </c>
      <c r="CK665" s="5" t="str">
        <f t="shared" si="800"/>
        <v/>
      </c>
      <c r="CL665" s="5" t="str">
        <f t="shared" si="801"/>
        <v/>
      </c>
      <c r="CM665" s="5" t="str">
        <f t="shared" si="802"/>
        <v/>
      </c>
      <c r="CN665" s="5" t="str">
        <f t="shared" si="803"/>
        <v/>
      </c>
      <c r="CO665" s="5" t="str">
        <f t="shared" si="804"/>
        <v/>
      </c>
      <c r="CS665" s="5" t="str">
        <f t="shared" si="805"/>
        <v/>
      </c>
      <c r="CT665" s="5" t="str">
        <f t="shared" si="806"/>
        <v/>
      </c>
      <c r="CU665" s="5" t="str">
        <f t="shared" si="807"/>
        <v/>
      </c>
      <c r="CV665" s="5" t="str">
        <f t="shared" si="808"/>
        <v/>
      </c>
      <c r="CW665" s="5" t="str">
        <f t="shared" si="809"/>
        <v/>
      </c>
      <c r="DA665" s="5" t="str">
        <f t="shared" si="810"/>
        <v/>
      </c>
      <c r="DB665" s="5" t="str">
        <f t="shared" si="811"/>
        <v/>
      </c>
      <c r="DC665" s="5" t="str">
        <f t="shared" si="812"/>
        <v/>
      </c>
      <c r="DD665" s="5" t="str">
        <f t="shared" si="813"/>
        <v/>
      </c>
      <c r="DE665" s="5" t="str">
        <f t="shared" si="814"/>
        <v/>
      </c>
      <c r="DI665" s="5" t="str">
        <f t="shared" si="815"/>
        <v/>
      </c>
      <c r="DJ665" s="5" t="str">
        <f t="shared" si="816"/>
        <v/>
      </c>
      <c r="DK665" s="5" t="str">
        <f t="shared" si="817"/>
        <v/>
      </c>
      <c r="DL665" s="5" t="str">
        <f t="shared" si="818"/>
        <v/>
      </c>
      <c r="DM665" s="5" t="str">
        <f t="shared" si="819"/>
        <v/>
      </c>
      <c r="DQ665" s="5" t="str">
        <f t="shared" si="820"/>
        <v/>
      </c>
      <c r="DR665" s="5" t="str">
        <f t="shared" si="821"/>
        <v/>
      </c>
      <c r="DS665" s="5" t="str">
        <f t="shared" si="822"/>
        <v/>
      </c>
      <c r="DT665" s="5" t="str">
        <f t="shared" si="823"/>
        <v/>
      </c>
      <c r="DU665" s="5" t="str">
        <f t="shared" si="824"/>
        <v/>
      </c>
    </row>
    <row r="666" spans="1:126" hidden="1" x14ac:dyDescent="0.25">
      <c r="A666">
        <v>659</v>
      </c>
      <c r="B666" t="s">
        <v>703</v>
      </c>
      <c r="C666">
        <v>324.37401699999998</v>
      </c>
      <c r="D666">
        <v>57.452466999999999</v>
      </c>
      <c r="E666" s="1" t="s">
        <v>31</v>
      </c>
      <c r="F666" s="13"/>
      <c r="J666" s="2">
        <v>19.899999999999999</v>
      </c>
      <c r="K666" s="5">
        <f t="shared" si="750"/>
        <v>3.4794542598211742E-5</v>
      </c>
      <c r="L666" s="5">
        <f t="shared" si="751"/>
        <v>3.4794542598211745E-28</v>
      </c>
      <c r="M666" s="5">
        <f t="shared" si="752"/>
        <v>2.6807925448572909E-9</v>
      </c>
      <c r="N666" s="5">
        <f t="shared" si="753"/>
        <v>1.6728145479909494E-13</v>
      </c>
      <c r="O666" s="5">
        <f t="shared" si="754"/>
        <v>-12.776552203238735</v>
      </c>
      <c r="P666">
        <v>0.03</v>
      </c>
      <c r="Q666" s="2">
        <v>19.05</v>
      </c>
      <c r="R666" s="5">
        <f t="shared" si="755"/>
        <v>6.0347439743773211E-5</v>
      </c>
      <c r="S666" s="5">
        <f t="shared" si="756"/>
        <v>6.0347439743773214E-28</v>
      </c>
      <c r="T666" s="5">
        <f t="shared" si="757"/>
        <v>3.0220259070855713E-9</v>
      </c>
      <c r="U666" s="5">
        <f t="shared" si="758"/>
        <v>2.3390480520842324E-13</v>
      </c>
      <c r="V666" s="5">
        <f t="shared" si="759"/>
        <v>-12.630960856198257</v>
      </c>
      <c r="W666">
        <v>0.05</v>
      </c>
      <c r="X666" s="2">
        <v>19.54</v>
      </c>
      <c r="Y666" s="5">
        <f t="shared" si="760"/>
        <v>4.5435924836233205E-5</v>
      </c>
      <c r="Z666" s="5">
        <f t="shared" si="761"/>
        <v>4.5435924836233208E-28</v>
      </c>
      <c r="AA666" s="5">
        <f t="shared" si="762"/>
        <v>3.1674731955657811E-9</v>
      </c>
      <c r="AB666" s="5">
        <f t="shared" si="763"/>
        <v>2.0778624162911526E-13</v>
      </c>
      <c r="AC666" s="5">
        <f t="shared" si="764"/>
        <v>-12.682383212228174</v>
      </c>
      <c r="AD666">
        <v>0.08</v>
      </c>
      <c r="AG666" s="5" t="str">
        <f t="shared" si="765"/>
        <v/>
      </c>
      <c r="AH666" s="5" t="str">
        <f t="shared" si="766"/>
        <v/>
      </c>
      <c r="AI666" s="5" t="str">
        <f t="shared" si="767"/>
        <v/>
      </c>
      <c r="AJ666" s="5" t="str">
        <f t="shared" si="768"/>
        <v/>
      </c>
      <c r="AK666" s="5" t="str">
        <f t="shared" si="769"/>
        <v/>
      </c>
      <c r="AO666" s="5" t="str">
        <f t="shared" si="770"/>
        <v/>
      </c>
      <c r="AP666" s="5" t="str">
        <f t="shared" si="771"/>
        <v/>
      </c>
      <c r="AQ666" s="5" t="str">
        <f t="shared" si="772"/>
        <v/>
      </c>
      <c r="AR666" s="5" t="str">
        <f t="shared" si="773"/>
        <v/>
      </c>
      <c r="AS666" s="5" t="str">
        <f t="shared" si="774"/>
        <v/>
      </c>
      <c r="AW666" s="5" t="str">
        <f t="shared" si="775"/>
        <v/>
      </c>
      <c r="AX666" s="5" t="str">
        <f t="shared" si="776"/>
        <v/>
      </c>
      <c r="AY666" s="5" t="str">
        <f t="shared" si="777"/>
        <v/>
      </c>
      <c r="AZ666" s="5" t="str">
        <f t="shared" si="778"/>
        <v/>
      </c>
      <c r="BA666" s="5" t="str">
        <f t="shared" si="779"/>
        <v/>
      </c>
      <c r="BD666" s="3">
        <v>15.21</v>
      </c>
      <c r="BE666" s="5">
        <f t="shared" si="780"/>
        <v>2.3150039650715154E-4</v>
      </c>
      <c r="BF666" s="5">
        <f t="shared" si="781"/>
        <v>2.3150039650715158E-27</v>
      </c>
      <c r="BG666" s="5">
        <f t="shared" si="782"/>
        <v>5.3588054747025823E-10</v>
      </c>
      <c r="BH666" s="5">
        <f t="shared" si="783"/>
        <v>1.9291699708929297E-13</v>
      </c>
      <c r="BI666" s="5">
        <f t="shared" si="784"/>
        <v>-12.714629506846048</v>
      </c>
      <c r="BJ666">
        <v>0.13</v>
      </c>
      <c r="BL666" s="3">
        <v>15.21</v>
      </c>
      <c r="BM666" s="5">
        <f t="shared" si="785"/>
        <v>1.4809761926783601E-4</v>
      </c>
      <c r="BN666" s="5">
        <f t="shared" si="786"/>
        <v>1.4809761926783604E-27</v>
      </c>
      <c r="BO666" s="5">
        <f t="shared" si="787"/>
        <v>2.1940388039679407E-10</v>
      </c>
      <c r="BP666" s="5">
        <f t="shared" si="788"/>
        <v>9.8731746178557341E-14</v>
      </c>
      <c r="BQ666" s="5">
        <f t="shared" si="789"/>
        <v>-13.00554318194671</v>
      </c>
      <c r="BR666">
        <v>0.12</v>
      </c>
      <c r="BU666" s="5" t="str">
        <f t="shared" si="790"/>
        <v/>
      </c>
      <c r="BV666" s="5" t="str">
        <f t="shared" si="791"/>
        <v/>
      </c>
      <c r="BW666" s="5" t="str">
        <f t="shared" si="792"/>
        <v/>
      </c>
      <c r="BX666" s="5" t="str">
        <f t="shared" si="793"/>
        <v/>
      </c>
      <c r="BY666" s="5" t="str">
        <f t="shared" si="794"/>
        <v/>
      </c>
      <c r="CC666" s="5" t="str">
        <f t="shared" si="795"/>
        <v/>
      </c>
      <c r="CD666" s="5" t="str">
        <f t="shared" si="796"/>
        <v/>
      </c>
      <c r="CE666" s="5" t="str">
        <f t="shared" si="797"/>
        <v/>
      </c>
      <c r="CF666" s="5" t="str">
        <f t="shared" si="798"/>
        <v/>
      </c>
      <c r="CG666" s="5" t="str">
        <f t="shared" si="799"/>
        <v/>
      </c>
      <c r="CK666" s="5" t="str">
        <f t="shared" si="800"/>
        <v/>
      </c>
      <c r="CL666" s="5" t="str">
        <f t="shared" si="801"/>
        <v/>
      </c>
      <c r="CM666" s="5" t="str">
        <f t="shared" si="802"/>
        <v/>
      </c>
      <c r="CN666" s="5" t="str">
        <f t="shared" si="803"/>
        <v/>
      </c>
      <c r="CO666" s="5" t="str">
        <f t="shared" si="804"/>
        <v/>
      </c>
      <c r="CS666" s="5" t="str">
        <f t="shared" si="805"/>
        <v/>
      </c>
      <c r="CT666" s="5" t="str">
        <f t="shared" si="806"/>
        <v/>
      </c>
      <c r="CU666" s="5" t="str">
        <f t="shared" si="807"/>
        <v/>
      </c>
      <c r="CV666" s="5" t="str">
        <f t="shared" si="808"/>
        <v/>
      </c>
      <c r="CW666" s="5" t="str">
        <f t="shared" si="809"/>
        <v/>
      </c>
      <c r="DA666" s="5" t="str">
        <f t="shared" si="810"/>
        <v/>
      </c>
      <c r="DB666" s="5" t="str">
        <f t="shared" si="811"/>
        <v/>
      </c>
      <c r="DC666" s="5" t="str">
        <f t="shared" si="812"/>
        <v/>
      </c>
      <c r="DD666" s="5" t="str">
        <f t="shared" si="813"/>
        <v/>
      </c>
      <c r="DE666" s="5" t="str">
        <f t="shared" si="814"/>
        <v/>
      </c>
      <c r="DI666" s="5" t="str">
        <f t="shared" si="815"/>
        <v/>
      </c>
      <c r="DJ666" s="5" t="str">
        <f t="shared" si="816"/>
        <v/>
      </c>
      <c r="DK666" s="5" t="str">
        <f t="shared" si="817"/>
        <v/>
      </c>
      <c r="DL666" s="5" t="str">
        <f t="shared" si="818"/>
        <v/>
      </c>
      <c r="DM666" s="5" t="str">
        <f t="shared" si="819"/>
        <v/>
      </c>
      <c r="DQ666" s="5" t="str">
        <f t="shared" si="820"/>
        <v/>
      </c>
      <c r="DR666" s="5" t="str">
        <f t="shared" si="821"/>
        <v/>
      </c>
      <c r="DS666" s="5" t="str">
        <f t="shared" si="822"/>
        <v/>
      </c>
      <c r="DT666" s="5" t="str">
        <f t="shared" si="823"/>
        <v/>
      </c>
      <c r="DU666" s="5" t="str">
        <f t="shared" si="824"/>
        <v/>
      </c>
    </row>
    <row r="667" spans="1:126" hidden="1" x14ac:dyDescent="0.25">
      <c r="A667">
        <v>660</v>
      </c>
      <c r="B667" t="s">
        <v>704</v>
      </c>
      <c r="C667">
        <v>324.37508200000002</v>
      </c>
      <c r="D667">
        <v>57.502795999999996</v>
      </c>
      <c r="E667" s="1" t="s">
        <v>82</v>
      </c>
      <c r="F667" s="13"/>
      <c r="J667" s="2">
        <v>23.37</v>
      </c>
      <c r="K667" s="5">
        <f t="shared" si="750"/>
        <v>1.424003745874801E-6</v>
      </c>
      <c r="L667" s="5">
        <f t="shared" si="751"/>
        <v>1.4240037458748012E-29</v>
      </c>
      <c r="M667" s="5">
        <f t="shared" si="752"/>
        <v>1.0971429255075824E-10</v>
      </c>
      <c r="N667" s="5">
        <f t="shared" si="753"/>
        <v>6.8461718551673137E-15</v>
      </c>
      <c r="O667" s="5">
        <f t="shared" si="754"/>
        <v>-14.164552203238738</v>
      </c>
      <c r="P667">
        <v>0.64</v>
      </c>
      <c r="Q667" s="2">
        <v>19.88</v>
      </c>
      <c r="R667" s="5">
        <f t="shared" si="755"/>
        <v>2.8096928724415572E-5</v>
      </c>
      <c r="S667" s="5">
        <f t="shared" si="756"/>
        <v>2.8096928724415576E-28</v>
      </c>
      <c r="T667" s="5">
        <f t="shared" si="757"/>
        <v>1.4070132366051503E-9</v>
      </c>
      <c r="U667" s="5">
        <f t="shared" si="758"/>
        <v>1.0890282451323865E-13</v>
      </c>
      <c r="V667" s="5">
        <f t="shared" si="759"/>
        <v>-12.962960856198256</v>
      </c>
      <c r="W667">
        <v>0.09</v>
      </c>
      <c r="Y667" s="5" t="str">
        <f t="shared" si="760"/>
        <v/>
      </c>
      <c r="Z667" s="5" t="str">
        <f t="shared" si="761"/>
        <v/>
      </c>
      <c r="AA667" s="5" t="str">
        <f t="shared" si="762"/>
        <v/>
      </c>
      <c r="AB667" s="5" t="str">
        <f t="shared" si="763"/>
        <v/>
      </c>
      <c r="AC667" s="5" t="str">
        <f t="shared" si="764"/>
        <v/>
      </c>
      <c r="AF667" s="4">
        <v>16.72</v>
      </c>
      <c r="AG667" s="5">
        <f t="shared" si="765"/>
        <v>3.2695525130479498E-4</v>
      </c>
      <c r="AH667" s="5">
        <f t="shared" si="766"/>
        <v>3.2695525130479502E-27</v>
      </c>
      <c r="AI667" s="5">
        <f t="shared" si="767"/>
        <v>6.4309577532127054E-9</v>
      </c>
      <c r="AJ667" s="5">
        <f t="shared" si="768"/>
        <v>7.9422328252176929E-13</v>
      </c>
      <c r="AK667" s="5">
        <f t="shared" si="769"/>
        <v>-12.100057385815928</v>
      </c>
      <c r="AL667">
        <v>0.19</v>
      </c>
      <c r="AN667" s="4">
        <v>15.43</v>
      </c>
      <c r="AO667" s="5">
        <f t="shared" si="770"/>
        <v>6.8912809603514067E-4</v>
      </c>
      <c r="AP667" s="5">
        <f t="shared" si="771"/>
        <v>6.8912809603514071E-27</v>
      </c>
      <c r="AQ667" s="5">
        <f t="shared" si="772"/>
        <v>7.4844376098035592E-9</v>
      </c>
      <c r="AR667" s="5">
        <f t="shared" si="773"/>
        <v>1.2439135307493515E-12</v>
      </c>
      <c r="AS667" s="5">
        <f t="shared" si="774"/>
        <v>-11.905209808088618</v>
      </c>
      <c r="AT667">
        <v>0.15</v>
      </c>
      <c r="AV667" s="4">
        <v>14.85</v>
      </c>
      <c r="AW667" s="5">
        <f t="shared" si="775"/>
        <v>7.6547401945197165E-4</v>
      </c>
      <c r="AX667" s="5">
        <f t="shared" si="776"/>
        <v>7.6547401945197169E-27</v>
      </c>
      <c r="AY667" s="5">
        <f t="shared" si="777"/>
        <v>4.9265900475768688E-9</v>
      </c>
      <c r="AZ667" s="5">
        <f t="shared" si="778"/>
        <v>1.0636507912718459E-12</v>
      </c>
      <c r="BA667" s="5">
        <f t="shared" si="779"/>
        <v>-11.973200932489004</v>
      </c>
      <c r="BB667">
        <v>0.14000000000000001</v>
      </c>
      <c r="BD667" s="3">
        <v>14.17</v>
      </c>
      <c r="BE667" s="5">
        <f t="shared" si="780"/>
        <v>6.0332558018326616E-4</v>
      </c>
      <c r="BF667" s="5">
        <f t="shared" si="781"/>
        <v>6.0332558018326623E-27</v>
      </c>
      <c r="BG667" s="5">
        <f t="shared" si="782"/>
        <v>1.3965869911649679E-9</v>
      </c>
      <c r="BH667" s="5">
        <f t="shared" si="783"/>
        <v>5.0277131681938846E-13</v>
      </c>
      <c r="BI667" s="5">
        <f t="shared" si="784"/>
        <v>-12.298629506846048</v>
      </c>
      <c r="BJ667">
        <v>0.01</v>
      </c>
      <c r="BL667" s="3">
        <v>13.84</v>
      </c>
      <c r="BM667" s="5">
        <f t="shared" si="785"/>
        <v>5.2305586611656836E-4</v>
      </c>
      <c r="BN667" s="5">
        <f t="shared" si="786"/>
        <v>5.230558661165684E-27</v>
      </c>
      <c r="BO667" s="5">
        <f t="shared" si="787"/>
        <v>7.7489757943195311E-10</v>
      </c>
      <c r="BP667" s="5">
        <f t="shared" si="788"/>
        <v>3.4870391074437893E-13</v>
      </c>
      <c r="BQ667" s="5">
        <f t="shared" si="789"/>
        <v>-12.457543181946708</v>
      </c>
      <c r="BR667">
        <v>0.01</v>
      </c>
      <c r="BT667" s="3">
        <v>13.48</v>
      </c>
      <c r="BU667" s="5">
        <f t="shared" si="790"/>
        <v>4.6633481576564069E-4</v>
      </c>
      <c r="BV667" s="5">
        <f t="shared" si="791"/>
        <v>4.6633481576564073E-27</v>
      </c>
      <c r="BW667" s="5">
        <f t="shared" si="792"/>
        <v>4.1587528159837157E-10</v>
      </c>
      <c r="BX667" s="5">
        <f t="shared" si="793"/>
        <v>2.4120766332705551E-13</v>
      </c>
      <c r="BY667" s="5">
        <f t="shared" si="794"/>
        <v>-12.617608898489664</v>
      </c>
      <c r="BZ667">
        <v>0.03</v>
      </c>
      <c r="CB667" s="3">
        <v>13.02</v>
      </c>
      <c r="CC667" s="5">
        <f t="shared" si="795"/>
        <v>3.9724756144673902E-4</v>
      </c>
      <c r="CD667" s="5">
        <f t="shared" si="796"/>
        <v>3.9724756144673906E-27</v>
      </c>
      <c r="CE667" s="5">
        <f t="shared" si="797"/>
        <v>1.8620979442815891E-10</v>
      </c>
      <c r="CF667" s="5">
        <f t="shared" si="798"/>
        <v>1.4896783554252715E-13</v>
      </c>
      <c r="CG667" s="5">
        <f t="shared" si="799"/>
        <v>-12.826907492355042</v>
      </c>
      <c r="CH667">
        <v>0.04</v>
      </c>
      <c r="CK667" s="5" t="str">
        <f t="shared" si="800"/>
        <v/>
      </c>
      <c r="CL667" s="5" t="str">
        <f t="shared" si="801"/>
        <v/>
      </c>
      <c r="CM667" s="5" t="str">
        <f t="shared" si="802"/>
        <v/>
      </c>
      <c r="CN667" s="5" t="str">
        <f t="shared" si="803"/>
        <v/>
      </c>
      <c r="CO667" s="5" t="str">
        <f t="shared" si="804"/>
        <v/>
      </c>
      <c r="CS667" s="5" t="str">
        <f t="shared" si="805"/>
        <v/>
      </c>
      <c r="CT667" s="5" t="str">
        <f t="shared" si="806"/>
        <v/>
      </c>
      <c r="CU667" s="5" t="str">
        <f t="shared" si="807"/>
        <v/>
      </c>
      <c r="CV667" s="5" t="str">
        <f t="shared" si="808"/>
        <v/>
      </c>
      <c r="CW667" s="5" t="str">
        <f t="shared" si="809"/>
        <v/>
      </c>
      <c r="DA667" s="5" t="str">
        <f t="shared" si="810"/>
        <v/>
      </c>
      <c r="DB667" s="5" t="str">
        <f t="shared" si="811"/>
        <v/>
      </c>
      <c r="DC667" s="5" t="str">
        <f t="shared" si="812"/>
        <v/>
      </c>
      <c r="DD667" s="5" t="str">
        <f t="shared" si="813"/>
        <v/>
      </c>
      <c r="DE667" s="5" t="str">
        <f t="shared" si="814"/>
        <v/>
      </c>
      <c r="DI667" s="5" t="str">
        <f t="shared" si="815"/>
        <v/>
      </c>
      <c r="DJ667" s="5" t="str">
        <f t="shared" si="816"/>
        <v/>
      </c>
      <c r="DK667" s="5" t="str">
        <f t="shared" si="817"/>
        <v/>
      </c>
      <c r="DL667" s="5" t="str">
        <f t="shared" si="818"/>
        <v/>
      </c>
      <c r="DM667" s="5" t="str">
        <f t="shared" si="819"/>
        <v/>
      </c>
      <c r="DQ667" s="5" t="str">
        <f t="shared" si="820"/>
        <v/>
      </c>
      <c r="DR667" s="5" t="str">
        <f t="shared" si="821"/>
        <v/>
      </c>
      <c r="DS667" s="5" t="str">
        <f t="shared" si="822"/>
        <v/>
      </c>
      <c r="DT667" s="5" t="str">
        <f t="shared" si="823"/>
        <v/>
      </c>
      <c r="DU667" s="5" t="str">
        <f t="shared" si="824"/>
        <v/>
      </c>
    </row>
    <row r="668" spans="1:126" hidden="1" x14ac:dyDescent="0.25">
      <c r="A668">
        <v>661</v>
      </c>
      <c r="B668" t="s">
        <v>705</v>
      </c>
      <c r="C668">
        <v>324.37624099999999</v>
      </c>
      <c r="D668">
        <v>57.453395999999998</v>
      </c>
      <c r="E668" s="1" t="s">
        <v>31</v>
      </c>
      <c r="F668" s="13"/>
      <c r="J668" s="2">
        <v>15.3</v>
      </c>
      <c r="K668" s="5">
        <f t="shared" si="750"/>
        <v>2.4071942188401041E-3</v>
      </c>
      <c r="L668" s="5">
        <f t="shared" si="751"/>
        <v>2.4071942188401044E-26</v>
      </c>
      <c r="M668" s="5">
        <f t="shared" si="752"/>
        <v>1.8546553091408597E-7</v>
      </c>
      <c r="N668" s="5">
        <f t="shared" si="753"/>
        <v>1.1573049129038965E-11</v>
      </c>
      <c r="O668" s="5">
        <f t="shared" si="754"/>
        <v>-10.936552203238737</v>
      </c>
      <c r="P668">
        <v>0</v>
      </c>
      <c r="Q668" s="2">
        <v>14.29</v>
      </c>
      <c r="R668" s="5">
        <f t="shared" si="755"/>
        <v>4.8379218624192881E-3</v>
      </c>
      <c r="S668" s="5">
        <f t="shared" si="756"/>
        <v>4.8379218624192889E-26</v>
      </c>
      <c r="T668" s="5">
        <f t="shared" si="757"/>
        <v>2.4226918766997614E-7</v>
      </c>
      <c r="U668" s="5">
        <f t="shared" si="758"/>
        <v>1.8751635125656157E-11</v>
      </c>
      <c r="V668" s="5">
        <f t="shared" si="759"/>
        <v>-10.726960856198257</v>
      </c>
      <c r="W668">
        <v>0</v>
      </c>
      <c r="X668" s="2">
        <v>14.84</v>
      </c>
      <c r="Y668" s="5">
        <f t="shared" si="760"/>
        <v>3.446667368147804E-3</v>
      </c>
      <c r="Z668" s="5">
        <f t="shared" si="761"/>
        <v>3.4466673681478044E-26</v>
      </c>
      <c r="AA668" s="5">
        <f t="shared" si="762"/>
        <v>2.4027741356622291E-7</v>
      </c>
      <c r="AB668" s="5">
        <f t="shared" si="763"/>
        <v>1.5762198329944224E-11</v>
      </c>
      <c r="AC668" s="5">
        <f t="shared" si="764"/>
        <v>-10.802383212228175</v>
      </c>
      <c r="AD668">
        <v>0</v>
      </c>
      <c r="AF668" s="4">
        <v>12.52</v>
      </c>
      <c r="AG668" s="5">
        <f t="shared" si="765"/>
        <v>1.5649062211738545E-2</v>
      </c>
      <c r="AH668" s="5">
        <f t="shared" si="766"/>
        <v>1.5649062211738548E-25</v>
      </c>
      <c r="AI668" s="5">
        <f t="shared" si="767"/>
        <v>3.0780499031431845E-7</v>
      </c>
      <c r="AJ668" s="5">
        <f t="shared" si="768"/>
        <v>3.8013916303818332E-11</v>
      </c>
      <c r="AK668" s="5">
        <f t="shared" si="769"/>
        <v>-10.420057385815928</v>
      </c>
      <c r="AL668">
        <v>0.03</v>
      </c>
      <c r="AN668" s="4">
        <v>11.78</v>
      </c>
      <c r="AO668" s="5">
        <f t="shared" si="770"/>
        <v>1.9874671386550032E-2</v>
      </c>
      <c r="AP668" s="5">
        <f t="shared" si="771"/>
        <v>1.9874671386550034E-25</v>
      </c>
      <c r="AQ668" s="5">
        <f t="shared" si="772"/>
        <v>2.1585353849859066E-7</v>
      </c>
      <c r="AR668" s="5">
        <f t="shared" si="773"/>
        <v>3.5874858098465765E-11</v>
      </c>
      <c r="AS668" s="5">
        <f t="shared" si="774"/>
        <v>-10.445209808088618</v>
      </c>
      <c r="AT668">
        <v>0.03</v>
      </c>
      <c r="AV668" s="4">
        <v>11.52</v>
      </c>
      <c r="AW668" s="5">
        <f t="shared" si="775"/>
        <v>1.6441084261341329E-2</v>
      </c>
      <c r="AX668" s="5">
        <f t="shared" si="776"/>
        <v>1.6441084261341331E-25</v>
      </c>
      <c r="AY668" s="5">
        <f t="shared" si="777"/>
        <v>1.058148023773379E-7</v>
      </c>
      <c r="AZ668" s="5">
        <f t="shared" si="778"/>
        <v>2.284541583326725E-11</v>
      </c>
      <c r="BA668" s="5">
        <f t="shared" si="779"/>
        <v>-10.641200932489005</v>
      </c>
      <c r="BB668">
        <v>0.03</v>
      </c>
      <c r="BD668" s="3">
        <v>11.35</v>
      </c>
      <c r="BE668" s="5">
        <f t="shared" si="780"/>
        <v>8.1012444922826266E-3</v>
      </c>
      <c r="BF668" s="5">
        <f t="shared" si="781"/>
        <v>8.1012444922826273E-26</v>
      </c>
      <c r="BG668" s="5">
        <f t="shared" si="782"/>
        <v>1.8752880769172746E-8</v>
      </c>
      <c r="BH668" s="5">
        <f t="shared" si="783"/>
        <v>6.7510370769021893E-12</v>
      </c>
      <c r="BI668" s="5">
        <f t="shared" si="784"/>
        <v>-11.170629506846048</v>
      </c>
      <c r="BJ668">
        <v>0</v>
      </c>
      <c r="BL668" s="3">
        <v>11.37</v>
      </c>
      <c r="BM668" s="5">
        <f t="shared" si="785"/>
        <v>5.0880114164514774E-3</v>
      </c>
      <c r="BN668" s="5">
        <f t="shared" si="786"/>
        <v>5.0880114164514779E-26</v>
      </c>
      <c r="BO668" s="5">
        <f t="shared" si="787"/>
        <v>7.5377946910392237E-9</v>
      </c>
      <c r="BP668" s="5">
        <f t="shared" si="788"/>
        <v>3.3920076109676508E-12</v>
      </c>
      <c r="BQ668" s="5">
        <f t="shared" si="789"/>
        <v>-11.469543181946708</v>
      </c>
      <c r="BR668">
        <v>0</v>
      </c>
      <c r="BT668" s="3">
        <v>11.24</v>
      </c>
      <c r="BU668" s="5">
        <f t="shared" si="790"/>
        <v>3.6702685333658675E-3</v>
      </c>
      <c r="BV668" s="5">
        <f t="shared" si="791"/>
        <v>3.6702685333658678E-26</v>
      </c>
      <c r="BW668" s="5">
        <f t="shared" si="792"/>
        <v>3.2731288942026169E-9</v>
      </c>
      <c r="BX668" s="5">
        <f t="shared" si="793"/>
        <v>1.8984147586375178E-12</v>
      </c>
      <c r="BY668" s="5">
        <f t="shared" si="794"/>
        <v>-11.721608898489665</v>
      </c>
      <c r="BZ668">
        <v>0.01</v>
      </c>
      <c r="CB668" s="3">
        <v>11.25</v>
      </c>
      <c r="CC668" s="5">
        <f t="shared" si="795"/>
        <v>2.0279686634659786E-3</v>
      </c>
      <c r="CD668" s="5">
        <f t="shared" si="796"/>
        <v>2.0279686634659789E-26</v>
      </c>
      <c r="CE668" s="5">
        <f t="shared" si="797"/>
        <v>9.5061031099967757E-10</v>
      </c>
      <c r="CF668" s="5">
        <f t="shared" si="798"/>
        <v>7.6048824879974207E-13</v>
      </c>
      <c r="CG668" s="5">
        <f t="shared" si="799"/>
        <v>-12.118907492355042</v>
      </c>
      <c r="CH668">
        <v>0.02</v>
      </c>
      <c r="CK668" s="5" t="str">
        <f t="shared" si="800"/>
        <v/>
      </c>
      <c r="CL668" s="5" t="str">
        <f t="shared" si="801"/>
        <v/>
      </c>
      <c r="CM668" s="5" t="str">
        <f t="shared" si="802"/>
        <v/>
      </c>
      <c r="CN668" s="5" t="str">
        <f t="shared" si="803"/>
        <v/>
      </c>
      <c r="CO668" s="5" t="str">
        <f t="shared" si="804"/>
        <v/>
      </c>
      <c r="CR668" s="4">
        <v>11.26</v>
      </c>
      <c r="CS668" s="5">
        <f t="shared" si="805"/>
        <v>9.6987726310464577E-3</v>
      </c>
      <c r="CT668" s="5">
        <f t="shared" si="806"/>
        <v>9.6987726310464583E-26</v>
      </c>
      <c r="CU668" s="5">
        <f t="shared" si="807"/>
        <v>2.5169825167075581E-8</v>
      </c>
      <c r="CV668" s="5">
        <f t="shared" si="808"/>
        <v>8.5577405568056981E-12</v>
      </c>
      <c r="CW668" s="5">
        <f t="shared" si="809"/>
        <v>-11.067640884065641</v>
      </c>
      <c r="CX668">
        <v>0.02</v>
      </c>
      <c r="CZ668" s="4">
        <v>11.29</v>
      </c>
      <c r="DA668" s="5">
        <f t="shared" si="810"/>
        <v>5.2359788026819102E-3</v>
      </c>
      <c r="DB668" s="5">
        <f t="shared" si="811"/>
        <v>5.235978802681911E-26</v>
      </c>
      <c r="DC668" s="5">
        <f t="shared" si="812"/>
        <v>7.4234104007777581E-9</v>
      </c>
      <c r="DD668" s="5">
        <f t="shared" si="813"/>
        <v>3.4147687843577684E-12</v>
      </c>
      <c r="DE668" s="5">
        <f t="shared" si="814"/>
        <v>-11.466638697275881</v>
      </c>
      <c r="DF668">
        <v>0.02</v>
      </c>
      <c r="DH668" s="4">
        <v>10.93</v>
      </c>
      <c r="DI668" s="5">
        <f t="shared" si="815"/>
        <v>1.3450249307563398E-3</v>
      </c>
      <c r="DJ668" s="5">
        <f t="shared" si="816"/>
        <v>1.3450249307563401E-26</v>
      </c>
      <c r="DK668" s="5">
        <f t="shared" si="817"/>
        <v>2.8021352724090419E-10</v>
      </c>
      <c r="DL668" s="5">
        <f t="shared" si="818"/>
        <v>3.3625623268908507E-13</v>
      </c>
      <c r="DM668" s="5">
        <f t="shared" si="819"/>
        <v>-12.473329657034471</v>
      </c>
      <c r="DN668">
        <v>0.09</v>
      </c>
      <c r="DO668" t="s">
        <v>32</v>
      </c>
      <c r="DP668" s="4">
        <v>8.91</v>
      </c>
      <c r="DQ668" s="5">
        <f t="shared" si="820"/>
        <v>2.2823805686515031E-3</v>
      </c>
      <c r="DR668" s="5">
        <f t="shared" si="821"/>
        <v>2.2823805686515033E-26</v>
      </c>
      <c r="DS668" s="5">
        <f t="shared" si="822"/>
        <v>1.4146986995773781E-10</v>
      </c>
      <c r="DT668" s="5">
        <f t="shared" si="823"/>
        <v>3.1123371390702322E-13</v>
      </c>
      <c r="DU668" s="5">
        <f t="shared" si="824"/>
        <v>-12.506913364861232</v>
      </c>
    </row>
    <row r="669" spans="1:126" hidden="1" x14ac:dyDescent="0.25">
      <c r="A669">
        <v>662</v>
      </c>
      <c r="B669" t="s">
        <v>706</v>
      </c>
      <c r="C669">
        <v>324.37673599999999</v>
      </c>
      <c r="D669">
        <v>57.573954999999998</v>
      </c>
      <c r="E669" s="1" t="s">
        <v>31</v>
      </c>
      <c r="F669" s="13"/>
      <c r="J669" s="2">
        <v>15.7</v>
      </c>
      <c r="K669" s="5">
        <f t="shared" si="750"/>
        <v>1.6653715136106027E-3</v>
      </c>
      <c r="L669" s="5">
        <f t="shared" si="751"/>
        <v>1.665371513610603E-26</v>
      </c>
      <c r="M669" s="5">
        <f t="shared" si="752"/>
        <v>1.2831079832428834E-7</v>
      </c>
      <c r="N669" s="5">
        <f t="shared" si="753"/>
        <v>8.0065938154355924E-12</v>
      </c>
      <c r="O669" s="5">
        <f t="shared" si="754"/>
        <v>-11.096552203238737</v>
      </c>
      <c r="P669">
        <v>0</v>
      </c>
      <c r="Q669" s="2">
        <v>14.94</v>
      </c>
      <c r="R669" s="5">
        <f t="shared" si="755"/>
        <v>2.6586358079287993E-3</v>
      </c>
      <c r="S669" s="5">
        <f t="shared" si="756"/>
        <v>2.6586358079287995E-26</v>
      </c>
      <c r="T669" s="5">
        <f t="shared" si="757"/>
        <v>1.3313682110093538E-7</v>
      </c>
      <c r="U669" s="5">
        <f t="shared" si="758"/>
        <v>1.03047899532124E-11</v>
      </c>
      <c r="V669" s="5">
        <f t="shared" si="759"/>
        <v>-10.986960856198257</v>
      </c>
      <c r="W669">
        <v>0</v>
      </c>
      <c r="X669" s="2">
        <v>15.33</v>
      </c>
      <c r="Y669" s="5">
        <f t="shared" si="760"/>
        <v>2.1948223420959947E-3</v>
      </c>
      <c r="Z669" s="5">
        <f t="shared" si="761"/>
        <v>2.1948223420959951E-26</v>
      </c>
      <c r="AA669" s="5">
        <f t="shared" si="762"/>
        <v>1.5300758073430954E-7</v>
      </c>
      <c r="AB669" s="5">
        <f t="shared" si="763"/>
        <v>1.0037297296170707E-11</v>
      </c>
      <c r="AC669" s="5">
        <f t="shared" si="764"/>
        <v>-10.998383212228175</v>
      </c>
      <c r="AD669">
        <v>0</v>
      </c>
      <c r="AF669" s="4">
        <v>13.51</v>
      </c>
      <c r="AG669" s="5">
        <f t="shared" si="765"/>
        <v>6.2876493950799325E-3</v>
      </c>
      <c r="AH669" s="5">
        <f t="shared" si="766"/>
        <v>6.2876493950799333E-26</v>
      </c>
      <c r="AI669" s="5">
        <f t="shared" si="767"/>
        <v>1.2367321664174005E-7</v>
      </c>
      <c r="AJ669" s="5">
        <f t="shared" si="768"/>
        <v>1.5273642255254898E-11</v>
      </c>
      <c r="AK669" s="5">
        <f t="shared" si="769"/>
        <v>-10.816057385815929</v>
      </c>
      <c r="AL669">
        <v>0.03</v>
      </c>
      <c r="AN669" s="4">
        <v>13.09</v>
      </c>
      <c r="AO669" s="5">
        <f t="shared" si="770"/>
        <v>5.9470276354182325E-3</v>
      </c>
      <c r="AP669" s="5">
        <f t="shared" si="771"/>
        <v>5.9470276354182336E-26</v>
      </c>
      <c r="AQ669" s="5">
        <f t="shared" si="772"/>
        <v>6.4589090993607743E-8</v>
      </c>
      <c r="AR669" s="5">
        <f t="shared" si="773"/>
        <v>1.0734706923137606E-11</v>
      </c>
      <c r="AS669" s="5">
        <f t="shared" si="774"/>
        <v>-10.969209808088618</v>
      </c>
      <c r="AT669">
        <v>0.04</v>
      </c>
      <c r="AV669" s="4">
        <v>12.94</v>
      </c>
      <c r="AW669" s="5">
        <f t="shared" si="775"/>
        <v>4.4456007303472151E-3</v>
      </c>
      <c r="AX669" s="5">
        <f t="shared" si="776"/>
        <v>4.4456007303472153E-26</v>
      </c>
      <c r="AY669" s="5">
        <f t="shared" si="777"/>
        <v>2.8611881993472712E-8</v>
      </c>
      <c r="AZ669" s="5">
        <f t="shared" si="778"/>
        <v>6.1773053223907583E-12</v>
      </c>
      <c r="BA669" s="5">
        <f t="shared" si="779"/>
        <v>-11.209200932489004</v>
      </c>
      <c r="BB669">
        <v>0.04</v>
      </c>
      <c r="BD669" s="3">
        <v>12.76</v>
      </c>
      <c r="BE669" s="5">
        <f t="shared" si="780"/>
        <v>2.2108116232535274E-3</v>
      </c>
      <c r="BF669" s="5">
        <f t="shared" si="781"/>
        <v>2.2108116232535275E-26</v>
      </c>
      <c r="BG669" s="5">
        <f t="shared" si="782"/>
        <v>5.1176194982720538E-9</v>
      </c>
      <c r="BH669" s="5">
        <f t="shared" si="783"/>
        <v>1.8423430193779395E-12</v>
      </c>
      <c r="BI669" s="5">
        <f t="shared" si="784"/>
        <v>-11.734629506846048</v>
      </c>
      <c r="BJ669">
        <v>0</v>
      </c>
      <c r="BL669" s="3">
        <v>12.73</v>
      </c>
      <c r="BM669" s="5">
        <f t="shared" si="785"/>
        <v>1.4539453308235492E-3</v>
      </c>
      <c r="BN669" s="5">
        <f t="shared" si="786"/>
        <v>1.4539453308235493E-26</v>
      </c>
      <c r="BO669" s="5">
        <f t="shared" si="787"/>
        <v>2.1539930827015541E-9</v>
      </c>
      <c r="BP669" s="5">
        <f t="shared" si="788"/>
        <v>9.6929688721569942E-13</v>
      </c>
      <c r="BQ669" s="5">
        <f t="shared" si="789"/>
        <v>-12.013543181946709</v>
      </c>
      <c r="BR669">
        <v>0</v>
      </c>
      <c r="BT669" s="3">
        <v>12.73</v>
      </c>
      <c r="BU669" s="5">
        <f t="shared" si="790"/>
        <v>9.304602840551373E-4</v>
      </c>
      <c r="BV669" s="5">
        <f t="shared" si="791"/>
        <v>9.3046028405513739E-27</v>
      </c>
      <c r="BW669" s="5">
        <f t="shared" si="792"/>
        <v>8.2978027710030079E-10</v>
      </c>
      <c r="BX669" s="5">
        <f t="shared" si="793"/>
        <v>4.812725607181745E-13</v>
      </c>
      <c r="BY669" s="5">
        <f t="shared" si="794"/>
        <v>-12.317608898489665</v>
      </c>
      <c r="BZ669">
        <v>0.01</v>
      </c>
      <c r="CB669" s="3">
        <v>12.81</v>
      </c>
      <c r="CC669" s="5">
        <f t="shared" si="795"/>
        <v>4.8201576193387426E-4</v>
      </c>
      <c r="CD669" s="5">
        <f t="shared" si="796"/>
        <v>4.8201576193387434E-27</v>
      </c>
      <c r="CE669" s="5">
        <f t="shared" si="797"/>
        <v>2.2594488840650359E-10</v>
      </c>
      <c r="CF669" s="5">
        <f t="shared" si="798"/>
        <v>1.8075591072520288E-13</v>
      </c>
      <c r="CG669" s="5">
        <f t="shared" si="799"/>
        <v>-12.742907492355043</v>
      </c>
      <c r="CH669">
        <v>0.05</v>
      </c>
      <c r="CK669" s="5" t="str">
        <f t="shared" si="800"/>
        <v/>
      </c>
      <c r="CL669" s="5" t="str">
        <f t="shared" si="801"/>
        <v/>
      </c>
      <c r="CM669" s="5" t="str">
        <f t="shared" si="802"/>
        <v/>
      </c>
      <c r="CN669" s="5" t="str">
        <f t="shared" si="803"/>
        <v/>
      </c>
      <c r="CO669" s="5" t="str">
        <f t="shared" si="804"/>
        <v/>
      </c>
      <c r="CS669" s="5" t="str">
        <f t="shared" si="805"/>
        <v/>
      </c>
      <c r="CT669" s="5" t="str">
        <f t="shared" si="806"/>
        <v/>
      </c>
      <c r="CU669" s="5" t="str">
        <f t="shared" si="807"/>
        <v/>
      </c>
      <c r="CV669" s="5" t="str">
        <f t="shared" si="808"/>
        <v/>
      </c>
      <c r="CW669" s="5" t="str">
        <f t="shared" si="809"/>
        <v/>
      </c>
      <c r="DA669" s="5" t="str">
        <f t="shared" si="810"/>
        <v/>
      </c>
      <c r="DB669" s="5" t="str">
        <f t="shared" si="811"/>
        <v/>
      </c>
      <c r="DC669" s="5" t="str">
        <f t="shared" si="812"/>
        <v/>
      </c>
      <c r="DD669" s="5" t="str">
        <f t="shared" si="813"/>
        <v/>
      </c>
      <c r="DE669" s="5" t="str">
        <f t="shared" si="814"/>
        <v/>
      </c>
      <c r="DI669" s="5" t="str">
        <f t="shared" si="815"/>
        <v/>
      </c>
      <c r="DJ669" s="5" t="str">
        <f t="shared" si="816"/>
        <v/>
      </c>
      <c r="DK669" s="5" t="str">
        <f t="shared" si="817"/>
        <v/>
      </c>
      <c r="DL669" s="5" t="str">
        <f t="shared" si="818"/>
        <v/>
      </c>
      <c r="DM669" s="5" t="str">
        <f t="shared" si="819"/>
        <v/>
      </c>
      <c r="DQ669" s="5" t="str">
        <f t="shared" si="820"/>
        <v/>
      </c>
      <c r="DR669" s="5" t="str">
        <f t="shared" si="821"/>
        <v/>
      </c>
      <c r="DS669" s="5" t="str">
        <f t="shared" si="822"/>
        <v/>
      </c>
      <c r="DT669" s="5" t="str">
        <f t="shared" si="823"/>
        <v/>
      </c>
      <c r="DU669" s="5" t="str">
        <f t="shared" si="824"/>
        <v/>
      </c>
    </row>
    <row r="670" spans="1:126" hidden="1" x14ac:dyDescent="0.25">
      <c r="A670">
        <v>663</v>
      </c>
      <c r="B670" t="s">
        <v>707</v>
      </c>
      <c r="C670">
        <v>324.37757099999999</v>
      </c>
      <c r="D670">
        <v>57.585338</v>
      </c>
      <c r="E670" s="1" t="s">
        <v>91</v>
      </c>
      <c r="F670" s="13"/>
      <c r="K670" s="5" t="str">
        <f t="shared" si="750"/>
        <v/>
      </c>
      <c r="L670" s="5" t="str">
        <f t="shared" si="751"/>
        <v/>
      </c>
      <c r="M670" s="5" t="str">
        <f t="shared" si="752"/>
        <v/>
      </c>
      <c r="N670" s="5" t="str">
        <f t="shared" si="753"/>
        <v/>
      </c>
      <c r="O670" s="5" t="str">
        <f t="shared" si="754"/>
        <v/>
      </c>
      <c r="R670" s="5" t="str">
        <f t="shared" si="755"/>
        <v/>
      </c>
      <c r="S670" s="5" t="str">
        <f t="shared" si="756"/>
        <v/>
      </c>
      <c r="T670" s="5" t="str">
        <f t="shared" si="757"/>
        <v/>
      </c>
      <c r="U670" s="5" t="str">
        <f t="shared" si="758"/>
        <v/>
      </c>
      <c r="V670" s="5" t="str">
        <f t="shared" si="759"/>
        <v/>
      </c>
      <c r="Y670" s="5" t="str">
        <f t="shared" si="760"/>
        <v/>
      </c>
      <c r="Z670" s="5" t="str">
        <f t="shared" si="761"/>
        <v/>
      </c>
      <c r="AA670" s="5" t="str">
        <f t="shared" si="762"/>
        <v/>
      </c>
      <c r="AB670" s="5" t="str">
        <f t="shared" si="763"/>
        <v/>
      </c>
      <c r="AC670" s="5" t="str">
        <f t="shared" si="764"/>
        <v/>
      </c>
      <c r="AG670" s="5" t="str">
        <f t="shared" si="765"/>
        <v/>
      </c>
      <c r="AH670" s="5" t="str">
        <f t="shared" si="766"/>
        <v/>
      </c>
      <c r="AI670" s="5" t="str">
        <f t="shared" si="767"/>
        <v/>
      </c>
      <c r="AJ670" s="5" t="str">
        <f t="shared" si="768"/>
        <v/>
      </c>
      <c r="AK670" s="5" t="str">
        <f t="shared" si="769"/>
        <v/>
      </c>
      <c r="AO670" s="5" t="str">
        <f t="shared" si="770"/>
        <v/>
      </c>
      <c r="AP670" s="5" t="str">
        <f t="shared" si="771"/>
        <v/>
      </c>
      <c r="AQ670" s="5" t="str">
        <f t="shared" si="772"/>
        <v/>
      </c>
      <c r="AR670" s="5" t="str">
        <f t="shared" si="773"/>
        <v/>
      </c>
      <c r="AS670" s="5" t="str">
        <f t="shared" si="774"/>
        <v/>
      </c>
      <c r="AW670" s="5" t="str">
        <f t="shared" si="775"/>
        <v/>
      </c>
      <c r="AX670" s="5" t="str">
        <f t="shared" si="776"/>
        <v/>
      </c>
      <c r="AY670" s="5" t="str">
        <f t="shared" si="777"/>
        <v/>
      </c>
      <c r="AZ670" s="5" t="str">
        <f t="shared" si="778"/>
        <v/>
      </c>
      <c r="BA670" s="5" t="str">
        <f t="shared" si="779"/>
        <v/>
      </c>
      <c r="BD670" s="3">
        <v>15.74</v>
      </c>
      <c r="BE670" s="5">
        <f t="shared" si="780"/>
        <v>1.4208614755667433E-4</v>
      </c>
      <c r="BF670" s="5">
        <f t="shared" si="781"/>
        <v>1.4208614755667433E-27</v>
      </c>
      <c r="BG670" s="5">
        <f t="shared" si="782"/>
        <v>3.2890311934415353E-10</v>
      </c>
      <c r="BH670" s="5">
        <f t="shared" si="783"/>
        <v>1.1840512296389529E-13</v>
      </c>
      <c r="BI670" s="5">
        <f t="shared" si="784"/>
        <v>-12.926629506846048</v>
      </c>
      <c r="BJ670">
        <v>0.03</v>
      </c>
      <c r="BL670" s="3">
        <v>15.5</v>
      </c>
      <c r="BM670" s="5">
        <f t="shared" si="785"/>
        <v>1.1338303480309059E-4</v>
      </c>
      <c r="BN670" s="5">
        <f t="shared" si="786"/>
        <v>1.133830348030906E-27</v>
      </c>
      <c r="BO670" s="5">
        <f t="shared" si="787"/>
        <v>1.67974866374949E-10</v>
      </c>
      <c r="BP670" s="5">
        <f t="shared" si="788"/>
        <v>7.558868986872705E-14</v>
      </c>
      <c r="BQ670" s="5">
        <f t="shared" si="789"/>
        <v>-13.121543181946707</v>
      </c>
      <c r="BR670">
        <v>0.03</v>
      </c>
      <c r="BU670" s="5" t="str">
        <f t="shared" si="790"/>
        <v/>
      </c>
      <c r="BV670" s="5" t="str">
        <f t="shared" si="791"/>
        <v/>
      </c>
      <c r="BW670" s="5" t="str">
        <f t="shared" si="792"/>
        <v/>
      </c>
      <c r="BX670" s="5" t="str">
        <f t="shared" si="793"/>
        <v/>
      </c>
      <c r="BY670" s="5" t="str">
        <f t="shared" si="794"/>
        <v/>
      </c>
      <c r="CC670" s="5" t="str">
        <f t="shared" si="795"/>
        <v/>
      </c>
      <c r="CD670" s="5" t="str">
        <f t="shared" si="796"/>
        <v/>
      </c>
      <c r="CE670" s="5" t="str">
        <f t="shared" si="797"/>
        <v/>
      </c>
      <c r="CF670" s="5" t="str">
        <f t="shared" si="798"/>
        <v/>
      </c>
      <c r="CG670" s="5" t="str">
        <f t="shared" si="799"/>
        <v/>
      </c>
      <c r="CK670" s="5" t="str">
        <f t="shared" si="800"/>
        <v/>
      </c>
      <c r="CL670" s="5" t="str">
        <f t="shared" si="801"/>
        <v/>
      </c>
      <c r="CM670" s="5" t="str">
        <f t="shared" si="802"/>
        <v/>
      </c>
      <c r="CN670" s="5" t="str">
        <f t="shared" si="803"/>
        <v/>
      </c>
      <c r="CO670" s="5" t="str">
        <f t="shared" si="804"/>
        <v/>
      </c>
      <c r="CS670" s="5" t="str">
        <f t="shared" si="805"/>
        <v/>
      </c>
      <c r="CT670" s="5" t="str">
        <f t="shared" si="806"/>
        <v/>
      </c>
      <c r="CU670" s="5" t="str">
        <f t="shared" si="807"/>
        <v/>
      </c>
      <c r="CV670" s="5" t="str">
        <f t="shared" si="808"/>
        <v/>
      </c>
      <c r="CW670" s="5" t="str">
        <f t="shared" si="809"/>
        <v/>
      </c>
      <c r="DA670" s="5" t="str">
        <f t="shared" si="810"/>
        <v/>
      </c>
      <c r="DB670" s="5" t="str">
        <f t="shared" si="811"/>
        <v/>
      </c>
      <c r="DC670" s="5" t="str">
        <f t="shared" si="812"/>
        <v/>
      </c>
      <c r="DD670" s="5" t="str">
        <f t="shared" si="813"/>
        <v/>
      </c>
      <c r="DE670" s="5" t="str">
        <f t="shared" si="814"/>
        <v/>
      </c>
      <c r="DI670" s="5" t="str">
        <f t="shared" si="815"/>
        <v/>
      </c>
      <c r="DJ670" s="5" t="str">
        <f t="shared" si="816"/>
        <v/>
      </c>
      <c r="DK670" s="5" t="str">
        <f t="shared" si="817"/>
        <v/>
      </c>
      <c r="DL670" s="5" t="str">
        <f t="shared" si="818"/>
        <v/>
      </c>
      <c r="DM670" s="5" t="str">
        <f t="shared" si="819"/>
        <v/>
      </c>
      <c r="DQ670" s="5" t="str">
        <f t="shared" si="820"/>
        <v/>
      </c>
      <c r="DR670" s="5" t="str">
        <f t="shared" si="821"/>
        <v/>
      </c>
      <c r="DS670" s="5" t="str">
        <f t="shared" si="822"/>
        <v/>
      </c>
      <c r="DT670" s="5" t="str">
        <f t="shared" si="823"/>
        <v/>
      </c>
      <c r="DU670" s="5" t="str">
        <f t="shared" si="824"/>
        <v/>
      </c>
    </row>
    <row r="671" spans="1:126" hidden="1" x14ac:dyDescent="0.25">
      <c r="A671">
        <v>664</v>
      </c>
      <c r="B671" t="s">
        <v>708</v>
      </c>
      <c r="C671">
        <v>324.37769800000001</v>
      </c>
      <c r="D671">
        <v>57.583809000000002</v>
      </c>
      <c r="E671" s="1" t="s">
        <v>86</v>
      </c>
      <c r="F671" s="13"/>
      <c r="J671" s="2">
        <v>18.87</v>
      </c>
      <c r="K671" s="5">
        <f t="shared" si="750"/>
        <v>8.98485622027016E-5</v>
      </c>
      <c r="L671" s="5">
        <f t="shared" si="751"/>
        <v>8.9848562202701612E-28</v>
      </c>
      <c r="M671" s="5">
        <f t="shared" si="752"/>
        <v>6.9225038679349739E-9</v>
      </c>
      <c r="N671" s="5">
        <f t="shared" si="753"/>
        <v>4.3196424135914237E-13</v>
      </c>
      <c r="O671" s="5">
        <f t="shared" si="754"/>
        <v>-12.364552203238736</v>
      </c>
      <c r="P671">
        <v>0.01</v>
      </c>
      <c r="Q671" s="2">
        <v>16.98</v>
      </c>
      <c r="R671" s="5">
        <f t="shared" si="755"/>
        <v>4.0612418214083887E-4</v>
      </c>
      <c r="S671" s="5">
        <f t="shared" si="756"/>
        <v>4.0612418214083891E-27</v>
      </c>
      <c r="T671" s="5">
        <f t="shared" si="757"/>
        <v>2.0337528901550329E-8</v>
      </c>
      <c r="U671" s="5">
        <f t="shared" si="758"/>
        <v>1.5741247369799957E-12</v>
      </c>
      <c r="V671" s="5">
        <f t="shared" si="759"/>
        <v>-11.802960856198258</v>
      </c>
      <c r="W671">
        <v>0.01</v>
      </c>
      <c r="X671" s="2">
        <v>17.989999999999998</v>
      </c>
      <c r="Y671" s="5">
        <f t="shared" si="760"/>
        <v>1.894084597388506E-4</v>
      </c>
      <c r="Z671" s="5">
        <f t="shared" si="761"/>
        <v>1.8940845973885061E-27</v>
      </c>
      <c r="AA671" s="5">
        <f t="shared" si="762"/>
        <v>1.3204225981943218E-8</v>
      </c>
      <c r="AB671" s="5">
        <f t="shared" si="763"/>
        <v>8.6619722441547522E-13</v>
      </c>
      <c r="AC671" s="5">
        <f t="shared" si="764"/>
        <v>-12.062383212228175</v>
      </c>
      <c r="AD671">
        <v>0.02</v>
      </c>
      <c r="AF671" s="4">
        <v>14.56</v>
      </c>
      <c r="AG671" s="5">
        <f t="shared" si="765"/>
        <v>2.3904976277907821E-3</v>
      </c>
      <c r="AH671" s="5">
        <f t="shared" si="766"/>
        <v>2.3904976277907825E-26</v>
      </c>
      <c r="AI671" s="5">
        <f t="shared" si="767"/>
        <v>4.7019245576045145E-8</v>
      </c>
      <c r="AJ671" s="5">
        <f t="shared" si="768"/>
        <v>5.806876828641576E-12</v>
      </c>
      <c r="AK671" s="5">
        <f t="shared" si="769"/>
        <v>-11.236057385815929</v>
      </c>
      <c r="AL671">
        <v>0.04</v>
      </c>
      <c r="AN671" s="4">
        <v>13.68</v>
      </c>
      <c r="AO671" s="5">
        <f t="shared" si="770"/>
        <v>3.4538220406668146E-3</v>
      </c>
      <c r="AP671" s="5">
        <f t="shared" si="771"/>
        <v>3.4538220406668149E-26</v>
      </c>
      <c r="AQ671" s="5">
        <f t="shared" si="772"/>
        <v>3.7511045809133605E-8</v>
      </c>
      <c r="AR671" s="5">
        <f t="shared" si="773"/>
        <v>6.2343358134780052E-12</v>
      </c>
      <c r="AS671" s="5">
        <f t="shared" si="774"/>
        <v>-11.205209808088618</v>
      </c>
      <c r="AT671">
        <v>0.03</v>
      </c>
      <c r="AV671" s="4">
        <v>13.27</v>
      </c>
      <c r="AW671" s="5">
        <f t="shared" si="775"/>
        <v>3.2804275843882299E-3</v>
      </c>
      <c r="AX671" s="5">
        <f t="shared" si="776"/>
        <v>3.2804275843882305E-26</v>
      </c>
      <c r="AY671" s="5">
        <f t="shared" si="777"/>
        <v>2.1112828754938165E-8</v>
      </c>
      <c r="AZ671" s="5">
        <f t="shared" si="778"/>
        <v>4.55825972819115E-12</v>
      </c>
      <c r="BA671" s="5">
        <f t="shared" si="779"/>
        <v>-11.341200932489004</v>
      </c>
      <c r="BB671">
        <v>0.05</v>
      </c>
      <c r="BD671" s="3">
        <v>12.85</v>
      </c>
      <c r="BE671" s="5">
        <f t="shared" si="780"/>
        <v>2.0349406118506455E-3</v>
      </c>
      <c r="BF671" s="5">
        <f t="shared" si="781"/>
        <v>2.0349406118506458E-26</v>
      </c>
      <c r="BG671" s="5">
        <f t="shared" si="782"/>
        <v>4.7105106755801984E-9</v>
      </c>
      <c r="BH671" s="5">
        <f t="shared" si="783"/>
        <v>1.6957838432088715E-12</v>
      </c>
      <c r="BI671" s="5">
        <f t="shared" si="784"/>
        <v>-11.770629506846047</v>
      </c>
      <c r="BJ671">
        <v>0</v>
      </c>
      <c r="BL671" s="3">
        <v>12.58</v>
      </c>
      <c r="BM671" s="5">
        <f t="shared" si="785"/>
        <v>1.6693525970435431E-3</v>
      </c>
      <c r="BN671" s="5">
        <f t="shared" si="786"/>
        <v>1.6693525970435434E-26</v>
      </c>
      <c r="BO671" s="5">
        <f t="shared" si="787"/>
        <v>2.4731149585830265E-9</v>
      </c>
      <c r="BP671" s="5">
        <f t="shared" si="788"/>
        <v>1.1129017313623621E-12</v>
      </c>
      <c r="BQ671" s="5">
        <f t="shared" si="789"/>
        <v>-11.953543181946708</v>
      </c>
      <c r="BR671">
        <v>0</v>
      </c>
      <c r="BT671" s="3">
        <v>12.14</v>
      </c>
      <c r="BU671" s="5">
        <f t="shared" si="790"/>
        <v>1.6021303233870979E-3</v>
      </c>
      <c r="BV671" s="5">
        <f t="shared" si="791"/>
        <v>1.6021303233870981E-26</v>
      </c>
      <c r="BW671" s="5">
        <f t="shared" si="792"/>
        <v>1.428772583282192E-9</v>
      </c>
      <c r="BX671" s="5">
        <f t="shared" si="793"/>
        <v>8.2868809830367136E-13</v>
      </c>
      <c r="BY671" s="5">
        <f t="shared" si="794"/>
        <v>-12.081608898489664</v>
      </c>
      <c r="BZ671">
        <v>0.01</v>
      </c>
      <c r="CB671" s="3">
        <v>11.54</v>
      </c>
      <c r="CC671" s="5">
        <f t="shared" si="795"/>
        <v>1.5526059276719094E-3</v>
      </c>
      <c r="CD671" s="5">
        <f t="shared" si="796"/>
        <v>1.5526059276719095E-26</v>
      </c>
      <c r="CE671" s="5">
        <f t="shared" si="797"/>
        <v>7.277840285962075E-10</v>
      </c>
      <c r="CF671" s="5">
        <f t="shared" si="798"/>
        <v>5.8222722287696598E-13</v>
      </c>
      <c r="CG671" s="5">
        <f t="shared" si="799"/>
        <v>-12.234907492355042</v>
      </c>
      <c r="CH671">
        <v>0.01</v>
      </c>
      <c r="CJ671" s="2">
        <v>8.94</v>
      </c>
      <c r="CK671" s="5">
        <f t="shared" si="800"/>
        <v>1.8953883712505345E-3</v>
      </c>
      <c r="CL671" s="5">
        <f t="shared" si="801"/>
        <v>1.8953883712505347E-26</v>
      </c>
      <c r="CM671" s="5">
        <f t="shared" si="802"/>
        <v>9.8718144335965349E-11</v>
      </c>
      <c r="CN671" s="5">
        <f t="shared" si="803"/>
        <v>2.3692354640631685E-13</v>
      </c>
      <c r="CO671" s="5">
        <f t="shared" si="804"/>
        <v>-12.625391775215769</v>
      </c>
      <c r="CP671">
        <v>0.12</v>
      </c>
      <c r="CR671" s="4">
        <v>13.01</v>
      </c>
      <c r="CS671" s="5">
        <f t="shared" si="805"/>
        <v>1.9351595532178557E-3</v>
      </c>
      <c r="CT671" s="5">
        <f t="shared" si="806"/>
        <v>1.9351595532178559E-26</v>
      </c>
      <c r="CU671" s="5">
        <f t="shared" si="807"/>
        <v>5.0220403630221173E-9</v>
      </c>
      <c r="CV671" s="5">
        <f t="shared" si="808"/>
        <v>1.7074937234275199E-12</v>
      </c>
      <c r="CW671" s="5">
        <f t="shared" si="809"/>
        <v>-11.76764088406564</v>
      </c>
      <c r="CX671">
        <v>0.03</v>
      </c>
      <c r="CZ671" s="4">
        <v>12.66</v>
      </c>
      <c r="DA671" s="5">
        <f t="shared" si="810"/>
        <v>1.4825108472088773E-3</v>
      </c>
      <c r="DB671" s="5">
        <f t="shared" si="811"/>
        <v>1.4825108472088773E-26</v>
      </c>
      <c r="DC671" s="5">
        <f t="shared" si="812"/>
        <v>2.1018584790295995E-9</v>
      </c>
      <c r="DD671" s="5">
        <f t="shared" si="813"/>
        <v>9.6685490035361574E-13</v>
      </c>
      <c r="DE671" s="5">
        <f t="shared" si="814"/>
        <v>-12.014638697275881</v>
      </c>
      <c r="DF671">
        <v>0.02</v>
      </c>
      <c r="DH671" s="4">
        <v>11.85</v>
      </c>
      <c r="DI671" s="5">
        <f t="shared" si="815"/>
        <v>5.7640844397329784E-4</v>
      </c>
      <c r="DJ671" s="5">
        <f t="shared" si="816"/>
        <v>5.7640844397329788E-27</v>
      </c>
      <c r="DK671" s="5">
        <f t="shared" si="817"/>
        <v>1.2008509249443706E-10</v>
      </c>
      <c r="DL671" s="5">
        <f t="shared" si="818"/>
        <v>1.4410211099332449E-13</v>
      </c>
      <c r="DM671" s="5">
        <f t="shared" si="819"/>
        <v>-12.841329657034471</v>
      </c>
      <c r="DN671">
        <v>0.21</v>
      </c>
      <c r="DO671" t="s">
        <v>32</v>
      </c>
      <c r="DP671" s="4">
        <v>9.15</v>
      </c>
      <c r="DQ671" s="5">
        <f t="shared" si="820"/>
        <v>1.8297344341902072E-3</v>
      </c>
      <c r="DR671" s="5">
        <f t="shared" si="821"/>
        <v>1.8297344341902074E-26</v>
      </c>
      <c r="DS671" s="5">
        <f t="shared" si="822"/>
        <v>1.1341329137542609E-10</v>
      </c>
      <c r="DT671" s="5">
        <f t="shared" si="823"/>
        <v>2.4950924102593741E-13</v>
      </c>
      <c r="DU671" s="5">
        <f t="shared" si="824"/>
        <v>-12.60291336486123</v>
      </c>
    </row>
    <row r="672" spans="1:126" hidden="1" x14ac:dyDescent="0.25">
      <c r="A672">
        <v>665</v>
      </c>
      <c r="B672" t="s">
        <v>709</v>
      </c>
      <c r="C672">
        <v>324.37796200000003</v>
      </c>
      <c r="D672">
        <v>57.587637999999998</v>
      </c>
      <c r="E672" s="1" t="s">
        <v>31</v>
      </c>
      <c r="F672" s="13"/>
      <c r="J672" s="2">
        <v>18.79</v>
      </c>
      <c r="K672" s="5">
        <f t="shared" si="750"/>
        <v>9.6718851705864802E-5</v>
      </c>
      <c r="L672" s="5">
        <f t="shared" si="751"/>
        <v>9.6718851705864809E-28</v>
      </c>
      <c r="M672" s="5">
        <f t="shared" si="752"/>
        <v>7.4518346050499886E-9</v>
      </c>
      <c r="N672" s="5">
        <f t="shared" si="753"/>
        <v>4.6499447935511923E-13</v>
      </c>
      <c r="O672" s="5">
        <f t="shared" si="754"/>
        <v>-12.332552203238736</v>
      </c>
      <c r="P672">
        <v>0.01</v>
      </c>
      <c r="Q672" s="2">
        <v>17.98</v>
      </c>
      <c r="R672" s="5">
        <f t="shared" si="755"/>
        <v>1.6168094904544259E-4</v>
      </c>
      <c r="S672" s="5">
        <f t="shared" si="756"/>
        <v>1.6168094904544262E-27</v>
      </c>
      <c r="T672" s="5">
        <f t="shared" si="757"/>
        <v>8.0965160870461788E-9</v>
      </c>
      <c r="U672" s="5">
        <f t="shared" si="758"/>
        <v>6.2667034513737434E-13</v>
      </c>
      <c r="V672" s="5">
        <f t="shared" si="759"/>
        <v>-12.202960856198256</v>
      </c>
      <c r="W672">
        <v>0.02</v>
      </c>
      <c r="X672" s="2">
        <v>18.34</v>
      </c>
      <c r="Y672" s="5">
        <f t="shared" si="760"/>
        <v>1.3721429937723904E-4</v>
      </c>
      <c r="Z672" s="5">
        <f t="shared" si="761"/>
        <v>1.3721429937723905E-27</v>
      </c>
      <c r="AA672" s="5">
        <f t="shared" si="762"/>
        <v>9.5656161262761427E-9</v>
      </c>
      <c r="AB672" s="5">
        <f t="shared" si="763"/>
        <v>6.2750441788371504E-13</v>
      </c>
      <c r="AC672" s="5">
        <f t="shared" si="764"/>
        <v>-12.202383212228176</v>
      </c>
      <c r="AD672">
        <v>0.03</v>
      </c>
      <c r="AF672" s="4">
        <v>16.46</v>
      </c>
      <c r="AG672" s="5">
        <f t="shared" si="765"/>
        <v>4.1542087586982307E-4</v>
      </c>
      <c r="AH672" s="5">
        <f t="shared" si="766"/>
        <v>4.1542087586982312E-27</v>
      </c>
      <c r="AI672" s="5">
        <f t="shared" si="767"/>
        <v>8.1710083929221532E-9</v>
      </c>
      <c r="AJ672" s="5">
        <f t="shared" si="768"/>
        <v>1.0091195365258862E-12</v>
      </c>
      <c r="AK672" s="5">
        <f t="shared" si="769"/>
        <v>-11.996057385815929</v>
      </c>
      <c r="AL672">
        <v>0.06</v>
      </c>
      <c r="AN672" s="4">
        <v>16.27</v>
      </c>
      <c r="AO672" s="5">
        <f t="shared" si="770"/>
        <v>3.1790690182434297E-4</v>
      </c>
      <c r="AP672" s="5">
        <f t="shared" si="771"/>
        <v>3.1790690182434299E-27</v>
      </c>
      <c r="AQ672" s="5">
        <f t="shared" si="772"/>
        <v>3.4527026051030578E-9</v>
      </c>
      <c r="AR672" s="5">
        <f t="shared" si="773"/>
        <v>5.738391729681282E-13</v>
      </c>
      <c r="AS672" s="5">
        <f t="shared" si="774"/>
        <v>-12.241209808088618</v>
      </c>
      <c r="AT672">
        <v>0.11</v>
      </c>
      <c r="AV672" s="4">
        <v>15.94</v>
      </c>
      <c r="AW672" s="5">
        <f t="shared" si="775"/>
        <v>2.8049844314390879E-4</v>
      </c>
      <c r="AX672" s="5">
        <f t="shared" si="776"/>
        <v>2.804984431439088E-27</v>
      </c>
      <c r="AY672" s="5">
        <f t="shared" si="777"/>
        <v>1.8052877083182211E-9</v>
      </c>
      <c r="AZ672" s="5">
        <f t="shared" si="778"/>
        <v>3.8976161622590392E-13</v>
      </c>
      <c r="BA672" s="5">
        <f t="shared" si="779"/>
        <v>-12.409200932489004</v>
      </c>
      <c r="BB672">
        <v>0.12</v>
      </c>
      <c r="BD672" s="3">
        <v>15.73</v>
      </c>
      <c r="BE672" s="5">
        <f t="shared" si="780"/>
        <v>1.4340085449309137E-4</v>
      </c>
      <c r="BF672" s="5">
        <f t="shared" si="781"/>
        <v>1.4340085449309139E-27</v>
      </c>
      <c r="BG672" s="5">
        <f t="shared" si="782"/>
        <v>3.319464224377115E-10</v>
      </c>
      <c r="BH672" s="5">
        <f t="shared" si="783"/>
        <v>1.1950071207757615E-13</v>
      </c>
      <c r="BI672" s="5">
        <f t="shared" si="784"/>
        <v>-12.922629506846047</v>
      </c>
      <c r="BJ672">
        <v>0.05</v>
      </c>
      <c r="BL672" s="3">
        <v>15.75</v>
      </c>
      <c r="BM672" s="5">
        <f t="shared" si="785"/>
        <v>9.0063345882820806E-5</v>
      </c>
      <c r="BN672" s="5">
        <f t="shared" si="786"/>
        <v>9.0063345882820821E-28</v>
      </c>
      <c r="BO672" s="5">
        <f t="shared" si="787"/>
        <v>1.3342717908566045E-10</v>
      </c>
      <c r="BP672" s="5">
        <f t="shared" si="788"/>
        <v>6.0042230588547215E-14</v>
      </c>
      <c r="BQ672" s="5">
        <f t="shared" si="789"/>
        <v>-13.221543181946707</v>
      </c>
      <c r="BR672">
        <v>0.04</v>
      </c>
      <c r="BU672" s="5" t="str">
        <f t="shared" si="790"/>
        <v/>
      </c>
      <c r="BV672" s="5" t="str">
        <f t="shared" si="791"/>
        <v/>
      </c>
      <c r="BW672" s="5" t="str">
        <f t="shared" si="792"/>
        <v/>
      </c>
      <c r="BX672" s="5" t="str">
        <f t="shared" si="793"/>
        <v/>
      </c>
      <c r="BY672" s="5" t="str">
        <f t="shared" si="794"/>
        <v/>
      </c>
      <c r="CC672" s="5" t="str">
        <f t="shared" si="795"/>
        <v/>
      </c>
      <c r="CD672" s="5" t="str">
        <f t="shared" si="796"/>
        <v/>
      </c>
      <c r="CE672" s="5" t="str">
        <f t="shared" si="797"/>
        <v/>
      </c>
      <c r="CF672" s="5" t="str">
        <f t="shared" si="798"/>
        <v/>
      </c>
      <c r="CG672" s="5" t="str">
        <f t="shared" si="799"/>
        <v/>
      </c>
      <c r="CK672" s="5" t="str">
        <f t="shared" si="800"/>
        <v/>
      </c>
      <c r="CL672" s="5" t="str">
        <f t="shared" si="801"/>
        <v/>
      </c>
      <c r="CM672" s="5" t="str">
        <f t="shared" si="802"/>
        <v/>
      </c>
      <c r="CN672" s="5" t="str">
        <f t="shared" si="803"/>
        <v/>
      </c>
      <c r="CO672" s="5" t="str">
        <f t="shared" si="804"/>
        <v/>
      </c>
      <c r="CS672" s="5" t="str">
        <f t="shared" si="805"/>
        <v/>
      </c>
      <c r="CT672" s="5" t="str">
        <f t="shared" si="806"/>
        <v/>
      </c>
      <c r="CU672" s="5" t="str">
        <f t="shared" si="807"/>
        <v/>
      </c>
      <c r="CV672" s="5" t="str">
        <f t="shared" si="808"/>
        <v/>
      </c>
      <c r="CW672" s="5" t="str">
        <f t="shared" si="809"/>
        <v/>
      </c>
      <c r="DA672" s="5" t="str">
        <f t="shared" si="810"/>
        <v/>
      </c>
      <c r="DB672" s="5" t="str">
        <f t="shared" si="811"/>
        <v/>
      </c>
      <c r="DC672" s="5" t="str">
        <f t="shared" si="812"/>
        <v/>
      </c>
      <c r="DD672" s="5" t="str">
        <f t="shared" si="813"/>
        <v/>
      </c>
      <c r="DE672" s="5" t="str">
        <f t="shared" si="814"/>
        <v/>
      </c>
      <c r="DI672" s="5" t="str">
        <f t="shared" si="815"/>
        <v/>
      </c>
      <c r="DJ672" s="5" t="str">
        <f t="shared" si="816"/>
        <v/>
      </c>
      <c r="DK672" s="5" t="str">
        <f t="shared" si="817"/>
        <v/>
      </c>
      <c r="DL672" s="5" t="str">
        <f t="shared" si="818"/>
        <v/>
      </c>
      <c r="DM672" s="5" t="str">
        <f t="shared" si="819"/>
        <v/>
      </c>
      <c r="DQ672" s="5" t="str">
        <f t="shared" si="820"/>
        <v/>
      </c>
      <c r="DR672" s="5" t="str">
        <f t="shared" si="821"/>
        <v/>
      </c>
      <c r="DS672" s="5" t="str">
        <f t="shared" si="822"/>
        <v/>
      </c>
      <c r="DT672" s="5" t="str">
        <f t="shared" si="823"/>
        <v/>
      </c>
      <c r="DU672" s="5" t="str">
        <f t="shared" si="824"/>
        <v/>
      </c>
    </row>
    <row r="673" spans="1:126" hidden="1" x14ac:dyDescent="0.25">
      <c r="A673">
        <v>666</v>
      </c>
      <c r="B673" t="s">
        <v>710</v>
      </c>
      <c r="C673">
        <v>324.37814100000003</v>
      </c>
      <c r="D673">
        <v>57.574384999999999</v>
      </c>
      <c r="E673" s="1" t="s">
        <v>235</v>
      </c>
      <c r="F673" s="13"/>
      <c r="J673" s="2">
        <v>19.579999999999998</v>
      </c>
      <c r="K673" s="5">
        <f t="shared" si="750"/>
        <v>4.6720892639697584E-5</v>
      </c>
      <c r="L673" s="5">
        <f t="shared" si="751"/>
        <v>4.6720892639697592E-28</v>
      </c>
      <c r="M673" s="5">
        <f t="shared" si="752"/>
        <v>3.5996742973139791E-9</v>
      </c>
      <c r="N673" s="5">
        <f t="shared" si="753"/>
        <v>2.2461967615239229E-13</v>
      </c>
      <c r="O673" s="5">
        <f t="shared" si="754"/>
        <v>-12.648552203238735</v>
      </c>
      <c r="P673">
        <v>0.02</v>
      </c>
      <c r="Q673" s="2">
        <v>17.510000000000002</v>
      </c>
      <c r="R673" s="5">
        <f t="shared" si="755"/>
        <v>2.4926359237667267E-4</v>
      </c>
      <c r="S673" s="5">
        <f t="shared" si="756"/>
        <v>2.4926359237667271E-27</v>
      </c>
      <c r="T673" s="5">
        <f t="shared" si="757"/>
        <v>1.2482402518712448E-8</v>
      </c>
      <c r="U673" s="5">
        <f t="shared" si="758"/>
        <v>9.6613795494834365E-13</v>
      </c>
      <c r="V673" s="5">
        <f t="shared" si="759"/>
        <v>-12.014960856198257</v>
      </c>
      <c r="W673">
        <v>0.01</v>
      </c>
      <c r="X673" s="2">
        <v>18.61</v>
      </c>
      <c r="Y673" s="5">
        <f t="shared" si="760"/>
        <v>1.0700384224872371E-4</v>
      </c>
      <c r="Z673" s="5">
        <f t="shared" si="761"/>
        <v>1.0700384224872371E-27</v>
      </c>
      <c r="AA673" s="5">
        <f t="shared" si="762"/>
        <v>7.4595554809769809E-9</v>
      </c>
      <c r="AB673" s="5">
        <f t="shared" si="763"/>
        <v>4.8934683955209002E-13</v>
      </c>
      <c r="AC673" s="5">
        <f t="shared" si="764"/>
        <v>-12.310383212228176</v>
      </c>
      <c r="AD673">
        <v>0.04</v>
      </c>
      <c r="AG673" s="5" t="str">
        <f t="shared" si="765"/>
        <v/>
      </c>
      <c r="AH673" s="5" t="str">
        <f t="shared" si="766"/>
        <v/>
      </c>
      <c r="AI673" s="5" t="str">
        <f t="shared" si="767"/>
        <v/>
      </c>
      <c r="AJ673" s="5" t="str">
        <f t="shared" si="768"/>
        <v/>
      </c>
      <c r="AK673" s="5" t="str">
        <f t="shared" si="769"/>
        <v/>
      </c>
      <c r="AO673" s="5" t="str">
        <f t="shared" si="770"/>
        <v/>
      </c>
      <c r="AP673" s="5" t="str">
        <f t="shared" si="771"/>
        <v/>
      </c>
      <c r="AQ673" s="5" t="str">
        <f t="shared" si="772"/>
        <v/>
      </c>
      <c r="AR673" s="5" t="str">
        <f t="shared" si="773"/>
        <v/>
      </c>
      <c r="AS673" s="5" t="str">
        <f t="shared" si="774"/>
        <v/>
      </c>
      <c r="AW673" s="5" t="str">
        <f t="shared" si="775"/>
        <v/>
      </c>
      <c r="AX673" s="5" t="str">
        <f t="shared" si="776"/>
        <v/>
      </c>
      <c r="AY673" s="5" t="str">
        <f t="shared" si="777"/>
        <v/>
      </c>
      <c r="AZ673" s="5" t="str">
        <f t="shared" si="778"/>
        <v/>
      </c>
      <c r="BA673" s="5" t="str">
        <f t="shared" si="779"/>
        <v/>
      </c>
      <c r="BD673" s="3">
        <v>13.19</v>
      </c>
      <c r="BE673" s="5">
        <f t="shared" si="780"/>
        <v>1.4878246138916667E-3</v>
      </c>
      <c r="BF673" s="5">
        <f t="shared" si="781"/>
        <v>1.4878246138916669E-26</v>
      </c>
      <c r="BG673" s="5">
        <f t="shared" si="782"/>
        <v>3.4440384580825612E-9</v>
      </c>
      <c r="BH673" s="5">
        <f t="shared" si="783"/>
        <v>1.2398538449097222E-12</v>
      </c>
      <c r="BI673" s="5">
        <f t="shared" si="784"/>
        <v>-11.906629506846047</v>
      </c>
      <c r="BJ673">
        <v>0.01</v>
      </c>
      <c r="BL673" s="3">
        <v>13.08</v>
      </c>
      <c r="BM673" s="5">
        <f t="shared" si="785"/>
        <v>1.0532902816317083E-3</v>
      </c>
      <c r="BN673" s="5">
        <f t="shared" si="786"/>
        <v>1.0532902816317084E-26</v>
      </c>
      <c r="BO673" s="5">
        <f t="shared" si="787"/>
        <v>1.5604300468617901E-9</v>
      </c>
      <c r="BP673" s="5">
        <f t="shared" si="788"/>
        <v>7.0219352108780555E-13</v>
      </c>
      <c r="BQ673" s="5">
        <f t="shared" si="789"/>
        <v>-12.153543181946707</v>
      </c>
      <c r="BR673">
        <v>0.01</v>
      </c>
      <c r="BT673" s="3">
        <v>12.96</v>
      </c>
      <c r="BU673" s="5">
        <f t="shared" si="790"/>
        <v>7.528316001773653E-4</v>
      </c>
      <c r="BV673" s="5">
        <f t="shared" si="791"/>
        <v>7.528316001773654E-27</v>
      </c>
      <c r="BW673" s="5">
        <f t="shared" si="792"/>
        <v>6.7137181942095596E-10</v>
      </c>
      <c r="BX673" s="5">
        <f t="shared" si="793"/>
        <v>3.8939565526415445E-13</v>
      </c>
      <c r="BY673" s="5">
        <f t="shared" si="794"/>
        <v>-12.409608898489664</v>
      </c>
      <c r="BZ673">
        <v>0.02</v>
      </c>
      <c r="CB673" s="3">
        <v>12.91</v>
      </c>
      <c r="CC673" s="5">
        <f t="shared" si="795"/>
        <v>4.3960359962409197E-4</v>
      </c>
      <c r="CD673" s="5">
        <f t="shared" si="796"/>
        <v>4.3960359962409203E-27</v>
      </c>
      <c r="CE673" s="5">
        <f t="shared" si="797"/>
        <v>2.0606418732379313E-10</v>
      </c>
      <c r="CF673" s="5">
        <f t="shared" si="798"/>
        <v>1.6485134985903452E-13</v>
      </c>
      <c r="CG673" s="5">
        <f t="shared" si="799"/>
        <v>-12.782907492355042</v>
      </c>
      <c r="CH673">
        <v>0.06</v>
      </c>
      <c r="CK673" s="5" t="str">
        <f t="shared" si="800"/>
        <v/>
      </c>
      <c r="CL673" s="5" t="str">
        <f t="shared" si="801"/>
        <v/>
      </c>
      <c r="CM673" s="5" t="str">
        <f t="shared" si="802"/>
        <v/>
      </c>
      <c r="CN673" s="5" t="str">
        <f t="shared" si="803"/>
        <v/>
      </c>
      <c r="CO673" s="5" t="str">
        <f t="shared" si="804"/>
        <v/>
      </c>
      <c r="CS673" s="5" t="str">
        <f t="shared" si="805"/>
        <v/>
      </c>
      <c r="CT673" s="5" t="str">
        <f t="shared" si="806"/>
        <v/>
      </c>
      <c r="CU673" s="5" t="str">
        <f t="shared" si="807"/>
        <v/>
      </c>
      <c r="CV673" s="5" t="str">
        <f t="shared" si="808"/>
        <v/>
      </c>
      <c r="CW673" s="5" t="str">
        <f t="shared" si="809"/>
        <v/>
      </c>
      <c r="DA673" s="5" t="str">
        <f t="shared" si="810"/>
        <v/>
      </c>
      <c r="DB673" s="5" t="str">
        <f t="shared" si="811"/>
        <v/>
      </c>
      <c r="DC673" s="5" t="str">
        <f t="shared" si="812"/>
        <v/>
      </c>
      <c r="DD673" s="5" t="str">
        <f t="shared" si="813"/>
        <v/>
      </c>
      <c r="DE673" s="5" t="str">
        <f t="shared" si="814"/>
        <v/>
      </c>
      <c r="DI673" s="5" t="str">
        <f t="shared" si="815"/>
        <v/>
      </c>
      <c r="DJ673" s="5" t="str">
        <f t="shared" si="816"/>
        <v/>
      </c>
      <c r="DK673" s="5" t="str">
        <f t="shared" si="817"/>
        <v/>
      </c>
      <c r="DL673" s="5" t="str">
        <f t="shared" si="818"/>
        <v/>
      </c>
      <c r="DM673" s="5" t="str">
        <f t="shared" si="819"/>
        <v/>
      </c>
      <c r="DQ673" s="5" t="str">
        <f t="shared" si="820"/>
        <v/>
      </c>
      <c r="DR673" s="5" t="str">
        <f t="shared" si="821"/>
        <v/>
      </c>
      <c r="DS673" s="5" t="str">
        <f t="shared" si="822"/>
        <v/>
      </c>
      <c r="DT673" s="5" t="str">
        <f t="shared" si="823"/>
        <v/>
      </c>
      <c r="DU673" s="5" t="str">
        <f t="shared" si="824"/>
        <v/>
      </c>
    </row>
    <row r="674" spans="1:126" hidden="1" x14ac:dyDescent="0.25">
      <c r="A674">
        <v>667</v>
      </c>
      <c r="B674" t="s">
        <v>711</v>
      </c>
      <c r="C674">
        <v>324.38035500000001</v>
      </c>
      <c r="D674">
        <v>57.418902000000003</v>
      </c>
      <c r="E674" s="1" t="s">
        <v>31</v>
      </c>
      <c r="F674" s="13"/>
      <c r="J674" s="2">
        <v>18.100000000000001</v>
      </c>
      <c r="K674" s="5">
        <f t="shared" si="750"/>
        <v>1.8260435531519968E-4</v>
      </c>
      <c r="L674" s="5">
        <f t="shared" si="751"/>
        <v>1.8260435531519972E-27</v>
      </c>
      <c r="M674" s="5">
        <f t="shared" si="752"/>
        <v>1.4068999269230749E-8</v>
      </c>
      <c r="N674" s="5">
        <f t="shared" si="753"/>
        <v>8.7790555439999875E-13</v>
      </c>
      <c r="O674" s="5">
        <f t="shared" si="754"/>
        <v>-12.056552203238736</v>
      </c>
      <c r="P674">
        <v>0.01</v>
      </c>
      <c r="Q674" s="2">
        <v>17.3</v>
      </c>
      <c r="R674" s="5">
        <f t="shared" si="755"/>
        <v>3.0245366381670213E-4</v>
      </c>
      <c r="S674" s="5">
        <f t="shared" si="756"/>
        <v>3.0245366381670216E-27</v>
      </c>
      <c r="T674" s="5">
        <f t="shared" si="757"/>
        <v>1.5146008043221664E-8</v>
      </c>
      <c r="U674" s="5">
        <f t="shared" si="758"/>
        <v>1.172301022545357E-12</v>
      </c>
      <c r="V674" s="5">
        <f t="shared" si="759"/>
        <v>-11.930960856198258</v>
      </c>
      <c r="W674">
        <v>0.01</v>
      </c>
      <c r="X674" s="2">
        <v>17.690000000000001</v>
      </c>
      <c r="Y674" s="5">
        <f t="shared" si="760"/>
        <v>2.4968897839032852E-4</v>
      </c>
      <c r="Z674" s="5">
        <f t="shared" si="761"/>
        <v>2.4968897839032855E-27</v>
      </c>
      <c r="AA674" s="5">
        <f t="shared" si="762"/>
        <v>1.7406559878118156E-8</v>
      </c>
      <c r="AB674" s="5">
        <f t="shared" si="763"/>
        <v>1.1418703280045513E-12</v>
      </c>
      <c r="AC674" s="5">
        <f t="shared" si="764"/>
        <v>-11.942383212228176</v>
      </c>
      <c r="AD674">
        <v>0.02</v>
      </c>
      <c r="AF674" s="4">
        <v>15.85</v>
      </c>
      <c r="AG674" s="5">
        <f t="shared" si="765"/>
        <v>7.2859857424610965E-4</v>
      </c>
      <c r="AH674" s="5">
        <f t="shared" si="766"/>
        <v>7.2859857424610978E-27</v>
      </c>
      <c r="AI674" s="5">
        <f t="shared" si="767"/>
        <v>1.4330972300731557E-8</v>
      </c>
      <c r="AJ674" s="5">
        <f t="shared" si="768"/>
        <v>1.7698750791403477E-12</v>
      </c>
      <c r="AK674" s="5">
        <f t="shared" si="769"/>
        <v>-11.752057385815929</v>
      </c>
      <c r="AL674">
        <v>0.1</v>
      </c>
      <c r="AN674" s="4">
        <v>15.5</v>
      </c>
      <c r="AO674" s="5">
        <f t="shared" si="770"/>
        <v>6.4610032074771716E-4</v>
      </c>
      <c r="AP674" s="5">
        <f t="shared" si="771"/>
        <v>6.4610032074771722E-27</v>
      </c>
      <c r="AQ674" s="5">
        <f t="shared" si="772"/>
        <v>7.0171243461589628E-9</v>
      </c>
      <c r="AR674" s="5">
        <f t="shared" si="773"/>
        <v>1.1662460663316197E-12</v>
      </c>
      <c r="AS674" s="5">
        <f t="shared" si="774"/>
        <v>-11.933209808088618</v>
      </c>
      <c r="AT674">
        <v>0.15</v>
      </c>
      <c r="AV674" s="4">
        <v>14.84</v>
      </c>
      <c r="AW674" s="5">
        <f t="shared" si="775"/>
        <v>7.7255686334862196E-4</v>
      </c>
      <c r="AX674" s="5">
        <f t="shared" si="776"/>
        <v>7.72556863348622E-27</v>
      </c>
      <c r="AY674" s="5">
        <f t="shared" si="777"/>
        <v>4.9721752240336221E-9</v>
      </c>
      <c r="AZ674" s="5">
        <f t="shared" si="778"/>
        <v>1.073492630868859E-12</v>
      </c>
      <c r="BA674" s="5">
        <f t="shared" si="779"/>
        <v>-11.969200932489004</v>
      </c>
      <c r="BB674">
        <v>0.16</v>
      </c>
      <c r="BD674" s="3">
        <v>15.15</v>
      </c>
      <c r="BE674" s="5">
        <f t="shared" si="780"/>
        <v>2.4465367241866242E-4</v>
      </c>
      <c r="BF674" s="5">
        <f t="shared" si="781"/>
        <v>2.4465367241866244E-27</v>
      </c>
      <c r="BG674" s="5">
        <f t="shared" si="782"/>
        <v>5.6632794541357045E-10</v>
      </c>
      <c r="BH674" s="5">
        <f t="shared" si="783"/>
        <v>2.0387806034888537E-13</v>
      </c>
      <c r="BI674" s="5">
        <f t="shared" si="784"/>
        <v>-12.690629506846047</v>
      </c>
      <c r="BJ674">
        <v>0.04</v>
      </c>
      <c r="BL674" s="3">
        <v>15.15</v>
      </c>
      <c r="BM674" s="5">
        <f t="shared" si="785"/>
        <v>1.5651215711510731E-4</v>
      </c>
      <c r="BN674" s="5">
        <f t="shared" si="786"/>
        <v>1.5651215711510733E-27</v>
      </c>
      <c r="BO674" s="5">
        <f t="shared" si="787"/>
        <v>2.3186986239275154E-10</v>
      </c>
      <c r="BP674" s="5">
        <f t="shared" si="788"/>
        <v>1.043414380767382E-13</v>
      </c>
      <c r="BQ674" s="5">
        <f t="shared" si="789"/>
        <v>-12.981543181946709</v>
      </c>
      <c r="BR674">
        <v>0.05</v>
      </c>
      <c r="BT674" s="3">
        <v>15.19</v>
      </c>
      <c r="BU674" s="5">
        <f t="shared" si="790"/>
        <v>9.6537898449730575E-5</v>
      </c>
      <c r="BV674" s="5">
        <f t="shared" si="791"/>
        <v>9.6537898449730593E-28</v>
      </c>
      <c r="BW674" s="5">
        <f t="shared" si="792"/>
        <v>8.6092061637690767E-11</v>
      </c>
      <c r="BX674" s="5">
        <f t="shared" si="793"/>
        <v>4.9933395749860647E-14</v>
      </c>
      <c r="BY674" s="5">
        <f t="shared" si="794"/>
        <v>-13.301608898489663</v>
      </c>
      <c r="BZ674">
        <v>0.21</v>
      </c>
      <c r="CC674" s="5" t="str">
        <f t="shared" si="795"/>
        <v/>
      </c>
      <c r="CD674" s="5" t="str">
        <f t="shared" si="796"/>
        <v/>
      </c>
      <c r="CE674" s="5" t="str">
        <f t="shared" si="797"/>
        <v/>
      </c>
      <c r="CF674" s="5" t="str">
        <f t="shared" si="798"/>
        <v/>
      </c>
      <c r="CG674" s="5" t="str">
        <f t="shared" si="799"/>
        <v/>
      </c>
      <c r="CK674" s="5" t="str">
        <f t="shared" si="800"/>
        <v/>
      </c>
      <c r="CL674" s="5" t="str">
        <f t="shared" si="801"/>
        <v/>
      </c>
      <c r="CM674" s="5" t="str">
        <f t="shared" si="802"/>
        <v/>
      </c>
      <c r="CN674" s="5" t="str">
        <f t="shared" si="803"/>
        <v/>
      </c>
      <c r="CO674" s="5" t="str">
        <f t="shared" si="804"/>
        <v/>
      </c>
      <c r="CS674" s="5" t="str">
        <f t="shared" si="805"/>
        <v/>
      </c>
      <c r="CT674" s="5" t="str">
        <f t="shared" si="806"/>
        <v/>
      </c>
      <c r="CU674" s="5" t="str">
        <f t="shared" si="807"/>
        <v/>
      </c>
      <c r="CV674" s="5" t="str">
        <f t="shared" si="808"/>
        <v/>
      </c>
      <c r="CW674" s="5" t="str">
        <f t="shared" si="809"/>
        <v/>
      </c>
      <c r="DA674" s="5" t="str">
        <f t="shared" si="810"/>
        <v/>
      </c>
      <c r="DB674" s="5" t="str">
        <f t="shared" si="811"/>
        <v/>
      </c>
      <c r="DC674" s="5" t="str">
        <f t="shared" si="812"/>
        <v/>
      </c>
      <c r="DD674" s="5" t="str">
        <f t="shared" si="813"/>
        <v/>
      </c>
      <c r="DE674" s="5" t="str">
        <f t="shared" si="814"/>
        <v/>
      </c>
      <c r="DI674" s="5" t="str">
        <f t="shared" si="815"/>
        <v/>
      </c>
      <c r="DJ674" s="5" t="str">
        <f t="shared" si="816"/>
        <v/>
      </c>
      <c r="DK674" s="5" t="str">
        <f t="shared" si="817"/>
        <v/>
      </c>
      <c r="DL674" s="5" t="str">
        <f t="shared" si="818"/>
        <v/>
      </c>
      <c r="DM674" s="5" t="str">
        <f t="shared" si="819"/>
        <v/>
      </c>
      <c r="DQ674" s="5" t="str">
        <f t="shared" si="820"/>
        <v/>
      </c>
      <c r="DR674" s="5" t="str">
        <f t="shared" si="821"/>
        <v/>
      </c>
      <c r="DS674" s="5" t="str">
        <f t="shared" si="822"/>
        <v/>
      </c>
      <c r="DT674" s="5" t="str">
        <f t="shared" si="823"/>
        <v/>
      </c>
      <c r="DU674" s="5" t="str">
        <f t="shared" si="824"/>
        <v/>
      </c>
    </row>
    <row r="675" spans="1:126" hidden="1" x14ac:dyDescent="0.25">
      <c r="A675">
        <v>668</v>
      </c>
      <c r="B675" t="s">
        <v>712</v>
      </c>
      <c r="C675">
        <v>324.38067799999999</v>
      </c>
      <c r="D675">
        <v>57.536489000000003</v>
      </c>
      <c r="E675" s="1" t="s">
        <v>31</v>
      </c>
      <c r="F675" s="13"/>
      <c r="K675" s="5" t="str">
        <f t="shared" si="750"/>
        <v/>
      </c>
      <c r="L675" s="5" t="str">
        <f t="shared" si="751"/>
        <v/>
      </c>
      <c r="M675" s="5" t="str">
        <f t="shared" si="752"/>
        <v/>
      </c>
      <c r="N675" s="5" t="str">
        <f t="shared" si="753"/>
        <v/>
      </c>
      <c r="O675" s="5" t="str">
        <f t="shared" si="754"/>
        <v/>
      </c>
      <c r="Q675" s="2">
        <v>19.86</v>
      </c>
      <c r="R675" s="5">
        <f t="shared" si="755"/>
        <v>2.8619289629460004E-5</v>
      </c>
      <c r="S675" s="5">
        <f t="shared" si="756"/>
        <v>2.8619289629460007E-28</v>
      </c>
      <c r="T675" s="5">
        <f t="shared" si="757"/>
        <v>1.4331715656841536E-9</v>
      </c>
      <c r="U675" s="5">
        <f t="shared" si="758"/>
        <v>1.1092747918395351E-13</v>
      </c>
      <c r="V675" s="5">
        <f t="shared" si="759"/>
        <v>-12.954960856198257</v>
      </c>
      <c r="W675">
        <v>0.09</v>
      </c>
      <c r="Y675" s="5" t="str">
        <f t="shared" si="760"/>
        <v/>
      </c>
      <c r="Z675" s="5" t="str">
        <f t="shared" si="761"/>
        <v/>
      </c>
      <c r="AA675" s="5" t="str">
        <f t="shared" si="762"/>
        <v/>
      </c>
      <c r="AB675" s="5" t="str">
        <f t="shared" si="763"/>
        <v/>
      </c>
      <c r="AC675" s="5" t="str">
        <f t="shared" si="764"/>
        <v/>
      </c>
      <c r="AF675" s="4">
        <v>16.62</v>
      </c>
      <c r="AG675" s="5">
        <f t="shared" si="765"/>
        <v>3.5849930417022256E-4</v>
      </c>
      <c r="AH675" s="5">
        <f t="shared" si="766"/>
        <v>3.5849930417022259E-27</v>
      </c>
      <c r="AI675" s="5">
        <f t="shared" si="767"/>
        <v>7.0514049567156815E-9</v>
      </c>
      <c r="AJ675" s="5">
        <f t="shared" si="768"/>
        <v>8.7084851215438685E-13</v>
      </c>
      <c r="AK675" s="5">
        <f t="shared" si="769"/>
        <v>-12.060057385815929</v>
      </c>
      <c r="AL675">
        <v>0.06</v>
      </c>
      <c r="AN675" s="4">
        <v>15.88</v>
      </c>
      <c r="AO675" s="5">
        <f t="shared" si="770"/>
        <v>4.5530241788836599E-4</v>
      </c>
      <c r="AP675" s="5">
        <f t="shared" si="771"/>
        <v>4.5530241788836601E-27</v>
      </c>
      <c r="AQ675" s="5">
        <f t="shared" si="772"/>
        <v>4.9449188908188349E-9</v>
      </c>
      <c r="AR675" s="5">
        <f t="shared" si="773"/>
        <v>8.2184551965409035E-13</v>
      </c>
      <c r="AS675" s="5">
        <f t="shared" si="774"/>
        <v>-12.085209808088619</v>
      </c>
      <c r="AT675">
        <v>0.08</v>
      </c>
      <c r="AV675" s="4">
        <v>15.49</v>
      </c>
      <c r="AW675" s="5">
        <f t="shared" si="775"/>
        <v>4.2455157378930742E-4</v>
      </c>
      <c r="AX675" s="5">
        <f t="shared" si="776"/>
        <v>4.2455157378930748E-27</v>
      </c>
      <c r="AY675" s="5">
        <f t="shared" si="777"/>
        <v>2.7324135175886689E-9</v>
      </c>
      <c r="AZ675" s="5">
        <f t="shared" si="778"/>
        <v>5.8992807844739354E-13</v>
      </c>
      <c r="BA675" s="5">
        <f t="shared" si="779"/>
        <v>-12.229200932489004</v>
      </c>
      <c r="BB675">
        <v>0.08</v>
      </c>
      <c r="BD675" s="3">
        <v>15.14</v>
      </c>
      <c r="BE675" s="5">
        <f t="shared" si="780"/>
        <v>2.4691742497779501E-4</v>
      </c>
      <c r="BF675" s="5">
        <f t="shared" si="781"/>
        <v>2.4691742497779504E-27</v>
      </c>
      <c r="BG675" s="5">
        <f t="shared" si="782"/>
        <v>5.7156811337452547E-10</v>
      </c>
      <c r="BH675" s="5">
        <f t="shared" si="783"/>
        <v>2.0576452081482919E-13</v>
      </c>
      <c r="BI675" s="5">
        <f t="shared" si="784"/>
        <v>-12.686629506846048</v>
      </c>
      <c r="BJ675">
        <v>0.02</v>
      </c>
      <c r="BL675" s="3">
        <v>15.01</v>
      </c>
      <c r="BM675" s="5">
        <f t="shared" si="785"/>
        <v>1.7805250049723024E-4</v>
      </c>
      <c r="BN675" s="5">
        <f t="shared" si="786"/>
        <v>1.7805250049723026E-27</v>
      </c>
      <c r="BO675" s="5">
        <f t="shared" si="787"/>
        <v>2.6378148221811885E-10</v>
      </c>
      <c r="BP675" s="5">
        <f t="shared" si="788"/>
        <v>1.1870166699815348E-13</v>
      </c>
      <c r="BQ675" s="5">
        <f t="shared" si="789"/>
        <v>-12.925543181946708</v>
      </c>
      <c r="BR675">
        <v>0.02</v>
      </c>
      <c r="BT675" s="3">
        <v>14.63</v>
      </c>
      <c r="BU675" s="5">
        <f t="shared" si="790"/>
        <v>1.616954652749397E-4</v>
      </c>
      <c r="BV675" s="5">
        <f t="shared" si="791"/>
        <v>1.6169546527493973E-27</v>
      </c>
      <c r="BW675" s="5">
        <f t="shared" si="792"/>
        <v>1.4419928532247892E-10</v>
      </c>
      <c r="BX675" s="5">
        <f t="shared" si="793"/>
        <v>8.3635585487037779E-14</v>
      </c>
      <c r="BY675" s="5">
        <f t="shared" si="794"/>
        <v>-13.077608898489665</v>
      </c>
      <c r="BZ675">
        <v>0.09</v>
      </c>
      <c r="CB675" s="3">
        <v>14.33</v>
      </c>
      <c r="CC675" s="5">
        <f t="shared" si="795"/>
        <v>1.1886698300959164E-4</v>
      </c>
      <c r="CD675" s="5">
        <f t="shared" si="796"/>
        <v>1.1886698300959164E-27</v>
      </c>
      <c r="CE675" s="5">
        <f t="shared" si="797"/>
        <v>5.5718898285746085E-11</v>
      </c>
      <c r="CF675" s="5">
        <f t="shared" si="798"/>
        <v>4.457511862859687E-14</v>
      </c>
      <c r="CG675" s="5">
        <f t="shared" si="799"/>
        <v>-13.350907492355043</v>
      </c>
      <c r="CH675">
        <v>0.23</v>
      </c>
      <c r="CK675" s="5" t="str">
        <f t="shared" si="800"/>
        <v/>
      </c>
      <c r="CL675" s="5" t="str">
        <f t="shared" si="801"/>
        <v/>
      </c>
      <c r="CM675" s="5" t="str">
        <f t="shared" si="802"/>
        <v/>
      </c>
      <c r="CN675" s="5" t="str">
        <f t="shared" si="803"/>
        <v/>
      </c>
      <c r="CO675" s="5" t="str">
        <f t="shared" si="804"/>
        <v/>
      </c>
      <c r="CS675" s="5" t="str">
        <f t="shared" si="805"/>
        <v/>
      </c>
      <c r="CT675" s="5" t="str">
        <f t="shared" si="806"/>
        <v/>
      </c>
      <c r="CU675" s="5" t="str">
        <f t="shared" si="807"/>
        <v/>
      </c>
      <c r="CV675" s="5" t="str">
        <f t="shared" si="808"/>
        <v/>
      </c>
      <c r="CW675" s="5" t="str">
        <f t="shared" si="809"/>
        <v/>
      </c>
      <c r="DA675" s="5" t="str">
        <f t="shared" si="810"/>
        <v/>
      </c>
      <c r="DB675" s="5" t="str">
        <f t="shared" si="811"/>
        <v/>
      </c>
      <c r="DC675" s="5" t="str">
        <f t="shared" si="812"/>
        <v/>
      </c>
      <c r="DD675" s="5" t="str">
        <f t="shared" si="813"/>
        <v/>
      </c>
      <c r="DE675" s="5" t="str">
        <f t="shared" si="814"/>
        <v/>
      </c>
      <c r="DI675" s="5" t="str">
        <f t="shared" si="815"/>
        <v/>
      </c>
      <c r="DJ675" s="5" t="str">
        <f t="shared" si="816"/>
        <v/>
      </c>
      <c r="DK675" s="5" t="str">
        <f t="shared" si="817"/>
        <v/>
      </c>
      <c r="DL675" s="5" t="str">
        <f t="shared" si="818"/>
        <v/>
      </c>
      <c r="DM675" s="5" t="str">
        <f t="shared" si="819"/>
        <v/>
      </c>
      <c r="DQ675" s="5" t="str">
        <f t="shared" si="820"/>
        <v/>
      </c>
      <c r="DR675" s="5" t="str">
        <f t="shared" si="821"/>
        <v/>
      </c>
      <c r="DS675" s="5" t="str">
        <f t="shared" si="822"/>
        <v/>
      </c>
      <c r="DT675" s="5" t="str">
        <f t="shared" si="823"/>
        <v/>
      </c>
      <c r="DU675" s="5" t="str">
        <f t="shared" si="824"/>
        <v/>
      </c>
    </row>
    <row r="676" spans="1:126" hidden="1" x14ac:dyDescent="0.25">
      <c r="A676">
        <v>669</v>
      </c>
      <c r="B676" t="s">
        <v>713</v>
      </c>
      <c r="C676">
        <v>324.38414</v>
      </c>
      <c r="D676">
        <v>57.615709000000003</v>
      </c>
      <c r="E676" s="1" t="s">
        <v>91</v>
      </c>
      <c r="F676" s="13"/>
      <c r="J676" s="2">
        <v>18.39</v>
      </c>
      <c r="K676" s="5">
        <f t="shared" si="750"/>
        <v>1.3980127483653436E-4</v>
      </c>
      <c r="L676" s="5">
        <f t="shared" si="751"/>
        <v>1.3980127483653438E-27</v>
      </c>
      <c r="M676" s="5">
        <f t="shared" si="752"/>
        <v>1.0771178103160008E-8</v>
      </c>
      <c r="N676" s="5">
        <f t="shared" si="753"/>
        <v>6.7212151363718455E-13</v>
      </c>
      <c r="O676" s="5">
        <f t="shared" si="754"/>
        <v>-12.172552203238737</v>
      </c>
      <c r="P676">
        <v>0.01</v>
      </c>
      <c r="Q676" s="2">
        <v>17.62</v>
      </c>
      <c r="R676" s="5">
        <f t="shared" si="755"/>
        <v>2.2524691406931079E-4</v>
      </c>
      <c r="S676" s="5">
        <f t="shared" si="756"/>
        <v>2.2524691406931082E-27</v>
      </c>
      <c r="T676" s="5">
        <f t="shared" si="757"/>
        <v>1.1279716466824447E-8</v>
      </c>
      <c r="U676" s="5">
        <f t="shared" si="758"/>
        <v>8.7305005453221237E-13</v>
      </c>
      <c r="V676" s="5">
        <f t="shared" si="759"/>
        <v>-12.058960856198258</v>
      </c>
      <c r="W676">
        <v>0.02</v>
      </c>
      <c r="X676" s="2">
        <v>18.04</v>
      </c>
      <c r="Y676" s="5">
        <f t="shared" si="760"/>
        <v>1.8088367478034199E-4</v>
      </c>
      <c r="Z676" s="5">
        <f t="shared" si="761"/>
        <v>1.8088367478034203E-27</v>
      </c>
      <c r="AA676" s="5">
        <f t="shared" si="762"/>
        <v>1.2609937916907392E-8</v>
      </c>
      <c r="AB676" s="5">
        <f t="shared" si="763"/>
        <v>8.2721192734912495E-13</v>
      </c>
      <c r="AC676" s="5">
        <f t="shared" si="764"/>
        <v>-12.082383212228175</v>
      </c>
      <c r="AD676">
        <v>0.02</v>
      </c>
      <c r="AF676" s="4">
        <v>16.11</v>
      </c>
      <c r="AG676" s="5">
        <f t="shared" si="765"/>
        <v>5.7344044023825225E-4</v>
      </c>
      <c r="AH676" s="5">
        <f t="shared" si="766"/>
        <v>5.7344044023825228E-27</v>
      </c>
      <c r="AI676" s="5">
        <f t="shared" si="767"/>
        <v>1.1279131411527851E-8</v>
      </c>
      <c r="AJ676" s="5">
        <f t="shared" si="768"/>
        <v>1.3929727293236899E-12</v>
      </c>
      <c r="AK676" s="5">
        <f t="shared" si="769"/>
        <v>-11.856057385815928</v>
      </c>
      <c r="AL676">
        <v>0.11</v>
      </c>
      <c r="AM676" t="s">
        <v>36</v>
      </c>
      <c r="AN676" s="4">
        <v>15.95</v>
      </c>
      <c r="AO676" s="5">
        <f t="shared" si="770"/>
        <v>4.2687424867362297E-4</v>
      </c>
      <c r="AP676" s="5">
        <f t="shared" si="771"/>
        <v>4.2687424867362301E-27</v>
      </c>
      <c r="AQ676" s="5">
        <f t="shared" si="772"/>
        <v>4.6361680793618131E-9</v>
      </c>
      <c r="AR676" s="5">
        <f t="shared" si="773"/>
        <v>7.7053113478993336E-13</v>
      </c>
      <c r="AS676" s="5">
        <f t="shared" si="774"/>
        <v>-12.113209808088618</v>
      </c>
      <c r="AU676" t="s">
        <v>36</v>
      </c>
      <c r="AV676" s="4">
        <v>15.44</v>
      </c>
      <c r="AW676" s="5">
        <f t="shared" si="775"/>
        <v>4.44560073034721E-4</v>
      </c>
      <c r="AX676" s="5">
        <f t="shared" si="776"/>
        <v>4.4456007303472104E-27</v>
      </c>
      <c r="AY676" s="5">
        <f t="shared" si="777"/>
        <v>2.8611881993472676E-9</v>
      </c>
      <c r="AZ676" s="5">
        <f t="shared" si="778"/>
        <v>6.17730532239075E-13</v>
      </c>
      <c r="BA676" s="5">
        <f t="shared" si="779"/>
        <v>-12.209200932489006</v>
      </c>
      <c r="BD676" s="3">
        <v>15.55</v>
      </c>
      <c r="BE676" s="5">
        <f t="shared" si="780"/>
        <v>1.692589877282866E-4</v>
      </c>
      <c r="BF676" s="5">
        <f t="shared" si="781"/>
        <v>1.6925898772828662E-27</v>
      </c>
      <c r="BG676" s="5">
        <f t="shared" si="782"/>
        <v>3.9180321233399676E-10</v>
      </c>
      <c r="BH676" s="5">
        <f t="shared" si="783"/>
        <v>1.4104915644023885E-13</v>
      </c>
      <c r="BI676" s="5">
        <f t="shared" si="784"/>
        <v>-12.850629506846047</v>
      </c>
      <c r="BJ676">
        <v>0.03</v>
      </c>
      <c r="BL676" s="3">
        <v>15.47</v>
      </c>
      <c r="BM676" s="5">
        <f t="shared" si="785"/>
        <v>1.1655960770861803E-4</v>
      </c>
      <c r="BN676" s="5">
        <f t="shared" si="786"/>
        <v>1.1655960770861804E-27</v>
      </c>
      <c r="BO676" s="5">
        <f t="shared" si="787"/>
        <v>1.7268090030906373E-10</v>
      </c>
      <c r="BP676" s="5">
        <f t="shared" si="788"/>
        <v>7.7706405139078678E-14</v>
      </c>
      <c r="BQ676" s="5">
        <f t="shared" si="789"/>
        <v>-13.109543181946709</v>
      </c>
      <c r="BR676">
        <v>0.04</v>
      </c>
      <c r="BU676" s="5" t="str">
        <f t="shared" si="790"/>
        <v/>
      </c>
      <c r="BV676" s="5" t="str">
        <f t="shared" si="791"/>
        <v/>
      </c>
      <c r="BW676" s="5" t="str">
        <f t="shared" si="792"/>
        <v/>
      </c>
      <c r="BX676" s="5" t="str">
        <f t="shared" si="793"/>
        <v/>
      </c>
      <c r="BY676" s="5" t="str">
        <f t="shared" si="794"/>
        <v/>
      </c>
      <c r="CC676" s="5" t="str">
        <f t="shared" si="795"/>
        <v/>
      </c>
      <c r="CD676" s="5" t="str">
        <f t="shared" si="796"/>
        <v/>
      </c>
      <c r="CE676" s="5" t="str">
        <f t="shared" si="797"/>
        <v/>
      </c>
      <c r="CF676" s="5" t="str">
        <f t="shared" si="798"/>
        <v/>
      </c>
      <c r="CG676" s="5" t="str">
        <f t="shared" si="799"/>
        <v/>
      </c>
      <c r="CK676" s="5" t="str">
        <f t="shared" si="800"/>
        <v/>
      </c>
      <c r="CL676" s="5" t="str">
        <f t="shared" si="801"/>
        <v/>
      </c>
      <c r="CM676" s="5" t="str">
        <f t="shared" si="802"/>
        <v/>
      </c>
      <c r="CN676" s="5" t="str">
        <f t="shared" si="803"/>
        <v/>
      </c>
      <c r="CO676" s="5" t="str">
        <f t="shared" si="804"/>
        <v/>
      </c>
      <c r="CS676" s="5" t="str">
        <f t="shared" si="805"/>
        <v/>
      </c>
      <c r="CT676" s="5" t="str">
        <f t="shared" si="806"/>
        <v/>
      </c>
      <c r="CU676" s="5" t="str">
        <f t="shared" si="807"/>
        <v/>
      </c>
      <c r="CV676" s="5" t="str">
        <f t="shared" si="808"/>
        <v/>
      </c>
      <c r="CW676" s="5" t="str">
        <f t="shared" si="809"/>
        <v/>
      </c>
      <c r="DA676" s="5" t="str">
        <f t="shared" si="810"/>
        <v/>
      </c>
      <c r="DB676" s="5" t="str">
        <f t="shared" si="811"/>
        <v/>
      </c>
      <c r="DC676" s="5" t="str">
        <f t="shared" si="812"/>
        <v/>
      </c>
      <c r="DD676" s="5" t="str">
        <f t="shared" si="813"/>
        <v/>
      </c>
      <c r="DE676" s="5" t="str">
        <f t="shared" si="814"/>
        <v/>
      </c>
      <c r="DI676" s="5" t="str">
        <f t="shared" si="815"/>
        <v/>
      </c>
      <c r="DJ676" s="5" t="str">
        <f t="shared" si="816"/>
        <v/>
      </c>
      <c r="DK676" s="5" t="str">
        <f t="shared" si="817"/>
        <v/>
      </c>
      <c r="DL676" s="5" t="str">
        <f t="shared" si="818"/>
        <v/>
      </c>
      <c r="DM676" s="5" t="str">
        <f t="shared" si="819"/>
        <v/>
      </c>
      <c r="DQ676" s="5" t="str">
        <f t="shared" si="820"/>
        <v/>
      </c>
      <c r="DR676" s="5" t="str">
        <f t="shared" si="821"/>
        <v/>
      </c>
      <c r="DS676" s="5" t="str">
        <f t="shared" si="822"/>
        <v/>
      </c>
      <c r="DT676" s="5" t="str">
        <f t="shared" si="823"/>
        <v/>
      </c>
      <c r="DU676" s="5" t="str">
        <f t="shared" si="824"/>
        <v/>
      </c>
    </row>
    <row r="677" spans="1:126" hidden="1" x14ac:dyDescent="0.25">
      <c r="A677">
        <v>670</v>
      </c>
      <c r="B677" t="s">
        <v>714</v>
      </c>
      <c r="C677">
        <v>324.38477699999999</v>
      </c>
      <c r="D677">
        <v>57.490189000000001</v>
      </c>
      <c r="E677" s="1" t="s">
        <v>235</v>
      </c>
      <c r="F677" s="13"/>
      <c r="J677" s="2">
        <v>16.41</v>
      </c>
      <c r="K677" s="5">
        <f t="shared" si="750"/>
        <v>8.6598651981847365E-4</v>
      </c>
      <c r="L677" s="5">
        <f t="shared" si="751"/>
        <v>8.6598651981847379E-27</v>
      </c>
      <c r="M677" s="5">
        <f t="shared" si="752"/>
        <v>6.6721101440649186E-8</v>
      </c>
      <c r="N677" s="5">
        <f t="shared" si="753"/>
        <v>4.1633967298965089E-12</v>
      </c>
      <c r="O677" s="5">
        <f t="shared" si="754"/>
        <v>-11.380552203238738</v>
      </c>
      <c r="P677">
        <v>0</v>
      </c>
      <c r="Q677" s="2">
        <v>15.5</v>
      </c>
      <c r="R677" s="5">
        <f t="shared" si="755"/>
        <v>1.5872993915088203E-3</v>
      </c>
      <c r="S677" s="5">
        <f t="shared" si="756"/>
        <v>1.5872993915088205E-26</v>
      </c>
      <c r="T677" s="5">
        <f t="shared" si="757"/>
        <v>7.9487380140857917E-8</v>
      </c>
      <c r="U677" s="5">
        <f t="shared" si="758"/>
        <v>6.1523232229024037E-12</v>
      </c>
      <c r="V677" s="5">
        <f t="shared" si="759"/>
        <v>-11.210960856198257</v>
      </c>
      <c r="W677">
        <v>0</v>
      </c>
      <c r="X677" s="2">
        <v>15.95</v>
      </c>
      <c r="Y677" s="5">
        <f t="shared" si="760"/>
        <v>1.2399362941941641E-3</v>
      </c>
      <c r="Z677" s="5">
        <f t="shared" si="761"/>
        <v>1.2399362941941642E-26</v>
      </c>
      <c r="AA677" s="5">
        <f t="shared" si="762"/>
        <v>8.6439639783390001E-8</v>
      </c>
      <c r="AB677" s="5">
        <f t="shared" si="763"/>
        <v>5.6704403697903846E-12</v>
      </c>
      <c r="AC677" s="5">
        <f t="shared" si="764"/>
        <v>-11.246383212228174</v>
      </c>
      <c r="AD677">
        <v>0.01</v>
      </c>
      <c r="AF677" s="4">
        <v>14</v>
      </c>
      <c r="AG677" s="5">
        <f t="shared" si="765"/>
        <v>4.0039469718262718E-3</v>
      </c>
      <c r="AH677" s="5">
        <f t="shared" si="766"/>
        <v>4.0039469718262721E-26</v>
      </c>
      <c r="AI677" s="5">
        <f t="shared" si="767"/>
        <v>7.8754550413734449E-8</v>
      </c>
      <c r="AJ677" s="5">
        <f t="shared" si="768"/>
        <v>9.7261869760962066E-12</v>
      </c>
      <c r="AK677" s="5">
        <f t="shared" si="769"/>
        <v>-11.012057385815929</v>
      </c>
      <c r="AL677">
        <v>0.03</v>
      </c>
      <c r="AN677" s="4">
        <v>13.27</v>
      </c>
      <c r="AO677" s="5">
        <f t="shared" si="770"/>
        <v>5.0384848453780516E-3</v>
      </c>
      <c r="AP677" s="5">
        <f t="shared" si="771"/>
        <v>5.0384848453780522E-26</v>
      </c>
      <c r="AQ677" s="5">
        <f t="shared" si="772"/>
        <v>5.4721648544205936E-8</v>
      </c>
      <c r="AR677" s="5">
        <f t="shared" si="773"/>
        <v>9.0947379880470262E-12</v>
      </c>
      <c r="AS677" s="5">
        <f t="shared" si="774"/>
        <v>-11.041209808088619</v>
      </c>
      <c r="AT677">
        <v>0.04</v>
      </c>
      <c r="AV677" s="4">
        <v>13.09</v>
      </c>
      <c r="AW677" s="5">
        <f t="shared" si="775"/>
        <v>3.8719563716145856E-3</v>
      </c>
      <c r="AX677" s="5">
        <f t="shared" si="776"/>
        <v>3.871956371614586E-26</v>
      </c>
      <c r="AY677" s="5">
        <f t="shared" si="777"/>
        <v>2.4919907456434746E-8</v>
      </c>
      <c r="AZ677" s="5">
        <f t="shared" si="778"/>
        <v>5.3802080198442614E-12</v>
      </c>
      <c r="BA677" s="5">
        <f t="shared" si="779"/>
        <v>-11.269200932489005</v>
      </c>
      <c r="BB677">
        <v>0.04</v>
      </c>
      <c r="BD677" s="3">
        <v>12.96</v>
      </c>
      <c r="BE677" s="5">
        <f t="shared" si="780"/>
        <v>1.838873012954973E-3</v>
      </c>
      <c r="BF677" s="5">
        <f t="shared" si="781"/>
        <v>1.8388730129549733E-26</v>
      </c>
      <c r="BG677" s="5">
        <f t="shared" si="782"/>
        <v>4.2566504929513268E-9</v>
      </c>
      <c r="BH677" s="5">
        <f t="shared" si="783"/>
        <v>1.5323941774624778E-12</v>
      </c>
      <c r="BI677" s="5">
        <f t="shared" si="784"/>
        <v>-11.814629506846048</v>
      </c>
      <c r="BJ677">
        <v>0</v>
      </c>
      <c r="BL677" s="3">
        <v>12.95</v>
      </c>
      <c r="BM677" s="5">
        <f t="shared" si="785"/>
        <v>1.1872661260696497E-3</v>
      </c>
      <c r="BN677" s="5">
        <f t="shared" si="786"/>
        <v>1.1872661260696499E-26</v>
      </c>
      <c r="BO677" s="5">
        <f t="shared" si="787"/>
        <v>1.758912779362444E-9</v>
      </c>
      <c r="BP677" s="5">
        <f t="shared" si="788"/>
        <v>7.9151075071309982E-13</v>
      </c>
      <c r="BQ677" s="5">
        <f t="shared" si="789"/>
        <v>-12.101543181946708</v>
      </c>
      <c r="BR677">
        <v>0</v>
      </c>
      <c r="BT677" s="3">
        <v>12.86</v>
      </c>
      <c r="BU677" s="5">
        <f t="shared" si="790"/>
        <v>8.2546343496206454E-4</v>
      </c>
      <c r="BV677" s="5">
        <f t="shared" si="791"/>
        <v>8.2546343496206461E-27</v>
      </c>
      <c r="BW677" s="5">
        <f t="shared" si="792"/>
        <v>7.3614456150005766E-10</v>
      </c>
      <c r="BX677" s="5">
        <f t="shared" si="793"/>
        <v>4.2696384567003345E-13</v>
      </c>
      <c r="BY677" s="5">
        <f t="shared" si="794"/>
        <v>-12.369608898489664</v>
      </c>
      <c r="BZ677">
        <v>0.02</v>
      </c>
      <c r="CB677" s="3">
        <v>12.89</v>
      </c>
      <c r="CC677" s="5">
        <f t="shared" si="795"/>
        <v>4.4777644073468859E-4</v>
      </c>
      <c r="CD677" s="5">
        <f t="shared" si="796"/>
        <v>4.4777644073468865E-27</v>
      </c>
      <c r="CE677" s="5">
        <f t="shared" si="797"/>
        <v>2.0989520659438529E-10</v>
      </c>
      <c r="CF677" s="5">
        <f t="shared" si="798"/>
        <v>1.6791616527550825E-13</v>
      </c>
      <c r="CG677" s="5">
        <f t="shared" si="799"/>
        <v>-12.774907492355043</v>
      </c>
      <c r="CH677">
        <v>0.03</v>
      </c>
      <c r="CK677" s="5" t="str">
        <f t="shared" si="800"/>
        <v/>
      </c>
      <c r="CL677" s="5" t="str">
        <f t="shared" si="801"/>
        <v/>
      </c>
      <c r="CM677" s="5" t="str">
        <f t="shared" si="802"/>
        <v/>
      </c>
      <c r="CN677" s="5" t="str">
        <f t="shared" si="803"/>
        <v/>
      </c>
      <c r="CO677" s="5" t="str">
        <f t="shared" si="804"/>
        <v/>
      </c>
      <c r="CR677" s="4">
        <v>12.96</v>
      </c>
      <c r="CS677" s="5">
        <f t="shared" si="805"/>
        <v>2.0263608132078405E-3</v>
      </c>
      <c r="CT677" s="5">
        <f t="shared" si="806"/>
        <v>2.0263608132078409E-26</v>
      </c>
      <c r="CU677" s="5">
        <f t="shared" si="807"/>
        <v>5.2587218335843617E-9</v>
      </c>
      <c r="CV677" s="5">
        <f t="shared" si="808"/>
        <v>1.7879654234186832E-12</v>
      </c>
      <c r="CW677" s="5">
        <f t="shared" si="809"/>
        <v>-11.747640884065641</v>
      </c>
      <c r="CX677">
        <v>0.03</v>
      </c>
      <c r="CZ677" s="4">
        <v>13</v>
      </c>
      <c r="DA677" s="5">
        <f t="shared" si="810"/>
        <v>1.0839216220825218E-3</v>
      </c>
      <c r="DB677" s="5">
        <f t="shared" si="811"/>
        <v>1.083921622082522E-26</v>
      </c>
      <c r="DC677" s="5">
        <f t="shared" si="812"/>
        <v>1.5367508819695494E-9</v>
      </c>
      <c r="DD677" s="5">
        <f t="shared" si="813"/>
        <v>7.0690540570599267E-13</v>
      </c>
      <c r="DE677" s="5">
        <f t="shared" si="814"/>
        <v>-12.150638697275882</v>
      </c>
      <c r="DF677">
        <v>0.03</v>
      </c>
      <c r="DG677" t="s">
        <v>32</v>
      </c>
      <c r="DH677" s="4">
        <v>12.49</v>
      </c>
      <c r="DI677" s="5">
        <f t="shared" si="815"/>
        <v>3.1969094419364967E-4</v>
      </c>
      <c r="DJ677" s="5">
        <f t="shared" si="816"/>
        <v>3.1969094419364971E-27</v>
      </c>
      <c r="DK677" s="5">
        <f t="shared" si="817"/>
        <v>6.6602280040343672E-11</v>
      </c>
      <c r="DL677" s="5">
        <f t="shared" si="818"/>
        <v>7.9922736048412408E-14</v>
      </c>
      <c r="DM677" s="5">
        <f t="shared" si="819"/>
        <v>-13.097329657034471</v>
      </c>
      <c r="DO677" t="s">
        <v>32</v>
      </c>
      <c r="DP677" s="4">
        <v>9.23</v>
      </c>
      <c r="DQ677" s="5">
        <f t="shared" si="820"/>
        <v>1.6997617860965064E-3</v>
      </c>
      <c r="DR677" s="5">
        <f t="shared" si="821"/>
        <v>1.6997617860965065E-26</v>
      </c>
      <c r="DS677" s="5">
        <f t="shared" si="822"/>
        <v>1.0535713550184957E-10</v>
      </c>
      <c r="DT677" s="5">
        <f t="shared" si="823"/>
        <v>2.3178569810406907E-13</v>
      </c>
      <c r="DU677" s="5">
        <f t="shared" si="824"/>
        <v>-12.634913364861232</v>
      </c>
    </row>
    <row r="678" spans="1:126" hidden="1" x14ac:dyDescent="0.25">
      <c r="A678">
        <v>671</v>
      </c>
      <c r="B678" t="s">
        <v>715</v>
      </c>
      <c r="C678">
        <v>324.38484899999997</v>
      </c>
      <c r="D678">
        <v>57.417569999999998</v>
      </c>
      <c r="E678" s="1" t="s">
        <v>82</v>
      </c>
      <c r="F678" s="13"/>
      <c r="J678" s="2">
        <v>18.25</v>
      </c>
      <c r="K678" s="5">
        <f t="shared" si="750"/>
        <v>1.5904174484694211E-4</v>
      </c>
      <c r="L678" s="5">
        <f t="shared" si="751"/>
        <v>1.5904174484694213E-27</v>
      </c>
      <c r="M678" s="5">
        <f t="shared" si="752"/>
        <v>1.2253586110618693E-8</v>
      </c>
      <c r="N678" s="5">
        <f t="shared" si="753"/>
        <v>7.6462377330260649E-13</v>
      </c>
      <c r="O678" s="5">
        <f t="shared" si="754"/>
        <v>-12.116552203238736</v>
      </c>
      <c r="P678">
        <v>0.01</v>
      </c>
      <c r="Q678" s="2">
        <v>16.3</v>
      </c>
      <c r="R678" s="5">
        <f t="shared" si="755"/>
        <v>7.5972925430153383E-4</v>
      </c>
      <c r="S678" s="5">
        <f t="shared" si="756"/>
        <v>7.5972925430153388E-27</v>
      </c>
      <c r="T678" s="5">
        <f t="shared" si="757"/>
        <v>3.8045052095303453E-8</v>
      </c>
      <c r="U678" s="5">
        <f t="shared" si="758"/>
        <v>2.9446870321764877E-12</v>
      </c>
      <c r="V678" s="5">
        <f t="shared" si="759"/>
        <v>-11.530960856198258</v>
      </c>
      <c r="W678">
        <v>0.01</v>
      </c>
      <c r="X678" s="2">
        <v>17.21</v>
      </c>
      <c r="Y678" s="5">
        <f t="shared" si="760"/>
        <v>3.8850746896593386E-4</v>
      </c>
      <c r="Z678" s="5">
        <f t="shared" si="761"/>
        <v>3.8850746896593392E-27</v>
      </c>
      <c r="AA678" s="5">
        <f t="shared" si="762"/>
        <v>2.7084008934827703E-8</v>
      </c>
      <c r="AB678" s="5">
        <f t="shared" si="763"/>
        <v>1.7767109861246975E-12</v>
      </c>
      <c r="AC678" s="5">
        <f t="shared" si="764"/>
        <v>-11.750383212228176</v>
      </c>
      <c r="AD678">
        <v>0.01</v>
      </c>
      <c r="AF678" s="4">
        <v>14.13</v>
      </c>
      <c r="AG678" s="5">
        <f t="shared" si="765"/>
        <v>3.552125627936862E-3</v>
      </c>
      <c r="AH678" s="5">
        <f t="shared" si="766"/>
        <v>3.5521256279368622E-26</v>
      </c>
      <c r="AI678" s="5">
        <f t="shared" si="767"/>
        <v>6.9867572874891143E-8</v>
      </c>
      <c r="AJ678" s="5">
        <f t="shared" si="768"/>
        <v>8.6286452500490574E-12</v>
      </c>
      <c r="AK678" s="5">
        <f t="shared" si="769"/>
        <v>-11.064057385815929</v>
      </c>
      <c r="AL678">
        <v>0.05</v>
      </c>
      <c r="AN678" s="4">
        <v>13.37</v>
      </c>
      <c r="AO678" s="5">
        <f t="shared" si="770"/>
        <v>4.5951527929152698E-3</v>
      </c>
      <c r="AP678" s="5">
        <f t="shared" si="771"/>
        <v>4.5951527929152702E-26</v>
      </c>
      <c r="AQ678" s="5">
        <f t="shared" si="772"/>
        <v>4.9906736619740364E-8</v>
      </c>
      <c r="AR678" s="5">
        <f t="shared" si="773"/>
        <v>8.2944996262008482E-12</v>
      </c>
      <c r="AS678" s="5">
        <f t="shared" si="774"/>
        <v>-11.081209808088618</v>
      </c>
      <c r="AT678">
        <v>0.05</v>
      </c>
      <c r="AU678" t="s">
        <v>36</v>
      </c>
      <c r="AV678" s="4">
        <v>12.68</v>
      </c>
      <c r="AW678" s="5">
        <f t="shared" si="775"/>
        <v>5.6484651700753515E-3</v>
      </c>
      <c r="AX678" s="5">
        <f t="shared" si="776"/>
        <v>5.6484651700753516E-26</v>
      </c>
      <c r="AY678" s="5">
        <f t="shared" si="777"/>
        <v>3.6353516362188973E-8</v>
      </c>
      <c r="AZ678" s="5">
        <f t="shared" si="778"/>
        <v>7.848724182596599E-12</v>
      </c>
      <c r="BA678" s="5">
        <f t="shared" si="779"/>
        <v>-11.105200932489005</v>
      </c>
      <c r="BD678" s="3">
        <v>12.1</v>
      </c>
      <c r="BE678" s="5">
        <f t="shared" si="780"/>
        <v>4.0602403160253098E-3</v>
      </c>
      <c r="BF678" s="5">
        <f t="shared" si="781"/>
        <v>4.0602403160253101E-26</v>
      </c>
      <c r="BG678" s="5">
        <f t="shared" si="782"/>
        <v>9.3987044352437708E-9</v>
      </c>
      <c r="BH678" s="5">
        <f t="shared" si="783"/>
        <v>3.3835335966877579E-12</v>
      </c>
      <c r="BI678" s="5">
        <f t="shared" si="784"/>
        <v>-11.470629506846047</v>
      </c>
      <c r="BJ678">
        <v>0</v>
      </c>
      <c r="BL678" s="3">
        <v>11.73</v>
      </c>
      <c r="BM678" s="5">
        <f t="shared" si="785"/>
        <v>3.6521455486523864E-3</v>
      </c>
      <c r="BN678" s="5">
        <f t="shared" si="786"/>
        <v>3.6521455486523865E-26</v>
      </c>
      <c r="BO678" s="5">
        <f t="shared" si="787"/>
        <v>5.4105859980035342E-9</v>
      </c>
      <c r="BP678" s="5">
        <f t="shared" si="788"/>
        <v>2.4347636991015907E-12</v>
      </c>
      <c r="BQ678" s="5">
        <f t="shared" si="789"/>
        <v>-11.613543181946708</v>
      </c>
      <c r="BR678">
        <v>0</v>
      </c>
      <c r="BT678" s="3">
        <v>11.26</v>
      </c>
      <c r="BU678" s="5">
        <f t="shared" si="790"/>
        <v>3.6032785829629207E-3</v>
      </c>
      <c r="BV678" s="5">
        <f t="shared" si="791"/>
        <v>3.6032785829629209E-26</v>
      </c>
      <c r="BW678" s="5">
        <f t="shared" si="792"/>
        <v>3.2133875591226998E-9</v>
      </c>
      <c r="BX678" s="5">
        <f t="shared" si="793"/>
        <v>1.8637647842911657E-12</v>
      </c>
      <c r="BY678" s="5">
        <f t="shared" si="794"/>
        <v>-11.729608898489664</v>
      </c>
      <c r="BZ678">
        <v>0.01</v>
      </c>
      <c r="CB678" s="3">
        <v>10.34</v>
      </c>
      <c r="CC678" s="5">
        <f t="shared" si="795"/>
        <v>4.6887949423791457E-3</v>
      </c>
      <c r="CD678" s="5">
        <f t="shared" si="796"/>
        <v>4.6887949423791463E-26</v>
      </c>
      <c r="CE678" s="5">
        <f t="shared" si="797"/>
        <v>2.1978726292402246E-9</v>
      </c>
      <c r="CF678" s="5">
        <f t="shared" si="798"/>
        <v>1.7582981033921798E-12</v>
      </c>
      <c r="CG678" s="5">
        <f t="shared" si="799"/>
        <v>-11.754907492355043</v>
      </c>
      <c r="CH678">
        <v>0.01</v>
      </c>
      <c r="CJ678" s="2">
        <v>6.75</v>
      </c>
      <c r="CK678" s="5">
        <f t="shared" si="800"/>
        <v>1.4246172928877789E-2</v>
      </c>
      <c r="CL678" s="5">
        <f t="shared" si="801"/>
        <v>1.424617292887779E-25</v>
      </c>
      <c r="CM678" s="5">
        <f t="shared" si="802"/>
        <v>7.4198817337905147E-10</v>
      </c>
      <c r="CN678" s="5">
        <f t="shared" si="803"/>
        <v>1.7807716161097237E-12</v>
      </c>
      <c r="CO678" s="5">
        <f t="shared" si="804"/>
        <v>-11.74939177521577</v>
      </c>
      <c r="CP678">
        <v>0.03</v>
      </c>
      <c r="CR678" s="4">
        <v>12.22</v>
      </c>
      <c r="CS678" s="5">
        <f t="shared" si="805"/>
        <v>4.0060538076242807E-3</v>
      </c>
      <c r="CT678" s="5">
        <f t="shared" si="806"/>
        <v>4.0060538076242813E-26</v>
      </c>
      <c r="CU678" s="5">
        <f t="shared" si="807"/>
        <v>1.0396333410789656E-8</v>
      </c>
      <c r="CV678" s="5">
        <f t="shared" si="808"/>
        <v>3.5347533596684832E-12</v>
      </c>
      <c r="CW678" s="5">
        <f t="shared" si="809"/>
        <v>-11.451640884065641</v>
      </c>
      <c r="CX678">
        <v>0.02</v>
      </c>
      <c r="CZ678" s="4">
        <v>11.76</v>
      </c>
      <c r="DA678" s="5">
        <f t="shared" si="810"/>
        <v>3.3962361447481635E-3</v>
      </c>
      <c r="DB678" s="5">
        <f t="shared" si="811"/>
        <v>3.3962361447481641E-26</v>
      </c>
      <c r="DC678" s="5">
        <f t="shared" si="812"/>
        <v>4.8150796003045813E-9</v>
      </c>
      <c r="DD678" s="5">
        <f t="shared" si="813"/>
        <v>2.2149366161401072E-12</v>
      </c>
      <c r="DE678" s="5">
        <f t="shared" si="814"/>
        <v>-11.654638697275882</v>
      </c>
      <c r="DF678">
        <v>0.02</v>
      </c>
      <c r="DH678" s="4">
        <v>9.44</v>
      </c>
      <c r="DI678" s="5">
        <f t="shared" si="815"/>
        <v>5.305549054101342E-3</v>
      </c>
      <c r="DJ678" s="5">
        <f t="shared" si="816"/>
        <v>5.3055490541013429E-26</v>
      </c>
      <c r="DK678" s="5">
        <f t="shared" si="817"/>
        <v>1.1053227196044463E-9</v>
      </c>
      <c r="DL678" s="5">
        <f t="shared" si="818"/>
        <v>1.3263872635253358E-12</v>
      </c>
      <c r="DM678" s="5">
        <f t="shared" si="819"/>
        <v>-11.877329657034471</v>
      </c>
      <c r="DN678">
        <v>0.04</v>
      </c>
      <c r="DP678" s="4">
        <v>6.67</v>
      </c>
      <c r="DQ678" s="5">
        <f t="shared" si="820"/>
        <v>1.796338017039071E-2</v>
      </c>
      <c r="DR678" s="5">
        <f t="shared" si="821"/>
        <v>1.7963380170390712E-25</v>
      </c>
      <c r="DS678" s="5">
        <f t="shared" si="822"/>
        <v>1.113432655189507E-9</v>
      </c>
      <c r="DT678" s="5">
        <f t="shared" si="823"/>
        <v>2.4495518414169155E-12</v>
      </c>
      <c r="DU678" s="5">
        <f t="shared" si="824"/>
        <v>-11.610913364861231</v>
      </c>
      <c r="DV678">
        <v>0.06</v>
      </c>
    </row>
    <row r="679" spans="1:126" hidden="1" x14ac:dyDescent="0.25">
      <c r="A679">
        <v>672</v>
      </c>
      <c r="B679" t="s">
        <v>716</v>
      </c>
      <c r="C679">
        <v>324.38642900000002</v>
      </c>
      <c r="D679">
        <v>57.459192000000002</v>
      </c>
      <c r="E679" s="1" t="s">
        <v>31</v>
      </c>
      <c r="F679" s="13"/>
      <c r="J679" s="2">
        <v>18.55</v>
      </c>
      <c r="K679" s="5">
        <f t="shared" si="750"/>
        <v>1.2064550113440366E-4</v>
      </c>
      <c r="L679" s="5">
        <f t="shared" si="751"/>
        <v>1.2064550113440367E-27</v>
      </c>
      <c r="M679" s="5">
        <f t="shared" si="752"/>
        <v>9.2952956372044264E-9</v>
      </c>
      <c r="N679" s="5">
        <f t="shared" si="753"/>
        <v>5.8002644776155624E-13</v>
      </c>
      <c r="O679" s="5">
        <f t="shared" si="754"/>
        <v>-12.236552203238736</v>
      </c>
      <c r="P679">
        <v>0.01</v>
      </c>
      <c r="Q679" s="2">
        <v>17.739999999999998</v>
      </c>
      <c r="R679" s="5">
        <f t="shared" si="755"/>
        <v>2.0167815040643834E-4</v>
      </c>
      <c r="S679" s="5">
        <f t="shared" si="756"/>
        <v>2.0167815040643835E-27</v>
      </c>
      <c r="T679" s="5">
        <f t="shared" si="757"/>
        <v>1.0099460689784182E-8</v>
      </c>
      <c r="U679" s="5">
        <f t="shared" si="758"/>
        <v>7.8169825738929578E-13</v>
      </c>
      <c r="V679" s="5">
        <f t="shared" si="759"/>
        <v>-12.106960856198256</v>
      </c>
      <c r="W679">
        <v>0.02</v>
      </c>
      <c r="X679" s="2">
        <v>18.23</v>
      </c>
      <c r="Y679" s="5">
        <f t="shared" si="760"/>
        <v>1.5184460719268442E-4</v>
      </c>
      <c r="Z679" s="5">
        <f t="shared" si="761"/>
        <v>1.5184460719268444E-27</v>
      </c>
      <c r="AA679" s="5">
        <f t="shared" si="762"/>
        <v>1.0585538313737479E-8</v>
      </c>
      <c r="AB679" s="5">
        <f t="shared" si="763"/>
        <v>6.944113133811787E-13</v>
      </c>
      <c r="AC679" s="5">
        <f t="shared" si="764"/>
        <v>-12.158383212228175</v>
      </c>
      <c r="AD679">
        <v>0.03</v>
      </c>
      <c r="AF679" s="4">
        <v>16.579999999999998</v>
      </c>
      <c r="AG679" s="5">
        <f t="shared" si="765"/>
        <v>3.7195321512759175E-4</v>
      </c>
      <c r="AH679" s="5">
        <f t="shared" si="766"/>
        <v>3.7195321512759178E-27</v>
      </c>
      <c r="AI679" s="5">
        <f t="shared" si="767"/>
        <v>7.3160330140325208E-9</v>
      </c>
      <c r="AJ679" s="5">
        <f t="shared" si="768"/>
        <v>9.035300772330165E-13</v>
      </c>
      <c r="AK679" s="5">
        <f t="shared" si="769"/>
        <v>-12.044057385815929</v>
      </c>
      <c r="AL679">
        <v>0.06</v>
      </c>
      <c r="AN679" s="4">
        <v>16.34</v>
      </c>
      <c r="AO679" s="5">
        <f t="shared" si="770"/>
        <v>2.9805743289002028E-4</v>
      </c>
      <c r="AP679" s="5">
        <f t="shared" si="771"/>
        <v>2.9805743289002032E-27</v>
      </c>
      <c r="AQ679" s="5">
        <f t="shared" si="772"/>
        <v>3.2371227837586434E-9</v>
      </c>
      <c r="AR679" s="5">
        <f t="shared" si="773"/>
        <v>5.3800980666068653E-13</v>
      </c>
      <c r="AS679" s="5">
        <f t="shared" si="774"/>
        <v>-12.269209808088618</v>
      </c>
      <c r="AT679">
        <v>0.12</v>
      </c>
      <c r="AV679" s="4">
        <v>15.93</v>
      </c>
      <c r="AW679" s="5">
        <f t="shared" si="775"/>
        <v>2.8309386328300654E-4</v>
      </c>
      <c r="AX679" s="5">
        <f t="shared" si="776"/>
        <v>2.8309386328300658E-27</v>
      </c>
      <c r="AY679" s="5">
        <f t="shared" si="777"/>
        <v>1.8219918298189272E-9</v>
      </c>
      <c r="AZ679" s="5">
        <f t="shared" si="778"/>
        <v>3.9336803605790637E-13</v>
      </c>
      <c r="BA679" s="5">
        <f t="shared" si="779"/>
        <v>-12.405200932489004</v>
      </c>
      <c r="BB679">
        <v>0.11</v>
      </c>
      <c r="BD679" s="3">
        <v>15.74</v>
      </c>
      <c r="BE679" s="5">
        <f t="shared" si="780"/>
        <v>1.4208614755667433E-4</v>
      </c>
      <c r="BF679" s="5">
        <f t="shared" si="781"/>
        <v>1.4208614755667433E-27</v>
      </c>
      <c r="BG679" s="5">
        <f t="shared" si="782"/>
        <v>3.2890311934415353E-10</v>
      </c>
      <c r="BH679" s="5">
        <f t="shared" si="783"/>
        <v>1.1840512296389529E-13</v>
      </c>
      <c r="BI679" s="5">
        <f t="shared" si="784"/>
        <v>-12.926629506846048</v>
      </c>
      <c r="BJ679">
        <v>0.02</v>
      </c>
      <c r="BL679" s="3">
        <v>15.74</v>
      </c>
      <c r="BM679" s="5">
        <f t="shared" si="785"/>
        <v>9.0896691761959339E-5</v>
      </c>
      <c r="BN679" s="5">
        <f t="shared" si="786"/>
        <v>9.089669176195934E-28</v>
      </c>
      <c r="BO679" s="5">
        <f t="shared" si="787"/>
        <v>1.3466176557327306E-10</v>
      </c>
      <c r="BP679" s="5">
        <f t="shared" si="788"/>
        <v>6.0597794507972876E-14</v>
      </c>
      <c r="BQ679" s="5">
        <f t="shared" si="789"/>
        <v>-13.217543181946709</v>
      </c>
      <c r="BR679">
        <v>0.03</v>
      </c>
      <c r="BU679" s="5" t="str">
        <f t="shared" si="790"/>
        <v/>
      </c>
      <c r="BV679" s="5" t="str">
        <f t="shared" si="791"/>
        <v/>
      </c>
      <c r="BW679" s="5" t="str">
        <f t="shared" si="792"/>
        <v/>
      </c>
      <c r="BX679" s="5" t="str">
        <f t="shared" si="793"/>
        <v/>
      </c>
      <c r="BY679" s="5" t="str">
        <f t="shared" si="794"/>
        <v/>
      </c>
      <c r="CC679" s="5" t="str">
        <f t="shared" si="795"/>
        <v/>
      </c>
      <c r="CD679" s="5" t="str">
        <f t="shared" si="796"/>
        <v/>
      </c>
      <c r="CE679" s="5" t="str">
        <f t="shared" si="797"/>
        <v/>
      </c>
      <c r="CF679" s="5" t="str">
        <f t="shared" si="798"/>
        <v/>
      </c>
      <c r="CG679" s="5" t="str">
        <f t="shared" si="799"/>
        <v/>
      </c>
      <c r="CK679" s="5" t="str">
        <f t="shared" si="800"/>
        <v/>
      </c>
      <c r="CL679" s="5" t="str">
        <f t="shared" si="801"/>
        <v/>
      </c>
      <c r="CM679" s="5" t="str">
        <f t="shared" si="802"/>
        <v/>
      </c>
      <c r="CN679" s="5" t="str">
        <f t="shared" si="803"/>
        <v/>
      </c>
      <c r="CO679" s="5" t="str">
        <f t="shared" si="804"/>
        <v/>
      </c>
      <c r="CS679" s="5" t="str">
        <f t="shared" si="805"/>
        <v/>
      </c>
      <c r="CT679" s="5" t="str">
        <f t="shared" si="806"/>
        <v/>
      </c>
      <c r="CU679" s="5" t="str">
        <f t="shared" si="807"/>
        <v/>
      </c>
      <c r="CV679" s="5" t="str">
        <f t="shared" si="808"/>
        <v/>
      </c>
      <c r="CW679" s="5" t="str">
        <f t="shared" si="809"/>
        <v/>
      </c>
      <c r="DA679" s="5" t="str">
        <f t="shared" si="810"/>
        <v/>
      </c>
      <c r="DB679" s="5" t="str">
        <f t="shared" si="811"/>
        <v/>
      </c>
      <c r="DC679" s="5" t="str">
        <f t="shared" si="812"/>
        <v/>
      </c>
      <c r="DD679" s="5" t="str">
        <f t="shared" si="813"/>
        <v/>
      </c>
      <c r="DE679" s="5" t="str">
        <f t="shared" si="814"/>
        <v/>
      </c>
      <c r="DI679" s="5" t="str">
        <f t="shared" si="815"/>
        <v/>
      </c>
      <c r="DJ679" s="5" t="str">
        <f t="shared" si="816"/>
        <v/>
      </c>
      <c r="DK679" s="5" t="str">
        <f t="shared" si="817"/>
        <v/>
      </c>
      <c r="DL679" s="5" t="str">
        <f t="shared" si="818"/>
        <v/>
      </c>
      <c r="DM679" s="5" t="str">
        <f t="shared" si="819"/>
        <v/>
      </c>
      <c r="DQ679" s="5" t="str">
        <f t="shared" si="820"/>
        <v/>
      </c>
      <c r="DR679" s="5" t="str">
        <f t="shared" si="821"/>
        <v/>
      </c>
      <c r="DS679" s="5" t="str">
        <f t="shared" si="822"/>
        <v/>
      </c>
      <c r="DT679" s="5" t="str">
        <f t="shared" si="823"/>
        <v/>
      </c>
      <c r="DU679" s="5" t="str">
        <f t="shared" si="824"/>
        <v/>
      </c>
    </row>
    <row r="680" spans="1:126" hidden="1" x14ac:dyDescent="0.25">
      <c r="A680">
        <v>673</v>
      </c>
      <c r="B680" t="s">
        <v>717</v>
      </c>
      <c r="C680">
        <v>324.38662900000003</v>
      </c>
      <c r="D680">
        <v>57.413907000000002</v>
      </c>
      <c r="E680" s="1" t="s">
        <v>31</v>
      </c>
      <c r="F680" s="13"/>
      <c r="J680" s="2">
        <v>19.079999999999998</v>
      </c>
      <c r="K680" s="5">
        <f t="shared" si="750"/>
        <v>7.4047624690363095E-5</v>
      </c>
      <c r="L680" s="5">
        <f t="shared" si="751"/>
        <v>7.4047624690363103E-28</v>
      </c>
      <c r="M680" s="5">
        <f t="shared" si="752"/>
        <v>5.7050992888901561E-9</v>
      </c>
      <c r="N680" s="5">
        <f t="shared" si="753"/>
        <v>3.5599819562674575E-13</v>
      </c>
      <c r="O680" s="5">
        <f t="shared" si="754"/>
        <v>-12.448552203238735</v>
      </c>
      <c r="P680">
        <v>0.02</v>
      </c>
      <c r="Q680" s="2">
        <v>18.41</v>
      </c>
      <c r="R680" s="5">
        <f t="shared" si="755"/>
        <v>1.0880750447347713E-4</v>
      </c>
      <c r="S680" s="5">
        <f t="shared" si="756"/>
        <v>1.0880750447347715E-27</v>
      </c>
      <c r="T680" s="5">
        <f t="shared" si="757"/>
        <v>5.4487663238125269E-9</v>
      </c>
      <c r="U680" s="5">
        <f t="shared" si="758"/>
        <v>4.2173451346308965E-13</v>
      </c>
      <c r="V680" s="5">
        <f t="shared" si="759"/>
        <v>-12.374960856198257</v>
      </c>
      <c r="W680">
        <v>0.03</v>
      </c>
      <c r="X680" s="2">
        <v>18.829999999999998</v>
      </c>
      <c r="Y680" s="5">
        <f t="shared" si="760"/>
        <v>8.7377451247943729E-5</v>
      </c>
      <c r="Z680" s="5">
        <f t="shared" si="761"/>
        <v>8.7377451247943733E-28</v>
      </c>
      <c r="AA680" s="5">
        <f t="shared" si="762"/>
        <v>6.0913415039371823E-9</v>
      </c>
      <c r="AB680" s="5">
        <f t="shared" si="763"/>
        <v>3.995920026582792E-13</v>
      </c>
      <c r="AC680" s="5">
        <f t="shared" si="764"/>
        <v>-12.398383212228175</v>
      </c>
      <c r="AD680">
        <v>0.04</v>
      </c>
      <c r="AF680" s="4">
        <v>16.88</v>
      </c>
      <c r="AG680" s="5">
        <f t="shared" si="765"/>
        <v>2.8215536795579666E-4</v>
      </c>
      <c r="AH680" s="5">
        <f t="shared" si="766"/>
        <v>2.821553679557967E-27</v>
      </c>
      <c r="AI680" s="5">
        <f t="shared" si="767"/>
        <v>5.549778582618236E-9</v>
      </c>
      <c r="AJ680" s="5">
        <f t="shared" si="768"/>
        <v>6.8539765495335223E-13</v>
      </c>
      <c r="AK680" s="5">
        <f t="shared" si="769"/>
        <v>-12.164057385815928</v>
      </c>
      <c r="AL680">
        <v>0.08</v>
      </c>
      <c r="AN680" s="4">
        <v>16.3</v>
      </c>
      <c r="AO680" s="5">
        <f t="shared" si="770"/>
        <v>3.0924305616916595E-4</v>
      </c>
      <c r="AP680" s="5">
        <f t="shared" si="771"/>
        <v>3.0924305616916598E-27</v>
      </c>
      <c r="AQ680" s="5">
        <f t="shared" si="772"/>
        <v>3.3586068736414957E-9</v>
      </c>
      <c r="AR680" s="5">
        <f t="shared" si="773"/>
        <v>5.5820046239921659E-13</v>
      </c>
      <c r="AS680" s="5">
        <f t="shared" si="774"/>
        <v>-12.253209808088618</v>
      </c>
      <c r="AT680">
        <v>0.11</v>
      </c>
      <c r="AU680" t="s">
        <v>36</v>
      </c>
      <c r="AV680" s="4">
        <v>15.59</v>
      </c>
      <c r="AW680" s="5">
        <f t="shared" si="775"/>
        <v>3.8719563716145821E-4</v>
      </c>
      <c r="AX680" s="5">
        <f t="shared" si="776"/>
        <v>3.8719563716145824E-27</v>
      </c>
      <c r="AY680" s="5">
        <f t="shared" si="777"/>
        <v>2.4919907456434722E-9</v>
      </c>
      <c r="AZ680" s="5">
        <f t="shared" si="778"/>
        <v>5.380208019844256E-13</v>
      </c>
      <c r="BA680" s="5">
        <f t="shared" si="779"/>
        <v>-12.269200932489005</v>
      </c>
      <c r="BD680" s="3">
        <v>15.49</v>
      </c>
      <c r="BE680" s="5">
        <f t="shared" si="780"/>
        <v>1.7887586182303351E-4</v>
      </c>
      <c r="BF680" s="5">
        <f t="shared" si="781"/>
        <v>1.7887586182303354E-27</v>
      </c>
      <c r="BG680" s="5">
        <f t="shared" si="782"/>
        <v>4.140644949607257E-10</v>
      </c>
      <c r="BH680" s="5">
        <f t="shared" si="783"/>
        <v>1.4906321818586127E-13</v>
      </c>
      <c r="BI680" s="5">
        <f t="shared" si="784"/>
        <v>-12.826629506846047</v>
      </c>
      <c r="BJ680">
        <v>0.03</v>
      </c>
      <c r="BL680" s="3">
        <v>15.55</v>
      </c>
      <c r="BM680" s="5">
        <f t="shared" si="785"/>
        <v>1.0827995761756178E-4</v>
      </c>
      <c r="BN680" s="5">
        <f t="shared" si="786"/>
        <v>1.0827995761756179E-27</v>
      </c>
      <c r="BO680" s="5">
        <f t="shared" si="787"/>
        <v>1.6041475202601744E-10</v>
      </c>
      <c r="BP680" s="5">
        <f t="shared" si="788"/>
        <v>7.218663841170785E-14</v>
      </c>
      <c r="BQ680" s="5">
        <f t="shared" si="789"/>
        <v>-13.141543181946709</v>
      </c>
      <c r="BR680">
        <v>0.04</v>
      </c>
      <c r="BU680" s="5" t="str">
        <f t="shared" si="790"/>
        <v/>
      </c>
      <c r="BV680" s="5" t="str">
        <f t="shared" si="791"/>
        <v/>
      </c>
      <c r="BW680" s="5" t="str">
        <f t="shared" si="792"/>
        <v/>
      </c>
      <c r="BX680" s="5" t="str">
        <f t="shared" si="793"/>
        <v/>
      </c>
      <c r="BY680" s="5" t="str">
        <f t="shared" si="794"/>
        <v/>
      </c>
      <c r="CC680" s="5" t="str">
        <f t="shared" si="795"/>
        <v/>
      </c>
      <c r="CD680" s="5" t="str">
        <f t="shared" si="796"/>
        <v/>
      </c>
      <c r="CE680" s="5" t="str">
        <f t="shared" si="797"/>
        <v/>
      </c>
      <c r="CF680" s="5" t="str">
        <f t="shared" si="798"/>
        <v/>
      </c>
      <c r="CG680" s="5" t="str">
        <f t="shared" si="799"/>
        <v/>
      </c>
      <c r="CK680" s="5" t="str">
        <f t="shared" si="800"/>
        <v/>
      </c>
      <c r="CL680" s="5" t="str">
        <f t="shared" si="801"/>
        <v/>
      </c>
      <c r="CM680" s="5" t="str">
        <f t="shared" si="802"/>
        <v/>
      </c>
      <c r="CN680" s="5" t="str">
        <f t="shared" si="803"/>
        <v/>
      </c>
      <c r="CO680" s="5" t="str">
        <f t="shared" si="804"/>
        <v/>
      </c>
      <c r="CS680" s="5" t="str">
        <f t="shared" si="805"/>
        <v/>
      </c>
      <c r="CT680" s="5" t="str">
        <f t="shared" si="806"/>
        <v/>
      </c>
      <c r="CU680" s="5" t="str">
        <f t="shared" si="807"/>
        <v/>
      </c>
      <c r="CV680" s="5" t="str">
        <f t="shared" si="808"/>
        <v/>
      </c>
      <c r="CW680" s="5" t="str">
        <f t="shared" si="809"/>
        <v/>
      </c>
      <c r="DA680" s="5" t="str">
        <f t="shared" si="810"/>
        <v/>
      </c>
      <c r="DB680" s="5" t="str">
        <f t="shared" si="811"/>
        <v/>
      </c>
      <c r="DC680" s="5" t="str">
        <f t="shared" si="812"/>
        <v/>
      </c>
      <c r="DD680" s="5" t="str">
        <f t="shared" si="813"/>
        <v/>
      </c>
      <c r="DE680" s="5" t="str">
        <f t="shared" si="814"/>
        <v/>
      </c>
      <c r="DI680" s="5" t="str">
        <f t="shared" si="815"/>
        <v/>
      </c>
      <c r="DJ680" s="5" t="str">
        <f t="shared" si="816"/>
        <v/>
      </c>
      <c r="DK680" s="5" t="str">
        <f t="shared" si="817"/>
        <v/>
      </c>
      <c r="DL680" s="5" t="str">
        <f t="shared" si="818"/>
        <v/>
      </c>
      <c r="DM680" s="5" t="str">
        <f t="shared" si="819"/>
        <v/>
      </c>
      <c r="DQ680" s="5" t="str">
        <f t="shared" si="820"/>
        <v/>
      </c>
      <c r="DR680" s="5" t="str">
        <f t="shared" si="821"/>
        <v/>
      </c>
      <c r="DS680" s="5" t="str">
        <f t="shared" si="822"/>
        <v/>
      </c>
      <c r="DT680" s="5" t="str">
        <f t="shared" si="823"/>
        <v/>
      </c>
      <c r="DU680" s="5" t="str">
        <f t="shared" si="824"/>
        <v/>
      </c>
    </row>
    <row r="681" spans="1:126" hidden="1" x14ac:dyDescent="0.25">
      <c r="A681">
        <v>674</v>
      </c>
      <c r="B681" t="s">
        <v>718</v>
      </c>
      <c r="C681">
        <v>324.38694199999998</v>
      </c>
      <c r="D681">
        <v>57.474215000000001</v>
      </c>
      <c r="E681" s="1" t="s">
        <v>82</v>
      </c>
      <c r="F681" s="13"/>
      <c r="J681" s="2">
        <v>18.989999999999998</v>
      </c>
      <c r="K681" s="5">
        <f t="shared" si="750"/>
        <v>8.0447236831590171E-5</v>
      </c>
      <c r="L681" s="5">
        <f t="shared" si="751"/>
        <v>8.044723683159018E-28</v>
      </c>
      <c r="M681" s="5">
        <f t="shared" si="752"/>
        <v>6.1981660527297666E-9</v>
      </c>
      <c r="N681" s="5">
        <f t="shared" si="753"/>
        <v>3.8676556169033744E-13</v>
      </c>
      <c r="O681" s="5">
        <f t="shared" si="754"/>
        <v>-12.412552203238736</v>
      </c>
      <c r="P681">
        <v>0.01</v>
      </c>
      <c r="Q681" s="2">
        <v>16.8</v>
      </c>
      <c r="R681" s="5">
        <f t="shared" si="755"/>
        <v>4.7935675281801247E-4</v>
      </c>
      <c r="S681" s="5">
        <f t="shared" si="756"/>
        <v>4.7935675281801251E-27</v>
      </c>
      <c r="T681" s="5">
        <f t="shared" si="757"/>
        <v>2.4004805040663239E-8</v>
      </c>
      <c r="U681" s="5">
        <f t="shared" si="758"/>
        <v>1.8579719101473351E-12</v>
      </c>
      <c r="V681" s="5">
        <f t="shared" si="759"/>
        <v>-11.730960856198259</v>
      </c>
      <c r="W681">
        <v>0.01</v>
      </c>
      <c r="X681" s="2">
        <v>17.96</v>
      </c>
      <c r="Y681" s="5">
        <f t="shared" si="760"/>
        <v>1.9471498361456994E-4</v>
      </c>
      <c r="Z681" s="5">
        <f t="shared" si="761"/>
        <v>1.9471498361456998E-27</v>
      </c>
      <c r="AA681" s="5">
        <f t="shared" si="762"/>
        <v>1.3574159513582637E-8</v>
      </c>
      <c r="AB681" s="5">
        <f t="shared" si="763"/>
        <v>8.9046486409102113E-13</v>
      </c>
      <c r="AC681" s="5">
        <f t="shared" si="764"/>
        <v>-12.050383212228175</v>
      </c>
      <c r="AD681">
        <v>0.02</v>
      </c>
      <c r="AF681" s="4">
        <v>14</v>
      </c>
      <c r="AG681" s="5">
        <f t="shared" si="765"/>
        <v>4.0039469718262718E-3</v>
      </c>
      <c r="AH681" s="5">
        <f t="shared" si="766"/>
        <v>4.0039469718262721E-26</v>
      </c>
      <c r="AI681" s="5">
        <f t="shared" si="767"/>
        <v>7.8754550413734449E-8</v>
      </c>
      <c r="AJ681" s="5">
        <f t="shared" si="768"/>
        <v>9.7261869760962066E-12</v>
      </c>
      <c r="AK681" s="5">
        <f t="shared" si="769"/>
        <v>-11.012057385815929</v>
      </c>
      <c r="AL681">
        <v>0.04</v>
      </c>
      <c r="AN681" s="4">
        <v>13.3</v>
      </c>
      <c r="AO681" s="5">
        <f t="shared" si="770"/>
        <v>4.9011721453838045E-3</v>
      </c>
      <c r="AP681" s="5">
        <f t="shared" si="771"/>
        <v>4.9011721453838047E-26</v>
      </c>
      <c r="AQ681" s="5">
        <f t="shared" si="772"/>
        <v>5.3230331701875055E-8</v>
      </c>
      <c r="AR681" s="5">
        <f t="shared" si="773"/>
        <v>8.8468811288516347E-12</v>
      </c>
      <c r="AS681" s="5">
        <f t="shared" si="774"/>
        <v>-11.053209808088619</v>
      </c>
      <c r="AT681">
        <v>0.05</v>
      </c>
      <c r="AV681" s="4">
        <v>13.06</v>
      </c>
      <c r="AW681" s="5">
        <f t="shared" si="775"/>
        <v>3.9804342556544374E-3</v>
      </c>
      <c r="AX681" s="5">
        <f t="shared" si="776"/>
        <v>3.9804342556544378E-26</v>
      </c>
      <c r="AY681" s="5">
        <f t="shared" si="777"/>
        <v>2.5618071013018341E-8</v>
      </c>
      <c r="AZ681" s="5">
        <f t="shared" si="778"/>
        <v>5.5309415317106594E-12</v>
      </c>
      <c r="BA681" s="5">
        <f t="shared" si="779"/>
        <v>-11.257200932489004</v>
      </c>
      <c r="BB681">
        <v>0.04</v>
      </c>
      <c r="BD681" s="3">
        <v>12.63</v>
      </c>
      <c r="BE681" s="5">
        <f t="shared" si="780"/>
        <v>2.4920212378146248E-3</v>
      </c>
      <c r="BF681" s="5">
        <f t="shared" si="781"/>
        <v>2.4920212378146251E-26</v>
      </c>
      <c r="BG681" s="5">
        <f t="shared" si="782"/>
        <v>5.7685676801264454E-9</v>
      </c>
      <c r="BH681" s="5">
        <f t="shared" si="783"/>
        <v>2.0766843648455204E-12</v>
      </c>
      <c r="BI681" s="5">
        <f t="shared" si="784"/>
        <v>-11.682629506846048</v>
      </c>
      <c r="BJ681">
        <v>0</v>
      </c>
      <c r="BL681" s="3">
        <v>12.49</v>
      </c>
      <c r="BM681" s="5">
        <f t="shared" si="785"/>
        <v>1.813627436279797E-3</v>
      </c>
      <c r="BN681" s="5">
        <f t="shared" si="786"/>
        <v>1.8136274362797971E-26</v>
      </c>
      <c r="BO681" s="5">
        <f t="shared" si="787"/>
        <v>2.6868554611552541E-9</v>
      </c>
      <c r="BP681" s="5">
        <f t="shared" si="788"/>
        <v>1.2090849575198644E-12</v>
      </c>
      <c r="BQ681" s="5">
        <f t="shared" si="789"/>
        <v>-11.917543181946709</v>
      </c>
      <c r="BR681">
        <v>0.01</v>
      </c>
      <c r="BT681" s="3">
        <v>12.25</v>
      </c>
      <c r="BU681" s="5">
        <f t="shared" si="790"/>
        <v>1.4477642235632907E-3</v>
      </c>
      <c r="BV681" s="5">
        <f t="shared" si="791"/>
        <v>1.447764223563291E-26</v>
      </c>
      <c r="BW681" s="5">
        <f t="shared" si="792"/>
        <v>1.2911095929518051E-9</v>
      </c>
      <c r="BX681" s="5">
        <f t="shared" si="793"/>
        <v>7.4884356391204699E-13</v>
      </c>
      <c r="BY681" s="5">
        <f t="shared" si="794"/>
        <v>-12.125608898489663</v>
      </c>
      <c r="BZ681">
        <v>0.01</v>
      </c>
      <c r="CB681" s="3">
        <v>11.36</v>
      </c>
      <c r="CC681" s="5">
        <f t="shared" si="795"/>
        <v>1.8325728154663526E-3</v>
      </c>
      <c r="CD681" s="5">
        <f t="shared" si="796"/>
        <v>1.8325728154663527E-26</v>
      </c>
      <c r="CE681" s="5">
        <f t="shared" si="797"/>
        <v>8.5901850724985285E-10</v>
      </c>
      <c r="CF681" s="5">
        <f t="shared" si="798"/>
        <v>6.8721480579988228E-13</v>
      </c>
      <c r="CG681" s="5">
        <f t="shared" si="799"/>
        <v>-12.162907492355043</v>
      </c>
      <c r="CH681">
        <v>0.01</v>
      </c>
      <c r="CJ681" s="2">
        <v>7.65</v>
      </c>
      <c r="CK681" s="5">
        <f t="shared" si="800"/>
        <v>6.2186800322864087E-3</v>
      </c>
      <c r="CL681" s="5">
        <f t="shared" si="801"/>
        <v>6.218680032286409E-26</v>
      </c>
      <c r="CM681" s="5">
        <f t="shared" si="802"/>
        <v>3.2388958501491708E-10</v>
      </c>
      <c r="CN681" s="5">
        <f t="shared" si="803"/>
        <v>7.7733500403580112E-13</v>
      </c>
      <c r="CO681" s="5">
        <f t="shared" si="804"/>
        <v>-12.109391775215769</v>
      </c>
      <c r="CP681">
        <v>0.03</v>
      </c>
      <c r="CR681" s="4">
        <v>12.63</v>
      </c>
      <c r="CS681" s="5">
        <f t="shared" si="805"/>
        <v>2.7461027196622966E-3</v>
      </c>
      <c r="CT681" s="5">
        <f t="shared" si="806"/>
        <v>2.7461027196622968E-26</v>
      </c>
      <c r="CU681" s="5">
        <f t="shared" si="807"/>
        <v>7.1265641513727417E-9</v>
      </c>
      <c r="CV681" s="5">
        <f t="shared" si="808"/>
        <v>2.4230318114667325E-12</v>
      </c>
      <c r="CW681" s="5">
        <f t="shared" si="809"/>
        <v>-11.615640884065641</v>
      </c>
      <c r="CX681">
        <v>0.02</v>
      </c>
      <c r="CZ681" s="4">
        <v>12.42</v>
      </c>
      <c r="DA681" s="5">
        <f t="shared" si="810"/>
        <v>1.8492595904946916E-3</v>
      </c>
      <c r="DB681" s="5">
        <f t="shared" si="811"/>
        <v>1.8492595904946917E-26</v>
      </c>
      <c r="DC681" s="5">
        <f t="shared" si="812"/>
        <v>2.6218236160132686E-9</v>
      </c>
      <c r="DD681" s="5">
        <f t="shared" si="813"/>
        <v>1.2060388633661035E-12</v>
      </c>
      <c r="DE681" s="5">
        <f t="shared" si="814"/>
        <v>-11.918638697275881</v>
      </c>
      <c r="DF681">
        <v>0.02</v>
      </c>
      <c r="DH681" s="4">
        <v>10.09</v>
      </c>
      <c r="DI681" s="5">
        <f t="shared" si="815"/>
        <v>2.9156160634853465E-3</v>
      </c>
      <c r="DJ681" s="5">
        <f t="shared" si="816"/>
        <v>2.9156160634853466E-26</v>
      </c>
      <c r="DK681" s="5">
        <f t="shared" si="817"/>
        <v>6.0742001322611378E-10</v>
      </c>
      <c r="DL681" s="5">
        <f t="shared" si="818"/>
        <v>7.289040158713366E-13</v>
      </c>
      <c r="DM681" s="5">
        <f t="shared" si="819"/>
        <v>-12.137329657034471</v>
      </c>
      <c r="DN681">
        <v>0.05</v>
      </c>
      <c r="DP681" s="4">
        <v>7.68</v>
      </c>
      <c r="DQ681" s="5">
        <f t="shared" si="820"/>
        <v>7.0857864781648742E-3</v>
      </c>
      <c r="DR681" s="5">
        <f t="shared" si="821"/>
        <v>7.0857864781648747E-26</v>
      </c>
      <c r="DS681" s="5">
        <f t="shared" si="822"/>
        <v>4.3920164120856656E-10</v>
      </c>
      <c r="DT681" s="5">
        <f t="shared" si="823"/>
        <v>9.662436106588464E-13</v>
      </c>
      <c r="DU681" s="5">
        <f t="shared" si="824"/>
        <v>-12.014913364861231</v>
      </c>
      <c r="DV681">
        <v>0.12</v>
      </c>
    </row>
    <row r="682" spans="1:126" hidden="1" x14ac:dyDescent="0.25">
      <c r="A682">
        <v>675</v>
      </c>
      <c r="B682" t="s">
        <v>719</v>
      </c>
      <c r="C682">
        <v>324.389838</v>
      </c>
      <c r="D682">
        <v>57.597517000000003</v>
      </c>
      <c r="E682" s="1" t="s">
        <v>157</v>
      </c>
      <c r="F682" s="13"/>
      <c r="J682" s="2">
        <v>19.59</v>
      </c>
      <c r="K682" s="5">
        <f t="shared" si="750"/>
        <v>4.6292552921317452E-5</v>
      </c>
      <c r="L682" s="5">
        <f t="shared" si="751"/>
        <v>4.6292552921317455E-28</v>
      </c>
      <c r="M682" s="5">
        <f t="shared" si="752"/>
        <v>3.5666722849880929E-9</v>
      </c>
      <c r="N682" s="5">
        <f t="shared" si="753"/>
        <v>2.2256035058325698E-13</v>
      </c>
      <c r="O682" s="5">
        <f t="shared" si="754"/>
        <v>-12.652552203238738</v>
      </c>
      <c r="P682">
        <v>0.02</v>
      </c>
      <c r="Q682" s="2">
        <v>17.68</v>
      </c>
      <c r="R682" s="5">
        <f t="shared" si="755"/>
        <v>2.1313700057534954E-4</v>
      </c>
      <c r="S682" s="5">
        <f t="shared" si="756"/>
        <v>2.1313700057534957E-27</v>
      </c>
      <c r="T682" s="5">
        <f t="shared" si="757"/>
        <v>1.0673286890578967E-8</v>
      </c>
      <c r="U682" s="5">
        <f t="shared" si="758"/>
        <v>8.2611240533081208E-13</v>
      </c>
      <c r="V682" s="5">
        <f t="shared" si="759"/>
        <v>-12.082960856198257</v>
      </c>
      <c r="W682">
        <v>0.02</v>
      </c>
      <c r="X682" s="2">
        <v>18.62</v>
      </c>
      <c r="Y682" s="5">
        <f t="shared" si="760"/>
        <v>1.0602282512630186E-4</v>
      </c>
      <c r="Z682" s="5">
        <f t="shared" si="761"/>
        <v>1.0602282512630187E-27</v>
      </c>
      <c r="AA682" s="5">
        <f t="shared" si="762"/>
        <v>7.3911658652519314E-9</v>
      </c>
      <c r="AB682" s="5">
        <f t="shared" si="763"/>
        <v>4.8486048076052677E-13</v>
      </c>
      <c r="AC682" s="5">
        <f t="shared" si="764"/>
        <v>-12.314383212228176</v>
      </c>
      <c r="AD682">
        <v>0.04</v>
      </c>
      <c r="AF682" s="4">
        <v>15.39</v>
      </c>
      <c r="AG682" s="5">
        <f t="shared" si="765"/>
        <v>1.1129824520990086E-3</v>
      </c>
      <c r="AH682" s="5">
        <f t="shared" si="766"/>
        <v>1.1129824520990087E-26</v>
      </c>
      <c r="AI682" s="5">
        <f t="shared" si="767"/>
        <v>2.189150686814749E-8</v>
      </c>
      <c r="AJ682" s="5">
        <f t="shared" si="768"/>
        <v>2.7036010982162154E-12</v>
      </c>
      <c r="AK682" s="5">
        <f t="shared" si="769"/>
        <v>-11.56805738581593</v>
      </c>
      <c r="AL682">
        <v>0.06</v>
      </c>
      <c r="AN682" s="4">
        <v>14.61</v>
      </c>
      <c r="AO682" s="5">
        <f t="shared" si="770"/>
        <v>1.466560408856108E-3</v>
      </c>
      <c r="AP682" s="5">
        <f t="shared" si="771"/>
        <v>1.4665604088561081E-26</v>
      </c>
      <c r="AQ682" s="5">
        <f t="shared" si="772"/>
        <v>1.5927923914644488E-8</v>
      </c>
      <c r="AR682" s="5">
        <f t="shared" si="773"/>
        <v>2.6472209546139139E-12</v>
      </c>
      <c r="AS682" s="5">
        <f t="shared" si="774"/>
        <v>-11.577209808088618</v>
      </c>
      <c r="AT682">
        <v>7.0000000000000007E-2</v>
      </c>
      <c r="AV682" s="4">
        <v>14.36</v>
      </c>
      <c r="AW682" s="5">
        <f t="shared" si="775"/>
        <v>1.2020719278310733E-3</v>
      </c>
      <c r="AX682" s="5">
        <f t="shared" si="776"/>
        <v>1.2020719278310734E-26</v>
      </c>
      <c r="AY682" s="5">
        <f t="shared" si="777"/>
        <v>7.7365337629145735E-9</v>
      </c>
      <c r="AZ682" s="5">
        <f t="shared" si="778"/>
        <v>1.6703176394132564E-12</v>
      </c>
      <c r="BA682" s="5">
        <f t="shared" si="779"/>
        <v>-11.777200932489006</v>
      </c>
      <c r="BB682">
        <v>0.11</v>
      </c>
      <c r="BD682" s="3">
        <v>13.69</v>
      </c>
      <c r="BE682" s="5">
        <f t="shared" si="780"/>
        <v>9.3875386743335341E-4</v>
      </c>
      <c r="BF682" s="5">
        <f t="shared" si="781"/>
        <v>9.3875386743335357E-27</v>
      </c>
      <c r="BG682" s="5">
        <f t="shared" si="782"/>
        <v>2.173041359799429E-9</v>
      </c>
      <c r="BH682" s="5">
        <f t="shared" si="783"/>
        <v>7.8229488952779448E-13</v>
      </c>
      <c r="BI682" s="5">
        <f t="shared" si="784"/>
        <v>-12.106629506846048</v>
      </c>
      <c r="BJ682">
        <v>0.01</v>
      </c>
      <c r="BL682" s="3">
        <v>13.44</v>
      </c>
      <c r="BM682" s="5">
        <f t="shared" si="785"/>
        <v>7.5604575120684673E-4</v>
      </c>
      <c r="BN682" s="5">
        <f t="shared" si="786"/>
        <v>7.5604575120684685E-27</v>
      </c>
      <c r="BO682" s="5">
        <f t="shared" si="787"/>
        <v>1.1200677795656988E-9</v>
      </c>
      <c r="BP682" s="5">
        <f t="shared" si="788"/>
        <v>5.0403050080456452E-13</v>
      </c>
      <c r="BQ682" s="5">
        <f t="shared" si="789"/>
        <v>-12.297543181946708</v>
      </c>
      <c r="BR682">
        <v>0.01</v>
      </c>
      <c r="BT682" s="3">
        <v>13.17</v>
      </c>
      <c r="BU682" s="5">
        <f t="shared" si="790"/>
        <v>6.2043721589239581E-4</v>
      </c>
      <c r="BV682" s="5">
        <f t="shared" si="791"/>
        <v>6.2043721589239585E-27</v>
      </c>
      <c r="BW682" s="5">
        <f t="shared" si="792"/>
        <v>5.5330310573043628E-10</v>
      </c>
      <c r="BX682" s="5">
        <f t="shared" si="793"/>
        <v>3.2091580132365302E-13</v>
      </c>
      <c r="BY682" s="5">
        <f t="shared" si="794"/>
        <v>-12.493608898489663</v>
      </c>
      <c r="BZ682">
        <v>0.03</v>
      </c>
      <c r="CB682" s="3">
        <v>12.75</v>
      </c>
      <c r="CC682" s="5">
        <f t="shared" si="795"/>
        <v>5.0940269692868116E-4</v>
      </c>
      <c r="CD682" s="5">
        <f t="shared" si="796"/>
        <v>5.0940269692868124E-27</v>
      </c>
      <c r="CE682" s="5">
        <f t="shared" si="797"/>
        <v>2.3878251418531929E-10</v>
      </c>
      <c r="CF682" s="5">
        <f t="shared" si="798"/>
        <v>1.9102601134825544E-13</v>
      </c>
      <c r="CG682" s="5">
        <f t="shared" si="799"/>
        <v>-12.718907492355042</v>
      </c>
      <c r="CH682">
        <v>0.04</v>
      </c>
      <c r="CK682" s="5" t="str">
        <f t="shared" si="800"/>
        <v/>
      </c>
      <c r="CL682" s="5" t="str">
        <f t="shared" si="801"/>
        <v/>
      </c>
      <c r="CM682" s="5" t="str">
        <f t="shared" si="802"/>
        <v/>
      </c>
      <c r="CN682" s="5" t="str">
        <f t="shared" si="803"/>
        <v/>
      </c>
      <c r="CO682" s="5" t="str">
        <f t="shared" si="804"/>
        <v/>
      </c>
      <c r="CR682" s="4">
        <v>13.94</v>
      </c>
      <c r="CS682" s="5">
        <f t="shared" si="805"/>
        <v>8.2170660565390795E-4</v>
      </c>
      <c r="CT682" s="5">
        <f t="shared" si="806"/>
        <v>8.2170660565390806E-27</v>
      </c>
      <c r="CU682" s="5">
        <f t="shared" si="807"/>
        <v>2.132456589067235E-9</v>
      </c>
      <c r="CV682" s="5">
        <f t="shared" si="808"/>
        <v>7.2503524028285993E-13</v>
      </c>
      <c r="CW682" s="5">
        <f t="shared" si="809"/>
        <v>-12.13964088406564</v>
      </c>
      <c r="CX682">
        <v>0.03</v>
      </c>
      <c r="CZ682" s="4">
        <v>13.61</v>
      </c>
      <c r="DA682" s="5">
        <f t="shared" si="810"/>
        <v>6.1801338286404932E-4</v>
      </c>
      <c r="DB682" s="5">
        <f t="shared" si="811"/>
        <v>6.1801338286404938E-27</v>
      </c>
      <c r="DC682" s="5">
        <f t="shared" si="812"/>
        <v>8.7620044829496618E-10</v>
      </c>
      <c r="DD682" s="5">
        <f t="shared" si="813"/>
        <v>4.0305220621568442E-13</v>
      </c>
      <c r="DE682" s="5">
        <f t="shared" si="814"/>
        <v>-12.39463869727588</v>
      </c>
      <c r="DF682">
        <v>0.04</v>
      </c>
      <c r="DG682" t="s">
        <v>32</v>
      </c>
      <c r="DH682" s="4">
        <v>12.31</v>
      </c>
      <c r="DI682" s="5">
        <f t="shared" si="815"/>
        <v>3.7733781846275048E-4</v>
      </c>
      <c r="DJ682" s="5">
        <f t="shared" si="816"/>
        <v>3.773378184627505E-27</v>
      </c>
      <c r="DK682" s="5">
        <f t="shared" si="817"/>
        <v>7.8612045513073016E-11</v>
      </c>
      <c r="DL682" s="5">
        <f t="shared" si="818"/>
        <v>9.4334454615687629E-14</v>
      </c>
      <c r="DM682" s="5">
        <f t="shared" si="819"/>
        <v>-13.025329657034471</v>
      </c>
      <c r="DO682" t="s">
        <v>32</v>
      </c>
      <c r="DP682" s="4">
        <v>8.93</v>
      </c>
      <c r="DQ682" s="5">
        <f t="shared" si="820"/>
        <v>2.240722428462395E-3</v>
      </c>
      <c r="DR682" s="5">
        <f t="shared" si="821"/>
        <v>2.2407224284623953E-26</v>
      </c>
      <c r="DS682" s="5">
        <f t="shared" si="822"/>
        <v>1.3888775383031375E-10</v>
      </c>
      <c r="DT682" s="5">
        <f t="shared" si="823"/>
        <v>3.0555305842669028E-13</v>
      </c>
      <c r="DU682" s="5">
        <f t="shared" si="824"/>
        <v>-12.514913364861231</v>
      </c>
    </row>
    <row r="683" spans="1:126" hidden="1" x14ac:dyDescent="0.25">
      <c r="A683">
        <v>676</v>
      </c>
      <c r="B683" t="s">
        <v>720</v>
      </c>
      <c r="C683">
        <v>324.39056199999999</v>
      </c>
      <c r="D683">
        <v>57.399222000000002</v>
      </c>
      <c r="E683" s="1" t="s">
        <v>91</v>
      </c>
      <c r="F683" s="13"/>
      <c r="J683" s="2">
        <v>18.43</v>
      </c>
      <c r="K683" s="5">
        <f t="shared" si="750"/>
        <v>1.3474452622708319E-4</v>
      </c>
      <c r="L683" s="5">
        <f t="shared" si="751"/>
        <v>1.347445262270832E-27</v>
      </c>
      <c r="M683" s="5">
        <f t="shared" si="752"/>
        <v>1.0381574074448596E-8</v>
      </c>
      <c r="N683" s="5">
        <f t="shared" si="753"/>
        <v>6.4781022224559233E-13</v>
      </c>
      <c r="O683" s="5">
        <f t="shared" si="754"/>
        <v>-12.188552203238737</v>
      </c>
      <c r="P683">
        <v>0.01</v>
      </c>
      <c r="Q683" s="2">
        <v>17.600000000000001</v>
      </c>
      <c r="R683" s="5">
        <f t="shared" si="755"/>
        <v>2.2943456685676532E-4</v>
      </c>
      <c r="S683" s="5">
        <f t="shared" si="756"/>
        <v>2.2943456685676535E-27</v>
      </c>
      <c r="T683" s="5">
        <f t="shared" si="757"/>
        <v>1.1489422052799577E-8</v>
      </c>
      <c r="U683" s="5">
        <f t="shared" si="758"/>
        <v>8.8928126688668737E-13</v>
      </c>
      <c r="V683" s="5">
        <f t="shared" si="759"/>
        <v>-12.050960856198259</v>
      </c>
      <c r="W683">
        <v>0.02</v>
      </c>
      <c r="X683" s="2">
        <v>17.97</v>
      </c>
      <c r="Y683" s="5">
        <f t="shared" si="760"/>
        <v>1.9292982591458786E-4</v>
      </c>
      <c r="Z683" s="5">
        <f t="shared" si="761"/>
        <v>1.9292982591458787E-27</v>
      </c>
      <c r="AA683" s="5">
        <f t="shared" si="762"/>
        <v>1.3449710871127756E-8</v>
      </c>
      <c r="AB683" s="5">
        <f t="shared" si="763"/>
        <v>8.8230103314598084E-13</v>
      </c>
      <c r="AC683" s="5">
        <f t="shared" si="764"/>
        <v>-12.054383212228174</v>
      </c>
      <c r="AD683">
        <v>0.02</v>
      </c>
      <c r="AF683" s="4">
        <v>16.399999999999999</v>
      </c>
      <c r="AG683" s="5">
        <f t="shared" si="765"/>
        <v>4.3902405531210319E-4</v>
      </c>
      <c r="AH683" s="5">
        <f t="shared" si="766"/>
        <v>4.3902405531210323E-27</v>
      </c>
      <c r="AI683" s="5">
        <f t="shared" si="767"/>
        <v>8.6352647375718959E-9</v>
      </c>
      <c r="AJ683" s="5">
        <f t="shared" si="768"/>
        <v>1.0664551950901293E-12</v>
      </c>
      <c r="AK683" s="5">
        <f t="shared" si="769"/>
        <v>-11.97205738581593</v>
      </c>
      <c r="AL683">
        <v>0.14000000000000001</v>
      </c>
      <c r="AN683" s="4">
        <v>15.84</v>
      </c>
      <c r="AO683" s="5">
        <f t="shared" si="770"/>
        <v>4.7238919634982744E-4</v>
      </c>
      <c r="AP683" s="5">
        <f t="shared" si="771"/>
        <v>4.7238919634982749E-27</v>
      </c>
      <c r="AQ683" s="5">
        <f t="shared" si="772"/>
        <v>5.1304938631398324E-9</v>
      </c>
      <c r="AR683" s="5">
        <f t="shared" si="773"/>
        <v>8.5268808005384017E-13</v>
      </c>
      <c r="AS683" s="5">
        <f t="shared" si="774"/>
        <v>-12.069209808088619</v>
      </c>
      <c r="AT683">
        <v>0.22</v>
      </c>
      <c r="AU683" t="s">
        <v>36</v>
      </c>
      <c r="AV683" s="4">
        <v>15.45</v>
      </c>
      <c r="AW683" s="5">
        <f t="shared" si="775"/>
        <v>4.4048432178666371E-4</v>
      </c>
      <c r="AX683" s="5">
        <f t="shared" si="776"/>
        <v>4.4048432178666377E-27</v>
      </c>
      <c r="AY683" s="5">
        <f t="shared" si="777"/>
        <v>2.8349566682634912E-9</v>
      </c>
      <c r="AZ683" s="5">
        <f t="shared" si="778"/>
        <v>6.1206714467808776E-13</v>
      </c>
      <c r="BA683" s="5">
        <f t="shared" si="779"/>
        <v>-12.213200932489006</v>
      </c>
      <c r="BD683" s="3">
        <v>15.25</v>
      </c>
      <c r="BE683" s="5">
        <f t="shared" si="780"/>
        <v>2.2312680113405057E-4</v>
      </c>
      <c r="BF683" s="5">
        <f t="shared" si="781"/>
        <v>2.2312680113405059E-27</v>
      </c>
      <c r="BG683" s="5">
        <f t="shared" si="782"/>
        <v>5.1649722484733924E-10</v>
      </c>
      <c r="BH683" s="5">
        <f t="shared" si="783"/>
        <v>1.8593900094504213E-13</v>
      </c>
      <c r="BI683" s="5">
        <f t="shared" si="784"/>
        <v>-12.730629506846046</v>
      </c>
      <c r="BJ683">
        <v>0.02</v>
      </c>
      <c r="BL683" s="3">
        <v>15.17</v>
      </c>
      <c r="BM683" s="5">
        <f t="shared" si="785"/>
        <v>1.5365548830537743E-4</v>
      </c>
      <c r="BN683" s="5">
        <f t="shared" si="786"/>
        <v>1.5365548830537745E-27</v>
      </c>
      <c r="BO683" s="5">
        <f t="shared" si="787"/>
        <v>2.2763776045241098E-10</v>
      </c>
      <c r="BP683" s="5">
        <f t="shared" si="788"/>
        <v>1.0243699220358495E-13</v>
      </c>
      <c r="BQ683" s="5">
        <f t="shared" si="789"/>
        <v>-12.989543181946708</v>
      </c>
      <c r="BR683">
        <v>0.02</v>
      </c>
      <c r="BU683" s="5" t="str">
        <f t="shared" si="790"/>
        <v/>
      </c>
      <c r="BV683" s="5" t="str">
        <f t="shared" si="791"/>
        <v/>
      </c>
      <c r="BW683" s="5" t="str">
        <f t="shared" si="792"/>
        <v/>
      </c>
      <c r="BX683" s="5" t="str">
        <f t="shared" si="793"/>
        <v/>
      </c>
      <c r="BY683" s="5" t="str">
        <f t="shared" si="794"/>
        <v/>
      </c>
      <c r="CB683" s="3">
        <v>15.19</v>
      </c>
      <c r="CC683" s="5">
        <f t="shared" si="795"/>
        <v>5.3834568935488883E-5</v>
      </c>
      <c r="CD683" s="5">
        <f t="shared" si="796"/>
        <v>5.3834568935488885E-28</v>
      </c>
      <c r="CE683" s="5">
        <f t="shared" si="797"/>
        <v>2.5234954188510416E-11</v>
      </c>
      <c r="CF683" s="5">
        <f t="shared" si="798"/>
        <v>2.0187963350808333E-14</v>
      </c>
      <c r="CG683" s="5">
        <f t="shared" si="799"/>
        <v>-13.694907492355043</v>
      </c>
      <c r="CH683">
        <v>0.27</v>
      </c>
      <c r="CK683" s="5" t="str">
        <f t="shared" si="800"/>
        <v/>
      </c>
      <c r="CL683" s="5" t="str">
        <f t="shared" si="801"/>
        <v/>
      </c>
      <c r="CM683" s="5" t="str">
        <f t="shared" si="802"/>
        <v/>
      </c>
      <c r="CN683" s="5" t="str">
        <f t="shared" si="803"/>
        <v/>
      </c>
      <c r="CO683" s="5" t="str">
        <f t="shared" si="804"/>
        <v/>
      </c>
      <c r="CS683" s="5" t="str">
        <f t="shared" si="805"/>
        <v/>
      </c>
      <c r="CT683" s="5" t="str">
        <f t="shared" si="806"/>
        <v/>
      </c>
      <c r="CU683" s="5" t="str">
        <f t="shared" si="807"/>
        <v/>
      </c>
      <c r="CV683" s="5" t="str">
        <f t="shared" si="808"/>
        <v/>
      </c>
      <c r="CW683" s="5" t="str">
        <f t="shared" si="809"/>
        <v/>
      </c>
      <c r="DA683" s="5" t="str">
        <f t="shared" si="810"/>
        <v/>
      </c>
      <c r="DB683" s="5" t="str">
        <f t="shared" si="811"/>
        <v/>
      </c>
      <c r="DC683" s="5" t="str">
        <f t="shared" si="812"/>
        <v/>
      </c>
      <c r="DD683" s="5" t="str">
        <f t="shared" si="813"/>
        <v/>
      </c>
      <c r="DE683" s="5" t="str">
        <f t="shared" si="814"/>
        <v/>
      </c>
      <c r="DI683" s="5" t="str">
        <f t="shared" si="815"/>
        <v/>
      </c>
      <c r="DJ683" s="5" t="str">
        <f t="shared" si="816"/>
        <v/>
      </c>
      <c r="DK683" s="5" t="str">
        <f t="shared" si="817"/>
        <v/>
      </c>
      <c r="DL683" s="5" t="str">
        <f t="shared" si="818"/>
        <v/>
      </c>
      <c r="DM683" s="5" t="str">
        <f t="shared" si="819"/>
        <v/>
      </c>
      <c r="DQ683" s="5" t="str">
        <f t="shared" si="820"/>
        <v/>
      </c>
      <c r="DR683" s="5" t="str">
        <f t="shared" si="821"/>
        <v/>
      </c>
      <c r="DS683" s="5" t="str">
        <f t="shared" si="822"/>
        <v/>
      </c>
      <c r="DT683" s="5" t="str">
        <f t="shared" si="823"/>
        <v/>
      </c>
      <c r="DU683" s="5" t="str">
        <f t="shared" si="824"/>
        <v/>
      </c>
    </row>
    <row r="684" spans="1:126" hidden="1" x14ac:dyDescent="0.25">
      <c r="A684">
        <v>677</v>
      </c>
      <c r="B684" t="s">
        <v>721</v>
      </c>
      <c r="C684">
        <v>324.39072299999998</v>
      </c>
      <c r="D684">
        <v>57.503960999999997</v>
      </c>
      <c r="E684" s="1" t="s">
        <v>31</v>
      </c>
      <c r="F684" s="13"/>
      <c r="J684" s="2">
        <v>19.21</v>
      </c>
      <c r="K684" s="5">
        <f t="shared" si="750"/>
        <v>6.5691795421186116E-5</v>
      </c>
      <c r="L684" s="5">
        <f t="shared" si="751"/>
        <v>6.5691795421186123E-28</v>
      </c>
      <c r="M684" s="5">
        <f t="shared" si="752"/>
        <v>5.0613131334123928E-9</v>
      </c>
      <c r="N684" s="5">
        <f t="shared" si="753"/>
        <v>3.158259395249333E-13</v>
      </c>
      <c r="O684" s="5">
        <f t="shared" si="754"/>
        <v>-12.500552203238737</v>
      </c>
      <c r="P684">
        <v>0.02</v>
      </c>
      <c r="Q684" s="2">
        <v>18.329999999999998</v>
      </c>
      <c r="R684" s="5">
        <f t="shared" si="755"/>
        <v>1.1712749354757091E-4</v>
      </c>
      <c r="S684" s="5">
        <f t="shared" si="756"/>
        <v>1.1712749354757092E-27</v>
      </c>
      <c r="T684" s="5">
        <f t="shared" si="757"/>
        <v>5.8654074047819087E-9</v>
      </c>
      <c r="U684" s="5">
        <f t="shared" si="758"/>
        <v>4.5398253313011978E-13</v>
      </c>
      <c r="V684" s="5">
        <f t="shared" si="759"/>
        <v>-12.342960856198257</v>
      </c>
      <c r="W684">
        <v>0.03</v>
      </c>
      <c r="X684" s="2">
        <v>18.760000000000002</v>
      </c>
      <c r="Y684" s="5">
        <f t="shared" si="760"/>
        <v>9.3196450584042578E-5</v>
      </c>
      <c r="Z684" s="5">
        <f t="shared" si="761"/>
        <v>9.3196450584042595E-28</v>
      </c>
      <c r="AA684" s="5">
        <f t="shared" si="762"/>
        <v>6.4970012211882733E-9</v>
      </c>
      <c r="AB684" s="5">
        <f t="shared" si="763"/>
        <v>4.2620328010995081E-13</v>
      </c>
      <c r="AC684" s="5">
        <f t="shared" si="764"/>
        <v>-12.370383212228175</v>
      </c>
      <c r="AD684">
        <v>0.04</v>
      </c>
      <c r="AF684" s="4">
        <v>16.690000000000001</v>
      </c>
      <c r="AG684" s="5">
        <f t="shared" si="765"/>
        <v>3.3611532709936539E-4</v>
      </c>
      <c r="AH684" s="5">
        <f t="shared" si="766"/>
        <v>3.3611532709936542E-27</v>
      </c>
      <c r="AI684" s="5">
        <f t="shared" si="767"/>
        <v>6.6111293828654527E-9</v>
      </c>
      <c r="AJ684" s="5">
        <f t="shared" si="768"/>
        <v>8.164744787838835E-13</v>
      </c>
      <c r="AK684" s="5">
        <f t="shared" si="769"/>
        <v>-12.088057385815929</v>
      </c>
      <c r="AL684">
        <v>0.08</v>
      </c>
      <c r="AN684" s="4">
        <v>16.18</v>
      </c>
      <c r="AO684" s="5">
        <f t="shared" si="770"/>
        <v>3.4538220406668172E-4</v>
      </c>
      <c r="AP684" s="5">
        <f t="shared" si="771"/>
        <v>3.4538220406668178E-27</v>
      </c>
      <c r="AQ684" s="5">
        <f t="shared" si="772"/>
        <v>3.7511045809133635E-9</v>
      </c>
      <c r="AR684" s="5">
        <f t="shared" si="773"/>
        <v>6.2343358134780103E-13</v>
      </c>
      <c r="AS684" s="5">
        <f t="shared" si="774"/>
        <v>-12.205209808088618</v>
      </c>
      <c r="AT684">
        <v>0.15</v>
      </c>
      <c r="AV684" s="4">
        <v>15.95</v>
      </c>
      <c r="AW684" s="5">
        <f t="shared" si="775"/>
        <v>2.7792681795967228E-4</v>
      </c>
      <c r="AX684" s="5">
        <f t="shared" si="776"/>
        <v>2.7792681795967231E-27</v>
      </c>
      <c r="AY684" s="5">
        <f t="shared" si="777"/>
        <v>1.7887367311239487E-9</v>
      </c>
      <c r="AZ684" s="5">
        <f t="shared" si="778"/>
        <v>3.861882602496605E-13</v>
      </c>
      <c r="BA684" s="5">
        <f t="shared" si="779"/>
        <v>-12.413200932489005</v>
      </c>
      <c r="BB684">
        <v>0.13</v>
      </c>
      <c r="BD684" s="3">
        <v>15.56</v>
      </c>
      <c r="BE684" s="5">
        <f t="shared" si="780"/>
        <v>1.6770721200139944E-4</v>
      </c>
      <c r="BF684" s="5">
        <f t="shared" si="781"/>
        <v>1.6770721200139946E-27</v>
      </c>
      <c r="BG684" s="5">
        <f t="shared" si="782"/>
        <v>3.8821113889212832E-10</v>
      </c>
      <c r="BH684" s="5">
        <f t="shared" si="783"/>
        <v>1.397560100011662E-13</v>
      </c>
      <c r="BI684" s="5">
        <f t="shared" si="784"/>
        <v>-12.854629506846047</v>
      </c>
      <c r="BJ684">
        <v>0.11</v>
      </c>
      <c r="BL684" s="3">
        <v>15.75</v>
      </c>
      <c r="BM684" s="5">
        <f t="shared" si="785"/>
        <v>9.0063345882820806E-5</v>
      </c>
      <c r="BN684" s="5">
        <f t="shared" si="786"/>
        <v>9.0063345882820821E-28</v>
      </c>
      <c r="BO684" s="5">
        <f t="shared" si="787"/>
        <v>1.3342717908566045E-10</v>
      </c>
      <c r="BP684" s="5">
        <f t="shared" si="788"/>
        <v>6.0042230588547215E-14</v>
      </c>
      <c r="BQ684" s="5">
        <f t="shared" si="789"/>
        <v>-13.221543181946707</v>
      </c>
      <c r="BR684">
        <v>0.22</v>
      </c>
      <c r="BU684" s="5" t="str">
        <f t="shared" si="790"/>
        <v/>
      </c>
      <c r="BV684" s="5" t="str">
        <f t="shared" si="791"/>
        <v/>
      </c>
      <c r="BW684" s="5" t="str">
        <f t="shared" si="792"/>
        <v/>
      </c>
      <c r="BX684" s="5" t="str">
        <f t="shared" si="793"/>
        <v/>
      </c>
      <c r="BY684" s="5" t="str">
        <f t="shared" si="794"/>
        <v/>
      </c>
      <c r="CC684" s="5" t="str">
        <f t="shared" si="795"/>
        <v/>
      </c>
      <c r="CD684" s="5" t="str">
        <f t="shared" si="796"/>
        <v/>
      </c>
      <c r="CE684" s="5" t="str">
        <f t="shared" si="797"/>
        <v/>
      </c>
      <c r="CF684" s="5" t="str">
        <f t="shared" si="798"/>
        <v/>
      </c>
      <c r="CG684" s="5" t="str">
        <f t="shared" si="799"/>
        <v/>
      </c>
      <c r="CK684" s="5" t="str">
        <f t="shared" si="800"/>
        <v/>
      </c>
      <c r="CL684" s="5" t="str">
        <f t="shared" si="801"/>
        <v/>
      </c>
      <c r="CM684" s="5" t="str">
        <f t="shared" si="802"/>
        <v/>
      </c>
      <c r="CN684" s="5" t="str">
        <f t="shared" si="803"/>
        <v/>
      </c>
      <c r="CO684" s="5" t="str">
        <f t="shared" si="804"/>
        <v/>
      </c>
      <c r="CS684" s="5" t="str">
        <f t="shared" si="805"/>
        <v/>
      </c>
      <c r="CT684" s="5" t="str">
        <f t="shared" si="806"/>
        <v/>
      </c>
      <c r="CU684" s="5" t="str">
        <f t="shared" si="807"/>
        <v/>
      </c>
      <c r="CV684" s="5" t="str">
        <f t="shared" si="808"/>
        <v/>
      </c>
      <c r="CW684" s="5" t="str">
        <f t="shared" si="809"/>
        <v/>
      </c>
      <c r="DA684" s="5" t="str">
        <f t="shared" si="810"/>
        <v/>
      </c>
      <c r="DB684" s="5" t="str">
        <f t="shared" si="811"/>
        <v/>
      </c>
      <c r="DC684" s="5" t="str">
        <f t="shared" si="812"/>
        <v/>
      </c>
      <c r="DD684" s="5" t="str">
        <f t="shared" si="813"/>
        <v/>
      </c>
      <c r="DE684" s="5" t="str">
        <f t="shared" si="814"/>
        <v/>
      </c>
      <c r="DI684" s="5" t="str">
        <f t="shared" si="815"/>
        <v/>
      </c>
      <c r="DJ684" s="5" t="str">
        <f t="shared" si="816"/>
        <v/>
      </c>
      <c r="DK684" s="5" t="str">
        <f t="shared" si="817"/>
        <v/>
      </c>
      <c r="DL684" s="5" t="str">
        <f t="shared" si="818"/>
        <v/>
      </c>
      <c r="DM684" s="5" t="str">
        <f t="shared" si="819"/>
        <v/>
      </c>
      <c r="DQ684" s="5" t="str">
        <f t="shared" si="820"/>
        <v/>
      </c>
      <c r="DR684" s="5" t="str">
        <f t="shared" si="821"/>
        <v/>
      </c>
      <c r="DS684" s="5" t="str">
        <f t="shared" si="822"/>
        <v/>
      </c>
      <c r="DT684" s="5" t="str">
        <f t="shared" si="823"/>
        <v/>
      </c>
      <c r="DU684" s="5" t="str">
        <f t="shared" si="824"/>
        <v/>
      </c>
    </row>
    <row r="685" spans="1:126" hidden="1" x14ac:dyDescent="0.25">
      <c r="A685">
        <v>678</v>
      </c>
      <c r="B685" t="s">
        <v>722</v>
      </c>
      <c r="C685">
        <v>324.39086400000002</v>
      </c>
      <c r="D685">
        <v>57.537970999999999</v>
      </c>
      <c r="E685" s="1" t="s">
        <v>31</v>
      </c>
      <c r="F685" s="13"/>
      <c r="J685" s="2">
        <v>19.47</v>
      </c>
      <c r="K685" s="5">
        <f t="shared" si="750"/>
        <v>5.1702451003756375E-5</v>
      </c>
      <c r="L685" s="5">
        <f t="shared" si="751"/>
        <v>5.1702451003756385E-28</v>
      </c>
      <c r="M685" s="5">
        <f t="shared" si="752"/>
        <v>3.9834851919807379E-9</v>
      </c>
      <c r="N685" s="5">
        <f t="shared" si="753"/>
        <v>2.4856947597959805E-13</v>
      </c>
      <c r="O685" s="5">
        <f t="shared" si="754"/>
        <v>-12.604552203238736</v>
      </c>
      <c r="P685">
        <v>0.02</v>
      </c>
      <c r="Q685" s="2">
        <v>17.690000000000001</v>
      </c>
      <c r="R685" s="5">
        <f t="shared" si="755"/>
        <v>2.1118294880868391E-4</v>
      </c>
      <c r="S685" s="5">
        <f t="shared" si="756"/>
        <v>2.1118294880868394E-27</v>
      </c>
      <c r="T685" s="5">
        <f t="shared" si="757"/>
        <v>1.0575433608190807E-8</v>
      </c>
      <c r="U685" s="5">
        <f t="shared" si="758"/>
        <v>8.1853856127396853E-13</v>
      </c>
      <c r="V685" s="5">
        <f t="shared" si="759"/>
        <v>-12.086960856198258</v>
      </c>
      <c r="W685">
        <v>0.02</v>
      </c>
      <c r="X685" s="2">
        <v>18.559999999999999</v>
      </c>
      <c r="Y685" s="5">
        <f t="shared" si="760"/>
        <v>1.1204677796977392E-4</v>
      </c>
      <c r="Z685" s="5">
        <f t="shared" si="761"/>
        <v>1.1204677796977393E-27</v>
      </c>
      <c r="AA685" s="5">
        <f t="shared" si="762"/>
        <v>7.8111134999005822E-9</v>
      </c>
      <c r="AB685" s="5">
        <f t="shared" si="763"/>
        <v>5.1240904559347831E-13</v>
      </c>
      <c r="AC685" s="5">
        <f t="shared" si="764"/>
        <v>-12.290383212228175</v>
      </c>
      <c r="AD685">
        <v>0.04</v>
      </c>
      <c r="AF685" s="4">
        <v>15.53</v>
      </c>
      <c r="AG685" s="5">
        <f t="shared" si="765"/>
        <v>9.7833663623268135E-4</v>
      </c>
      <c r="AH685" s="5">
        <f t="shared" si="766"/>
        <v>9.783366362326815E-27</v>
      </c>
      <c r="AI685" s="5">
        <f t="shared" si="767"/>
        <v>1.9243127464459631E-8</v>
      </c>
      <c r="AJ685" s="5">
        <f t="shared" si="768"/>
        <v>2.3765262418607649E-12</v>
      </c>
      <c r="AK685" s="5">
        <f t="shared" si="769"/>
        <v>-11.624057385815929</v>
      </c>
      <c r="AL685">
        <v>0.06</v>
      </c>
      <c r="AN685" s="4">
        <v>14.54</v>
      </c>
      <c r="AO685" s="5">
        <f t="shared" si="770"/>
        <v>1.564227643635786E-3</v>
      </c>
      <c r="AP685" s="5">
        <f t="shared" si="771"/>
        <v>1.5642276436357862E-26</v>
      </c>
      <c r="AQ685" s="5">
        <f t="shared" si="772"/>
        <v>1.6988661866610478E-8</v>
      </c>
      <c r="AR685" s="5">
        <f t="shared" si="773"/>
        <v>2.8235156022306613E-12</v>
      </c>
      <c r="AS685" s="5">
        <f t="shared" si="774"/>
        <v>-11.549209808088618</v>
      </c>
      <c r="AT685">
        <v>0.08</v>
      </c>
      <c r="AV685" s="4">
        <v>14.48</v>
      </c>
      <c r="AW685" s="5">
        <f t="shared" si="775"/>
        <v>1.0762928498362172E-3</v>
      </c>
      <c r="AX685" s="5">
        <f t="shared" si="776"/>
        <v>1.0762928498362174E-26</v>
      </c>
      <c r="AY685" s="5">
        <f t="shared" si="777"/>
        <v>6.9270197387985247E-9</v>
      </c>
      <c r="AZ685" s="5">
        <f t="shared" si="778"/>
        <v>1.4955435616066015E-12</v>
      </c>
      <c r="BA685" s="5">
        <f t="shared" si="779"/>
        <v>-11.825200932489004</v>
      </c>
      <c r="BB685">
        <v>0.11</v>
      </c>
      <c r="BD685" s="3">
        <v>14.2</v>
      </c>
      <c r="BE685" s="5">
        <f t="shared" si="780"/>
        <v>5.8688328315689914E-4</v>
      </c>
      <c r="BF685" s="5">
        <f t="shared" si="781"/>
        <v>5.8688328315689924E-27</v>
      </c>
      <c r="BG685" s="5">
        <f t="shared" si="782"/>
        <v>1.3585261184187478E-9</v>
      </c>
      <c r="BH685" s="5">
        <f t="shared" si="783"/>
        <v>4.890694026307493E-13</v>
      </c>
      <c r="BI685" s="5">
        <f t="shared" si="784"/>
        <v>-12.310629506846047</v>
      </c>
      <c r="BJ685">
        <v>0.01</v>
      </c>
      <c r="BL685" s="3">
        <v>14.1</v>
      </c>
      <c r="BM685" s="5">
        <f t="shared" si="785"/>
        <v>4.1166891720236827E-4</v>
      </c>
      <c r="BN685" s="5">
        <f t="shared" si="786"/>
        <v>4.1166891720236832E-27</v>
      </c>
      <c r="BO685" s="5">
        <f t="shared" si="787"/>
        <v>6.0987987733684182E-10</v>
      </c>
      <c r="BP685" s="5">
        <f t="shared" si="788"/>
        <v>2.7444594480157884E-13</v>
      </c>
      <c r="BQ685" s="5">
        <f t="shared" si="789"/>
        <v>-12.561543181946709</v>
      </c>
      <c r="BR685">
        <v>0.01</v>
      </c>
      <c r="BT685" s="3">
        <v>14.08</v>
      </c>
      <c r="BU685" s="5">
        <f t="shared" si="790"/>
        <v>2.683476771623151E-4</v>
      </c>
      <c r="BV685" s="5">
        <f t="shared" si="791"/>
        <v>2.6834767716231513E-27</v>
      </c>
      <c r="BW685" s="5">
        <f t="shared" si="792"/>
        <v>2.3931124598303963E-10</v>
      </c>
      <c r="BX685" s="5">
        <f t="shared" si="793"/>
        <v>1.3880052267016298E-13</v>
      </c>
      <c r="BY685" s="5">
        <f t="shared" si="794"/>
        <v>-12.857608898489664</v>
      </c>
      <c r="BZ685">
        <v>0.06</v>
      </c>
      <c r="CB685" s="3">
        <v>14.07</v>
      </c>
      <c r="CC685" s="5">
        <f t="shared" si="795"/>
        <v>1.5102931057625084E-4</v>
      </c>
      <c r="CD685" s="5">
        <f t="shared" si="796"/>
        <v>1.5102931057625085E-27</v>
      </c>
      <c r="CE685" s="5">
        <f t="shared" si="797"/>
        <v>7.0794989332617583E-11</v>
      </c>
      <c r="CF685" s="5">
        <f t="shared" si="798"/>
        <v>5.6635991466094068E-14</v>
      </c>
      <c r="CG685" s="5">
        <f t="shared" si="799"/>
        <v>-13.246907492355042</v>
      </c>
      <c r="CH685">
        <v>0.18</v>
      </c>
      <c r="CK685" s="5" t="str">
        <f t="shared" si="800"/>
        <v/>
      </c>
      <c r="CL685" s="5" t="str">
        <f t="shared" si="801"/>
        <v/>
      </c>
      <c r="CM685" s="5" t="str">
        <f t="shared" si="802"/>
        <v/>
      </c>
      <c r="CN685" s="5" t="str">
        <f t="shared" si="803"/>
        <v/>
      </c>
      <c r="CO685" s="5" t="str">
        <f t="shared" si="804"/>
        <v/>
      </c>
      <c r="CR685" s="4">
        <v>14.42</v>
      </c>
      <c r="CS685" s="5">
        <f t="shared" si="805"/>
        <v>5.2810074269202668E-4</v>
      </c>
      <c r="CT685" s="5">
        <f t="shared" si="806"/>
        <v>5.2810074269202677E-27</v>
      </c>
      <c r="CU685" s="5">
        <f t="shared" si="807"/>
        <v>1.3705036575052596E-9</v>
      </c>
      <c r="CV685" s="5">
        <f t="shared" si="808"/>
        <v>4.6597124355178825E-13</v>
      </c>
      <c r="CW685" s="5">
        <f t="shared" si="809"/>
        <v>-12.33164088406564</v>
      </c>
      <c r="CX685">
        <v>0.03</v>
      </c>
      <c r="CZ685" s="4">
        <v>14.59</v>
      </c>
      <c r="DA685" s="5">
        <f t="shared" si="810"/>
        <v>2.5060970177270164E-4</v>
      </c>
      <c r="DB685" s="5">
        <f t="shared" si="811"/>
        <v>2.5060970177270166E-27</v>
      </c>
      <c r="DC685" s="5">
        <f t="shared" si="812"/>
        <v>3.5530676054730863E-10</v>
      </c>
      <c r="DD685" s="5">
        <f t="shared" si="813"/>
        <v>1.6344110985176195E-13</v>
      </c>
      <c r="DE685" s="5">
        <f t="shared" si="814"/>
        <v>-12.786638697275881</v>
      </c>
      <c r="DF685">
        <v>0.06</v>
      </c>
      <c r="DH685" s="4">
        <v>11.59</v>
      </c>
      <c r="DI685" s="5">
        <f t="shared" si="815"/>
        <v>7.3236964293602069E-4</v>
      </c>
      <c r="DJ685" s="5">
        <f t="shared" si="816"/>
        <v>7.323696429360208E-27</v>
      </c>
      <c r="DK685" s="5">
        <f t="shared" si="817"/>
        <v>1.5257700894500431E-10</v>
      </c>
      <c r="DL685" s="5">
        <f t="shared" si="818"/>
        <v>1.8309241073400517E-13</v>
      </c>
      <c r="DM685" s="5">
        <f t="shared" si="819"/>
        <v>-12.73732965703447</v>
      </c>
      <c r="DN685">
        <v>0.14000000000000001</v>
      </c>
      <c r="DO685" t="s">
        <v>32</v>
      </c>
      <c r="DP685" s="4">
        <v>9.06</v>
      </c>
      <c r="DQ685" s="5">
        <f t="shared" si="820"/>
        <v>1.9878703737187149E-3</v>
      </c>
      <c r="DR685" s="5">
        <f t="shared" si="821"/>
        <v>1.987870373718715E-26</v>
      </c>
      <c r="DS685" s="5">
        <f t="shared" si="822"/>
        <v>1.2321510580901125E-10</v>
      </c>
      <c r="DT685" s="5">
        <f t="shared" si="823"/>
        <v>2.7107323277982477E-13</v>
      </c>
      <c r="DU685" s="5">
        <f t="shared" si="824"/>
        <v>-12.566913364861231</v>
      </c>
    </row>
    <row r="686" spans="1:126" hidden="1" x14ac:dyDescent="0.25">
      <c r="A686">
        <v>679</v>
      </c>
      <c r="B686" t="s">
        <v>723</v>
      </c>
      <c r="C686">
        <v>324.39114799999999</v>
      </c>
      <c r="D686">
        <v>57.437223000000003</v>
      </c>
      <c r="E686" s="1" t="s">
        <v>82</v>
      </c>
      <c r="F686" s="13"/>
      <c r="J686" s="2">
        <v>20.14</v>
      </c>
      <c r="K686" s="5">
        <f t="shared" si="750"/>
        <v>2.78940215265943E-5</v>
      </c>
      <c r="L686" s="5">
        <f t="shared" si="751"/>
        <v>2.7894021526594301E-28</v>
      </c>
      <c r="M686" s="5">
        <f t="shared" si="752"/>
        <v>2.1491325757053059E-9</v>
      </c>
      <c r="N686" s="5">
        <f t="shared" si="753"/>
        <v>1.3410587272401109E-13</v>
      </c>
      <c r="O686" s="5">
        <f t="shared" si="754"/>
        <v>-12.872552203238738</v>
      </c>
      <c r="P686">
        <v>0.04</v>
      </c>
      <c r="Q686" s="2">
        <v>18.14</v>
      </c>
      <c r="R686" s="5">
        <f t="shared" si="755"/>
        <v>1.3952719060882126E-4</v>
      </c>
      <c r="S686" s="5">
        <f t="shared" si="756"/>
        <v>1.3952719060882127E-27</v>
      </c>
      <c r="T686" s="5">
        <f t="shared" si="757"/>
        <v>6.9871196947710093E-9</v>
      </c>
      <c r="U686" s="5">
        <f t="shared" si="758"/>
        <v>5.4080306437527623E-13</v>
      </c>
      <c r="V686" s="5">
        <f t="shared" si="759"/>
        <v>-12.266960856198258</v>
      </c>
      <c r="W686">
        <v>0.02</v>
      </c>
      <c r="X686" s="2">
        <v>18.72</v>
      </c>
      <c r="Y686" s="5">
        <f t="shared" si="760"/>
        <v>9.6693965734323434E-5</v>
      </c>
      <c r="Z686" s="5">
        <f t="shared" si="761"/>
        <v>9.6693965734323438E-28</v>
      </c>
      <c r="AA686" s="5">
        <f t="shared" si="762"/>
        <v>6.7408233845871649E-9</v>
      </c>
      <c r="AB686" s="5">
        <f t="shared" si="763"/>
        <v>4.4219801402891809E-13</v>
      </c>
      <c r="AC686" s="5">
        <f t="shared" si="764"/>
        <v>-12.354383212228175</v>
      </c>
      <c r="AD686">
        <v>0.04</v>
      </c>
      <c r="AG686" s="5" t="str">
        <f t="shared" si="765"/>
        <v/>
      </c>
      <c r="AH686" s="5" t="str">
        <f t="shared" si="766"/>
        <v/>
      </c>
      <c r="AI686" s="5" t="str">
        <f t="shared" si="767"/>
        <v/>
      </c>
      <c r="AJ686" s="5" t="str">
        <f t="shared" si="768"/>
        <v/>
      </c>
      <c r="AK686" s="5" t="str">
        <f t="shared" si="769"/>
        <v/>
      </c>
      <c r="AO686" s="5" t="str">
        <f t="shared" si="770"/>
        <v/>
      </c>
      <c r="AP686" s="5" t="str">
        <f t="shared" si="771"/>
        <v/>
      </c>
      <c r="AQ686" s="5" t="str">
        <f t="shared" si="772"/>
        <v/>
      </c>
      <c r="AR686" s="5" t="str">
        <f t="shared" si="773"/>
        <v/>
      </c>
      <c r="AS686" s="5" t="str">
        <f t="shared" si="774"/>
        <v/>
      </c>
      <c r="AW686" s="5" t="str">
        <f t="shared" si="775"/>
        <v/>
      </c>
      <c r="AX686" s="5" t="str">
        <f t="shared" si="776"/>
        <v/>
      </c>
      <c r="AY686" s="5" t="str">
        <f t="shared" si="777"/>
        <v/>
      </c>
      <c r="AZ686" s="5" t="str">
        <f t="shared" si="778"/>
        <v/>
      </c>
      <c r="BA686" s="5" t="str">
        <f t="shared" si="779"/>
        <v/>
      </c>
      <c r="BD686" s="3">
        <v>13.73</v>
      </c>
      <c r="BE686" s="5">
        <f t="shared" si="780"/>
        <v>9.0479822347151631E-4</v>
      </c>
      <c r="BF686" s="5">
        <f t="shared" si="781"/>
        <v>9.0479822347151635E-27</v>
      </c>
      <c r="BG686" s="5">
        <f t="shared" si="782"/>
        <v>2.094440332109991E-9</v>
      </c>
      <c r="BH686" s="5">
        <f t="shared" si="783"/>
        <v>7.5399851955959684E-13</v>
      </c>
      <c r="BI686" s="5">
        <f t="shared" si="784"/>
        <v>-12.122629506846048</v>
      </c>
      <c r="BJ686">
        <v>0.01</v>
      </c>
      <c r="BL686" s="3">
        <v>13.57</v>
      </c>
      <c r="BM686" s="5">
        <f t="shared" si="785"/>
        <v>6.7073053355890867E-4</v>
      </c>
      <c r="BN686" s="5">
        <f t="shared" si="786"/>
        <v>6.707305335589088E-27</v>
      </c>
      <c r="BO686" s="5">
        <f t="shared" si="787"/>
        <v>9.9367486453171651E-10</v>
      </c>
      <c r="BP686" s="5">
        <f t="shared" si="788"/>
        <v>4.4715368903927248E-13</v>
      </c>
      <c r="BQ686" s="5">
        <f t="shared" si="789"/>
        <v>-12.349543181946709</v>
      </c>
      <c r="BR686">
        <v>0.01</v>
      </c>
      <c r="BT686" s="3">
        <v>13.26</v>
      </c>
      <c r="BU686" s="5">
        <f t="shared" si="790"/>
        <v>5.710811696678854E-4</v>
      </c>
      <c r="BV686" s="5">
        <f t="shared" si="791"/>
        <v>5.7108116966788546E-27</v>
      </c>
      <c r="BW686" s="5">
        <f t="shared" si="792"/>
        <v>5.0928760671927948E-10</v>
      </c>
      <c r="BX686" s="5">
        <f t="shared" si="793"/>
        <v>2.9538681189718213E-13</v>
      </c>
      <c r="BY686" s="5">
        <f t="shared" si="794"/>
        <v>-12.529608898489665</v>
      </c>
      <c r="BZ686">
        <v>0.03</v>
      </c>
      <c r="CB686" s="3">
        <v>12.66</v>
      </c>
      <c r="CC686" s="5">
        <f t="shared" si="795"/>
        <v>5.5342814268295769E-4</v>
      </c>
      <c r="CD686" s="5">
        <f t="shared" si="796"/>
        <v>5.5342814268295777E-27</v>
      </c>
      <c r="CE686" s="5">
        <f t="shared" si="797"/>
        <v>2.5941944188263646E-10</v>
      </c>
      <c r="CF686" s="5">
        <f t="shared" si="798"/>
        <v>2.0753555350610918E-13</v>
      </c>
      <c r="CG686" s="5">
        <f t="shared" si="799"/>
        <v>-12.682907492355042</v>
      </c>
      <c r="CH686">
        <v>0.04</v>
      </c>
      <c r="CK686" s="5" t="str">
        <f t="shared" si="800"/>
        <v/>
      </c>
      <c r="CL686" s="5" t="str">
        <f t="shared" si="801"/>
        <v/>
      </c>
      <c r="CM686" s="5" t="str">
        <f t="shared" si="802"/>
        <v/>
      </c>
      <c r="CN686" s="5" t="str">
        <f t="shared" si="803"/>
        <v/>
      </c>
      <c r="CO686" s="5" t="str">
        <f t="shared" si="804"/>
        <v/>
      </c>
      <c r="CS686" s="5" t="str">
        <f t="shared" si="805"/>
        <v/>
      </c>
      <c r="CT686" s="5" t="str">
        <f t="shared" si="806"/>
        <v/>
      </c>
      <c r="CU686" s="5" t="str">
        <f t="shared" si="807"/>
        <v/>
      </c>
      <c r="CV686" s="5" t="str">
        <f t="shared" si="808"/>
        <v/>
      </c>
      <c r="CW686" s="5" t="str">
        <f t="shared" si="809"/>
        <v/>
      </c>
      <c r="DA686" s="5" t="str">
        <f t="shared" si="810"/>
        <v/>
      </c>
      <c r="DB686" s="5" t="str">
        <f t="shared" si="811"/>
        <v/>
      </c>
      <c r="DC686" s="5" t="str">
        <f t="shared" si="812"/>
        <v/>
      </c>
      <c r="DD686" s="5" t="str">
        <f t="shared" si="813"/>
        <v/>
      </c>
      <c r="DE686" s="5" t="str">
        <f t="shared" si="814"/>
        <v/>
      </c>
      <c r="DI686" s="5" t="str">
        <f t="shared" si="815"/>
        <v/>
      </c>
      <c r="DJ686" s="5" t="str">
        <f t="shared" si="816"/>
        <v/>
      </c>
      <c r="DK686" s="5" t="str">
        <f t="shared" si="817"/>
        <v/>
      </c>
      <c r="DL686" s="5" t="str">
        <f t="shared" si="818"/>
        <v/>
      </c>
      <c r="DM686" s="5" t="str">
        <f t="shared" si="819"/>
        <v/>
      </c>
      <c r="DQ686" s="5" t="str">
        <f t="shared" si="820"/>
        <v/>
      </c>
      <c r="DR686" s="5" t="str">
        <f t="shared" si="821"/>
        <v/>
      </c>
      <c r="DS686" s="5" t="str">
        <f t="shared" si="822"/>
        <v/>
      </c>
      <c r="DT686" s="5" t="str">
        <f t="shared" si="823"/>
        <v/>
      </c>
      <c r="DU686" s="5" t="str">
        <f t="shared" si="824"/>
        <v/>
      </c>
    </row>
    <row r="687" spans="1:126" hidden="1" x14ac:dyDescent="0.25">
      <c r="A687">
        <v>680</v>
      </c>
      <c r="B687" t="s">
        <v>724</v>
      </c>
      <c r="C687">
        <v>324.39212500000002</v>
      </c>
      <c r="D687">
        <v>57.575344999999999</v>
      </c>
      <c r="E687" s="1" t="s">
        <v>157</v>
      </c>
      <c r="F687" s="13"/>
      <c r="J687" s="2">
        <v>18.899999999999999</v>
      </c>
      <c r="K687" s="5">
        <f t="shared" si="750"/>
        <v>8.7399939443029832E-5</v>
      </c>
      <c r="L687" s="5">
        <f t="shared" si="751"/>
        <v>8.7399939443029834E-28</v>
      </c>
      <c r="M687" s="5">
        <f t="shared" si="752"/>
        <v>6.7338464191190399E-9</v>
      </c>
      <c r="N687" s="5">
        <f t="shared" si="753"/>
        <v>4.2019201655302809E-13</v>
      </c>
      <c r="O687" s="5">
        <f t="shared" si="754"/>
        <v>-12.376552203238736</v>
      </c>
      <c r="P687">
        <v>0.01</v>
      </c>
      <c r="Q687" s="2">
        <v>17.190000000000001</v>
      </c>
      <c r="R687" s="5">
        <f t="shared" si="755"/>
        <v>3.347024179307475E-4</v>
      </c>
      <c r="S687" s="5">
        <f t="shared" si="756"/>
        <v>3.3470241793074757E-27</v>
      </c>
      <c r="T687" s="5">
        <f t="shared" si="757"/>
        <v>1.6760932732946111E-8</v>
      </c>
      <c r="U687" s="5">
        <f t="shared" si="758"/>
        <v>1.2972961935300293E-12</v>
      </c>
      <c r="V687" s="5">
        <f t="shared" si="759"/>
        <v>-11.886960856198257</v>
      </c>
      <c r="W687">
        <v>0.01</v>
      </c>
      <c r="X687" s="2">
        <v>17.71</v>
      </c>
      <c r="Y687" s="5">
        <f t="shared" si="760"/>
        <v>2.4513164092946672E-4</v>
      </c>
      <c r="Z687" s="5">
        <f t="shared" si="761"/>
        <v>2.4513164092946675E-27</v>
      </c>
      <c r="AA687" s="5">
        <f t="shared" si="762"/>
        <v>1.7088854355396716E-8</v>
      </c>
      <c r="AB687" s="5">
        <f t="shared" si="763"/>
        <v>1.1210288457140247E-12</v>
      </c>
      <c r="AC687" s="5">
        <f t="shared" si="764"/>
        <v>-11.950383212228175</v>
      </c>
      <c r="AD687">
        <v>0.02</v>
      </c>
      <c r="AF687" s="4">
        <v>15</v>
      </c>
      <c r="AG687" s="5">
        <f t="shared" si="765"/>
        <v>1.5939999999999999E-3</v>
      </c>
      <c r="AH687" s="5">
        <f t="shared" si="766"/>
        <v>1.5940000000000002E-26</v>
      </c>
      <c r="AI687" s="5">
        <f t="shared" si="767"/>
        <v>3.1352751233424572E-8</v>
      </c>
      <c r="AJ687" s="5">
        <f t="shared" si="768"/>
        <v>3.8720647773279349E-12</v>
      </c>
      <c r="AK687" s="5">
        <f t="shared" si="769"/>
        <v>-11.412057385815929</v>
      </c>
      <c r="AL687">
        <v>0.04</v>
      </c>
      <c r="AN687" s="4">
        <v>13.98</v>
      </c>
      <c r="AO687" s="5">
        <f t="shared" si="770"/>
        <v>2.619991948191373E-3</v>
      </c>
      <c r="AP687" s="5">
        <f t="shared" si="771"/>
        <v>2.6199919481913734E-26</v>
      </c>
      <c r="AQ687" s="5">
        <f t="shared" si="772"/>
        <v>2.8455038166701131E-8</v>
      </c>
      <c r="AR687" s="5">
        <f t="shared" si="773"/>
        <v>4.7292273433057284E-12</v>
      </c>
      <c r="AS687" s="5">
        <f t="shared" si="774"/>
        <v>-11.325209808088619</v>
      </c>
      <c r="AT687">
        <v>0.04</v>
      </c>
      <c r="AV687" s="4">
        <v>13.49</v>
      </c>
      <c r="AW687" s="5">
        <f t="shared" si="775"/>
        <v>2.678739335929881E-3</v>
      </c>
      <c r="AX687" s="5">
        <f t="shared" si="776"/>
        <v>2.6787393359298815E-26</v>
      </c>
      <c r="AY687" s="5">
        <f t="shared" si="777"/>
        <v>1.7240363770795294E-8</v>
      </c>
      <c r="AZ687" s="5">
        <f t="shared" si="778"/>
        <v>3.7221945381147036E-12</v>
      </c>
      <c r="BA687" s="5">
        <f t="shared" si="779"/>
        <v>-11.429200932489005</v>
      </c>
      <c r="BB687">
        <v>0.05</v>
      </c>
      <c r="BD687" s="3">
        <v>12.67</v>
      </c>
      <c r="BE687" s="5">
        <f t="shared" si="780"/>
        <v>2.4018823964930755E-3</v>
      </c>
      <c r="BF687" s="5">
        <f t="shared" si="781"/>
        <v>2.4018823964930758E-26</v>
      </c>
      <c r="BG687" s="5">
        <f t="shared" si="782"/>
        <v>5.5599129548450816E-9</v>
      </c>
      <c r="BH687" s="5">
        <f t="shared" si="783"/>
        <v>2.0015686637442294E-12</v>
      </c>
      <c r="BI687" s="5">
        <f t="shared" si="784"/>
        <v>-11.698629506846046</v>
      </c>
      <c r="BJ687">
        <v>0</v>
      </c>
      <c r="BL687" s="3">
        <v>12.29</v>
      </c>
      <c r="BM687" s="5">
        <f t="shared" si="785"/>
        <v>2.1804597642855641E-3</v>
      </c>
      <c r="BN687" s="5">
        <f t="shared" si="786"/>
        <v>2.1804597642855643E-26</v>
      </c>
      <c r="BO687" s="5">
        <f t="shared" si="787"/>
        <v>3.230310761904539E-9</v>
      </c>
      <c r="BP687" s="5">
        <f t="shared" si="788"/>
        <v>1.4536398428570427E-12</v>
      </c>
      <c r="BQ687" s="5">
        <f t="shared" si="789"/>
        <v>-11.837543181946707</v>
      </c>
      <c r="BR687">
        <v>0</v>
      </c>
      <c r="BT687" s="3">
        <v>11.96</v>
      </c>
      <c r="BU687" s="5">
        <f t="shared" si="790"/>
        <v>1.891027481697165E-3</v>
      </c>
      <c r="BV687" s="5">
        <f t="shared" si="791"/>
        <v>1.8910274816971652E-26</v>
      </c>
      <c r="BW687" s="5">
        <f t="shared" si="792"/>
        <v>1.6864097637013958E-9</v>
      </c>
      <c r="BX687" s="5">
        <f t="shared" si="793"/>
        <v>9.7811766294680954E-13</v>
      </c>
      <c r="BY687" s="5">
        <f t="shared" si="794"/>
        <v>-12.009608898489665</v>
      </c>
      <c r="BZ687">
        <v>0.01</v>
      </c>
      <c r="CB687" s="3">
        <v>11.48</v>
      </c>
      <c r="CC687" s="5">
        <f t="shared" si="795"/>
        <v>1.6408211292725872E-3</v>
      </c>
      <c r="CD687" s="5">
        <f t="shared" si="796"/>
        <v>1.6408211292725874E-26</v>
      </c>
      <c r="CE687" s="5">
        <f t="shared" si="797"/>
        <v>7.691349043465254E-10</v>
      </c>
      <c r="CF687" s="5">
        <f t="shared" si="798"/>
        <v>6.1530792347722031E-13</v>
      </c>
      <c r="CG687" s="5">
        <f t="shared" si="799"/>
        <v>-12.210907492355043</v>
      </c>
      <c r="CH687">
        <v>0.01</v>
      </c>
      <c r="CJ687" s="2">
        <v>8.41</v>
      </c>
      <c r="CK687" s="5">
        <f t="shared" si="800"/>
        <v>3.0881487535899619E-3</v>
      </c>
      <c r="CL687" s="5">
        <f t="shared" si="801"/>
        <v>3.0881487535899621E-26</v>
      </c>
      <c r="CM687" s="5">
        <f t="shared" si="802"/>
        <v>1.6084108091614385E-10</v>
      </c>
      <c r="CN687" s="5">
        <f t="shared" si="803"/>
        <v>3.8601859419874528E-13</v>
      </c>
      <c r="CO687" s="5">
        <f t="shared" si="804"/>
        <v>-12.41339177521577</v>
      </c>
      <c r="CP687">
        <v>0.08</v>
      </c>
      <c r="CR687" s="4">
        <v>12.75</v>
      </c>
      <c r="CS687" s="5">
        <f t="shared" si="805"/>
        <v>2.4587636177655385E-3</v>
      </c>
      <c r="CT687" s="5">
        <f t="shared" si="806"/>
        <v>2.4587636177655388E-26</v>
      </c>
      <c r="CU687" s="5">
        <f t="shared" si="807"/>
        <v>6.3808744405680059E-9</v>
      </c>
      <c r="CV687" s="5">
        <f t="shared" si="808"/>
        <v>2.1694973097931222E-12</v>
      </c>
      <c r="CW687" s="5">
        <f t="shared" si="809"/>
        <v>-11.663640884065641</v>
      </c>
      <c r="CX687">
        <v>0.02</v>
      </c>
      <c r="CZ687" s="4">
        <v>12.27</v>
      </c>
      <c r="DA687" s="5">
        <f t="shared" si="810"/>
        <v>2.1232340959143254E-3</v>
      </c>
      <c r="DB687" s="5">
        <f t="shared" si="811"/>
        <v>2.1232340959143257E-26</v>
      </c>
      <c r="DC687" s="5">
        <f t="shared" si="812"/>
        <v>3.0102562796516911E-9</v>
      </c>
      <c r="DD687" s="5">
        <f t="shared" si="813"/>
        <v>1.3847178886397777E-12</v>
      </c>
      <c r="DE687" s="5">
        <f t="shared" si="814"/>
        <v>-11.858638697275881</v>
      </c>
      <c r="DF687">
        <v>0.02</v>
      </c>
      <c r="DH687" s="4">
        <v>11.02</v>
      </c>
      <c r="DI687" s="5">
        <f t="shared" si="815"/>
        <v>1.2380276215120136E-3</v>
      </c>
      <c r="DJ687" s="5">
        <f t="shared" si="816"/>
        <v>1.2380276215120137E-26</v>
      </c>
      <c r="DK687" s="5">
        <f t="shared" si="817"/>
        <v>2.5792242114833612E-10</v>
      </c>
      <c r="DL687" s="5">
        <f t="shared" si="818"/>
        <v>3.095069053780034E-13</v>
      </c>
      <c r="DM687" s="5">
        <f t="shared" si="819"/>
        <v>-12.509329657034471</v>
      </c>
      <c r="DN687">
        <v>0.12</v>
      </c>
      <c r="DP687" s="4">
        <v>7.93</v>
      </c>
      <c r="DQ687" s="5">
        <f t="shared" si="820"/>
        <v>5.6284402648338894E-3</v>
      </c>
      <c r="DR687" s="5">
        <f t="shared" si="821"/>
        <v>5.6284402648338901E-26</v>
      </c>
      <c r="DS687" s="5">
        <f t="shared" si="822"/>
        <v>3.4887026434920805E-10</v>
      </c>
      <c r="DT687" s="5">
        <f t="shared" si="823"/>
        <v>7.6751458156825779E-13</v>
      </c>
      <c r="DU687" s="5">
        <f t="shared" si="824"/>
        <v>-12.114913364861231</v>
      </c>
      <c r="DV687">
        <v>0.24</v>
      </c>
    </row>
    <row r="688" spans="1:126" hidden="1" x14ac:dyDescent="0.25">
      <c r="A688">
        <v>681</v>
      </c>
      <c r="B688" t="s">
        <v>725</v>
      </c>
      <c r="C688">
        <v>324.39263599999998</v>
      </c>
      <c r="D688">
        <v>57.506211999999998</v>
      </c>
      <c r="E688" s="1" t="s">
        <v>31</v>
      </c>
      <c r="F688" s="13"/>
      <c r="J688" s="2">
        <v>17.850000000000001</v>
      </c>
      <c r="K688" s="5">
        <f t="shared" si="750"/>
        <v>2.2988526321059596E-4</v>
      </c>
      <c r="L688" s="5">
        <f t="shared" si="751"/>
        <v>2.29885263210596E-27</v>
      </c>
      <c r="M688" s="5">
        <f t="shared" si="752"/>
        <v>1.771182069854814E-8</v>
      </c>
      <c r="N688" s="5">
        <f t="shared" si="753"/>
        <v>1.1052176115894038E-12</v>
      </c>
      <c r="O688" s="5">
        <f t="shared" si="754"/>
        <v>-11.956552203238738</v>
      </c>
      <c r="P688">
        <v>0.01</v>
      </c>
      <c r="Q688" s="2">
        <v>17.010000000000002</v>
      </c>
      <c r="R688" s="5">
        <f t="shared" si="755"/>
        <v>3.9505617068619106E-4</v>
      </c>
      <c r="S688" s="5">
        <f t="shared" si="756"/>
        <v>3.9505617068619113E-27</v>
      </c>
      <c r="T688" s="5">
        <f t="shared" si="757"/>
        <v>1.978327477746685E-8</v>
      </c>
      <c r="U688" s="5">
        <f t="shared" si="758"/>
        <v>1.5312254677759344E-12</v>
      </c>
      <c r="V688" s="5">
        <f t="shared" si="759"/>
        <v>-11.814960856198258</v>
      </c>
      <c r="W688">
        <v>0.01</v>
      </c>
      <c r="X688" s="2">
        <v>17.48</v>
      </c>
      <c r="Y688" s="5">
        <f t="shared" si="760"/>
        <v>3.0296982246281589E-4</v>
      </c>
      <c r="Z688" s="5">
        <f t="shared" si="761"/>
        <v>3.0296982246281593E-27</v>
      </c>
      <c r="AA688" s="5">
        <f t="shared" si="762"/>
        <v>2.1120925681059624E-8</v>
      </c>
      <c r="AB688" s="5">
        <f t="shared" si="763"/>
        <v>1.3855327246775115E-12</v>
      </c>
      <c r="AC688" s="5">
        <f t="shared" si="764"/>
        <v>-11.858383212228176</v>
      </c>
      <c r="AD688">
        <v>0.02</v>
      </c>
      <c r="AF688" s="4">
        <v>15.64</v>
      </c>
      <c r="AG688" s="5">
        <f t="shared" si="765"/>
        <v>8.8407338645490852E-4</v>
      </c>
      <c r="AH688" s="5">
        <f t="shared" si="766"/>
        <v>8.8407338645490861E-27</v>
      </c>
      <c r="AI688" s="5">
        <f t="shared" si="767"/>
        <v>1.7389042006030095E-8</v>
      </c>
      <c r="AJ688" s="5">
        <f t="shared" si="768"/>
        <v>2.1475466877447172E-12</v>
      </c>
      <c r="AK688" s="5">
        <f t="shared" si="769"/>
        <v>-11.66805738581593</v>
      </c>
      <c r="AL688">
        <v>7.0000000000000007E-2</v>
      </c>
      <c r="AN688" s="4">
        <v>15.36</v>
      </c>
      <c r="AO688" s="5">
        <f t="shared" si="770"/>
        <v>7.3502135426187372E-4</v>
      </c>
      <c r="AP688" s="5">
        <f t="shared" si="771"/>
        <v>7.3502135426187373E-27</v>
      </c>
      <c r="AQ688" s="5">
        <f t="shared" si="772"/>
        <v>7.9828721242063388E-9</v>
      </c>
      <c r="AR688" s="5">
        <f t="shared" si="773"/>
        <v>1.3267533470430936E-12</v>
      </c>
      <c r="AS688" s="5">
        <f t="shared" si="774"/>
        <v>-11.877209808088619</v>
      </c>
      <c r="AT688">
        <v>0.15</v>
      </c>
      <c r="AV688" s="4">
        <v>14.75</v>
      </c>
      <c r="AW688" s="5">
        <f t="shared" si="775"/>
        <v>8.3932557204316938E-4</v>
      </c>
      <c r="AX688" s="5">
        <f t="shared" si="776"/>
        <v>8.3932557204316946E-27</v>
      </c>
      <c r="AY688" s="5">
        <f t="shared" si="777"/>
        <v>5.401898568504042E-9</v>
      </c>
      <c r="AZ688" s="5">
        <f t="shared" si="778"/>
        <v>1.1662699009400227E-12</v>
      </c>
      <c r="BA688" s="5">
        <f t="shared" si="779"/>
        <v>-11.933200932489004</v>
      </c>
      <c r="BB688">
        <v>0.13</v>
      </c>
      <c r="BD688" s="3">
        <v>14.79</v>
      </c>
      <c r="BE688" s="5">
        <f t="shared" si="780"/>
        <v>3.4084092809561232E-4</v>
      </c>
      <c r="BF688" s="5">
        <f t="shared" si="781"/>
        <v>3.4084092809561236E-27</v>
      </c>
      <c r="BG688" s="5">
        <f t="shared" si="782"/>
        <v>7.889836298509544E-10</v>
      </c>
      <c r="BH688" s="5">
        <f t="shared" si="783"/>
        <v>2.8403410674634361E-13</v>
      </c>
      <c r="BI688" s="5">
        <f t="shared" si="784"/>
        <v>-12.546629506846047</v>
      </c>
      <c r="BJ688">
        <v>0.03</v>
      </c>
      <c r="BL688" s="3">
        <v>14.77</v>
      </c>
      <c r="BM688" s="5">
        <f t="shared" si="785"/>
        <v>2.2209975378997834E-4</v>
      </c>
      <c r="BN688" s="5">
        <f t="shared" si="786"/>
        <v>2.2209975378997837E-27</v>
      </c>
      <c r="BO688" s="5">
        <f t="shared" si="787"/>
        <v>3.2903667228144932E-10</v>
      </c>
      <c r="BP688" s="5">
        <f t="shared" si="788"/>
        <v>1.480665025266522E-13</v>
      </c>
      <c r="BQ688" s="5">
        <f t="shared" si="789"/>
        <v>-12.829543181946708</v>
      </c>
      <c r="BR688">
        <v>0.06</v>
      </c>
      <c r="BT688" s="3">
        <v>14.58</v>
      </c>
      <c r="BU688" s="5">
        <f t="shared" si="790"/>
        <v>1.6931593777976252E-4</v>
      </c>
      <c r="BV688" s="5">
        <f t="shared" si="791"/>
        <v>1.6931593777976256E-27</v>
      </c>
      <c r="BW688" s="5">
        <f t="shared" si="792"/>
        <v>1.5099518826970501E-10</v>
      </c>
      <c r="BX688" s="5">
        <f t="shared" si="793"/>
        <v>8.757720919642891E-14</v>
      </c>
      <c r="BY688" s="5">
        <f t="shared" si="794"/>
        <v>-13.057608898489663</v>
      </c>
      <c r="BZ688">
        <v>0.16</v>
      </c>
      <c r="CC688" s="5" t="str">
        <f t="shared" si="795"/>
        <v/>
      </c>
      <c r="CD688" s="5" t="str">
        <f t="shared" si="796"/>
        <v/>
      </c>
      <c r="CE688" s="5" t="str">
        <f t="shared" si="797"/>
        <v/>
      </c>
      <c r="CF688" s="5" t="str">
        <f t="shared" si="798"/>
        <v/>
      </c>
      <c r="CG688" s="5" t="str">
        <f t="shared" si="799"/>
        <v/>
      </c>
      <c r="CK688" s="5" t="str">
        <f t="shared" si="800"/>
        <v/>
      </c>
      <c r="CL688" s="5" t="str">
        <f t="shared" si="801"/>
        <v/>
      </c>
      <c r="CM688" s="5" t="str">
        <f t="shared" si="802"/>
        <v/>
      </c>
      <c r="CN688" s="5" t="str">
        <f t="shared" si="803"/>
        <v/>
      </c>
      <c r="CO688" s="5" t="str">
        <f t="shared" si="804"/>
        <v/>
      </c>
      <c r="CS688" s="5" t="str">
        <f t="shared" si="805"/>
        <v/>
      </c>
      <c r="CT688" s="5" t="str">
        <f t="shared" si="806"/>
        <v/>
      </c>
      <c r="CU688" s="5" t="str">
        <f t="shared" si="807"/>
        <v/>
      </c>
      <c r="CV688" s="5" t="str">
        <f t="shared" si="808"/>
        <v/>
      </c>
      <c r="CW688" s="5" t="str">
        <f t="shared" si="809"/>
        <v/>
      </c>
      <c r="DA688" s="5" t="str">
        <f t="shared" si="810"/>
        <v/>
      </c>
      <c r="DB688" s="5" t="str">
        <f t="shared" si="811"/>
        <v/>
      </c>
      <c r="DC688" s="5" t="str">
        <f t="shared" si="812"/>
        <v/>
      </c>
      <c r="DD688" s="5" t="str">
        <f t="shared" si="813"/>
        <v/>
      </c>
      <c r="DE688" s="5" t="str">
        <f t="shared" si="814"/>
        <v/>
      </c>
      <c r="DI688" s="5" t="str">
        <f t="shared" si="815"/>
        <v/>
      </c>
      <c r="DJ688" s="5" t="str">
        <f t="shared" si="816"/>
        <v/>
      </c>
      <c r="DK688" s="5" t="str">
        <f t="shared" si="817"/>
        <v/>
      </c>
      <c r="DL688" s="5" t="str">
        <f t="shared" si="818"/>
        <v/>
      </c>
      <c r="DM688" s="5" t="str">
        <f t="shared" si="819"/>
        <v/>
      </c>
      <c r="DQ688" s="5" t="str">
        <f t="shared" si="820"/>
        <v/>
      </c>
      <c r="DR688" s="5" t="str">
        <f t="shared" si="821"/>
        <v/>
      </c>
      <c r="DS688" s="5" t="str">
        <f t="shared" si="822"/>
        <v/>
      </c>
      <c r="DT688" s="5" t="str">
        <f t="shared" si="823"/>
        <v/>
      </c>
      <c r="DU688" s="5" t="str">
        <f t="shared" si="824"/>
        <v/>
      </c>
    </row>
    <row r="689" spans="1:126" hidden="1" x14ac:dyDescent="0.25">
      <c r="A689">
        <v>682</v>
      </c>
      <c r="B689" t="s">
        <v>726</v>
      </c>
      <c r="C689">
        <v>324.39275199999997</v>
      </c>
      <c r="D689">
        <v>57.402954000000001</v>
      </c>
      <c r="E689" s="1" t="s">
        <v>91</v>
      </c>
      <c r="F689" s="13"/>
      <c r="J689" s="2">
        <v>18.059999999999999</v>
      </c>
      <c r="K689" s="5">
        <f t="shared" si="750"/>
        <v>1.894572074916487E-4</v>
      </c>
      <c r="L689" s="5">
        <f t="shared" si="751"/>
        <v>1.894572074916487E-27</v>
      </c>
      <c r="M689" s="5">
        <f t="shared" si="752"/>
        <v>1.4596986523949758E-8</v>
      </c>
      <c r="N689" s="5">
        <f t="shared" si="753"/>
        <v>9.1085195909446493E-13</v>
      </c>
      <c r="O689" s="5">
        <f t="shared" si="754"/>
        <v>-12.040552203238736</v>
      </c>
      <c r="P689">
        <v>0.01</v>
      </c>
      <c r="Q689" s="2">
        <v>17.149999999999999</v>
      </c>
      <c r="R689" s="5">
        <f t="shared" si="755"/>
        <v>3.4726326944614763E-4</v>
      </c>
      <c r="S689" s="5">
        <f t="shared" si="756"/>
        <v>3.4726326944614768E-27</v>
      </c>
      <c r="T689" s="5">
        <f t="shared" si="757"/>
        <v>1.7389943986045891E-8</v>
      </c>
      <c r="U689" s="5">
        <f t="shared" si="758"/>
        <v>1.3459816645199521E-12</v>
      </c>
      <c r="V689" s="5">
        <f t="shared" si="759"/>
        <v>-11.870960856198257</v>
      </c>
      <c r="W689">
        <v>0.01</v>
      </c>
      <c r="X689" s="2">
        <v>17.600000000000001</v>
      </c>
      <c r="Y689" s="5">
        <f t="shared" si="760"/>
        <v>2.7126850405802076E-4</v>
      </c>
      <c r="Z689" s="5">
        <f t="shared" si="761"/>
        <v>2.7126850405802079E-27</v>
      </c>
      <c r="AA689" s="5">
        <f t="shared" si="762"/>
        <v>1.8910932670612317E-8</v>
      </c>
      <c r="AB689" s="5">
        <f t="shared" si="763"/>
        <v>1.2405571831921683E-12</v>
      </c>
      <c r="AC689" s="5">
        <f t="shared" si="764"/>
        <v>-11.906383212228176</v>
      </c>
      <c r="AD689">
        <v>0.02</v>
      </c>
      <c r="AF689" s="4">
        <v>15.74</v>
      </c>
      <c r="AG689" s="5">
        <f t="shared" si="765"/>
        <v>8.0628451123296156E-4</v>
      </c>
      <c r="AH689" s="5">
        <f t="shared" si="766"/>
        <v>8.0628451123296166E-27</v>
      </c>
      <c r="AI689" s="5">
        <f t="shared" si="767"/>
        <v>1.5858994795514658E-8</v>
      </c>
      <c r="AJ689" s="5">
        <f t="shared" si="768"/>
        <v>1.9585858572460606E-12</v>
      </c>
      <c r="AK689" s="5">
        <f t="shared" si="769"/>
        <v>-11.70805738581593</v>
      </c>
      <c r="AL689">
        <v>0.08</v>
      </c>
      <c r="AN689" s="4">
        <v>15.08</v>
      </c>
      <c r="AO689" s="5">
        <f t="shared" si="770"/>
        <v>9.5126158006265428E-4</v>
      </c>
      <c r="AP689" s="5">
        <f t="shared" si="771"/>
        <v>9.5126158006265434E-27</v>
      </c>
      <c r="AQ689" s="5">
        <f t="shared" si="772"/>
        <v>1.0331399905974865E-8</v>
      </c>
      <c r="AR689" s="5">
        <f t="shared" si="773"/>
        <v>1.7170786643730225E-12</v>
      </c>
      <c r="AS689" s="5">
        <f t="shared" si="774"/>
        <v>-11.765209808088619</v>
      </c>
      <c r="AT689">
        <v>0.11</v>
      </c>
      <c r="AV689" s="4">
        <v>14.76</v>
      </c>
      <c r="AW689" s="5">
        <f t="shared" si="775"/>
        <v>8.3163058894576887E-4</v>
      </c>
      <c r="AX689" s="5">
        <f t="shared" si="776"/>
        <v>8.3163058894576898E-27</v>
      </c>
      <c r="AY689" s="5">
        <f t="shared" si="777"/>
        <v>5.3523736647443212E-9</v>
      </c>
      <c r="AZ689" s="5">
        <f t="shared" si="778"/>
        <v>1.1555774742182989E-12</v>
      </c>
      <c r="BA689" s="5">
        <f t="shared" si="779"/>
        <v>-11.937200932489006</v>
      </c>
      <c r="BB689">
        <v>0.13</v>
      </c>
      <c r="BD689" s="3">
        <v>14.65</v>
      </c>
      <c r="BE689" s="5">
        <f t="shared" si="780"/>
        <v>3.8774993992694932E-4</v>
      </c>
      <c r="BF689" s="5">
        <f t="shared" si="781"/>
        <v>3.8774993992694933E-27</v>
      </c>
      <c r="BG689" s="5">
        <f t="shared" si="782"/>
        <v>8.9756930538645655E-10</v>
      </c>
      <c r="BH689" s="5">
        <f t="shared" si="783"/>
        <v>3.2312494993912439E-13</v>
      </c>
      <c r="BI689" s="5">
        <f t="shared" si="784"/>
        <v>-12.490629506846048</v>
      </c>
      <c r="BJ689">
        <v>0.02</v>
      </c>
      <c r="BL689" s="3">
        <v>14.56</v>
      </c>
      <c r="BM689" s="5">
        <f t="shared" si="785"/>
        <v>2.6949336493977636E-4</v>
      </c>
      <c r="BN689" s="5">
        <f t="shared" si="786"/>
        <v>2.6949336493977639E-27</v>
      </c>
      <c r="BO689" s="5">
        <f t="shared" si="787"/>
        <v>3.9924942954040939E-10</v>
      </c>
      <c r="BP689" s="5">
        <f t="shared" si="788"/>
        <v>1.7966224329318425E-13</v>
      </c>
      <c r="BQ689" s="5">
        <f t="shared" si="789"/>
        <v>-12.745543181946708</v>
      </c>
      <c r="BR689">
        <v>0.02</v>
      </c>
      <c r="BT689" s="3">
        <v>14.2</v>
      </c>
      <c r="BU689" s="5">
        <f t="shared" si="790"/>
        <v>2.4026905504821435E-4</v>
      </c>
      <c r="BV689" s="5">
        <f t="shared" si="791"/>
        <v>2.4026905504821438E-27</v>
      </c>
      <c r="BW689" s="5">
        <f t="shared" si="792"/>
        <v>2.1427085765298545E-10</v>
      </c>
      <c r="BX689" s="5">
        <f t="shared" si="793"/>
        <v>1.2427709743873156E-13</v>
      </c>
      <c r="BY689" s="5">
        <f t="shared" si="794"/>
        <v>-12.905608898489664</v>
      </c>
      <c r="BZ689">
        <v>7.0000000000000007E-2</v>
      </c>
      <c r="CB689" s="3">
        <v>14.26</v>
      </c>
      <c r="CC689" s="5">
        <f t="shared" si="795"/>
        <v>1.2678306302037364E-4</v>
      </c>
      <c r="CD689" s="5">
        <f t="shared" si="796"/>
        <v>1.2678306302037366E-27</v>
      </c>
      <c r="CE689" s="5">
        <f t="shared" si="797"/>
        <v>5.9429560790800149E-11</v>
      </c>
      <c r="CF689" s="5">
        <f t="shared" si="798"/>
        <v>4.7543648632640121E-14</v>
      </c>
      <c r="CG689" s="5">
        <f t="shared" si="799"/>
        <v>-13.322907492355043</v>
      </c>
      <c r="CH689">
        <v>0.1</v>
      </c>
      <c r="CK689" s="5" t="str">
        <f t="shared" si="800"/>
        <v/>
      </c>
      <c r="CL689" s="5" t="str">
        <f t="shared" si="801"/>
        <v/>
      </c>
      <c r="CM689" s="5" t="str">
        <f t="shared" si="802"/>
        <v/>
      </c>
      <c r="CN689" s="5" t="str">
        <f t="shared" si="803"/>
        <v/>
      </c>
      <c r="CO689" s="5" t="str">
        <f t="shared" si="804"/>
        <v/>
      </c>
      <c r="CS689" s="5" t="str">
        <f t="shared" si="805"/>
        <v/>
      </c>
      <c r="CT689" s="5" t="str">
        <f t="shared" si="806"/>
        <v/>
      </c>
      <c r="CU689" s="5" t="str">
        <f t="shared" si="807"/>
        <v/>
      </c>
      <c r="CV689" s="5" t="str">
        <f t="shared" si="808"/>
        <v/>
      </c>
      <c r="CW689" s="5" t="str">
        <f t="shared" si="809"/>
        <v/>
      </c>
      <c r="DA689" s="5" t="str">
        <f t="shared" si="810"/>
        <v/>
      </c>
      <c r="DB689" s="5" t="str">
        <f t="shared" si="811"/>
        <v/>
      </c>
      <c r="DC689" s="5" t="str">
        <f t="shared" si="812"/>
        <v/>
      </c>
      <c r="DD689" s="5" t="str">
        <f t="shared" si="813"/>
        <v/>
      </c>
      <c r="DE689" s="5" t="str">
        <f t="shared" si="814"/>
        <v/>
      </c>
      <c r="DI689" s="5" t="str">
        <f t="shared" si="815"/>
        <v/>
      </c>
      <c r="DJ689" s="5" t="str">
        <f t="shared" si="816"/>
        <v/>
      </c>
      <c r="DK689" s="5" t="str">
        <f t="shared" si="817"/>
        <v/>
      </c>
      <c r="DL689" s="5" t="str">
        <f t="shared" si="818"/>
        <v/>
      </c>
      <c r="DM689" s="5" t="str">
        <f t="shared" si="819"/>
        <v/>
      </c>
      <c r="DQ689" s="5" t="str">
        <f t="shared" si="820"/>
        <v/>
      </c>
      <c r="DR689" s="5" t="str">
        <f t="shared" si="821"/>
        <v/>
      </c>
      <c r="DS689" s="5" t="str">
        <f t="shared" si="822"/>
        <v/>
      </c>
      <c r="DT689" s="5" t="str">
        <f t="shared" si="823"/>
        <v/>
      </c>
      <c r="DU689" s="5" t="str">
        <f t="shared" si="824"/>
        <v/>
      </c>
    </row>
    <row r="690" spans="1:126" hidden="1" x14ac:dyDescent="0.25">
      <c r="A690">
        <v>683</v>
      </c>
      <c r="B690" t="s">
        <v>727</v>
      </c>
      <c r="C690">
        <v>324.39398399999999</v>
      </c>
      <c r="D690">
        <v>57.393090999999998</v>
      </c>
      <c r="E690" s="1" t="s">
        <v>91</v>
      </c>
      <c r="F690" s="13"/>
      <c r="J690" s="2">
        <v>18.25</v>
      </c>
      <c r="K690" s="5">
        <f t="shared" si="750"/>
        <v>1.5904174484694211E-4</v>
      </c>
      <c r="L690" s="5">
        <f t="shared" si="751"/>
        <v>1.5904174484694213E-27</v>
      </c>
      <c r="M690" s="5">
        <f t="shared" si="752"/>
        <v>1.2253586110618693E-8</v>
      </c>
      <c r="N690" s="5">
        <f t="shared" si="753"/>
        <v>7.6462377330260649E-13</v>
      </c>
      <c r="O690" s="5">
        <f t="shared" si="754"/>
        <v>-12.116552203238736</v>
      </c>
      <c r="P690">
        <v>0.01</v>
      </c>
      <c r="Q690" s="2">
        <v>17.45</v>
      </c>
      <c r="R690" s="5">
        <f t="shared" si="755"/>
        <v>2.6342612883316455E-4</v>
      </c>
      <c r="S690" s="5">
        <f t="shared" si="756"/>
        <v>2.6342612883316456E-27</v>
      </c>
      <c r="T690" s="5">
        <f t="shared" si="757"/>
        <v>1.319162153882802E-8</v>
      </c>
      <c r="U690" s="5">
        <f t="shared" si="758"/>
        <v>1.021031507105289E-12</v>
      </c>
      <c r="V690" s="5">
        <f t="shared" si="759"/>
        <v>-11.990960856198257</v>
      </c>
      <c r="W690">
        <v>0.01</v>
      </c>
      <c r="X690" s="2">
        <v>17.79</v>
      </c>
      <c r="Y690" s="5">
        <f t="shared" si="760"/>
        <v>2.2771905475968402E-4</v>
      </c>
      <c r="Z690" s="5">
        <f t="shared" si="761"/>
        <v>2.2771905475968404E-27</v>
      </c>
      <c r="AA690" s="5">
        <f t="shared" si="762"/>
        <v>1.5874971284741503E-8</v>
      </c>
      <c r="AB690" s="5">
        <f t="shared" si="763"/>
        <v>1.0413981162790428E-12</v>
      </c>
      <c r="AC690" s="5">
        <f t="shared" si="764"/>
        <v>-11.982383212228175</v>
      </c>
      <c r="AD690">
        <v>0.02</v>
      </c>
      <c r="AF690" s="4">
        <v>16.05</v>
      </c>
      <c r="AG690" s="5">
        <f t="shared" si="765"/>
        <v>6.0602189773497402E-4</v>
      </c>
      <c r="AH690" s="5">
        <f t="shared" si="766"/>
        <v>6.060218977349741E-27</v>
      </c>
      <c r="AI690" s="5">
        <f t="shared" si="767"/>
        <v>1.1919983564424409E-8</v>
      </c>
      <c r="AJ690" s="5">
        <f t="shared" si="768"/>
        <v>1.4721179702064149E-12</v>
      </c>
      <c r="AK690" s="5">
        <f t="shared" si="769"/>
        <v>-11.832057385815929</v>
      </c>
      <c r="AL690">
        <v>0.11</v>
      </c>
      <c r="AN690" s="4">
        <v>15.71</v>
      </c>
      <c r="AO690" s="5">
        <f t="shared" si="770"/>
        <v>5.3247590045031861E-4</v>
      </c>
      <c r="AP690" s="5">
        <f t="shared" si="771"/>
        <v>5.3247590045031865E-27</v>
      </c>
      <c r="AQ690" s="5">
        <f t="shared" si="772"/>
        <v>5.78307963145528E-9</v>
      </c>
      <c r="AR690" s="5">
        <f t="shared" si="773"/>
        <v>9.6114783474786747E-13</v>
      </c>
      <c r="AS690" s="5">
        <f t="shared" si="774"/>
        <v>-12.017209808088619</v>
      </c>
      <c r="AT690">
        <v>0.2</v>
      </c>
      <c r="AU690" t="s">
        <v>36</v>
      </c>
      <c r="AV690" s="4">
        <v>15.18</v>
      </c>
      <c r="AW690" s="5">
        <f t="shared" si="775"/>
        <v>5.6484651700753447E-4</v>
      </c>
      <c r="AX690" s="5">
        <f t="shared" si="776"/>
        <v>5.6484651700753453E-27</v>
      </c>
      <c r="AY690" s="5">
        <f t="shared" si="777"/>
        <v>3.635351636218893E-9</v>
      </c>
      <c r="AZ690" s="5">
        <f t="shared" si="778"/>
        <v>7.8487241825965895E-13</v>
      </c>
      <c r="BA690" s="5">
        <f t="shared" si="779"/>
        <v>-12.105200932489005</v>
      </c>
      <c r="BD690" s="3">
        <v>15.13</v>
      </c>
      <c r="BE690" s="5">
        <f t="shared" si="780"/>
        <v>2.4920212378146264E-4</v>
      </c>
      <c r="BF690" s="5">
        <f t="shared" si="781"/>
        <v>2.4920212378146265E-27</v>
      </c>
      <c r="BG690" s="5">
        <f t="shared" si="782"/>
        <v>5.7685676801264491E-10</v>
      </c>
      <c r="BH690" s="5">
        <f t="shared" si="783"/>
        <v>2.0766843648455219E-13</v>
      </c>
      <c r="BI690" s="5">
        <f t="shared" si="784"/>
        <v>-12.682629506846048</v>
      </c>
      <c r="BJ690">
        <v>0.02</v>
      </c>
      <c r="BL690" s="3">
        <v>15.11</v>
      </c>
      <c r="BM690" s="5">
        <f t="shared" si="785"/>
        <v>1.6238581042789756E-4</v>
      </c>
      <c r="BN690" s="5">
        <f t="shared" si="786"/>
        <v>1.6238581042789757E-27</v>
      </c>
      <c r="BO690" s="5">
        <f t="shared" si="787"/>
        <v>2.4057157100429264E-10</v>
      </c>
      <c r="BP690" s="5">
        <f t="shared" si="788"/>
        <v>1.082572069519317E-13</v>
      </c>
      <c r="BQ690" s="5">
        <f t="shared" si="789"/>
        <v>-12.965543181946707</v>
      </c>
      <c r="BR690">
        <v>0.02</v>
      </c>
      <c r="BT690" s="3">
        <v>15.31</v>
      </c>
      <c r="BU690" s="5">
        <f t="shared" si="790"/>
        <v>8.6436632812093373E-5</v>
      </c>
      <c r="BV690" s="5">
        <f t="shared" si="791"/>
        <v>8.6436632812093382E-28</v>
      </c>
      <c r="BW690" s="5">
        <f t="shared" si="792"/>
        <v>7.7083798583912044E-11</v>
      </c>
      <c r="BX690" s="5">
        <f t="shared" si="793"/>
        <v>4.4708603178668985E-14</v>
      </c>
      <c r="BY690" s="5">
        <f t="shared" si="794"/>
        <v>-13.349608898489665</v>
      </c>
      <c r="BZ690">
        <v>0.13</v>
      </c>
      <c r="CB690" s="3">
        <v>15.06</v>
      </c>
      <c r="CC690" s="5">
        <f t="shared" si="795"/>
        <v>6.0682189158388178E-5</v>
      </c>
      <c r="CD690" s="5">
        <f t="shared" si="796"/>
        <v>6.0682189158388187E-28</v>
      </c>
      <c r="CE690" s="5">
        <f t="shared" si="797"/>
        <v>2.8444776167994461E-11</v>
      </c>
      <c r="CF690" s="5">
        <f t="shared" si="798"/>
        <v>2.275582093439557E-14</v>
      </c>
      <c r="CG690" s="5">
        <f t="shared" si="799"/>
        <v>-13.642907492355043</v>
      </c>
      <c r="CH690">
        <v>0.18</v>
      </c>
      <c r="CK690" s="5" t="str">
        <f t="shared" si="800"/>
        <v/>
      </c>
      <c r="CL690" s="5" t="str">
        <f t="shared" si="801"/>
        <v/>
      </c>
      <c r="CM690" s="5" t="str">
        <f t="shared" si="802"/>
        <v/>
      </c>
      <c r="CN690" s="5" t="str">
        <f t="shared" si="803"/>
        <v/>
      </c>
      <c r="CO690" s="5" t="str">
        <f t="shared" si="804"/>
        <v/>
      </c>
      <c r="CR690" s="4">
        <v>15.26</v>
      </c>
      <c r="CS690" s="5">
        <f t="shared" si="805"/>
        <v>2.4362215374222051E-4</v>
      </c>
      <c r="CT690" s="5">
        <f t="shared" si="806"/>
        <v>2.4362215374222052E-27</v>
      </c>
      <c r="CU690" s="5">
        <f t="shared" si="807"/>
        <v>6.3223742320645456E-10</v>
      </c>
      <c r="CV690" s="5">
        <f t="shared" si="808"/>
        <v>2.1496072389019457E-13</v>
      </c>
      <c r="CW690" s="5">
        <f t="shared" si="809"/>
        <v>-12.667640884065641</v>
      </c>
      <c r="CX690">
        <v>0.03</v>
      </c>
      <c r="CZ690" s="4">
        <v>15.47</v>
      </c>
      <c r="DA690" s="5">
        <f t="shared" si="810"/>
        <v>1.1142890933925149E-4</v>
      </c>
      <c r="DB690" s="5">
        <f t="shared" si="811"/>
        <v>1.1142890933925149E-27</v>
      </c>
      <c r="DC690" s="5">
        <f t="shared" si="812"/>
        <v>1.5798049528249269E-10</v>
      </c>
      <c r="DD690" s="5">
        <f t="shared" si="813"/>
        <v>7.2671027829946629E-14</v>
      </c>
      <c r="DE690" s="5">
        <f t="shared" si="814"/>
        <v>-13.138638697275882</v>
      </c>
      <c r="DF690">
        <v>0.08</v>
      </c>
      <c r="DG690" t="s">
        <v>32</v>
      </c>
      <c r="DH690" s="4">
        <v>12.44</v>
      </c>
      <c r="DI690" s="5">
        <f t="shared" si="815"/>
        <v>3.3475751421851806E-4</v>
      </c>
      <c r="DJ690" s="5">
        <f t="shared" si="816"/>
        <v>3.3475751421851809E-27</v>
      </c>
      <c r="DK690" s="5">
        <f t="shared" si="817"/>
        <v>6.9741148795524591E-11</v>
      </c>
      <c r="DL690" s="5">
        <f t="shared" si="818"/>
        <v>8.3689378554629516E-14</v>
      </c>
      <c r="DM690" s="5">
        <f t="shared" si="819"/>
        <v>-13.07732965703447</v>
      </c>
      <c r="DO690" t="s">
        <v>32</v>
      </c>
      <c r="DP690" s="4">
        <v>8.7100000000000009</v>
      </c>
      <c r="DQ690" s="5">
        <f t="shared" si="820"/>
        <v>2.7440249839515668E-3</v>
      </c>
      <c r="DR690" s="5">
        <f t="shared" si="821"/>
        <v>2.7440249839515673E-26</v>
      </c>
      <c r="DS690" s="5">
        <f t="shared" si="822"/>
        <v>1.7008419322013846E-10</v>
      </c>
      <c r="DT690" s="5">
        <f t="shared" si="823"/>
        <v>3.7418522508430463E-13</v>
      </c>
      <c r="DU690" s="5">
        <f t="shared" si="824"/>
        <v>-12.426913364861232</v>
      </c>
    </row>
    <row r="691" spans="1:126" hidden="1" x14ac:dyDescent="0.25">
      <c r="A691">
        <v>684</v>
      </c>
      <c r="B691" t="s">
        <v>728</v>
      </c>
      <c r="C691">
        <v>324.39431999999999</v>
      </c>
      <c r="D691">
        <v>57.441276000000002</v>
      </c>
      <c r="E691" s="1" t="s">
        <v>91</v>
      </c>
      <c r="F691" s="13"/>
      <c r="J691" s="2">
        <v>18.350000000000001</v>
      </c>
      <c r="K691" s="5">
        <f t="shared" si="750"/>
        <v>1.4504779521048764E-4</v>
      </c>
      <c r="L691" s="5">
        <f t="shared" si="751"/>
        <v>1.4504779521048765E-27</v>
      </c>
      <c r="M691" s="5">
        <f t="shared" si="752"/>
        <v>1.1175403353865236E-8</v>
      </c>
      <c r="N691" s="5">
        <f t="shared" si="753"/>
        <v>6.973451692811907E-13</v>
      </c>
      <c r="O691" s="5">
        <f t="shared" si="754"/>
        <v>-12.156552203238737</v>
      </c>
      <c r="P691">
        <v>0.01</v>
      </c>
      <c r="Q691" s="2">
        <v>17.010000000000002</v>
      </c>
      <c r="R691" s="5">
        <f t="shared" si="755"/>
        <v>3.9505617068619106E-4</v>
      </c>
      <c r="S691" s="5">
        <f t="shared" si="756"/>
        <v>3.9505617068619113E-27</v>
      </c>
      <c r="T691" s="5">
        <f t="shared" si="757"/>
        <v>1.978327477746685E-8</v>
      </c>
      <c r="U691" s="5">
        <f t="shared" si="758"/>
        <v>1.5312254677759344E-12</v>
      </c>
      <c r="V691" s="5">
        <f t="shared" si="759"/>
        <v>-11.814960856198258</v>
      </c>
      <c r="W691">
        <v>0.01</v>
      </c>
      <c r="X691" s="2">
        <v>17.62</v>
      </c>
      <c r="Y691" s="5">
        <f t="shared" si="760"/>
        <v>2.6631729586507058E-4</v>
      </c>
      <c r="Z691" s="5">
        <f t="shared" si="761"/>
        <v>2.6631729586507061E-27</v>
      </c>
      <c r="AA691" s="5">
        <f t="shared" si="762"/>
        <v>1.856576924996309E-8</v>
      </c>
      <c r="AB691" s="5">
        <f t="shared" si="763"/>
        <v>1.2179144627975788E-12</v>
      </c>
      <c r="AC691" s="5">
        <f t="shared" si="764"/>
        <v>-11.914383212228175</v>
      </c>
      <c r="AD691">
        <v>0.02</v>
      </c>
      <c r="AF691" s="4">
        <v>15.33</v>
      </c>
      <c r="AG691" s="5">
        <f t="shared" si="765"/>
        <v>1.1762193428257852E-3</v>
      </c>
      <c r="AH691" s="5">
        <f t="shared" si="766"/>
        <v>1.1762193428257853E-26</v>
      </c>
      <c r="AI691" s="5">
        <f t="shared" si="767"/>
        <v>2.3135327761329343E-8</v>
      </c>
      <c r="AJ691" s="5">
        <f t="shared" si="768"/>
        <v>2.8572129785241745E-12</v>
      </c>
      <c r="AK691" s="5">
        <f t="shared" si="769"/>
        <v>-11.544057385815929</v>
      </c>
      <c r="AL691">
        <v>7.0000000000000007E-2</v>
      </c>
      <c r="AN691" s="4">
        <v>14.95</v>
      </c>
      <c r="AO691" s="5">
        <f t="shared" si="770"/>
        <v>1.0722596332041214E-3</v>
      </c>
      <c r="AP691" s="5">
        <f t="shared" si="771"/>
        <v>1.0722596332041216E-26</v>
      </c>
      <c r="AQ691" s="5">
        <f t="shared" si="772"/>
        <v>1.1645527692746785E-8</v>
      </c>
      <c r="AR691" s="5">
        <f t="shared" si="773"/>
        <v>1.9354867025345157E-12</v>
      </c>
      <c r="AS691" s="5">
        <f t="shared" si="774"/>
        <v>-11.713209808088617</v>
      </c>
      <c r="AT691">
        <v>0.09</v>
      </c>
      <c r="AV691" s="4">
        <v>14.69</v>
      </c>
      <c r="AW691" s="5">
        <f t="shared" si="775"/>
        <v>8.8701396046599371E-4</v>
      </c>
      <c r="AX691" s="5">
        <f t="shared" si="776"/>
        <v>8.8701396046599387E-27</v>
      </c>
      <c r="AY691" s="5">
        <f t="shared" si="777"/>
        <v>5.7088209901912841E-9</v>
      </c>
      <c r="AZ691" s="5">
        <f t="shared" si="778"/>
        <v>1.2325344517822981E-12</v>
      </c>
      <c r="BA691" s="5">
        <f t="shared" si="779"/>
        <v>-11.909200932489004</v>
      </c>
      <c r="BB691">
        <v>0.12</v>
      </c>
      <c r="BD691" s="3">
        <v>14.21</v>
      </c>
      <c r="BE691" s="5">
        <f t="shared" si="780"/>
        <v>5.8150270487540264E-4</v>
      </c>
      <c r="BF691" s="5">
        <f t="shared" si="781"/>
        <v>5.8150270487540272E-27</v>
      </c>
      <c r="BG691" s="5">
        <f t="shared" si="782"/>
        <v>1.3460710761004691E-9</v>
      </c>
      <c r="BH691" s="5">
        <f t="shared" si="783"/>
        <v>4.8458558739616888E-13</v>
      </c>
      <c r="BI691" s="5">
        <f t="shared" si="784"/>
        <v>-12.314629506846048</v>
      </c>
      <c r="BJ691">
        <v>0.02</v>
      </c>
      <c r="BL691" s="3">
        <v>14</v>
      </c>
      <c r="BM691" s="5">
        <f t="shared" si="785"/>
        <v>4.5138599174227164E-4</v>
      </c>
      <c r="BN691" s="5">
        <f t="shared" si="786"/>
        <v>4.5138599174227172E-27</v>
      </c>
      <c r="BO691" s="5">
        <f t="shared" si="787"/>
        <v>6.6871998776632831E-10</v>
      </c>
      <c r="BP691" s="5">
        <f t="shared" si="788"/>
        <v>3.0092399449484774E-13</v>
      </c>
      <c r="BQ691" s="5">
        <f t="shared" si="789"/>
        <v>-12.521543181946708</v>
      </c>
      <c r="BR691">
        <v>0.02</v>
      </c>
      <c r="BT691" s="3">
        <v>14.15</v>
      </c>
      <c r="BU691" s="5">
        <f t="shared" si="790"/>
        <v>2.5159258675419831E-4</v>
      </c>
      <c r="BV691" s="5">
        <f t="shared" si="791"/>
        <v>2.5159258675419835E-27</v>
      </c>
      <c r="BW691" s="5">
        <f t="shared" si="792"/>
        <v>2.2436913206379161E-10</v>
      </c>
      <c r="BX691" s="5">
        <f t="shared" si="793"/>
        <v>1.3013409659699915E-13</v>
      </c>
      <c r="BY691" s="5">
        <f t="shared" si="794"/>
        <v>-12.885608898489663</v>
      </c>
      <c r="BZ691">
        <v>0.06</v>
      </c>
      <c r="CB691" s="3">
        <v>14.09</v>
      </c>
      <c r="CC691" s="5">
        <f t="shared" si="795"/>
        <v>1.482727149939606E-4</v>
      </c>
      <c r="CD691" s="5">
        <f t="shared" si="796"/>
        <v>1.4827271499396062E-27</v>
      </c>
      <c r="CE691" s="5">
        <f t="shared" si="797"/>
        <v>6.9502835153419031E-11</v>
      </c>
      <c r="CF691" s="5">
        <f t="shared" si="798"/>
        <v>5.5602268122735227E-14</v>
      </c>
      <c r="CG691" s="5">
        <f t="shared" si="799"/>
        <v>-13.254907492355043</v>
      </c>
      <c r="CH691">
        <v>0.09</v>
      </c>
      <c r="CK691" s="5" t="str">
        <f t="shared" si="800"/>
        <v/>
      </c>
      <c r="CL691" s="5" t="str">
        <f t="shared" si="801"/>
        <v/>
      </c>
      <c r="CM691" s="5" t="str">
        <f t="shared" si="802"/>
        <v/>
      </c>
      <c r="CN691" s="5" t="str">
        <f t="shared" si="803"/>
        <v/>
      </c>
      <c r="CO691" s="5" t="str">
        <f t="shared" si="804"/>
        <v/>
      </c>
      <c r="CR691" s="4">
        <v>14.14</v>
      </c>
      <c r="CS691" s="5">
        <f t="shared" si="805"/>
        <v>6.8346578505866919E-4</v>
      </c>
      <c r="CT691" s="5">
        <f t="shared" si="806"/>
        <v>6.8346578505866927E-27</v>
      </c>
      <c r="CU691" s="5">
        <f t="shared" si="807"/>
        <v>1.7737001342353005E-9</v>
      </c>
      <c r="CV691" s="5">
        <f t="shared" si="808"/>
        <v>6.0305804564000222E-13</v>
      </c>
      <c r="CW691" s="5">
        <f t="shared" si="809"/>
        <v>-12.219640884065642</v>
      </c>
      <c r="CX691">
        <v>0.03</v>
      </c>
      <c r="CZ691" s="4">
        <v>14.27</v>
      </c>
      <c r="DA691" s="5">
        <f t="shared" si="810"/>
        <v>3.3650992646159367E-4</v>
      </c>
      <c r="DB691" s="5">
        <f t="shared" si="811"/>
        <v>3.3650992646159368E-27</v>
      </c>
      <c r="DC691" s="5">
        <f t="shared" si="812"/>
        <v>4.7709346851832762E-10</v>
      </c>
      <c r="DD691" s="5">
        <f t="shared" si="813"/>
        <v>2.1946299551843068E-13</v>
      </c>
      <c r="DE691" s="5">
        <f t="shared" si="814"/>
        <v>-12.658638697275881</v>
      </c>
      <c r="DF691">
        <v>0.04</v>
      </c>
      <c r="DG691" t="s">
        <v>32</v>
      </c>
      <c r="DH691" s="4">
        <v>13</v>
      </c>
      <c r="DI691" s="5">
        <f t="shared" si="815"/>
        <v>1.9986204843754565E-4</v>
      </c>
      <c r="DJ691" s="5">
        <f t="shared" si="816"/>
        <v>1.9986204843754566E-27</v>
      </c>
      <c r="DK691" s="5">
        <f t="shared" si="817"/>
        <v>4.1637926757822012E-11</v>
      </c>
      <c r="DL691" s="5">
        <f t="shared" si="818"/>
        <v>4.996551210938642E-14</v>
      </c>
      <c r="DM691" s="5">
        <f t="shared" si="819"/>
        <v>-13.30132965703447</v>
      </c>
      <c r="DO691" t="s">
        <v>32</v>
      </c>
      <c r="DP691" s="4">
        <v>9.34</v>
      </c>
      <c r="DQ691" s="5">
        <f t="shared" si="820"/>
        <v>1.5359888434593888E-3</v>
      </c>
      <c r="DR691" s="5">
        <f t="shared" si="821"/>
        <v>1.535988843459389E-26</v>
      </c>
      <c r="DS691" s="5">
        <f t="shared" si="822"/>
        <v>9.5205920049135676E-11</v>
      </c>
      <c r="DT691" s="5">
        <f t="shared" si="823"/>
        <v>2.094530241080985E-13</v>
      </c>
      <c r="DU691" s="5">
        <f t="shared" si="824"/>
        <v>-12.678913364861231</v>
      </c>
    </row>
    <row r="692" spans="1:126" hidden="1" x14ac:dyDescent="0.25">
      <c r="A692">
        <v>685</v>
      </c>
      <c r="B692" t="s">
        <v>729</v>
      </c>
      <c r="C692">
        <v>324.39806199999998</v>
      </c>
      <c r="D692">
        <v>57.577064</v>
      </c>
      <c r="E692" s="1" t="s">
        <v>31</v>
      </c>
      <c r="F692" s="13"/>
      <c r="J692" s="2">
        <v>18.87</v>
      </c>
      <c r="K692" s="5">
        <f t="shared" si="750"/>
        <v>8.98485622027016E-5</v>
      </c>
      <c r="L692" s="5">
        <f t="shared" si="751"/>
        <v>8.9848562202701612E-28</v>
      </c>
      <c r="M692" s="5">
        <f t="shared" si="752"/>
        <v>6.9225038679349739E-9</v>
      </c>
      <c r="N692" s="5">
        <f t="shared" si="753"/>
        <v>4.3196424135914237E-13</v>
      </c>
      <c r="O692" s="5">
        <f t="shared" si="754"/>
        <v>-12.364552203238736</v>
      </c>
      <c r="P692">
        <v>0.01</v>
      </c>
      <c r="Q692" s="2">
        <v>17.809999999999999</v>
      </c>
      <c r="R692" s="5">
        <f t="shared" si="755"/>
        <v>1.890857714481595E-4</v>
      </c>
      <c r="S692" s="5">
        <f t="shared" si="756"/>
        <v>1.8908577144815953E-27</v>
      </c>
      <c r="T692" s="5">
        <f t="shared" si="757"/>
        <v>9.4688706331830753E-9</v>
      </c>
      <c r="U692" s="5">
        <f t="shared" si="758"/>
        <v>7.3289058700837013E-13</v>
      </c>
      <c r="V692" s="5">
        <f t="shared" si="759"/>
        <v>-12.134960856198258</v>
      </c>
      <c r="W692">
        <v>0.02</v>
      </c>
      <c r="X692" s="2">
        <v>18.440000000000001</v>
      </c>
      <c r="Y692" s="5">
        <f t="shared" si="760"/>
        <v>1.2514092834666889E-4</v>
      </c>
      <c r="Z692" s="5">
        <f t="shared" si="761"/>
        <v>1.251409283466689E-27</v>
      </c>
      <c r="AA692" s="5">
        <f t="shared" si="762"/>
        <v>8.7239455922815331E-9</v>
      </c>
      <c r="AB692" s="5">
        <f t="shared" si="763"/>
        <v>5.7229083085366866E-13</v>
      </c>
      <c r="AC692" s="5">
        <f t="shared" si="764"/>
        <v>-12.242383212228175</v>
      </c>
      <c r="AD692">
        <v>0.03</v>
      </c>
      <c r="AF692" s="4">
        <v>15.93</v>
      </c>
      <c r="AG692" s="5">
        <f t="shared" si="765"/>
        <v>6.7684358493042213E-4</v>
      </c>
      <c r="AH692" s="5">
        <f t="shared" si="766"/>
        <v>6.7684358493042218E-27</v>
      </c>
      <c r="AI692" s="5">
        <f t="shared" si="767"/>
        <v>1.3312991557253953E-8</v>
      </c>
      <c r="AJ692" s="5">
        <f t="shared" si="768"/>
        <v>1.6441544573208634E-12</v>
      </c>
      <c r="AK692" s="5">
        <f t="shared" si="769"/>
        <v>-11.784057385815929</v>
      </c>
      <c r="AL692">
        <v>0.1</v>
      </c>
      <c r="AN692" s="4">
        <v>15.05</v>
      </c>
      <c r="AO692" s="5">
        <f t="shared" si="770"/>
        <v>9.7791240808594768E-4</v>
      </c>
      <c r="AP692" s="5">
        <f t="shared" si="771"/>
        <v>9.7791240808594785E-27</v>
      </c>
      <c r="AQ692" s="5">
        <f t="shared" si="772"/>
        <v>1.0620847485804453E-8</v>
      </c>
      <c r="AR692" s="5">
        <f t="shared" si="773"/>
        <v>1.7651848521407001E-12</v>
      </c>
      <c r="AS692" s="5">
        <f t="shared" si="774"/>
        <v>-11.753209808088618</v>
      </c>
      <c r="AT692">
        <v>0.1</v>
      </c>
      <c r="AV692" s="4">
        <v>14.68</v>
      </c>
      <c r="AW692" s="5">
        <f t="shared" si="775"/>
        <v>8.952213995906135E-4</v>
      </c>
      <c r="AX692" s="5">
        <f t="shared" si="776"/>
        <v>8.9522139959061357E-27</v>
      </c>
      <c r="AY692" s="5">
        <f t="shared" si="777"/>
        <v>5.7616440604457034E-9</v>
      </c>
      <c r="AZ692" s="5">
        <f t="shared" si="778"/>
        <v>1.2439389526502274E-12</v>
      </c>
      <c r="BA692" s="5">
        <f t="shared" si="779"/>
        <v>-11.905200932489004</v>
      </c>
      <c r="BB692">
        <v>0.13</v>
      </c>
      <c r="BD692" s="3">
        <v>14.64</v>
      </c>
      <c r="BE692" s="5">
        <f t="shared" si="780"/>
        <v>3.9133774594733495E-4</v>
      </c>
      <c r="BF692" s="5">
        <f t="shared" si="781"/>
        <v>3.9133774594733497E-27</v>
      </c>
      <c r="BG692" s="5">
        <f t="shared" si="782"/>
        <v>9.0587441191512712E-10</v>
      </c>
      <c r="BH692" s="5">
        <f t="shared" si="783"/>
        <v>3.261147882894458E-13</v>
      </c>
      <c r="BI692" s="5">
        <f t="shared" si="784"/>
        <v>-12.486629506846047</v>
      </c>
      <c r="BJ692">
        <v>0.02</v>
      </c>
      <c r="BL692" s="3">
        <v>14.63</v>
      </c>
      <c r="BM692" s="5">
        <f t="shared" si="785"/>
        <v>2.526667400861449E-4</v>
      </c>
      <c r="BN692" s="5">
        <f t="shared" si="786"/>
        <v>2.5266674008614494E-27</v>
      </c>
      <c r="BO692" s="5">
        <f t="shared" si="787"/>
        <v>3.7432109642391835E-10</v>
      </c>
      <c r="BP692" s="5">
        <f t="shared" si="788"/>
        <v>1.6844449339076328E-13</v>
      </c>
      <c r="BQ692" s="5">
        <f t="shared" si="789"/>
        <v>-12.773543181946708</v>
      </c>
      <c r="BR692">
        <v>0.02</v>
      </c>
      <c r="BT692" s="3">
        <v>14.6</v>
      </c>
      <c r="BU692" s="5">
        <f t="shared" si="790"/>
        <v>1.662255736357815E-4</v>
      </c>
      <c r="BV692" s="5">
        <f t="shared" si="791"/>
        <v>1.662255736357815E-27</v>
      </c>
      <c r="BW692" s="5">
        <f t="shared" si="792"/>
        <v>1.4823921548969812E-10</v>
      </c>
      <c r="BX692" s="5">
        <f t="shared" si="793"/>
        <v>8.5978744984024919E-14</v>
      </c>
      <c r="BY692" s="5">
        <f t="shared" si="794"/>
        <v>-13.065608898489664</v>
      </c>
      <c r="BZ692">
        <v>7.0000000000000007E-2</v>
      </c>
      <c r="CB692" s="3">
        <v>14.31</v>
      </c>
      <c r="CC692" s="5">
        <f t="shared" si="795"/>
        <v>1.2107688521754512E-4</v>
      </c>
      <c r="CD692" s="5">
        <f t="shared" si="796"/>
        <v>1.2107688521754512E-27</v>
      </c>
      <c r="CE692" s="5">
        <f t="shared" si="797"/>
        <v>5.6754789945724276E-11</v>
      </c>
      <c r="CF692" s="5">
        <f t="shared" si="798"/>
        <v>4.5403831956579422E-14</v>
      </c>
      <c r="CG692" s="5">
        <f t="shared" si="799"/>
        <v>-13.342907492355042</v>
      </c>
      <c r="CH692">
        <v>0.15</v>
      </c>
      <c r="CK692" s="5" t="str">
        <f t="shared" si="800"/>
        <v/>
      </c>
      <c r="CL692" s="5" t="str">
        <f t="shared" si="801"/>
        <v/>
      </c>
      <c r="CM692" s="5" t="str">
        <f t="shared" si="802"/>
        <v/>
      </c>
      <c r="CN692" s="5" t="str">
        <f t="shared" si="803"/>
        <v/>
      </c>
      <c r="CO692" s="5" t="str">
        <f t="shared" si="804"/>
        <v/>
      </c>
      <c r="CS692" s="5" t="str">
        <f t="shared" si="805"/>
        <v/>
      </c>
      <c r="CT692" s="5" t="str">
        <f t="shared" si="806"/>
        <v/>
      </c>
      <c r="CU692" s="5" t="str">
        <f t="shared" si="807"/>
        <v/>
      </c>
      <c r="CV692" s="5" t="str">
        <f t="shared" si="808"/>
        <v/>
      </c>
      <c r="CW692" s="5" t="str">
        <f t="shared" si="809"/>
        <v/>
      </c>
      <c r="DA692" s="5" t="str">
        <f t="shared" si="810"/>
        <v/>
      </c>
      <c r="DB692" s="5" t="str">
        <f t="shared" si="811"/>
        <v/>
      </c>
      <c r="DC692" s="5" t="str">
        <f t="shared" si="812"/>
        <v/>
      </c>
      <c r="DD692" s="5" t="str">
        <f t="shared" si="813"/>
        <v/>
      </c>
      <c r="DE692" s="5" t="str">
        <f t="shared" si="814"/>
        <v/>
      </c>
      <c r="DI692" s="5" t="str">
        <f t="shared" si="815"/>
        <v/>
      </c>
      <c r="DJ692" s="5" t="str">
        <f t="shared" si="816"/>
        <v/>
      </c>
      <c r="DK692" s="5" t="str">
        <f t="shared" si="817"/>
        <v/>
      </c>
      <c r="DL692" s="5" t="str">
        <f t="shared" si="818"/>
        <v/>
      </c>
      <c r="DM692" s="5" t="str">
        <f t="shared" si="819"/>
        <v/>
      </c>
      <c r="DQ692" s="5" t="str">
        <f t="shared" si="820"/>
        <v/>
      </c>
      <c r="DR692" s="5" t="str">
        <f t="shared" si="821"/>
        <v/>
      </c>
      <c r="DS692" s="5" t="str">
        <f t="shared" si="822"/>
        <v/>
      </c>
      <c r="DT692" s="5" t="str">
        <f t="shared" si="823"/>
        <v/>
      </c>
      <c r="DU692" s="5" t="str">
        <f t="shared" si="824"/>
        <v/>
      </c>
    </row>
    <row r="693" spans="1:126" hidden="1" x14ac:dyDescent="0.25">
      <c r="A693">
        <v>686</v>
      </c>
      <c r="B693" t="s">
        <v>730</v>
      </c>
      <c r="C693">
        <v>324.398821</v>
      </c>
      <c r="D693">
        <v>57.54956</v>
      </c>
      <c r="E693" s="1" t="s">
        <v>82</v>
      </c>
      <c r="F693" s="13"/>
      <c r="J693" s="2">
        <v>19.43</v>
      </c>
      <c r="K693" s="5">
        <f t="shared" si="750"/>
        <v>5.3642762083835611E-5</v>
      </c>
      <c r="L693" s="5">
        <f t="shared" si="751"/>
        <v>5.3642762083835621E-28</v>
      </c>
      <c r="M693" s="5">
        <f t="shared" si="752"/>
        <v>4.1329790806702752E-9</v>
      </c>
      <c r="N693" s="5">
        <f t="shared" si="753"/>
        <v>2.5789789463382515E-13</v>
      </c>
      <c r="O693" s="5">
        <f t="shared" si="754"/>
        <v>-12.588552203238736</v>
      </c>
      <c r="P693">
        <v>0.02</v>
      </c>
      <c r="Q693" s="2">
        <v>17.37</v>
      </c>
      <c r="R693" s="5">
        <f t="shared" si="755"/>
        <v>2.8356906405007222E-4</v>
      </c>
      <c r="S693" s="5">
        <f t="shared" si="756"/>
        <v>2.8356906405007224E-27</v>
      </c>
      <c r="T693" s="5">
        <f t="shared" si="757"/>
        <v>1.4200321697918401E-8</v>
      </c>
      <c r="U693" s="5">
        <f t="shared" si="758"/>
        <v>1.0991048994188844E-12</v>
      </c>
      <c r="V693" s="5">
        <f t="shared" si="759"/>
        <v>-11.958960856198258</v>
      </c>
      <c r="W693">
        <v>0.01</v>
      </c>
      <c r="X693" s="2">
        <v>18.12</v>
      </c>
      <c r="Y693" s="5">
        <f t="shared" si="760"/>
        <v>1.6803485378817122E-4</v>
      </c>
      <c r="Z693" s="5">
        <f t="shared" si="761"/>
        <v>1.6803485378817125E-27</v>
      </c>
      <c r="AA693" s="5">
        <f t="shared" si="762"/>
        <v>1.1714208464188764E-8</v>
      </c>
      <c r="AB693" s="5">
        <f t="shared" si="763"/>
        <v>7.6845207525078306E-13</v>
      </c>
      <c r="AC693" s="5">
        <f t="shared" si="764"/>
        <v>-12.114383212228175</v>
      </c>
      <c r="AD693">
        <v>0.02</v>
      </c>
      <c r="AF693" s="4">
        <v>14.86</v>
      </c>
      <c r="AG693" s="5">
        <f t="shared" si="765"/>
        <v>1.8133778936025467E-3</v>
      </c>
      <c r="AH693" s="5">
        <f t="shared" si="766"/>
        <v>1.8133778936025469E-26</v>
      </c>
      <c r="AI693" s="5">
        <f t="shared" si="767"/>
        <v>3.5667745288777977E-8</v>
      </c>
      <c r="AJ693" s="5">
        <f t="shared" si="768"/>
        <v>4.4049665431640809E-12</v>
      </c>
      <c r="AK693" s="5">
        <f t="shared" si="769"/>
        <v>-11.356057385815928</v>
      </c>
      <c r="AL693">
        <v>0.05</v>
      </c>
      <c r="AN693" s="4">
        <v>14.02</v>
      </c>
      <c r="AO693" s="5">
        <f t="shared" si="770"/>
        <v>2.5252242813279635E-3</v>
      </c>
      <c r="AP693" s="5">
        <f t="shared" si="771"/>
        <v>2.5252242813279637E-26</v>
      </c>
      <c r="AQ693" s="5">
        <f t="shared" si="772"/>
        <v>2.7425791653394456E-8</v>
      </c>
      <c r="AR693" s="5">
        <f t="shared" si="773"/>
        <v>4.5581665727941587E-12</v>
      </c>
      <c r="AS693" s="5">
        <f t="shared" si="774"/>
        <v>-11.341209808088617</v>
      </c>
      <c r="AT693">
        <v>0.05</v>
      </c>
      <c r="AV693" s="4">
        <v>13.62</v>
      </c>
      <c r="AW693" s="5">
        <f t="shared" si="775"/>
        <v>2.3764597065527708E-3</v>
      </c>
      <c r="AX693" s="5">
        <f t="shared" si="776"/>
        <v>2.3764597065527711E-26</v>
      </c>
      <c r="AY693" s="5">
        <f t="shared" si="777"/>
        <v>1.5294892368982505E-8</v>
      </c>
      <c r="AZ693" s="5">
        <f t="shared" si="778"/>
        <v>3.3021672624633228E-12</v>
      </c>
      <c r="BA693" s="5">
        <f t="shared" si="779"/>
        <v>-11.481200932489005</v>
      </c>
      <c r="BB693">
        <v>0.06</v>
      </c>
      <c r="BD693" s="3">
        <v>13.2</v>
      </c>
      <c r="BE693" s="5">
        <f t="shared" si="780"/>
        <v>1.4741841558416121E-3</v>
      </c>
      <c r="BF693" s="5">
        <f t="shared" si="781"/>
        <v>1.4741841558416121E-26</v>
      </c>
      <c r="BG693" s="5">
        <f t="shared" si="782"/>
        <v>3.412463323707435E-9</v>
      </c>
      <c r="BH693" s="5">
        <f t="shared" si="783"/>
        <v>1.2284867965346766E-12</v>
      </c>
      <c r="BI693" s="5">
        <f t="shared" si="784"/>
        <v>-11.910629506846046</v>
      </c>
      <c r="BJ693">
        <v>0.01</v>
      </c>
      <c r="BL693" s="3">
        <v>12.81</v>
      </c>
      <c r="BM693" s="5">
        <f t="shared" si="785"/>
        <v>1.3506663405507126E-3</v>
      </c>
      <c r="BN693" s="5">
        <f t="shared" si="786"/>
        <v>1.3506663405507128E-26</v>
      </c>
      <c r="BO693" s="5">
        <f t="shared" si="787"/>
        <v>2.0009871711862404E-9</v>
      </c>
      <c r="BP693" s="5">
        <f t="shared" si="788"/>
        <v>9.0044422703380828E-13</v>
      </c>
      <c r="BQ693" s="5">
        <f t="shared" si="789"/>
        <v>-12.045543181946709</v>
      </c>
      <c r="BR693">
        <v>0.01</v>
      </c>
      <c r="BT693" s="3">
        <v>12.43</v>
      </c>
      <c r="BU693" s="5">
        <f t="shared" si="790"/>
        <v>1.2265855394147963E-3</v>
      </c>
      <c r="BV693" s="5">
        <f t="shared" si="791"/>
        <v>1.2265855394147964E-26</v>
      </c>
      <c r="BW693" s="5">
        <f t="shared" si="792"/>
        <v>1.0938634418086769E-9</v>
      </c>
      <c r="BX693" s="5">
        <f t="shared" si="793"/>
        <v>6.3444079624903261E-13</v>
      </c>
      <c r="BY693" s="5">
        <f t="shared" si="794"/>
        <v>-12.197608898489664</v>
      </c>
      <c r="BZ693">
        <v>0.01</v>
      </c>
      <c r="CB693" s="3">
        <v>11.72</v>
      </c>
      <c r="CC693" s="5">
        <f t="shared" si="795"/>
        <v>1.3154103052808327E-3</v>
      </c>
      <c r="CD693" s="5">
        <f t="shared" si="796"/>
        <v>1.3154103052808329E-26</v>
      </c>
      <c r="CE693" s="5">
        <f t="shared" si="797"/>
        <v>6.1659858060039044E-10</v>
      </c>
      <c r="CF693" s="5">
        <f t="shared" si="798"/>
        <v>4.9327886448031234E-13</v>
      </c>
      <c r="CG693" s="5">
        <f t="shared" si="799"/>
        <v>-12.306907492355043</v>
      </c>
      <c r="CH693">
        <v>0.02</v>
      </c>
      <c r="CJ693" s="2">
        <v>7.81</v>
      </c>
      <c r="CK693" s="5">
        <f t="shared" si="800"/>
        <v>5.3665874632899888E-3</v>
      </c>
      <c r="CL693" s="5">
        <f t="shared" si="801"/>
        <v>5.3665874632899888E-26</v>
      </c>
      <c r="CM693" s="5">
        <f t="shared" si="802"/>
        <v>2.7950976371302023E-10</v>
      </c>
      <c r="CN693" s="5">
        <f t="shared" si="803"/>
        <v>6.708234329112486E-13</v>
      </c>
      <c r="CO693" s="5">
        <f t="shared" si="804"/>
        <v>-12.173391775215769</v>
      </c>
      <c r="CP693">
        <v>0.15</v>
      </c>
      <c r="CS693" s="5" t="str">
        <f t="shared" si="805"/>
        <v/>
      </c>
      <c r="CT693" s="5" t="str">
        <f t="shared" si="806"/>
        <v/>
      </c>
      <c r="CU693" s="5" t="str">
        <f t="shared" si="807"/>
        <v/>
      </c>
      <c r="CV693" s="5" t="str">
        <f t="shared" si="808"/>
        <v/>
      </c>
      <c r="CW693" s="5" t="str">
        <f t="shared" si="809"/>
        <v/>
      </c>
      <c r="DA693" s="5" t="str">
        <f t="shared" si="810"/>
        <v/>
      </c>
      <c r="DB693" s="5" t="str">
        <f t="shared" si="811"/>
        <v/>
      </c>
      <c r="DC693" s="5" t="str">
        <f t="shared" si="812"/>
        <v/>
      </c>
      <c r="DD693" s="5" t="str">
        <f t="shared" si="813"/>
        <v/>
      </c>
      <c r="DE693" s="5" t="str">
        <f t="shared" si="814"/>
        <v/>
      </c>
      <c r="DI693" s="5" t="str">
        <f t="shared" si="815"/>
        <v/>
      </c>
      <c r="DJ693" s="5" t="str">
        <f t="shared" si="816"/>
        <v/>
      </c>
      <c r="DK693" s="5" t="str">
        <f t="shared" si="817"/>
        <v/>
      </c>
      <c r="DL693" s="5" t="str">
        <f t="shared" si="818"/>
        <v/>
      </c>
      <c r="DM693" s="5" t="str">
        <f t="shared" si="819"/>
        <v/>
      </c>
      <c r="DQ693" s="5" t="str">
        <f t="shared" si="820"/>
        <v/>
      </c>
      <c r="DR693" s="5" t="str">
        <f t="shared" si="821"/>
        <v/>
      </c>
      <c r="DS693" s="5" t="str">
        <f t="shared" si="822"/>
        <v/>
      </c>
      <c r="DT693" s="5" t="str">
        <f t="shared" si="823"/>
        <v/>
      </c>
      <c r="DU693" s="5" t="str">
        <f t="shared" si="824"/>
        <v/>
      </c>
    </row>
    <row r="694" spans="1:126" hidden="1" x14ac:dyDescent="0.25">
      <c r="A694">
        <v>687</v>
      </c>
      <c r="B694" t="s">
        <v>731</v>
      </c>
      <c r="C694">
        <v>324.40294699999998</v>
      </c>
      <c r="D694">
        <v>57.459181000000001</v>
      </c>
      <c r="E694" s="1" t="s">
        <v>31</v>
      </c>
      <c r="F694" s="13"/>
      <c r="J694" s="2">
        <v>17.149999999999999</v>
      </c>
      <c r="K694" s="5">
        <f t="shared" si="750"/>
        <v>4.3803733868643334E-4</v>
      </c>
      <c r="L694" s="5">
        <f t="shared" si="751"/>
        <v>4.3803733868643336E-27</v>
      </c>
      <c r="M694" s="5">
        <f t="shared" si="752"/>
        <v>3.3749178584691918E-8</v>
      </c>
      <c r="N694" s="5">
        <f t="shared" si="753"/>
        <v>2.1059487436847757E-12</v>
      </c>
      <c r="O694" s="5">
        <f t="shared" si="754"/>
        <v>-11.676552203238737</v>
      </c>
      <c r="P694">
        <v>0</v>
      </c>
      <c r="Q694" s="2">
        <v>16.420000000000002</v>
      </c>
      <c r="R694" s="5">
        <f t="shared" si="755"/>
        <v>6.8023480565885944E-4</v>
      </c>
      <c r="S694" s="5">
        <f t="shared" si="756"/>
        <v>6.8023480565885957E-27</v>
      </c>
      <c r="T694" s="5">
        <f t="shared" si="757"/>
        <v>3.4064199149633406E-8</v>
      </c>
      <c r="U694" s="5">
        <f t="shared" si="758"/>
        <v>2.6365690141816261E-12</v>
      </c>
      <c r="V694" s="5">
        <f t="shared" si="759"/>
        <v>-11.578960856198258</v>
      </c>
      <c r="W694">
        <v>0.01</v>
      </c>
      <c r="X694" s="2">
        <v>16.75</v>
      </c>
      <c r="Y694" s="5">
        <f t="shared" si="760"/>
        <v>5.9347082296434253E-4</v>
      </c>
      <c r="Z694" s="5">
        <f t="shared" si="761"/>
        <v>5.9347082296434257E-27</v>
      </c>
      <c r="AA694" s="5">
        <f t="shared" si="762"/>
        <v>4.1372612769859535E-8</v>
      </c>
      <c r="AB694" s="5">
        <f t="shared" si="763"/>
        <v>2.7140433977027857E-12</v>
      </c>
      <c r="AC694" s="5">
        <f t="shared" si="764"/>
        <v>-11.566383212228175</v>
      </c>
      <c r="AD694">
        <v>0.01</v>
      </c>
      <c r="AF694" s="4">
        <v>15.06</v>
      </c>
      <c r="AG694" s="5">
        <f t="shared" si="765"/>
        <v>1.508302035217071E-3</v>
      </c>
      <c r="AH694" s="5">
        <f t="shared" si="766"/>
        <v>1.5083020352170713E-26</v>
      </c>
      <c r="AI694" s="5">
        <f t="shared" si="767"/>
        <v>2.9667138328123475E-8</v>
      </c>
      <c r="AJ694" s="5">
        <f t="shared" si="768"/>
        <v>3.6638915835232498E-12</v>
      </c>
      <c r="AK694" s="5">
        <f t="shared" si="769"/>
        <v>-11.43605738581593</v>
      </c>
      <c r="AL694">
        <v>0.05</v>
      </c>
      <c r="AM694" t="s">
        <v>36</v>
      </c>
      <c r="AN694" s="4">
        <v>13.43</v>
      </c>
      <c r="AO694" s="5">
        <f t="shared" si="770"/>
        <v>4.348104334810237E-3</v>
      </c>
      <c r="AP694" s="5">
        <f t="shared" si="771"/>
        <v>4.3481043348102375E-26</v>
      </c>
      <c r="AQ694" s="5">
        <f t="shared" si="772"/>
        <v>4.7223608792093359E-8</v>
      </c>
      <c r="AR694" s="5">
        <f t="shared" si="773"/>
        <v>7.848563781245916E-12</v>
      </c>
      <c r="AS694" s="5">
        <f t="shared" si="774"/>
        <v>-11.105209808088619</v>
      </c>
      <c r="AU694" t="s">
        <v>36</v>
      </c>
      <c r="AV694" s="4">
        <v>13.13</v>
      </c>
      <c r="AW694" s="5">
        <f t="shared" si="775"/>
        <v>3.7319039291678893E-3</v>
      </c>
      <c r="AX694" s="5">
        <f t="shared" si="776"/>
        <v>3.7319039291678897E-26</v>
      </c>
      <c r="AY694" s="5">
        <f t="shared" si="777"/>
        <v>2.4018530072535148E-8</v>
      </c>
      <c r="AZ694" s="5">
        <f t="shared" si="778"/>
        <v>5.185600642660338E-12</v>
      </c>
      <c r="BA694" s="5">
        <f t="shared" si="779"/>
        <v>-11.285200932489005</v>
      </c>
      <c r="BD694" s="3">
        <v>14.03</v>
      </c>
      <c r="BE694" s="5">
        <f t="shared" si="780"/>
        <v>6.8635964225173594E-4</v>
      </c>
      <c r="BF694" s="5">
        <f t="shared" si="781"/>
        <v>6.8635964225173603E-27</v>
      </c>
      <c r="BG694" s="5">
        <f t="shared" si="782"/>
        <v>1.5887954681753144E-9</v>
      </c>
      <c r="BH694" s="5">
        <f t="shared" si="783"/>
        <v>5.7196636854311322E-13</v>
      </c>
      <c r="BI694" s="5">
        <f t="shared" si="784"/>
        <v>-12.242629506846047</v>
      </c>
      <c r="BJ694">
        <v>0.02</v>
      </c>
      <c r="BL694" s="3">
        <v>13.99</v>
      </c>
      <c r="BM694" s="5">
        <f t="shared" si="785"/>
        <v>4.5556261490047376E-4</v>
      </c>
      <c r="BN694" s="5">
        <f t="shared" si="786"/>
        <v>4.5556261490047382E-27</v>
      </c>
      <c r="BO694" s="5">
        <f t="shared" si="787"/>
        <v>6.7490757763033152E-10</v>
      </c>
      <c r="BP694" s="5">
        <f t="shared" si="788"/>
        <v>3.037084099336492E-13</v>
      </c>
      <c r="BQ694" s="5">
        <f t="shared" si="789"/>
        <v>-12.517543181946708</v>
      </c>
      <c r="BR694">
        <v>0.02</v>
      </c>
      <c r="BT694" s="3">
        <v>13.76</v>
      </c>
      <c r="BU694" s="5">
        <f t="shared" si="790"/>
        <v>3.6032785829629235E-4</v>
      </c>
      <c r="BV694" s="5">
        <f t="shared" si="791"/>
        <v>3.603278582962924E-27</v>
      </c>
      <c r="BW694" s="5">
        <f t="shared" si="792"/>
        <v>3.2133875591227024E-10</v>
      </c>
      <c r="BX694" s="5">
        <f t="shared" si="793"/>
        <v>1.8637647842911673E-13</v>
      </c>
      <c r="BY694" s="5">
        <f t="shared" si="794"/>
        <v>-12.729608898489664</v>
      </c>
      <c r="BZ694">
        <v>0.05</v>
      </c>
      <c r="CB694" s="3">
        <v>13.58</v>
      </c>
      <c r="CC694" s="5">
        <f t="shared" si="795"/>
        <v>2.3717081169308404E-4</v>
      </c>
      <c r="CD694" s="5">
        <f t="shared" si="796"/>
        <v>2.3717081169308407E-27</v>
      </c>
      <c r="CE694" s="5">
        <f t="shared" si="797"/>
        <v>1.1117381798113314E-10</v>
      </c>
      <c r="CF694" s="5">
        <f t="shared" si="798"/>
        <v>8.893905438490652E-14</v>
      </c>
      <c r="CG694" s="5">
        <f t="shared" si="799"/>
        <v>-13.050907492355043</v>
      </c>
      <c r="CH694">
        <v>7.0000000000000007E-2</v>
      </c>
      <c r="CK694" s="5" t="str">
        <f t="shared" si="800"/>
        <v/>
      </c>
      <c r="CL694" s="5" t="str">
        <f t="shared" si="801"/>
        <v/>
      </c>
      <c r="CM694" s="5" t="str">
        <f t="shared" si="802"/>
        <v/>
      </c>
      <c r="CN694" s="5" t="str">
        <f t="shared" si="803"/>
        <v/>
      </c>
      <c r="CO694" s="5" t="str">
        <f t="shared" si="804"/>
        <v/>
      </c>
      <c r="CS694" s="5" t="str">
        <f t="shared" si="805"/>
        <v/>
      </c>
      <c r="CT694" s="5" t="str">
        <f t="shared" si="806"/>
        <v/>
      </c>
      <c r="CU694" s="5" t="str">
        <f t="shared" si="807"/>
        <v/>
      </c>
      <c r="CV694" s="5" t="str">
        <f t="shared" si="808"/>
        <v/>
      </c>
      <c r="CW694" s="5" t="str">
        <f t="shared" si="809"/>
        <v/>
      </c>
      <c r="DA694" s="5" t="str">
        <f t="shared" si="810"/>
        <v/>
      </c>
      <c r="DB694" s="5" t="str">
        <f t="shared" si="811"/>
        <v/>
      </c>
      <c r="DC694" s="5" t="str">
        <f t="shared" si="812"/>
        <v/>
      </c>
      <c r="DD694" s="5" t="str">
        <f t="shared" si="813"/>
        <v/>
      </c>
      <c r="DE694" s="5" t="str">
        <f t="shared" si="814"/>
        <v/>
      </c>
      <c r="DI694" s="5" t="str">
        <f t="shared" si="815"/>
        <v/>
      </c>
      <c r="DJ694" s="5" t="str">
        <f t="shared" si="816"/>
        <v/>
      </c>
      <c r="DK694" s="5" t="str">
        <f t="shared" si="817"/>
        <v/>
      </c>
      <c r="DL694" s="5" t="str">
        <f t="shared" si="818"/>
        <v/>
      </c>
      <c r="DM694" s="5" t="str">
        <f t="shared" si="819"/>
        <v/>
      </c>
      <c r="DQ694" s="5" t="str">
        <f t="shared" si="820"/>
        <v/>
      </c>
      <c r="DR694" s="5" t="str">
        <f t="shared" si="821"/>
        <v/>
      </c>
      <c r="DS694" s="5" t="str">
        <f t="shared" si="822"/>
        <v/>
      </c>
      <c r="DT694" s="5" t="str">
        <f t="shared" si="823"/>
        <v/>
      </c>
      <c r="DU694" s="5" t="str">
        <f t="shared" si="824"/>
        <v/>
      </c>
    </row>
    <row r="695" spans="1:126" hidden="1" x14ac:dyDescent="0.25">
      <c r="A695">
        <v>688</v>
      </c>
      <c r="B695" t="s">
        <v>732</v>
      </c>
      <c r="C695">
        <v>324.40402799999998</v>
      </c>
      <c r="D695">
        <v>57.490757000000002</v>
      </c>
      <c r="E695" s="1" t="s">
        <v>86</v>
      </c>
      <c r="F695" s="13"/>
      <c r="J695" s="2">
        <v>19.37</v>
      </c>
      <c r="K695" s="5">
        <f t="shared" si="750"/>
        <v>5.6690610212779978E-5</v>
      </c>
      <c r="L695" s="5">
        <f t="shared" si="751"/>
        <v>5.6690610212779987E-28</v>
      </c>
      <c r="M695" s="5">
        <f t="shared" si="752"/>
        <v>4.3678046576661118E-9</v>
      </c>
      <c r="N695" s="5">
        <f t="shared" si="753"/>
        <v>2.7255101063836537E-13</v>
      </c>
      <c r="O695" s="5">
        <f t="shared" si="754"/>
        <v>-12.564552203238737</v>
      </c>
      <c r="P695">
        <v>0.02</v>
      </c>
      <c r="Q695" s="2">
        <v>17.18</v>
      </c>
      <c r="R695" s="5">
        <f t="shared" si="755"/>
        <v>3.3779938127345184E-4</v>
      </c>
      <c r="S695" s="5">
        <f t="shared" si="756"/>
        <v>3.3779938127345188E-27</v>
      </c>
      <c r="T695" s="5">
        <f t="shared" si="757"/>
        <v>1.6916019734063045E-8</v>
      </c>
      <c r="U695" s="5">
        <f t="shared" si="758"/>
        <v>1.3092999274164798E-12</v>
      </c>
      <c r="V695" s="5">
        <f t="shared" si="759"/>
        <v>-11.882960856198258</v>
      </c>
      <c r="W695">
        <v>0.01</v>
      </c>
      <c r="X695" s="2">
        <v>18.29</v>
      </c>
      <c r="Y695" s="5">
        <f t="shared" si="760"/>
        <v>1.4368101007870973E-4</v>
      </c>
      <c r="Z695" s="5">
        <f t="shared" si="761"/>
        <v>1.4368101007870974E-27</v>
      </c>
      <c r="AA695" s="5">
        <f t="shared" si="762"/>
        <v>1.0016429725519805E-8</v>
      </c>
      <c r="AB695" s="5">
        <f t="shared" si="763"/>
        <v>6.5707778999409929E-13</v>
      </c>
      <c r="AC695" s="5">
        <f t="shared" si="764"/>
        <v>-12.182383212228176</v>
      </c>
      <c r="AD695">
        <v>0.03</v>
      </c>
      <c r="AF695" s="4">
        <v>14.66</v>
      </c>
      <c r="AG695" s="5">
        <f t="shared" si="765"/>
        <v>2.1801597479997833E-3</v>
      </c>
      <c r="AH695" s="5">
        <f t="shared" si="766"/>
        <v>2.1801597479997834E-26</v>
      </c>
      <c r="AI695" s="5">
        <f t="shared" si="767"/>
        <v>4.2882061623690598E-8</v>
      </c>
      <c r="AJ695" s="5">
        <f t="shared" si="768"/>
        <v>5.2959346105257895E-12</v>
      </c>
      <c r="AK695" s="5">
        <f t="shared" si="769"/>
        <v>-11.276057385815928</v>
      </c>
      <c r="AL695">
        <v>0.04</v>
      </c>
      <c r="AN695" s="4">
        <v>14</v>
      </c>
      <c r="AO695" s="5">
        <f t="shared" si="770"/>
        <v>2.5721717058658105E-3</v>
      </c>
      <c r="AP695" s="5">
        <f t="shared" si="771"/>
        <v>2.5721717058658108E-26</v>
      </c>
      <c r="AQ695" s="5">
        <f t="shared" si="772"/>
        <v>2.7935675188714075E-8</v>
      </c>
      <c r="AR695" s="5">
        <f t="shared" si="773"/>
        <v>4.6429092163642792E-12</v>
      </c>
      <c r="AS695" s="5">
        <f t="shared" si="774"/>
        <v>-11.333209808088618</v>
      </c>
      <c r="AT695">
        <v>0.05</v>
      </c>
      <c r="AV695" s="4">
        <v>13.55</v>
      </c>
      <c r="AW695" s="5">
        <f t="shared" si="775"/>
        <v>2.5347227052691778E-3</v>
      </c>
      <c r="AX695" s="5">
        <f t="shared" si="776"/>
        <v>2.5347227052691781E-26</v>
      </c>
      <c r="AY695" s="5">
        <f t="shared" si="777"/>
        <v>1.6313472875390982E-8</v>
      </c>
      <c r="AZ695" s="5">
        <f t="shared" si="778"/>
        <v>3.5220787937969128E-12</v>
      </c>
      <c r="BA695" s="5">
        <f t="shared" si="779"/>
        <v>-11.453200932489006</v>
      </c>
      <c r="BB695">
        <v>0.05</v>
      </c>
      <c r="BD695" s="3">
        <v>13.21</v>
      </c>
      <c r="BE695" s="5">
        <f t="shared" si="780"/>
        <v>1.4606687542626433E-3</v>
      </c>
      <c r="BF695" s="5">
        <f t="shared" si="781"/>
        <v>1.4606687542626433E-26</v>
      </c>
      <c r="BG695" s="5">
        <f t="shared" si="782"/>
        <v>3.381177671904266E-9</v>
      </c>
      <c r="BH695" s="5">
        <f t="shared" si="783"/>
        <v>1.2172239618855359E-12</v>
      </c>
      <c r="BI695" s="5">
        <f t="shared" si="784"/>
        <v>-11.914629506846047</v>
      </c>
      <c r="BJ695">
        <v>0.01</v>
      </c>
      <c r="BL695" s="3">
        <v>13.03</v>
      </c>
      <c r="BM695" s="5">
        <f t="shared" si="785"/>
        <v>1.1029303232811334E-3</v>
      </c>
      <c r="BN695" s="5">
        <f t="shared" si="786"/>
        <v>1.1029303232811336E-26</v>
      </c>
      <c r="BO695" s="5">
        <f t="shared" si="787"/>
        <v>1.6339708493053829E-9</v>
      </c>
      <c r="BP695" s="5">
        <f t="shared" si="788"/>
        <v>7.3528688218742233E-13</v>
      </c>
      <c r="BQ695" s="5">
        <f t="shared" si="789"/>
        <v>-12.133543181946708</v>
      </c>
      <c r="BR695">
        <v>0.01</v>
      </c>
      <c r="BT695" s="3">
        <v>12.83</v>
      </c>
      <c r="BU695" s="5">
        <f t="shared" si="790"/>
        <v>8.4858986464846585E-4</v>
      </c>
      <c r="BV695" s="5">
        <f t="shared" si="791"/>
        <v>8.485898646484659E-27</v>
      </c>
      <c r="BW695" s="5">
        <f t="shared" si="792"/>
        <v>7.5676860699922642E-10</v>
      </c>
      <c r="BX695" s="5">
        <f t="shared" si="793"/>
        <v>4.3892579205955133E-13</v>
      </c>
      <c r="BY695" s="5">
        <f t="shared" si="794"/>
        <v>-12.357608898489664</v>
      </c>
      <c r="BZ695">
        <v>0.02</v>
      </c>
      <c r="CB695" s="3">
        <v>12.42</v>
      </c>
      <c r="CC695" s="5">
        <f t="shared" si="795"/>
        <v>6.9033714150081244E-4</v>
      </c>
      <c r="CD695" s="5">
        <f t="shared" si="796"/>
        <v>6.9033714150081251E-27</v>
      </c>
      <c r="CE695" s="5">
        <f t="shared" si="797"/>
        <v>3.2359553507850586E-10</v>
      </c>
      <c r="CF695" s="5">
        <f t="shared" si="798"/>
        <v>2.588764280628047E-13</v>
      </c>
      <c r="CG695" s="5">
        <f t="shared" si="799"/>
        <v>-12.586907492355042</v>
      </c>
      <c r="CH695">
        <v>0.03</v>
      </c>
      <c r="CJ695" s="2">
        <v>8.7899999999999991</v>
      </c>
      <c r="CK695" s="5">
        <f t="shared" si="800"/>
        <v>2.176197022594382E-3</v>
      </c>
      <c r="CL695" s="5">
        <f t="shared" si="801"/>
        <v>2.1761970225943824E-26</v>
      </c>
      <c r="CM695" s="5">
        <f t="shared" si="802"/>
        <v>1.1334359492679074E-10</v>
      </c>
      <c r="CN695" s="5">
        <f t="shared" si="803"/>
        <v>2.7202462782429777E-13</v>
      </c>
      <c r="CO695" s="5">
        <f t="shared" si="804"/>
        <v>-12.565391775215769</v>
      </c>
      <c r="CP695">
        <v>0.05</v>
      </c>
      <c r="CR695" s="4">
        <v>13.41</v>
      </c>
      <c r="CS695" s="5">
        <f t="shared" si="805"/>
        <v>1.3388033125857641E-3</v>
      </c>
      <c r="CT695" s="5">
        <f t="shared" si="806"/>
        <v>1.3388033125857641E-26</v>
      </c>
      <c r="CU695" s="5">
        <f t="shared" si="807"/>
        <v>3.4744030603436777E-9</v>
      </c>
      <c r="CV695" s="5">
        <f t="shared" si="808"/>
        <v>1.1812970405168506E-12</v>
      </c>
      <c r="CW695" s="5">
        <f t="shared" si="809"/>
        <v>-11.92764088406564</v>
      </c>
      <c r="CX695">
        <v>0.05</v>
      </c>
      <c r="CZ695" s="4">
        <v>13.13</v>
      </c>
      <c r="DA695" s="5">
        <f t="shared" si="810"/>
        <v>9.6160758360844701E-4</v>
      </c>
      <c r="DB695" s="5">
        <f t="shared" si="811"/>
        <v>9.6160758360844705E-27</v>
      </c>
      <c r="DC695" s="5">
        <f t="shared" si="812"/>
        <v>1.3633377839439233E-9</v>
      </c>
      <c r="DD695" s="5">
        <f t="shared" si="813"/>
        <v>6.2713538061420472E-13</v>
      </c>
      <c r="DE695" s="5">
        <f t="shared" si="814"/>
        <v>-12.202638697275882</v>
      </c>
      <c r="DF695">
        <v>0.05</v>
      </c>
      <c r="DH695" s="4">
        <v>12.18</v>
      </c>
      <c r="DI695" s="5">
        <f t="shared" si="815"/>
        <v>4.2533422909002926E-4</v>
      </c>
      <c r="DJ695" s="5">
        <f t="shared" si="816"/>
        <v>4.2533422909002931E-27</v>
      </c>
      <c r="DK695" s="5">
        <f t="shared" si="817"/>
        <v>8.8611297727089429E-11</v>
      </c>
      <c r="DL695" s="5">
        <f t="shared" si="818"/>
        <v>1.0633355727250733E-13</v>
      </c>
      <c r="DM695" s="5">
        <f t="shared" si="819"/>
        <v>-12.973329657034471</v>
      </c>
      <c r="DN695">
        <v>0.32</v>
      </c>
      <c r="DP695" s="4">
        <v>7.59</v>
      </c>
      <c r="DQ695" s="5">
        <f t="shared" si="820"/>
        <v>7.6981799933576412E-3</v>
      </c>
      <c r="DR695" s="5">
        <f t="shared" si="821"/>
        <v>7.6981799933576419E-26</v>
      </c>
      <c r="DS695" s="5">
        <f t="shared" si="822"/>
        <v>4.7715991694365541E-10</v>
      </c>
      <c r="DT695" s="5">
        <f t="shared" si="823"/>
        <v>1.049751817276042E-12</v>
      </c>
      <c r="DU695" s="5">
        <f t="shared" si="824"/>
        <v>-11.978913364861231</v>
      </c>
      <c r="DV695">
        <v>0.12</v>
      </c>
    </row>
    <row r="696" spans="1:126" hidden="1" x14ac:dyDescent="0.25">
      <c r="A696">
        <v>689</v>
      </c>
      <c r="B696" t="s">
        <v>733</v>
      </c>
      <c r="C696">
        <v>324.40408000000002</v>
      </c>
      <c r="D696">
        <v>57.453943000000002</v>
      </c>
      <c r="E696" s="1" t="s">
        <v>31</v>
      </c>
      <c r="F696" s="13"/>
      <c r="J696" s="2">
        <v>21.03</v>
      </c>
      <c r="K696" s="5">
        <f t="shared" si="750"/>
        <v>1.2288846846297644E-5</v>
      </c>
      <c r="L696" s="5">
        <f t="shared" si="751"/>
        <v>1.2288846846297645E-28</v>
      </c>
      <c r="M696" s="5">
        <f t="shared" si="752"/>
        <v>9.4681080854734082E-10</v>
      </c>
      <c r="N696" s="5">
        <f t="shared" si="753"/>
        <v>5.9080994453354068E-14</v>
      </c>
      <c r="O696" s="5">
        <f t="shared" si="754"/>
        <v>-13.228552203238737</v>
      </c>
      <c r="P696">
        <v>0.08</v>
      </c>
      <c r="Q696" s="2">
        <v>19.73</v>
      </c>
      <c r="R696" s="5">
        <f t="shared" si="755"/>
        <v>3.2259590467877396E-5</v>
      </c>
      <c r="S696" s="5">
        <f t="shared" si="756"/>
        <v>3.2259590467877401E-28</v>
      </c>
      <c r="T696" s="5">
        <f t="shared" si="757"/>
        <v>1.6154673431022469E-9</v>
      </c>
      <c r="U696" s="5">
        <f t="shared" si="758"/>
        <v>1.2503717235611392E-13</v>
      </c>
      <c r="V696" s="5">
        <f t="shared" si="759"/>
        <v>-12.902960856198259</v>
      </c>
      <c r="W696">
        <v>0.08</v>
      </c>
      <c r="X696" s="2">
        <v>20.57</v>
      </c>
      <c r="Y696" s="5">
        <f t="shared" si="760"/>
        <v>1.759540924691527E-5</v>
      </c>
      <c r="Z696" s="5">
        <f t="shared" si="761"/>
        <v>1.7595409246915273E-28</v>
      </c>
      <c r="AA696" s="5">
        <f t="shared" si="762"/>
        <v>1.2266282100671522E-9</v>
      </c>
      <c r="AB696" s="5">
        <f t="shared" si="763"/>
        <v>8.0466810580405197E-14</v>
      </c>
      <c r="AC696" s="5">
        <f t="shared" si="764"/>
        <v>-13.094383212228175</v>
      </c>
      <c r="AD696">
        <v>0.2</v>
      </c>
      <c r="AG696" s="5" t="str">
        <f t="shared" si="765"/>
        <v/>
      </c>
      <c r="AH696" s="5" t="str">
        <f t="shared" si="766"/>
        <v/>
      </c>
      <c r="AI696" s="5" t="str">
        <f t="shared" si="767"/>
        <v/>
      </c>
      <c r="AJ696" s="5" t="str">
        <f t="shared" si="768"/>
        <v/>
      </c>
      <c r="AK696" s="5" t="str">
        <f t="shared" si="769"/>
        <v/>
      </c>
      <c r="AO696" s="5" t="str">
        <f t="shared" si="770"/>
        <v/>
      </c>
      <c r="AP696" s="5" t="str">
        <f t="shared" si="771"/>
        <v/>
      </c>
      <c r="AQ696" s="5" t="str">
        <f t="shared" si="772"/>
        <v/>
      </c>
      <c r="AR696" s="5" t="str">
        <f t="shared" si="773"/>
        <v/>
      </c>
      <c r="AS696" s="5" t="str">
        <f t="shared" si="774"/>
        <v/>
      </c>
      <c r="AW696" s="5" t="str">
        <f t="shared" si="775"/>
        <v/>
      </c>
      <c r="AX696" s="5" t="str">
        <f t="shared" si="776"/>
        <v/>
      </c>
      <c r="AY696" s="5" t="str">
        <f t="shared" si="777"/>
        <v/>
      </c>
      <c r="AZ696" s="5" t="str">
        <f t="shared" si="778"/>
        <v/>
      </c>
      <c r="BA696" s="5" t="str">
        <f t="shared" si="779"/>
        <v/>
      </c>
      <c r="BD696" s="3">
        <v>15.27</v>
      </c>
      <c r="BE696" s="5">
        <f t="shared" si="780"/>
        <v>2.190542780459832E-4</v>
      </c>
      <c r="BF696" s="5">
        <f t="shared" si="781"/>
        <v>2.1905427804598324E-27</v>
      </c>
      <c r="BG696" s="5">
        <f t="shared" si="782"/>
        <v>5.0707008806940551E-10</v>
      </c>
      <c r="BH696" s="5">
        <f t="shared" si="783"/>
        <v>1.82545231704986E-13</v>
      </c>
      <c r="BI696" s="5">
        <f t="shared" si="784"/>
        <v>-12.738629506846047</v>
      </c>
      <c r="BJ696">
        <v>0.03</v>
      </c>
      <c r="BM696" s="5" t="str">
        <f t="shared" si="785"/>
        <v/>
      </c>
      <c r="BN696" s="5" t="str">
        <f t="shared" si="786"/>
        <v/>
      </c>
      <c r="BO696" s="5" t="str">
        <f t="shared" si="787"/>
        <v/>
      </c>
      <c r="BP696" s="5" t="str">
        <f t="shared" si="788"/>
        <v/>
      </c>
      <c r="BQ696" s="5" t="str">
        <f t="shared" si="789"/>
        <v/>
      </c>
      <c r="BU696" s="5" t="str">
        <f t="shared" si="790"/>
        <v/>
      </c>
      <c r="BV696" s="5" t="str">
        <f t="shared" si="791"/>
        <v/>
      </c>
      <c r="BW696" s="5" t="str">
        <f t="shared" si="792"/>
        <v/>
      </c>
      <c r="BX696" s="5" t="str">
        <f t="shared" si="793"/>
        <v/>
      </c>
      <c r="BY696" s="5" t="str">
        <f t="shared" si="794"/>
        <v/>
      </c>
      <c r="CC696" s="5" t="str">
        <f t="shared" si="795"/>
        <v/>
      </c>
      <c r="CD696" s="5" t="str">
        <f t="shared" si="796"/>
        <v/>
      </c>
      <c r="CE696" s="5" t="str">
        <f t="shared" si="797"/>
        <v/>
      </c>
      <c r="CF696" s="5" t="str">
        <f t="shared" si="798"/>
        <v/>
      </c>
      <c r="CG696" s="5" t="str">
        <f t="shared" si="799"/>
        <v/>
      </c>
      <c r="CK696" s="5" t="str">
        <f t="shared" si="800"/>
        <v/>
      </c>
      <c r="CL696" s="5" t="str">
        <f t="shared" si="801"/>
        <v/>
      </c>
      <c r="CM696" s="5" t="str">
        <f t="shared" si="802"/>
        <v/>
      </c>
      <c r="CN696" s="5" t="str">
        <f t="shared" si="803"/>
        <v/>
      </c>
      <c r="CO696" s="5" t="str">
        <f t="shared" si="804"/>
        <v/>
      </c>
      <c r="CS696" s="5" t="str">
        <f t="shared" si="805"/>
        <v/>
      </c>
      <c r="CT696" s="5" t="str">
        <f t="shared" si="806"/>
        <v/>
      </c>
      <c r="CU696" s="5" t="str">
        <f t="shared" si="807"/>
        <v/>
      </c>
      <c r="CV696" s="5" t="str">
        <f t="shared" si="808"/>
        <v/>
      </c>
      <c r="CW696" s="5" t="str">
        <f t="shared" si="809"/>
        <v/>
      </c>
      <c r="DA696" s="5" t="str">
        <f t="shared" si="810"/>
        <v/>
      </c>
      <c r="DB696" s="5" t="str">
        <f t="shared" si="811"/>
        <v/>
      </c>
      <c r="DC696" s="5" t="str">
        <f t="shared" si="812"/>
        <v/>
      </c>
      <c r="DD696" s="5" t="str">
        <f t="shared" si="813"/>
        <v/>
      </c>
      <c r="DE696" s="5" t="str">
        <f t="shared" si="814"/>
        <v/>
      </c>
      <c r="DI696" s="5" t="str">
        <f t="shared" si="815"/>
        <v/>
      </c>
      <c r="DJ696" s="5" t="str">
        <f t="shared" si="816"/>
        <v/>
      </c>
      <c r="DK696" s="5" t="str">
        <f t="shared" si="817"/>
        <v/>
      </c>
      <c r="DL696" s="5" t="str">
        <f t="shared" si="818"/>
        <v/>
      </c>
      <c r="DM696" s="5" t="str">
        <f t="shared" si="819"/>
        <v/>
      </c>
      <c r="DQ696" s="5" t="str">
        <f t="shared" si="820"/>
        <v/>
      </c>
      <c r="DR696" s="5" t="str">
        <f t="shared" si="821"/>
        <v/>
      </c>
      <c r="DS696" s="5" t="str">
        <f t="shared" si="822"/>
        <v/>
      </c>
      <c r="DT696" s="5" t="str">
        <f t="shared" si="823"/>
        <v/>
      </c>
      <c r="DU696" s="5" t="str">
        <f t="shared" si="824"/>
        <v/>
      </c>
    </row>
    <row r="697" spans="1:126" hidden="1" x14ac:dyDescent="0.25">
      <c r="A697">
        <v>690</v>
      </c>
      <c r="B697" t="s">
        <v>734</v>
      </c>
      <c r="C697">
        <v>324.40433200000001</v>
      </c>
      <c r="D697">
        <v>57.558548000000002</v>
      </c>
      <c r="E697" s="1" t="s">
        <v>86</v>
      </c>
      <c r="F697" s="13"/>
      <c r="J697" s="2">
        <v>19.59</v>
      </c>
      <c r="K697" s="5">
        <f t="shared" si="750"/>
        <v>4.6292552921317452E-5</v>
      </c>
      <c r="L697" s="5">
        <f t="shared" si="751"/>
        <v>4.6292552921317455E-28</v>
      </c>
      <c r="M697" s="5">
        <f t="shared" si="752"/>
        <v>3.5666722849880929E-9</v>
      </c>
      <c r="N697" s="5">
        <f t="shared" si="753"/>
        <v>2.2256035058325698E-13</v>
      </c>
      <c r="O697" s="5">
        <f t="shared" si="754"/>
        <v>-12.652552203238738</v>
      </c>
      <c r="P697">
        <v>0.02</v>
      </c>
      <c r="Q697" s="2">
        <v>17.420000000000002</v>
      </c>
      <c r="R697" s="5">
        <f t="shared" si="755"/>
        <v>2.7080635379285673E-4</v>
      </c>
      <c r="S697" s="5">
        <f t="shared" si="756"/>
        <v>2.7080635379285674E-27</v>
      </c>
      <c r="T697" s="5">
        <f t="shared" si="757"/>
        <v>1.3561201940631404E-8</v>
      </c>
      <c r="U697" s="5">
        <f t="shared" si="758"/>
        <v>1.0496370302048709E-12</v>
      </c>
      <c r="V697" s="5">
        <f t="shared" si="759"/>
        <v>-11.978960856198258</v>
      </c>
      <c r="W697">
        <v>0.01</v>
      </c>
      <c r="X697" s="2">
        <v>18.5</v>
      </c>
      <c r="Y697" s="5">
        <f t="shared" si="760"/>
        <v>1.1841299680943177E-4</v>
      </c>
      <c r="Z697" s="5">
        <f t="shared" si="761"/>
        <v>1.1841299680943177E-27</v>
      </c>
      <c r="AA697" s="5">
        <f t="shared" si="762"/>
        <v>8.2549215131500789E-9</v>
      </c>
      <c r="AB697" s="5">
        <f t="shared" si="763"/>
        <v>5.4152285126264529E-13</v>
      </c>
      <c r="AC697" s="5">
        <f t="shared" si="764"/>
        <v>-12.266383212228176</v>
      </c>
      <c r="AD697">
        <v>0.03</v>
      </c>
      <c r="AF697" s="4">
        <v>14.94</v>
      </c>
      <c r="AG697" s="5">
        <f t="shared" si="765"/>
        <v>1.6845671096865709E-3</v>
      </c>
      <c r="AH697" s="5">
        <f t="shared" si="766"/>
        <v>1.684567109686571E-26</v>
      </c>
      <c r="AI697" s="5">
        <f t="shared" si="767"/>
        <v>3.3134136465503203E-8</v>
      </c>
      <c r="AJ697" s="5">
        <f t="shared" si="768"/>
        <v>4.0920658534896464E-12</v>
      </c>
      <c r="AK697" s="5">
        <f t="shared" si="769"/>
        <v>-11.388057385815928</v>
      </c>
      <c r="AL697">
        <v>7.0000000000000007E-2</v>
      </c>
      <c r="AN697" s="4">
        <v>14.13</v>
      </c>
      <c r="AO697" s="5">
        <f t="shared" si="770"/>
        <v>2.2819175928527895E-3</v>
      </c>
      <c r="AP697" s="5">
        <f t="shared" si="771"/>
        <v>2.2819175928527897E-26</v>
      </c>
      <c r="AQ697" s="5">
        <f t="shared" si="772"/>
        <v>2.4783302194007372E-8</v>
      </c>
      <c r="AR697" s="5">
        <f t="shared" si="773"/>
        <v>4.1189848246440254E-12</v>
      </c>
      <c r="AS697" s="5">
        <f t="shared" si="774"/>
        <v>-11.385209808088618</v>
      </c>
      <c r="AT697">
        <v>0.08</v>
      </c>
      <c r="AV697" s="4">
        <v>13.69</v>
      </c>
      <c r="AW697" s="5">
        <f t="shared" si="775"/>
        <v>2.2280783318541003E-3</v>
      </c>
      <c r="AX697" s="5">
        <f t="shared" si="776"/>
        <v>2.2280783318541005E-26</v>
      </c>
      <c r="AY697" s="5">
        <f t="shared" si="777"/>
        <v>1.4339909985178542E-8</v>
      </c>
      <c r="AZ697" s="5">
        <f t="shared" si="778"/>
        <v>3.0959865658000472E-12</v>
      </c>
      <c r="BA697" s="5">
        <f t="shared" si="779"/>
        <v>-11.509200932489005</v>
      </c>
      <c r="BB697">
        <v>7.0000000000000007E-2</v>
      </c>
      <c r="BD697" s="3">
        <v>13.15</v>
      </c>
      <c r="BE697" s="5">
        <f t="shared" si="780"/>
        <v>1.5436603146660652E-3</v>
      </c>
      <c r="BF697" s="5">
        <f t="shared" si="781"/>
        <v>1.5436603146660653E-26</v>
      </c>
      <c r="BG697" s="5">
        <f t="shared" si="782"/>
        <v>3.573287765430706E-9</v>
      </c>
      <c r="BH697" s="5">
        <f t="shared" si="783"/>
        <v>1.2863835955550542E-12</v>
      </c>
      <c r="BI697" s="5">
        <f t="shared" si="784"/>
        <v>-11.890629506846047</v>
      </c>
      <c r="BJ697">
        <v>0.01</v>
      </c>
      <c r="BL697" s="3">
        <v>12.91</v>
      </c>
      <c r="BM697" s="5">
        <f t="shared" si="785"/>
        <v>1.2318223429354331E-3</v>
      </c>
      <c r="BN697" s="5">
        <f t="shared" si="786"/>
        <v>1.2318223429354332E-26</v>
      </c>
      <c r="BO697" s="5">
        <f t="shared" si="787"/>
        <v>1.8249219895339748E-9</v>
      </c>
      <c r="BP697" s="5">
        <f t="shared" si="788"/>
        <v>8.2121489529028875E-13</v>
      </c>
      <c r="BQ697" s="5">
        <f t="shared" si="789"/>
        <v>-12.085543181946708</v>
      </c>
      <c r="BR697">
        <v>0.01</v>
      </c>
      <c r="BT697" s="3">
        <v>12.62</v>
      </c>
      <c r="BU697" s="5">
        <f t="shared" si="790"/>
        <v>1.029669480382031E-3</v>
      </c>
      <c r="BV697" s="5">
        <f t="shared" si="791"/>
        <v>1.0296694803820311E-26</v>
      </c>
      <c r="BW697" s="5">
        <f t="shared" si="792"/>
        <v>9.1825459011477202E-10</v>
      </c>
      <c r="BX697" s="5">
        <f t="shared" si="793"/>
        <v>5.3258766226656777E-13</v>
      </c>
      <c r="BY697" s="5">
        <f t="shared" si="794"/>
        <v>-12.273608898489664</v>
      </c>
      <c r="BZ697">
        <v>0.02</v>
      </c>
      <c r="CB697" s="3">
        <v>12.05</v>
      </c>
      <c r="CC697" s="5">
        <f t="shared" si="795"/>
        <v>9.7064682862213827E-4</v>
      </c>
      <c r="CD697" s="5">
        <f t="shared" si="796"/>
        <v>9.7064682862213833E-27</v>
      </c>
      <c r="CE697" s="5">
        <f t="shared" si="797"/>
        <v>4.5499070091662734E-10</v>
      </c>
      <c r="CF697" s="5">
        <f t="shared" si="798"/>
        <v>3.6399256073330186E-13</v>
      </c>
      <c r="CG697" s="5">
        <f t="shared" si="799"/>
        <v>-12.438907492355042</v>
      </c>
      <c r="CH697">
        <v>0.04</v>
      </c>
      <c r="CK697" s="5" t="str">
        <f t="shared" si="800"/>
        <v/>
      </c>
      <c r="CL697" s="5" t="str">
        <f t="shared" si="801"/>
        <v/>
      </c>
      <c r="CM697" s="5" t="str">
        <f t="shared" si="802"/>
        <v/>
      </c>
      <c r="CN697" s="5" t="str">
        <f t="shared" si="803"/>
        <v/>
      </c>
      <c r="CO697" s="5" t="str">
        <f t="shared" si="804"/>
        <v/>
      </c>
      <c r="CS697" s="5" t="str">
        <f t="shared" si="805"/>
        <v/>
      </c>
      <c r="CT697" s="5" t="str">
        <f t="shared" si="806"/>
        <v/>
      </c>
      <c r="CU697" s="5" t="str">
        <f t="shared" si="807"/>
        <v/>
      </c>
      <c r="CV697" s="5" t="str">
        <f t="shared" si="808"/>
        <v/>
      </c>
      <c r="CW697" s="5" t="str">
        <f t="shared" si="809"/>
        <v/>
      </c>
      <c r="DA697" s="5" t="str">
        <f t="shared" si="810"/>
        <v/>
      </c>
      <c r="DB697" s="5" t="str">
        <f t="shared" si="811"/>
        <v/>
      </c>
      <c r="DC697" s="5" t="str">
        <f t="shared" si="812"/>
        <v/>
      </c>
      <c r="DD697" s="5" t="str">
        <f t="shared" si="813"/>
        <v/>
      </c>
      <c r="DE697" s="5" t="str">
        <f t="shared" si="814"/>
        <v/>
      </c>
      <c r="DI697" s="5" t="str">
        <f t="shared" si="815"/>
        <v/>
      </c>
      <c r="DJ697" s="5" t="str">
        <f t="shared" si="816"/>
        <v/>
      </c>
      <c r="DK697" s="5" t="str">
        <f t="shared" si="817"/>
        <v/>
      </c>
      <c r="DL697" s="5" t="str">
        <f t="shared" si="818"/>
        <v/>
      </c>
      <c r="DM697" s="5" t="str">
        <f t="shared" si="819"/>
        <v/>
      </c>
      <c r="DQ697" s="5" t="str">
        <f t="shared" si="820"/>
        <v/>
      </c>
      <c r="DR697" s="5" t="str">
        <f t="shared" si="821"/>
        <v/>
      </c>
      <c r="DS697" s="5" t="str">
        <f t="shared" si="822"/>
        <v/>
      </c>
      <c r="DT697" s="5" t="str">
        <f t="shared" si="823"/>
        <v/>
      </c>
      <c r="DU697" s="5" t="str">
        <f t="shared" si="824"/>
        <v/>
      </c>
    </row>
    <row r="698" spans="1:126" hidden="1" x14ac:dyDescent="0.25">
      <c r="A698">
        <v>691</v>
      </c>
      <c r="B698" t="s">
        <v>735</v>
      </c>
      <c r="C698">
        <v>324.404696</v>
      </c>
      <c r="D698">
        <v>57.553148999999998</v>
      </c>
      <c r="E698" s="1" t="s">
        <v>82</v>
      </c>
      <c r="F698" s="13"/>
      <c r="J698" s="2">
        <v>21.45</v>
      </c>
      <c r="K698" s="5">
        <f t="shared" si="750"/>
        <v>8.3466294186815892E-6</v>
      </c>
      <c r="L698" s="5">
        <f t="shared" si="751"/>
        <v>8.3466294186815905E-29</v>
      </c>
      <c r="M698" s="5">
        <f t="shared" si="752"/>
        <v>6.4307734056656739E-10</v>
      </c>
      <c r="N698" s="5">
        <f t="shared" si="753"/>
        <v>4.0128026051353807E-14</v>
      </c>
      <c r="O698" s="5">
        <f t="shared" si="754"/>
        <v>-13.396552203238738</v>
      </c>
      <c r="P698">
        <v>0.11</v>
      </c>
      <c r="Q698" s="2">
        <v>19.12</v>
      </c>
      <c r="R698" s="5">
        <f t="shared" si="755"/>
        <v>5.6579466719010534E-5</v>
      </c>
      <c r="S698" s="5">
        <f t="shared" si="756"/>
        <v>5.6579466719010536E-28</v>
      </c>
      <c r="T698" s="5">
        <f t="shared" si="757"/>
        <v>2.8333366744291468E-9</v>
      </c>
      <c r="U698" s="5">
        <f t="shared" si="758"/>
        <v>2.1930025860081598E-13</v>
      </c>
      <c r="V698" s="5">
        <f t="shared" si="759"/>
        <v>-12.658960856198258</v>
      </c>
      <c r="W698">
        <v>0.05</v>
      </c>
      <c r="X698" s="2">
        <v>20.11</v>
      </c>
      <c r="Y698" s="5">
        <f t="shared" si="760"/>
        <v>2.6878149946396024E-5</v>
      </c>
      <c r="Z698" s="5">
        <f t="shared" si="761"/>
        <v>2.6878149946396026E-28</v>
      </c>
      <c r="AA698" s="5">
        <f t="shared" si="762"/>
        <v>1.8737556197758972E-9</v>
      </c>
      <c r="AB698" s="5">
        <f t="shared" si="763"/>
        <v>1.2291836865729889E-13</v>
      </c>
      <c r="AC698" s="5">
        <f t="shared" si="764"/>
        <v>-12.910383212228176</v>
      </c>
      <c r="AD698">
        <v>0.13</v>
      </c>
      <c r="AF698" s="4">
        <v>15.77</v>
      </c>
      <c r="AG698" s="5">
        <f t="shared" si="765"/>
        <v>7.8431101987623238E-4</v>
      </c>
      <c r="AH698" s="5">
        <f t="shared" si="766"/>
        <v>7.8431101987623253E-27</v>
      </c>
      <c r="AI698" s="5">
        <f t="shared" si="767"/>
        <v>1.5426793159230256E-8</v>
      </c>
      <c r="AJ698" s="5">
        <f t="shared" si="768"/>
        <v>1.9052089551649371E-12</v>
      </c>
      <c r="AK698" s="5">
        <f t="shared" si="769"/>
        <v>-11.720057385815929</v>
      </c>
      <c r="AL698">
        <v>0.08</v>
      </c>
      <c r="AN698" s="4">
        <v>15.36</v>
      </c>
      <c r="AO698" s="5">
        <f t="shared" si="770"/>
        <v>7.3502135426187372E-4</v>
      </c>
      <c r="AP698" s="5">
        <f t="shared" si="771"/>
        <v>7.3502135426187373E-27</v>
      </c>
      <c r="AQ698" s="5">
        <f t="shared" si="772"/>
        <v>7.9828721242063388E-9</v>
      </c>
      <c r="AR698" s="5">
        <f t="shared" si="773"/>
        <v>1.3267533470430936E-12</v>
      </c>
      <c r="AS698" s="5">
        <f t="shared" si="774"/>
        <v>-11.877209808088619</v>
      </c>
      <c r="AT698">
        <v>0.15</v>
      </c>
      <c r="AV698" s="4">
        <v>14.63</v>
      </c>
      <c r="AW698" s="5">
        <f t="shared" si="775"/>
        <v>9.3741188433741143E-4</v>
      </c>
      <c r="AX698" s="5">
        <f t="shared" si="776"/>
        <v>9.3741188433741158E-27</v>
      </c>
      <c r="AY698" s="5">
        <f t="shared" si="777"/>
        <v>6.0331819794005883E-9</v>
      </c>
      <c r="AZ698" s="5">
        <f t="shared" si="778"/>
        <v>1.302563989352587E-12</v>
      </c>
      <c r="BA698" s="5">
        <f t="shared" si="779"/>
        <v>-11.885200932489004</v>
      </c>
      <c r="BB698">
        <v>0.12</v>
      </c>
      <c r="BD698" s="3">
        <v>14</v>
      </c>
      <c r="BE698" s="5">
        <f t="shared" si="780"/>
        <v>7.055888986110412E-4</v>
      </c>
      <c r="BF698" s="5">
        <f t="shared" si="781"/>
        <v>7.0558889861104121E-27</v>
      </c>
      <c r="BG698" s="5">
        <f t="shared" si="782"/>
        <v>1.6333076356737063E-9</v>
      </c>
      <c r="BH698" s="5">
        <f t="shared" si="783"/>
        <v>5.8799074884253434E-13</v>
      </c>
      <c r="BI698" s="5">
        <f t="shared" si="784"/>
        <v>-12.230629506846046</v>
      </c>
      <c r="BJ698">
        <v>0.02</v>
      </c>
      <c r="BL698" s="3">
        <v>13.61</v>
      </c>
      <c r="BM698" s="5">
        <f t="shared" si="785"/>
        <v>6.4646955527486851E-4</v>
      </c>
      <c r="BN698" s="5">
        <f t="shared" si="786"/>
        <v>6.4646955527486858E-27</v>
      </c>
      <c r="BO698" s="5">
        <f t="shared" si="787"/>
        <v>9.577326744812866E-10</v>
      </c>
      <c r="BP698" s="5">
        <f t="shared" si="788"/>
        <v>4.3097970351657902E-13</v>
      </c>
      <c r="BQ698" s="5">
        <f t="shared" si="789"/>
        <v>-12.365543181946707</v>
      </c>
      <c r="BR698">
        <v>0.01</v>
      </c>
      <c r="BT698" s="3">
        <v>13.22</v>
      </c>
      <c r="BU698" s="5">
        <f t="shared" si="790"/>
        <v>5.9251294126901912E-4</v>
      </c>
      <c r="BV698" s="5">
        <f t="shared" si="791"/>
        <v>5.9251294126901915E-27</v>
      </c>
      <c r="BW698" s="5">
        <f t="shared" si="792"/>
        <v>5.2840036379520133E-10</v>
      </c>
      <c r="BX698" s="5">
        <f t="shared" si="793"/>
        <v>3.0647221100121676E-13</v>
      </c>
      <c r="BY698" s="5">
        <f t="shared" si="794"/>
        <v>-12.513608898489665</v>
      </c>
      <c r="BZ698">
        <v>0.03</v>
      </c>
      <c r="CB698" s="3">
        <v>12.69</v>
      </c>
      <c r="CC698" s="5">
        <f t="shared" si="795"/>
        <v>5.3834568935488944E-4</v>
      </c>
      <c r="CD698" s="5">
        <f t="shared" si="796"/>
        <v>5.383456893548895E-27</v>
      </c>
      <c r="CE698" s="5">
        <f t="shared" si="797"/>
        <v>2.5234954188510448E-10</v>
      </c>
      <c r="CF698" s="5">
        <f t="shared" si="798"/>
        <v>2.018796335080836E-13</v>
      </c>
      <c r="CG698" s="5">
        <f t="shared" si="799"/>
        <v>-12.694907492355043</v>
      </c>
      <c r="CH698">
        <v>0.05</v>
      </c>
      <c r="CK698" s="5" t="str">
        <f t="shared" si="800"/>
        <v/>
      </c>
      <c r="CL698" s="5" t="str">
        <f t="shared" si="801"/>
        <v/>
      </c>
      <c r="CM698" s="5" t="str">
        <f t="shared" si="802"/>
        <v/>
      </c>
      <c r="CN698" s="5" t="str">
        <f t="shared" si="803"/>
        <v/>
      </c>
      <c r="CO698" s="5" t="str">
        <f t="shared" si="804"/>
        <v/>
      </c>
      <c r="CS698" s="5" t="str">
        <f t="shared" si="805"/>
        <v/>
      </c>
      <c r="CT698" s="5" t="str">
        <f t="shared" si="806"/>
        <v/>
      </c>
      <c r="CU698" s="5" t="str">
        <f t="shared" si="807"/>
        <v/>
      </c>
      <c r="CV698" s="5" t="str">
        <f t="shared" si="808"/>
        <v/>
      </c>
      <c r="CW698" s="5" t="str">
        <f t="shared" si="809"/>
        <v/>
      </c>
      <c r="DA698" s="5" t="str">
        <f t="shared" si="810"/>
        <v/>
      </c>
      <c r="DB698" s="5" t="str">
        <f t="shared" si="811"/>
        <v/>
      </c>
      <c r="DC698" s="5" t="str">
        <f t="shared" si="812"/>
        <v/>
      </c>
      <c r="DD698" s="5" t="str">
        <f t="shared" si="813"/>
        <v/>
      </c>
      <c r="DE698" s="5" t="str">
        <f t="shared" si="814"/>
        <v/>
      </c>
      <c r="DI698" s="5" t="str">
        <f t="shared" si="815"/>
        <v/>
      </c>
      <c r="DJ698" s="5" t="str">
        <f t="shared" si="816"/>
        <v/>
      </c>
      <c r="DK698" s="5" t="str">
        <f t="shared" si="817"/>
        <v/>
      </c>
      <c r="DL698" s="5" t="str">
        <f t="shared" si="818"/>
        <v/>
      </c>
      <c r="DM698" s="5" t="str">
        <f t="shared" si="819"/>
        <v/>
      </c>
      <c r="DQ698" s="5" t="str">
        <f t="shared" si="820"/>
        <v/>
      </c>
      <c r="DR698" s="5" t="str">
        <f t="shared" si="821"/>
        <v/>
      </c>
      <c r="DS698" s="5" t="str">
        <f t="shared" si="822"/>
        <v/>
      </c>
      <c r="DT698" s="5" t="str">
        <f t="shared" si="823"/>
        <v/>
      </c>
      <c r="DU698" s="5" t="str">
        <f t="shared" si="824"/>
        <v/>
      </c>
    </row>
    <row r="699" spans="1:126" hidden="1" x14ac:dyDescent="0.25">
      <c r="A699">
        <v>692</v>
      </c>
      <c r="B699" t="s">
        <v>736</v>
      </c>
      <c r="C699">
        <v>324.40479900000003</v>
      </c>
      <c r="D699">
        <v>57.509492000000002</v>
      </c>
      <c r="E699" s="1" t="s">
        <v>120</v>
      </c>
      <c r="F699" s="13"/>
      <c r="J699" s="2">
        <v>21.1</v>
      </c>
      <c r="K699" s="5">
        <f t="shared" si="750"/>
        <v>1.1521555912019573E-5</v>
      </c>
      <c r="L699" s="5">
        <f t="shared" si="751"/>
        <v>1.1521555912019575E-28</v>
      </c>
      <c r="M699" s="5">
        <f t="shared" si="752"/>
        <v>8.8769384184075873E-10</v>
      </c>
      <c r="N699" s="5">
        <f t="shared" si="753"/>
        <v>5.5392095730863346E-14</v>
      </c>
      <c r="O699" s="5">
        <f t="shared" si="754"/>
        <v>-13.256552203238739</v>
      </c>
      <c r="P699">
        <v>0.08</v>
      </c>
      <c r="Q699" s="2">
        <v>20.13</v>
      </c>
      <c r="R699" s="5">
        <f t="shared" si="755"/>
        <v>2.2318183794839E-5</v>
      </c>
      <c r="S699" s="5">
        <f t="shared" si="756"/>
        <v>2.2318183794839E-28</v>
      </c>
      <c r="T699" s="5">
        <f t="shared" si="757"/>
        <v>1.1176303404662677E-9</v>
      </c>
      <c r="U699" s="5">
        <f t="shared" si="758"/>
        <v>8.6504588352089137E-14</v>
      </c>
      <c r="V699" s="5">
        <f t="shared" si="759"/>
        <v>-13.062960856198256</v>
      </c>
      <c r="W699">
        <v>0.11</v>
      </c>
      <c r="X699" s="2">
        <v>20.41</v>
      </c>
      <c r="Y699" s="5">
        <f t="shared" si="760"/>
        <v>2.038916180760798E-5</v>
      </c>
      <c r="Z699" s="5">
        <f t="shared" si="761"/>
        <v>2.0389161807607984E-28</v>
      </c>
      <c r="AA699" s="5">
        <f t="shared" si="762"/>
        <v>1.4213889942469126E-9</v>
      </c>
      <c r="AB699" s="5">
        <f t="shared" si="763"/>
        <v>9.3243118022597478E-14</v>
      </c>
      <c r="AC699" s="5">
        <f t="shared" si="764"/>
        <v>-13.030383212228173</v>
      </c>
      <c r="AD699">
        <v>0.18</v>
      </c>
      <c r="AE699" t="s">
        <v>36</v>
      </c>
      <c r="AF699" s="4">
        <v>17.03</v>
      </c>
      <c r="AG699" s="5">
        <f t="shared" si="765"/>
        <v>2.4574705220015928E-4</v>
      </c>
      <c r="AH699" s="5">
        <f t="shared" si="766"/>
        <v>2.4574705220015929E-27</v>
      </c>
      <c r="AI699" s="5">
        <f t="shared" si="767"/>
        <v>4.833655077778542E-9</v>
      </c>
      <c r="AJ699" s="5">
        <f t="shared" si="768"/>
        <v>5.9695640210565E-13</v>
      </c>
      <c r="AK699" s="5">
        <f t="shared" si="769"/>
        <v>-12.224057385815929</v>
      </c>
      <c r="AM699" t="s">
        <v>36</v>
      </c>
      <c r="AN699" s="4">
        <v>15.97</v>
      </c>
      <c r="AO699" s="5">
        <f t="shared" si="770"/>
        <v>4.1908291556353046E-4</v>
      </c>
      <c r="AP699" s="5">
        <f t="shared" si="771"/>
        <v>4.1908291556353051E-27</v>
      </c>
      <c r="AQ699" s="5">
        <f t="shared" si="772"/>
        <v>4.5515484754083695E-9</v>
      </c>
      <c r="AR699" s="5">
        <f t="shared" si="773"/>
        <v>7.5646735661287106E-13</v>
      </c>
      <c r="AS699" s="5">
        <f t="shared" si="774"/>
        <v>-12.121209808088619</v>
      </c>
      <c r="AV699" s="4">
        <v>15.77</v>
      </c>
      <c r="AW699" s="5">
        <f t="shared" si="775"/>
        <v>3.2804275843882321E-4</v>
      </c>
      <c r="AX699" s="5">
        <f t="shared" si="776"/>
        <v>3.2804275843882322E-27</v>
      </c>
      <c r="AY699" s="5">
        <f t="shared" si="777"/>
        <v>2.1112828754938176E-9</v>
      </c>
      <c r="AZ699" s="5">
        <f t="shared" si="778"/>
        <v>4.5582597281911518E-13</v>
      </c>
      <c r="BA699" s="5">
        <f t="shared" si="779"/>
        <v>-12.341200932489004</v>
      </c>
      <c r="BB699">
        <v>0.1</v>
      </c>
      <c r="BD699" s="3">
        <v>14.66</v>
      </c>
      <c r="BE699" s="5">
        <f t="shared" si="780"/>
        <v>3.8419502710987396E-4</v>
      </c>
      <c r="BF699" s="5">
        <f t="shared" si="781"/>
        <v>3.8419502710987402E-27</v>
      </c>
      <c r="BG699" s="5">
        <f t="shared" si="782"/>
        <v>8.8934034053211569E-10</v>
      </c>
      <c r="BH699" s="5">
        <f t="shared" si="783"/>
        <v>3.2016252259156168E-13</v>
      </c>
      <c r="BI699" s="5">
        <f t="shared" si="784"/>
        <v>-12.494629506846048</v>
      </c>
      <c r="BJ699">
        <v>0.01</v>
      </c>
      <c r="BL699" s="3">
        <v>14.01</v>
      </c>
      <c r="BM699" s="5">
        <f t="shared" si="785"/>
        <v>4.472476600953452E-4</v>
      </c>
      <c r="BN699" s="5">
        <f t="shared" si="786"/>
        <v>4.4724766009534523E-27</v>
      </c>
      <c r="BO699" s="5">
        <f t="shared" si="787"/>
        <v>6.6258912606717798E-10</v>
      </c>
      <c r="BP699" s="5">
        <f t="shared" si="788"/>
        <v>2.9816510673023013E-13</v>
      </c>
      <c r="BQ699" s="5">
        <f t="shared" si="789"/>
        <v>-12.525543181946707</v>
      </c>
      <c r="BR699">
        <v>0.01</v>
      </c>
      <c r="BT699" s="3">
        <v>13.38</v>
      </c>
      <c r="BU699" s="5">
        <f t="shared" si="790"/>
        <v>5.1132595758947405E-4</v>
      </c>
      <c r="BV699" s="5">
        <f t="shared" si="791"/>
        <v>5.113259575894741E-27</v>
      </c>
      <c r="BW699" s="5">
        <f t="shared" si="792"/>
        <v>4.5599817858752147E-10</v>
      </c>
      <c r="BX699" s="5">
        <f t="shared" si="793"/>
        <v>2.6447894358076245E-13</v>
      </c>
      <c r="BY699" s="5">
        <f t="shared" si="794"/>
        <v>-12.577608898489665</v>
      </c>
      <c r="BZ699">
        <v>0.02</v>
      </c>
      <c r="CB699" s="3">
        <v>12.58</v>
      </c>
      <c r="CC699" s="5">
        <f t="shared" si="795"/>
        <v>5.9574614384197227E-4</v>
      </c>
      <c r="CD699" s="5">
        <f t="shared" si="796"/>
        <v>5.9574614384197233E-27</v>
      </c>
      <c r="CE699" s="5">
        <f t="shared" si="797"/>
        <v>2.7925600492592449E-10</v>
      </c>
      <c r="CF699" s="5">
        <f t="shared" si="798"/>
        <v>2.2340480394073961E-13</v>
      </c>
      <c r="CG699" s="5">
        <f t="shared" si="799"/>
        <v>-12.650907492355042</v>
      </c>
      <c r="CH699">
        <v>0.03</v>
      </c>
      <c r="CJ699" s="2">
        <v>9.82</v>
      </c>
      <c r="CK699" s="5">
        <f t="shared" si="800"/>
        <v>8.4274893385533479E-4</v>
      </c>
      <c r="CL699" s="5">
        <f t="shared" si="801"/>
        <v>8.4274893385533491E-27</v>
      </c>
      <c r="CM699" s="5">
        <f t="shared" si="802"/>
        <v>4.3893173638298682E-11</v>
      </c>
      <c r="CN699" s="5">
        <f t="shared" si="803"/>
        <v>1.0534361673191685E-13</v>
      </c>
      <c r="CO699" s="5">
        <f t="shared" si="804"/>
        <v>-12.97739177521577</v>
      </c>
      <c r="CP699">
        <v>0.21</v>
      </c>
      <c r="CR699" s="4">
        <v>15.68</v>
      </c>
      <c r="CS699" s="5">
        <f t="shared" si="805"/>
        <v>1.6546905180773831E-4</v>
      </c>
      <c r="CT699" s="5">
        <f t="shared" si="806"/>
        <v>1.6546905180773832E-27</v>
      </c>
      <c r="CU699" s="5">
        <f t="shared" si="807"/>
        <v>4.29417954518352E-10</v>
      </c>
      <c r="CV699" s="5">
        <f t="shared" si="808"/>
        <v>1.4600210453623968E-13</v>
      </c>
      <c r="CW699" s="5">
        <f t="shared" si="809"/>
        <v>-12.835640884065642</v>
      </c>
      <c r="CX699">
        <v>0.05</v>
      </c>
      <c r="CZ699" s="4">
        <v>14.72</v>
      </c>
      <c r="DA699" s="5">
        <f t="shared" si="810"/>
        <v>2.2232990360269289E-4</v>
      </c>
      <c r="DB699" s="5">
        <f t="shared" si="811"/>
        <v>2.2232990360269292E-27</v>
      </c>
      <c r="DC699" s="5">
        <f t="shared" si="812"/>
        <v>3.1521252873727735E-10</v>
      </c>
      <c r="DD699" s="5">
        <f t="shared" si="813"/>
        <v>1.4499776321914757E-13</v>
      </c>
      <c r="DE699" s="5">
        <f t="shared" si="814"/>
        <v>-12.838638697275881</v>
      </c>
      <c r="DF699">
        <v>0.06</v>
      </c>
      <c r="DG699" t="s">
        <v>32</v>
      </c>
      <c r="DH699" s="4">
        <v>12.96</v>
      </c>
      <c r="DI699" s="5">
        <f t="shared" si="815"/>
        <v>2.0736255449754976E-4</v>
      </c>
      <c r="DJ699" s="5">
        <f t="shared" si="816"/>
        <v>2.073625544975498E-27</v>
      </c>
      <c r="DK699" s="5">
        <f t="shared" si="817"/>
        <v>4.3200532186989535E-11</v>
      </c>
      <c r="DL699" s="5">
        <f t="shared" si="818"/>
        <v>5.1840638624387447E-14</v>
      </c>
      <c r="DM699" s="5">
        <f t="shared" si="819"/>
        <v>-13.28532965703447</v>
      </c>
      <c r="DO699" t="s">
        <v>32</v>
      </c>
      <c r="DP699" s="4">
        <v>9.33</v>
      </c>
      <c r="DQ699" s="5">
        <f t="shared" si="820"/>
        <v>1.5502011732429755E-3</v>
      </c>
      <c r="DR699" s="5">
        <f t="shared" si="821"/>
        <v>1.5502011732429757E-26</v>
      </c>
      <c r="DS699" s="5">
        <f t="shared" si="822"/>
        <v>9.6086849581176179E-11</v>
      </c>
      <c r="DT699" s="5">
        <f t="shared" si="823"/>
        <v>2.1139106907858761E-13</v>
      </c>
      <c r="DU699" s="5">
        <f t="shared" si="824"/>
        <v>-12.674913364861231</v>
      </c>
    </row>
    <row r="700" spans="1:126" hidden="1" x14ac:dyDescent="0.25">
      <c r="A700">
        <v>693</v>
      </c>
      <c r="B700" t="s">
        <v>737</v>
      </c>
      <c r="C700">
        <v>324.405417</v>
      </c>
      <c r="D700">
        <v>57.546619</v>
      </c>
      <c r="E700" s="1" t="s">
        <v>31</v>
      </c>
      <c r="F700" s="13"/>
      <c r="J700" s="2">
        <v>16.059999999999999</v>
      </c>
      <c r="K700" s="5">
        <f t="shared" si="750"/>
        <v>1.1953941653156379E-3</v>
      </c>
      <c r="L700" s="5">
        <f t="shared" si="751"/>
        <v>1.195394165315638E-26</v>
      </c>
      <c r="M700" s="5">
        <f t="shared" si="752"/>
        <v>9.2100758545645199E-8</v>
      </c>
      <c r="N700" s="5">
        <f t="shared" si="753"/>
        <v>5.7470873332482605E-12</v>
      </c>
      <c r="O700" s="5">
        <f t="shared" si="754"/>
        <v>-11.240552203238735</v>
      </c>
      <c r="P700">
        <v>0</v>
      </c>
      <c r="Q700" s="2">
        <v>15.35</v>
      </c>
      <c r="R700" s="5">
        <f t="shared" si="755"/>
        <v>1.8224635447606522E-3</v>
      </c>
      <c r="S700" s="5">
        <f t="shared" si="756"/>
        <v>1.8224635447606525E-26</v>
      </c>
      <c r="T700" s="5">
        <f t="shared" si="757"/>
        <v>9.126372337202553E-8</v>
      </c>
      <c r="U700" s="5">
        <f t="shared" si="758"/>
        <v>7.0638121889947768E-12</v>
      </c>
      <c r="V700" s="5">
        <f t="shared" si="759"/>
        <v>-11.150960856198257</v>
      </c>
      <c r="W700">
        <v>0</v>
      </c>
      <c r="X700" s="2">
        <v>15.73</v>
      </c>
      <c r="Y700" s="5">
        <f t="shared" si="760"/>
        <v>1.5184460719268459E-3</v>
      </c>
      <c r="Z700" s="5">
        <f t="shared" si="761"/>
        <v>1.5184460719268461E-26</v>
      </c>
      <c r="AA700" s="5">
        <f t="shared" si="762"/>
        <v>1.0585538313737492E-7</v>
      </c>
      <c r="AB700" s="5">
        <f t="shared" si="763"/>
        <v>6.9441131338117953E-12</v>
      </c>
      <c r="AC700" s="5">
        <f t="shared" si="764"/>
        <v>-11.158383212228175</v>
      </c>
      <c r="AD700">
        <v>0.01</v>
      </c>
      <c r="AF700" s="4">
        <v>14.01</v>
      </c>
      <c r="AG700" s="5">
        <f t="shared" si="765"/>
        <v>3.9672385653421278E-3</v>
      </c>
      <c r="AH700" s="5">
        <f t="shared" si="766"/>
        <v>3.9672385653421284E-26</v>
      </c>
      <c r="AI700" s="5">
        <f t="shared" si="767"/>
        <v>7.8032524355595947E-8</v>
      </c>
      <c r="AJ700" s="5">
        <f t="shared" si="768"/>
        <v>9.6370167579161009E-12</v>
      </c>
      <c r="AK700" s="5">
        <f t="shared" si="769"/>
        <v>-11.016057385815929</v>
      </c>
      <c r="AL700">
        <v>0.04</v>
      </c>
      <c r="AM700" t="s">
        <v>36</v>
      </c>
      <c r="AN700" s="4">
        <v>11.7</v>
      </c>
      <c r="AO700" s="5">
        <f t="shared" si="770"/>
        <v>2.1394392379945368E-2</v>
      </c>
      <c r="AP700" s="5">
        <f t="shared" si="771"/>
        <v>2.1394392379945369E-25</v>
      </c>
      <c r="AQ700" s="5">
        <f t="shared" si="772"/>
        <v>2.323588254326414E-7</v>
      </c>
      <c r="AR700" s="5">
        <f t="shared" si="773"/>
        <v>3.8618036786905003E-11</v>
      </c>
      <c r="AS700" s="5">
        <f t="shared" si="774"/>
        <v>-10.413209808088618</v>
      </c>
      <c r="AU700" t="s">
        <v>36</v>
      </c>
      <c r="AV700" s="4">
        <v>11.43</v>
      </c>
      <c r="AW700" s="5">
        <f t="shared" si="775"/>
        <v>1.7862015221568481E-2</v>
      </c>
      <c r="AX700" s="5">
        <f t="shared" si="776"/>
        <v>1.7862015221568484E-25</v>
      </c>
      <c r="AY700" s="5">
        <f t="shared" si="777"/>
        <v>1.1495991266071592E-7</v>
      </c>
      <c r="AZ700" s="5">
        <f t="shared" si="778"/>
        <v>2.4819845143448566E-11</v>
      </c>
      <c r="BA700" s="5">
        <f t="shared" si="779"/>
        <v>-10.605200932489005</v>
      </c>
      <c r="BD700" s="3">
        <v>13.25</v>
      </c>
      <c r="BE700" s="5">
        <f t="shared" si="780"/>
        <v>1.4078349392590065E-3</v>
      </c>
      <c r="BF700" s="5">
        <f t="shared" si="781"/>
        <v>1.4078349392590066E-26</v>
      </c>
      <c r="BG700" s="5">
        <f t="shared" si="782"/>
        <v>3.2588771742106626E-9</v>
      </c>
      <c r="BH700" s="5">
        <f t="shared" si="783"/>
        <v>1.1731957827158386E-12</v>
      </c>
      <c r="BI700" s="5">
        <f t="shared" si="784"/>
        <v>-11.930629506846048</v>
      </c>
      <c r="BJ700">
        <v>0.02</v>
      </c>
      <c r="BL700" s="3">
        <v>13.1</v>
      </c>
      <c r="BM700" s="5">
        <f t="shared" si="785"/>
        <v>1.0340655673948694E-3</v>
      </c>
      <c r="BN700" s="5">
        <f t="shared" si="786"/>
        <v>1.0340655673948694E-26</v>
      </c>
      <c r="BO700" s="5">
        <f t="shared" si="787"/>
        <v>1.5319489887331395E-9</v>
      </c>
      <c r="BP700" s="5">
        <f t="shared" si="788"/>
        <v>6.8937704492991281E-13</v>
      </c>
      <c r="BQ700" s="5">
        <f t="shared" si="789"/>
        <v>-12.161543181946708</v>
      </c>
      <c r="BR700">
        <v>0.02</v>
      </c>
      <c r="BT700" s="3">
        <v>12.92</v>
      </c>
      <c r="BU700" s="5">
        <f t="shared" si="790"/>
        <v>7.810841775097617E-4</v>
      </c>
      <c r="BV700" s="5">
        <f t="shared" si="791"/>
        <v>7.8108417750976184E-27</v>
      </c>
      <c r="BW700" s="5">
        <f t="shared" si="792"/>
        <v>6.9656734022868178E-10</v>
      </c>
      <c r="BX700" s="5">
        <f t="shared" si="793"/>
        <v>4.0400905733263546E-13</v>
      </c>
      <c r="BY700" s="5">
        <f t="shared" si="794"/>
        <v>-12.393608898489664</v>
      </c>
      <c r="BZ700">
        <v>0.02</v>
      </c>
      <c r="CC700" s="5" t="str">
        <f t="shared" si="795"/>
        <v/>
      </c>
      <c r="CD700" s="5" t="str">
        <f t="shared" si="796"/>
        <v/>
      </c>
      <c r="CE700" s="5" t="str">
        <f t="shared" si="797"/>
        <v/>
      </c>
      <c r="CF700" s="5" t="str">
        <f t="shared" si="798"/>
        <v/>
      </c>
      <c r="CG700" s="5" t="str">
        <f t="shared" si="799"/>
        <v/>
      </c>
      <c r="CK700" s="5" t="str">
        <f t="shared" si="800"/>
        <v/>
      </c>
      <c r="CL700" s="5" t="str">
        <f t="shared" si="801"/>
        <v/>
      </c>
      <c r="CM700" s="5" t="str">
        <f t="shared" si="802"/>
        <v/>
      </c>
      <c r="CN700" s="5" t="str">
        <f t="shared" si="803"/>
        <v/>
      </c>
      <c r="CO700" s="5" t="str">
        <f t="shared" si="804"/>
        <v/>
      </c>
      <c r="CS700" s="5" t="str">
        <f t="shared" si="805"/>
        <v/>
      </c>
      <c r="CT700" s="5" t="str">
        <f t="shared" si="806"/>
        <v/>
      </c>
      <c r="CU700" s="5" t="str">
        <f t="shared" si="807"/>
        <v/>
      </c>
      <c r="CV700" s="5" t="str">
        <f t="shared" si="808"/>
        <v/>
      </c>
      <c r="CW700" s="5" t="str">
        <f t="shared" si="809"/>
        <v/>
      </c>
      <c r="DA700" s="5" t="str">
        <f t="shared" si="810"/>
        <v/>
      </c>
      <c r="DB700" s="5" t="str">
        <f t="shared" si="811"/>
        <v/>
      </c>
      <c r="DC700" s="5" t="str">
        <f t="shared" si="812"/>
        <v/>
      </c>
      <c r="DD700" s="5" t="str">
        <f t="shared" si="813"/>
        <v/>
      </c>
      <c r="DE700" s="5" t="str">
        <f t="shared" si="814"/>
        <v/>
      </c>
      <c r="DI700" s="5" t="str">
        <f t="shared" si="815"/>
        <v/>
      </c>
      <c r="DJ700" s="5" t="str">
        <f t="shared" si="816"/>
        <v/>
      </c>
      <c r="DK700" s="5" t="str">
        <f t="shared" si="817"/>
        <v/>
      </c>
      <c r="DL700" s="5" t="str">
        <f t="shared" si="818"/>
        <v/>
      </c>
      <c r="DM700" s="5" t="str">
        <f t="shared" si="819"/>
        <v/>
      </c>
      <c r="DQ700" s="5" t="str">
        <f t="shared" si="820"/>
        <v/>
      </c>
      <c r="DR700" s="5" t="str">
        <f t="shared" si="821"/>
        <v/>
      </c>
      <c r="DS700" s="5" t="str">
        <f t="shared" si="822"/>
        <v/>
      </c>
      <c r="DT700" s="5" t="str">
        <f t="shared" si="823"/>
        <v/>
      </c>
      <c r="DU700" s="5" t="str">
        <f t="shared" si="824"/>
        <v/>
      </c>
    </row>
    <row r="701" spans="1:126" hidden="1" x14ac:dyDescent="0.25">
      <c r="A701">
        <v>694</v>
      </c>
      <c r="B701" t="s">
        <v>738</v>
      </c>
      <c r="C701">
        <v>324.40589599999998</v>
      </c>
      <c r="D701">
        <v>57.548619000000002</v>
      </c>
      <c r="E701" s="1" t="s">
        <v>168</v>
      </c>
      <c r="F701" s="13"/>
      <c r="K701" s="5" t="str">
        <f t="shared" si="750"/>
        <v/>
      </c>
      <c r="L701" s="5" t="str">
        <f t="shared" si="751"/>
        <v/>
      </c>
      <c r="M701" s="5" t="str">
        <f t="shared" si="752"/>
        <v/>
      </c>
      <c r="N701" s="5" t="str">
        <f t="shared" si="753"/>
        <v/>
      </c>
      <c r="O701" s="5" t="str">
        <f t="shared" si="754"/>
        <v/>
      </c>
      <c r="R701" s="5" t="str">
        <f t="shared" si="755"/>
        <v/>
      </c>
      <c r="S701" s="5" t="str">
        <f t="shared" si="756"/>
        <v/>
      </c>
      <c r="T701" s="5" t="str">
        <f t="shared" si="757"/>
        <v/>
      </c>
      <c r="U701" s="5" t="str">
        <f t="shared" si="758"/>
        <v/>
      </c>
      <c r="V701" s="5" t="str">
        <f t="shared" si="759"/>
        <v/>
      </c>
      <c r="Y701" s="5" t="str">
        <f t="shared" si="760"/>
        <v/>
      </c>
      <c r="Z701" s="5" t="str">
        <f t="shared" si="761"/>
        <v/>
      </c>
      <c r="AA701" s="5" t="str">
        <f t="shared" si="762"/>
        <v/>
      </c>
      <c r="AB701" s="5" t="str">
        <f t="shared" si="763"/>
        <v/>
      </c>
      <c r="AC701" s="5" t="str">
        <f t="shared" si="764"/>
        <v/>
      </c>
      <c r="AG701" s="5" t="str">
        <f t="shared" si="765"/>
        <v/>
      </c>
      <c r="AH701" s="5" t="str">
        <f t="shared" si="766"/>
        <v/>
      </c>
      <c r="AI701" s="5" t="str">
        <f t="shared" si="767"/>
        <v/>
      </c>
      <c r="AJ701" s="5" t="str">
        <f t="shared" si="768"/>
        <v/>
      </c>
      <c r="AK701" s="5" t="str">
        <f t="shared" si="769"/>
        <v/>
      </c>
      <c r="AO701" s="5" t="str">
        <f t="shared" si="770"/>
        <v/>
      </c>
      <c r="AP701" s="5" t="str">
        <f t="shared" si="771"/>
        <v/>
      </c>
      <c r="AQ701" s="5" t="str">
        <f t="shared" si="772"/>
        <v/>
      </c>
      <c r="AR701" s="5" t="str">
        <f t="shared" si="773"/>
        <v/>
      </c>
      <c r="AS701" s="5" t="str">
        <f t="shared" si="774"/>
        <v/>
      </c>
      <c r="AW701" s="5" t="str">
        <f t="shared" si="775"/>
        <v/>
      </c>
      <c r="AX701" s="5" t="str">
        <f t="shared" si="776"/>
        <v/>
      </c>
      <c r="AY701" s="5" t="str">
        <f t="shared" si="777"/>
        <v/>
      </c>
      <c r="AZ701" s="5" t="str">
        <f t="shared" si="778"/>
        <v/>
      </c>
      <c r="BA701" s="5" t="str">
        <f t="shared" si="779"/>
        <v/>
      </c>
      <c r="BD701" s="3">
        <v>16.010000000000002</v>
      </c>
      <c r="BE701" s="5">
        <f t="shared" si="780"/>
        <v>1.1080305615294527E-4</v>
      </c>
      <c r="BF701" s="5">
        <f t="shared" si="781"/>
        <v>1.1080305615294529E-27</v>
      </c>
      <c r="BG701" s="5">
        <f t="shared" si="782"/>
        <v>2.5648855590959555E-10</v>
      </c>
      <c r="BH701" s="5">
        <f t="shared" si="783"/>
        <v>9.2335880127454399E-14</v>
      </c>
      <c r="BI701" s="5">
        <f t="shared" si="784"/>
        <v>-13.034629506846048</v>
      </c>
      <c r="BJ701">
        <v>0.06</v>
      </c>
      <c r="BL701" s="3">
        <v>15.8</v>
      </c>
      <c r="BM701" s="5">
        <f t="shared" si="785"/>
        <v>8.6009827590377951E-5</v>
      </c>
      <c r="BN701" s="5">
        <f t="shared" si="786"/>
        <v>8.600982759037796E-28</v>
      </c>
      <c r="BO701" s="5">
        <f t="shared" si="787"/>
        <v>1.2742196680055989E-10</v>
      </c>
      <c r="BP701" s="5">
        <f t="shared" si="788"/>
        <v>5.7339885060251959E-14</v>
      </c>
      <c r="BQ701" s="5">
        <f t="shared" si="789"/>
        <v>-13.241543181946708</v>
      </c>
      <c r="BR701">
        <v>0.05</v>
      </c>
      <c r="BU701" s="5" t="str">
        <f t="shared" si="790"/>
        <v/>
      </c>
      <c r="BV701" s="5" t="str">
        <f t="shared" si="791"/>
        <v/>
      </c>
      <c r="BW701" s="5" t="str">
        <f t="shared" si="792"/>
        <v/>
      </c>
      <c r="BX701" s="5" t="str">
        <f t="shared" si="793"/>
        <v/>
      </c>
      <c r="BY701" s="5" t="str">
        <f t="shared" si="794"/>
        <v/>
      </c>
      <c r="CC701" s="5" t="str">
        <f t="shared" si="795"/>
        <v/>
      </c>
      <c r="CD701" s="5" t="str">
        <f t="shared" si="796"/>
        <v/>
      </c>
      <c r="CE701" s="5" t="str">
        <f t="shared" si="797"/>
        <v/>
      </c>
      <c r="CF701" s="5" t="str">
        <f t="shared" si="798"/>
        <v/>
      </c>
      <c r="CG701" s="5" t="str">
        <f t="shared" si="799"/>
        <v/>
      </c>
      <c r="CK701" s="5" t="str">
        <f t="shared" si="800"/>
        <v/>
      </c>
      <c r="CL701" s="5" t="str">
        <f t="shared" si="801"/>
        <v/>
      </c>
      <c r="CM701" s="5" t="str">
        <f t="shared" si="802"/>
        <v/>
      </c>
      <c r="CN701" s="5" t="str">
        <f t="shared" si="803"/>
        <v/>
      </c>
      <c r="CO701" s="5" t="str">
        <f t="shared" si="804"/>
        <v/>
      </c>
      <c r="CS701" s="5" t="str">
        <f t="shared" si="805"/>
        <v/>
      </c>
      <c r="CT701" s="5" t="str">
        <f t="shared" si="806"/>
        <v/>
      </c>
      <c r="CU701" s="5" t="str">
        <f t="shared" si="807"/>
        <v/>
      </c>
      <c r="CV701" s="5" t="str">
        <f t="shared" si="808"/>
        <v/>
      </c>
      <c r="CW701" s="5" t="str">
        <f t="shared" si="809"/>
        <v/>
      </c>
      <c r="DA701" s="5" t="str">
        <f t="shared" si="810"/>
        <v/>
      </c>
      <c r="DB701" s="5" t="str">
        <f t="shared" si="811"/>
        <v/>
      </c>
      <c r="DC701" s="5" t="str">
        <f t="shared" si="812"/>
        <v/>
      </c>
      <c r="DD701" s="5" t="str">
        <f t="shared" si="813"/>
        <v/>
      </c>
      <c r="DE701" s="5" t="str">
        <f t="shared" si="814"/>
        <v/>
      </c>
      <c r="DI701" s="5" t="str">
        <f t="shared" si="815"/>
        <v/>
      </c>
      <c r="DJ701" s="5" t="str">
        <f t="shared" si="816"/>
        <v/>
      </c>
      <c r="DK701" s="5" t="str">
        <f t="shared" si="817"/>
        <v/>
      </c>
      <c r="DL701" s="5" t="str">
        <f t="shared" si="818"/>
        <v/>
      </c>
      <c r="DM701" s="5" t="str">
        <f t="shared" si="819"/>
        <v/>
      </c>
      <c r="DQ701" s="5" t="str">
        <f t="shared" si="820"/>
        <v/>
      </c>
      <c r="DR701" s="5" t="str">
        <f t="shared" si="821"/>
        <v/>
      </c>
      <c r="DS701" s="5" t="str">
        <f t="shared" si="822"/>
        <v/>
      </c>
      <c r="DT701" s="5" t="str">
        <f t="shared" si="823"/>
        <v/>
      </c>
      <c r="DU701" s="5" t="str">
        <f t="shared" si="824"/>
        <v/>
      </c>
    </row>
    <row r="702" spans="1:126" hidden="1" x14ac:dyDescent="0.25">
      <c r="A702">
        <v>695</v>
      </c>
      <c r="B702" t="s">
        <v>739</v>
      </c>
      <c r="C702">
        <v>324.40609599999999</v>
      </c>
      <c r="D702">
        <v>57.515183999999998</v>
      </c>
      <c r="E702" s="1" t="s">
        <v>31</v>
      </c>
      <c r="F702" s="13"/>
      <c r="K702" s="5" t="str">
        <f t="shared" si="750"/>
        <v/>
      </c>
      <c r="L702" s="5" t="str">
        <f t="shared" si="751"/>
        <v/>
      </c>
      <c r="M702" s="5" t="str">
        <f t="shared" si="752"/>
        <v/>
      </c>
      <c r="N702" s="5" t="str">
        <f t="shared" si="753"/>
        <v/>
      </c>
      <c r="O702" s="5" t="str">
        <f t="shared" si="754"/>
        <v/>
      </c>
      <c r="R702" s="5" t="str">
        <f t="shared" si="755"/>
        <v/>
      </c>
      <c r="S702" s="5" t="str">
        <f t="shared" si="756"/>
        <v/>
      </c>
      <c r="T702" s="5" t="str">
        <f t="shared" si="757"/>
        <v/>
      </c>
      <c r="U702" s="5" t="str">
        <f t="shared" si="758"/>
        <v/>
      </c>
      <c r="V702" s="5" t="str">
        <f t="shared" si="759"/>
        <v/>
      </c>
      <c r="Y702" s="5" t="str">
        <f t="shared" si="760"/>
        <v/>
      </c>
      <c r="Z702" s="5" t="str">
        <f t="shared" si="761"/>
        <v/>
      </c>
      <c r="AA702" s="5" t="str">
        <f t="shared" si="762"/>
        <v/>
      </c>
      <c r="AB702" s="5" t="str">
        <f t="shared" si="763"/>
        <v/>
      </c>
      <c r="AC702" s="5" t="str">
        <f t="shared" si="764"/>
        <v/>
      </c>
      <c r="AE702" t="s">
        <v>36</v>
      </c>
      <c r="AF702" s="4">
        <v>16.010000000000002</v>
      </c>
      <c r="AG702" s="5">
        <f t="shared" si="765"/>
        <v>6.2876493950799134E-4</v>
      </c>
      <c r="AH702" s="5">
        <f t="shared" si="766"/>
        <v>6.2876493950799139E-27</v>
      </c>
      <c r="AI702" s="5">
        <f t="shared" si="767"/>
        <v>1.2367321664173966E-8</v>
      </c>
      <c r="AJ702" s="5">
        <f t="shared" si="768"/>
        <v>1.5273642255254851E-12</v>
      </c>
      <c r="AK702" s="5">
        <f t="shared" si="769"/>
        <v>-11.816057385815931</v>
      </c>
      <c r="AN702" s="4">
        <v>16.41</v>
      </c>
      <c r="AO702" s="5">
        <f t="shared" si="770"/>
        <v>2.7944732495954272E-4</v>
      </c>
      <c r="AP702" s="5">
        <f t="shared" si="771"/>
        <v>2.7944732495954274E-27</v>
      </c>
      <c r="AQ702" s="5">
        <f t="shared" si="772"/>
        <v>3.0350033338062399E-9</v>
      </c>
      <c r="AR702" s="5">
        <f t="shared" si="773"/>
        <v>5.0441755407859706E-13</v>
      </c>
      <c r="AS702" s="5">
        <f t="shared" si="774"/>
        <v>-12.297209808088619</v>
      </c>
      <c r="AT702">
        <v>0.14000000000000001</v>
      </c>
      <c r="AU702" t="s">
        <v>36</v>
      </c>
      <c r="AV702" s="4">
        <v>15.03</v>
      </c>
      <c r="AW702" s="5">
        <f t="shared" si="775"/>
        <v>6.4853057409210212E-4</v>
      </c>
      <c r="AX702" s="5">
        <f t="shared" si="776"/>
        <v>6.4853057409210213E-27</v>
      </c>
      <c r="AY702" s="5">
        <f t="shared" si="777"/>
        <v>4.1739421465393456E-9</v>
      </c>
      <c r="AZ702" s="5">
        <f t="shared" si="778"/>
        <v>9.0115410943784462E-13</v>
      </c>
      <c r="BA702" s="5">
        <f t="shared" si="779"/>
        <v>-12.045200932489005</v>
      </c>
      <c r="BE702" s="5" t="str">
        <f t="shared" si="780"/>
        <v/>
      </c>
      <c r="BF702" s="5" t="str">
        <f t="shared" si="781"/>
        <v/>
      </c>
      <c r="BG702" s="5" t="str">
        <f t="shared" si="782"/>
        <v/>
      </c>
      <c r="BH702" s="5" t="str">
        <f t="shared" si="783"/>
        <v/>
      </c>
      <c r="BI702" s="5" t="str">
        <f t="shared" si="784"/>
        <v/>
      </c>
      <c r="BM702" s="5" t="str">
        <f t="shared" si="785"/>
        <v/>
      </c>
      <c r="BN702" s="5" t="str">
        <f t="shared" si="786"/>
        <v/>
      </c>
      <c r="BO702" s="5" t="str">
        <f t="shared" si="787"/>
        <v/>
      </c>
      <c r="BP702" s="5" t="str">
        <f t="shared" si="788"/>
        <v/>
      </c>
      <c r="BQ702" s="5" t="str">
        <f t="shared" si="789"/>
        <v/>
      </c>
      <c r="BU702" s="5" t="str">
        <f t="shared" si="790"/>
        <v/>
      </c>
      <c r="BV702" s="5" t="str">
        <f t="shared" si="791"/>
        <v/>
      </c>
      <c r="BW702" s="5" t="str">
        <f t="shared" si="792"/>
        <v/>
      </c>
      <c r="BX702" s="5" t="str">
        <f t="shared" si="793"/>
        <v/>
      </c>
      <c r="BY702" s="5" t="str">
        <f t="shared" si="794"/>
        <v/>
      </c>
      <c r="CC702" s="5" t="str">
        <f t="shared" si="795"/>
        <v/>
      </c>
      <c r="CD702" s="5" t="str">
        <f t="shared" si="796"/>
        <v/>
      </c>
      <c r="CE702" s="5" t="str">
        <f t="shared" si="797"/>
        <v/>
      </c>
      <c r="CF702" s="5" t="str">
        <f t="shared" si="798"/>
        <v/>
      </c>
      <c r="CG702" s="5" t="str">
        <f t="shared" si="799"/>
        <v/>
      </c>
      <c r="CK702" s="5" t="str">
        <f t="shared" si="800"/>
        <v/>
      </c>
      <c r="CL702" s="5" t="str">
        <f t="shared" si="801"/>
        <v/>
      </c>
      <c r="CM702" s="5" t="str">
        <f t="shared" si="802"/>
        <v/>
      </c>
      <c r="CN702" s="5" t="str">
        <f t="shared" si="803"/>
        <v/>
      </c>
      <c r="CO702" s="5" t="str">
        <f t="shared" si="804"/>
        <v/>
      </c>
      <c r="CS702" s="5" t="str">
        <f t="shared" si="805"/>
        <v/>
      </c>
      <c r="CT702" s="5" t="str">
        <f t="shared" si="806"/>
        <v/>
      </c>
      <c r="CU702" s="5" t="str">
        <f t="shared" si="807"/>
        <v/>
      </c>
      <c r="CV702" s="5" t="str">
        <f t="shared" si="808"/>
        <v/>
      </c>
      <c r="CW702" s="5" t="str">
        <f t="shared" si="809"/>
        <v/>
      </c>
      <c r="DA702" s="5" t="str">
        <f t="shared" si="810"/>
        <v/>
      </c>
      <c r="DB702" s="5" t="str">
        <f t="shared" si="811"/>
        <v/>
      </c>
      <c r="DC702" s="5" t="str">
        <f t="shared" si="812"/>
        <v/>
      </c>
      <c r="DD702" s="5" t="str">
        <f t="shared" si="813"/>
        <v/>
      </c>
      <c r="DE702" s="5" t="str">
        <f t="shared" si="814"/>
        <v/>
      </c>
      <c r="DI702" s="5" t="str">
        <f t="shared" si="815"/>
        <v/>
      </c>
      <c r="DJ702" s="5" t="str">
        <f t="shared" si="816"/>
        <v/>
      </c>
      <c r="DK702" s="5" t="str">
        <f t="shared" si="817"/>
        <v/>
      </c>
      <c r="DL702" s="5" t="str">
        <f t="shared" si="818"/>
        <v/>
      </c>
      <c r="DM702" s="5" t="str">
        <f t="shared" si="819"/>
        <v/>
      </c>
      <c r="DQ702" s="5" t="str">
        <f t="shared" si="820"/>
        <v/>
      </c>
      <c r="DR702" s="5" t="str">
        <f t="shared" si="821"/>
        <v/>
      </c>
      <c r="DS702" s="5" t="str">
        <f t="shared" si="822"/>
        <v/>
      </c>
      <c r="DT702" s="5" t="str">
        <f t="shared" si="823"/>
        <v/>
      </c>
      <c r="DU702" s="5" t="str">
        <f t="shared" si="824"/>
        <v/>
      </c>
    </row>
    <row r="703" spans="1:126" hidden="1" x14ac:dyDescent="0.25">
      <c r="A703">
        <v>696</v>
      </c>
      <c r="B703" t="s">
        <v>740</v>
      </c>
      <c r="C703">
        <v>324.40631400000001</v>
      </c>
      <c r="D703">
        <v>57.475856</v>
      </c>
      <c r="E703" s="1" t="s">
        <v>31</v>
      </c>
      <c r="F703" s="13"/>
      <c r="J703" s="2">
        <v>15.06</v>
      </c>
      <c r="K703" s="5">
        <f t="shared" si="750"/>
        <v>3.0026943841620652E-3</v>
      </c>
      <c r="L703" s="5">
        <f t="shared" si="751"/>
        <v>3.0026943841620655E-26</v>
      </c>
      <c r="M703" s="5">
        <f t="shared" si="752"/>
        <v>2.3134664572254576E-7</v>
      </c>
      <c r="N703" s="5">
        <f t="shared" si="753"/>
        <v>1.4436030693086854E-11</v>
      </c>
      <c r="O703" s="5">
        <f t="shared" si="754"/>
        <v>-10.840552203238737</v>
      </c>
      <c r="P703">
        <v>0</v>
      </c>
      <c r="Q703" s="2">
        <v>14.41</v>
      </c>
      <c r="R703" s="5">
        <f t="shared" si="755"/>
        <v>4.3317047740922925E-3</v>
      </c>
      <c r="S703" s="5">
        <f t="shared" si="756"/>
        <v>4.331704774092293E-26</v>
      </c>
      <c r="T703" s="5">
        <f t="shared" si="757"/>
        <v>2.1691929441801832E-7</v>
      </c>
      <c r="U703" s="5">
        <f t="shared" si="758"/>
        <v>1.678955338795462E-11</v>
      </c>
      <c r="V703" s="5">
        <f t="shared" si="759"/>
        <v>-10.774960856198257</v>
      </c>
      <c r="W703">
        <v>0</v>
      </c>
      <c r="X703" s="2">
        <v>14.7</v>
      </c>
      <c r="Y703" s="5">
        <f t="shared" si="760"/>
        <v>3.9210228431621752E-3</v>
      </c>
      <c r="Z703" s="5">
        <f t="shared" si="761"/>
        <v>3.9210228431621756E-26</v>
      </c>
      <c r="AA703" s="5">
        <f t="shared" si="762"/>
        <v>2.7334614184001626E-7</v>
      </c>
      <c r="AB703" s="5">
        <f t="shared" si="763"/>
        <v>1.7931506904705068E-11</v>
      </c>
      <c r="AC703" s="5">
        <f t="shared" si="764"/>
        <v>-10.746383212228174</v>
      </c>
      <c r="AD703">
        <v>0</v>
      </c>
      <c r="AF703" s="4">
        <v>13.35</v>
      </c>
      <c r="AG703" s="5">
        <f t="shared" si="765"/>
        <v>7.2859857424611039E-3</v>
      </c>
      <c r="AH703" s="5">
        <f t="shared" si="766"/>
        <v>7.2859857424611044E-26</v>
      </c>
      <c r="AI703" s="5">
        <f t="shared" si="767"/>
        <v>1.433097230073157E-7</v>
      </c>
      <c r="AJ703" s="5">
        <f t="shared" si="768"/>
        <v>1.769875079140349E-11</v>
      </c>
      <c r="AK703" s="5">
        <f t="shared" si="769"/>
        <v>-10.752057385815929</v>
      </c>
      <c r="AL703">
        <v>0.03</v>
      </c>
      <c r="AN703" s="4">
        <v>12.9</v>
      </c>
      <c r="AO703" s="5">
        <f t="shared" si="770"/>
        <v>7.0843491422098942E-3</v>
      </c>
      <c r="AP703" s="5">
        <f t="shared" si="771"/>
        <v>7.0843491422098949E-26</v>
      </c>
      <c r="AQ703" s="5">
        <f t="shared" si="772"/>
        <v>7.6941238451887978E-8</v>
      </c>
      <c r="AR703" s="5">
        <f t="shared" si="773"/>
        <v>1.2787633830703782E-11</v>
      </c>
      <c r="AS703" s="5">
        <f t="shared" si="774"/>
        <v>-10.893209808088619</v>
      </c>
      <c r="AT703">
        <v>0.03</v>
      </c>
      <c r="AV703" s="4">
        <v>12.79</v>
      </c>
      <c r="AW703" s="5">
        <f t="shared" si="775"/>
        <v>5.1042325782773472E-3</v>
      </c>
      <c r="AX703" s="5">
        <f t="shared" si="776"/>
        <v>5.104232578277348E-26</v>
      </c>
      <c r="AY703" s="5">
        <f t="shared" si="777"/>
        <v>3.2850835928647183E-8</v>
      </c>
      <c r="AZ703" s="5">
        <f t="shared" si="778"/>
        <v>7.0924954769949263E-12</v>
      </c>
      <c r="BA703" s="5">
        <f t="shared" si="779"/>
        <v>-11.149200932489004</v>
      </c>
      <c r="BB703">
        <v>0.03</v>
      </c>
      <c r="BD703" s="3">
        <v>12.69</v>
      </c>
      <c r="BE703" s="5">
        <f t="shared" si="780"/>
        <v>2.3580431021329867E-3</v>
      </c>
      <c r="BF703" s="5">
        <f t="shared" si="781"/>
        <v>2.3580431021329871E-26</v>
      </c>
      <c r="BG703" s="5">
        <f t="shared" si="782"/>
        <v>5.4584331067893213E-9</v>
      </c>
      <c r="BH703" s="5">
        <f t="shared" si="783"/>
        <v>1.9650359184441558E-12</v>
      </c>
      <c r="BI703" s="5">
        <f t="shared" si="784"/>
        <v>-11.706629506846047</v>
      </c>
      <c r="BJ703">
        <v>0</v>
      </c>
      <c r="BL703" s="3">
        <v>12.68</v>
      </c>
      <c r="BM703" s="5">
        <f t="shared" si="785"/>
        <v>1.5224676632106505E-3</v>
      </c>
      <c r="BN703" s="5">
        <f t="shared" si="786"/>
        <v>1.5224676632106505E-26</v>
      </c>
      <c r="BO703" s="5">
        <f t="shared" si="787"/>
        <v>2.2555076492009633E-9</v>
      </c>
      <c r="BP703" s="5">
        <f t="shared" si="788"/>
        <v>1.0149784421404336E-12</v>
      </c>
      <c r="BQ703" s="5">
        <f t="shared" si="789"/>
        <v>-11.993543181946707</v>
      </c>
      <c r="BR703">
        <v>0</v>
      </c>
      <c r="BT703" s="3">
        <v>12.64</v>
      </c>
      <c r="BU703" s="5">
        <f t="shared" si="790"/>
        <v>1.0108758943555166E-3</v>
      </c>
      <c r="BV703" s="5">
        <f t="shared" si="791"/>
        <v>1.0108758943555167E-26</v>
      </c>
      <c r="BW703" s="5">
        <f t="shared" si="792"/>
        <v>9.0149455501383768E-10</v>
      </c>
      <c r="BX703" s="5">
        <f t="shared" si="793"/>
        <v>5.2286684190802586E-13</v>
      </c>
      <c r="BY703" s="5">
        <f t="shared" si="794"/>
        <v>-12.281608898489663</v>
      </c>
      <c r="BZ703">
        <v>0.02</v>
      </c>
      <c r="CB703" s="3">
        <v>12.66</v>
      </c>
      <c r="CC703" s="5">
        <f t="shared" si="795"/>
        <v>5.5342814268295769E-4</v>
      </c>
      <c r="CD703" s="5">
        <f t="shared" si="796"/>
        <v>5.5342814268295777E-27</v>
      </c>
      <c r="CE703" s="5">
        <f t="shared" si="797"/>
        <v>2.5941944188263646E-10</v>
      </c>
      <c r="CF703" s="5">
        <f t="shared" si="798"/>
        <v>2.0753555350610918E-13</v>
      </c>
      <c r="CG703" s="5">
        <f t="shared" si="799"/>
        <v>-12.682907492355042</v>
      </c>
      <c r="CH703">
        <v>0.04</v>
      </c>
      <c r="CK703" s="5" t="str">
        <f t="shared" si="800"/>
        <v/>
      </c>
      <c r="CL703" s="5" t="str">
        <f t="shared" si="801"/>
        <v/>
      </c>
      <c r="CM703" s="5" t="str">
        <f t="shared" si="802"/>
        <v/>
      </c>
      <c r="CN703" s="5" t="str">
        <f t="shared" si="803"/>
        <v/>
      </c>
      <c r="CO703" s="5" t="str">
        <f t="shared" si="804"/>
        <v/>
      </c>
      <c r="CR703" s="4">
        <v>12.7</v>
      </c>
      <c r="CS703" s="5">
        <f t="shared" si="805"/>
        <v>2.574641577071205E-3</v>
      </c>
      <c r="CT703" s="5">
        <f t="shared" si="806"/>
        <v>2.5746415770712053E-26</v>
      </c>
      <c r="CU703" s="5">
        <f t="shared" si="807"/>
        <v>6.6815957882470722E-9</v>
      </c>
      <c r="CV703" s="5">
        <f t="shared" si="808"/>
        <v>2.2717425680040045E-12</v>
      </c>
      <c r="CW703" s="5">
        <f t="shared" si="809"/>
        <v>-11.643640884065642</v>
      </c>
      <c r="CX703">
        <v>0.03</v>
      </c>
      <c r="CZ703" s="4">
        <v>12.75</v>
      </c>
      <c r="DA703" s="5">
        <f t="shared" si="810"/>
        <v>1.3645764744328417E-3</v>
      </c>
      <c r="DB703" s="5">
        <f t="shared" si="811"/>
        <v>1.3645764744328419E-26</v>
      </c>
      <c r="DC703" s="5">
        <f t="shared" si="812"/>
        <v>1.9346547369085665E-9</v>
      </c>
      <c r="DD703" s="5">
        <f t="shared" si="813"/>
        <v>8.8994117897794046E-13</v>
      </c>
      <c r="DE703" s="5">
        <f t="shared" si="814"/>
        <v>-12.050638697275881</v>
      </c>
      <c r="DF703">
        <v>0.03</v>
      </c>
      <c r="DG703" t="s">
        <v>32</v>
      </c>
      <c r="DH703" s="4">
        <v>13</v>
      </c>
      <c r="DI703" s="5">
        <f t="shared" si="815"/>
        <v>1.9986204843754565E-4</v>
      </c>
      <c r="DJ703" s="5">
        <f t="shared" si="816"/>
        <v>1.9986204843754566E-27</v>
      </c>
      <c r="DK703" s="5">
        <f t="shared" si="817"/>
        <v>4.1637926757822012E-11</v>
      </c>
      <c r="DL703" s="5">
        <f t="shared" si="818"/>
        <v>4.996551210938642E-14</v>
      </c>
      <c r="DM703" s="5">
        <f t="shared" si="819"/>
        <v>-13.30132965703447</v>
      </c>
      <c r="DO703" t="s">
        <v>32</v>
      </c>
      <c r="DP703" s="4">
        <v>9.3699999999999992</v>
      </c>
      <c r="DQ703" s="5">
        <f t="shared" si="820"/>
        <v>1.4941288832275123E-3</v>
      </c>
      <c r="DR703" s="5">
        <f t="shared" si="821"/>
        <v>1.4941288832275124E-26</v>
      </c>
      <c r="DS703" s="5">
        <f t="shared" si="822"/>
        <v>9.261129441492844E-11</v>
      </c>
      <c r="DT703" s="5">
        <f t="shared" si="823"/>
        <v>2.0374484771284257E-13</v>
      </c>
      <c r="DU703" s="5">
        <f t="shared" si="824"/>
        <v>-12.690913364861231</v>
      </c>
    </row>
    <row r="704" spans="1:126" hidden="1" x14ac:dyDescent="0.25">
      <c r="A704">
        <v>697</v>
      </c>
      <c r="B704" t="s">
        <v>741</v>
      </c>
      <c r="C704">
        <v>324.40784000000002</v>
      </c>
      <c r="D704">
        <v>57.479636999999997</v>
      </c>
      <c r="E704" s="1" t="s">
        <v>486</v>
      </c>
      <c r="F704" s="13"/>
      <c r="J704" s="2">
        <v>16.14</v>
      </c>
      <c r="K704" s="5">
        <f t="shared" si="750"/>
        <v>1.110480998531083E-3</v>
      </c>
      <c r="L704" s="5">
        <f t="shared" si="751"/>
        <v>1.1104809985310831E-26</v>
      </c>
      <c r="M704" s="5">
        <f t="shared" si="752"/>
        <v>8.5558508885839134E-8</v>
      </c>
      <c r="N704" s="5">
        <f t="shared" si="753"/>
        <v>5.3388509544763616E-12</v>
      </c>
      <c r="O704" s="5">
        <f t="shared" si="754"/>
        <v>-11.272552203238737</v>
      </c>
      <c r="P704">
        <v>0</v>
      </c>
      <c r="Q704" s="2">
        <v>15.01</v>
      </c>
      <c r="R704" s="5">
        <f t="shared" si="755"/>
        <v>2.4926359237667341E-3</v>
      </c>
      <c r="S704" s="5">
        <f t="shared" si="756"/>
        <v>2.4926359237667344E-26</v>
      </c>
      <c r="T704" s="5">
        <f t="shared" si="757"/>
        <v>1.2482402518712484E-7</v>
      </c>
      <c r="U704" s="5">
        <f t="shared" si="758"/>
        <v>9.6613795494834648E-12</v>
      </c>
      <c r="V704" s="5">
        <f t="shared" si="759"/>
        <v>-11.014960856198257</v>
      </c>
      <c r="W704">
        <v>0</v>
      </c>
      <c r="X704" s="2">
        <v>15.55</v>
      </c>
      <c r="Y704" s="5">
        <f t="shared" si="760"/>
        <v>1.7922532328195648E-3</v>
      </c>
      <c r="Z704" s="5">
        <f t="shared" si="761"/>
        <v>1.7922532328195648E-26</v>
      </c>
      <c r="AA704" s="5">
        <f t="shared" si="762"/>
        <v>1.2494329311186358E-7</v>
      </c>
      <c r="AB704" s="5">
        <f t="shared" si="763"/>
        <v>8.1962800281382525E-12</v>
      </c>
      <c r="AC704" s="5">
        <f t="shared" si="764"/>
        <v>-11.086383212228176</v>
      </c>
      <c r="AD704">
        <v>0</v>
      </c>
      <c r="AF704" s="4">
        <v>13.29</v>
      </c>
      <c r="AG704" s="5">
        <f t="shared" si="765"/>
        <v>7.6999573045139656E-3</v>
      </c>
      <c r="AH704" s="5">
        <f t="shared" si="766"/>
        <v>7.6999573045139659E-26</v>
      </c>
      <c r="AI704" s="5">
        <f t="shared" si="767"/>
        <v>1.5145222451469056E-7</v>
      </c>
      <c r="AJ704" s="5">
        <f t="shared" si="768"/>
        <v>1.8704349727564286E-11</v>
      </c>
      <c r="AK704" s="5">
        <f t="shared" si="769"/>
        <v>-10.72805738581593</v>
      </c>
      <c r="AL704">
        <v>0.03</v>
      </c>
      <c r="AN704" s="4">
        <v>12.48</v>
      </c>
      <c r="AO704" s="5">
        <f t="shared" si="770"/>
        <v>1.0430375813674139E-2</v>
      </c>
      <c r="AP704" s="5">
        <f t="shared" si="771"/>
        <v>1.0430375813674141E-25</v>
      </c>
      <c r="AQ704" s="5">
        <f t="shared" si="772"/>
        <v>1.1328154732537178E-7</v>
      </c>
      <c r="AR704" s="5">
        <f t="shared" si="773"/>
        <v>1.8827393165476789E-11</v>
      </c>
      <c r="AS704" s="5">
        <f t="shared" si="774"/>
        <v>-10.725209808088618</v>
      </c>
      <c r="AT704">
        <v>0.03</v>
      </c>
      <c r="AV704" s="4">
        <v>12.28</v>
      </c>
      <c r="AW704" s="5">
        <f t="shared" si="775"/>
        <v>8.164516200500075E-3</v>
      </c>
      <c r="AX704" s="5">
        <f t="shared" si="776"/>
        <v>8.1645162005000761E-26</v>
      </c>
      <c r="AY704" s="5">
        <f t="shared" si="777"/>
        <v>5.2546818356370778E-8</v>
      </c>
      <c r="AZ704" s="5">
        <f t="shared" si="778"/>
        <v>1.1344858083140451E-11</v>
      </c>
      <c r="BA704" s="5">
        <f t="shared" si="779"/>
        <v>-10.945200932489005</v>
      </c>
      <c r="BB704">
        <v>0.03</v>
      </c>
      <c r="BD704" s="3">
        <v>12.04</v>
      </c>
      <c r="BE704" s="5">
        <f t="shared" si="780"/>
        <v>4.2909330575907415E-3</v>
      </c>
      <c r="BF704" s="5">
        <f t="shared" si="781"/>
        <v>4.2909330575907417E-26</v>
      </c>
      <c r="BG704" s="5">
        <f t="shared" si="782"/>
        <v>9.9327154110896769E-9</v>
      </c>
      <c r="BH704" s="5">
        <f t="shared" si="783"/>
        <v>3.5757775479922838E-12</v>
      </c>
      <c r="BI704" s="5">
        <f t="shared" si="784"/>
        <v>-11.446629506846048</v>
      </c>
      <c r="BJ704">
        <v>0</v>
      </c>
      <c r="BL704" s="3">
        <v>12.05</v>
      </c>
      <c r="BM704" s="5">
        <f t="shared" si="785"/>
        <v>2.7198695634398605E-3</v>
      </c>
      <c r="BN704" s="5">
        <f t="shared" si="786"/>
        <v>2.7198695634398606E-26</v>
      </c>
      <c r="BO704" s="5">
        <f t="shared" si="787"/>
        <v>4.029436390281274E-9</v>
      </c>
      <c r="BP704" s="5">
        <f t="shared" si="788"/>
        <v>1.8132463756265735E-12</v>
      </c>
      <c r="BQ704" s="5">
        <f t="shared" si="789"/>
        <v>-11.741543181946708</v>
      </c>
      <c r="BR704">
        <v>0</v>
      </c>
      <c r="BT704" s="3">
        <v>11.97</v>
      </c>
      <c r="BU704" s="5">
        <f t="shared" si="790"/>
        <v>1.8736904375356792E-3</v>
      </c>
      <c r="BV704" s="5">
        <f t="shared" si="791"/>
        <v>1.8736904375356795E-26</v>
      </c>
      <c r="BW704" s="5">
        <f t="shared" si="792"/>
        <v>1.6709486660544109E-9</v>
      </c>
      <c r="BX704" s="5">
        <f t="shared" si="793"/>
        <v>9.6915022631155837E-13</v>
      </c>
      <c r="BY704" s="5">
        <f t="shared" si="794"/>
        <v>-12.013608898489663</v>
      </c>
      <c r="BZ704">
        <v>0.01</v>
      </c>
      <c r="CB704" s="3">
        <v>11.91</v>
      </c>
      <c r="CC704" s="5">
        <f t="shared" si="795"/>
        <v>1.1042343171385244E-3</v>
      </c>
      <c r="CD704" s="5">
        <f t="shared" si="796"/>
        <v>1.1042343171385246E-26</v>
      </c>
      <c r="CE704" s="5">
        <f t="shared" si="797"/>
        <v>5.176098361586833E-10</v>
      </c>
      <c r="CF704" s="5">
        <f t="shared" si="798"/>
        <v>4.1408786892694666E-13</v>
      </c>
      <c r="CG704" s="5">
        <f t="shared" si="799"/>
        <v>-12.382907492355043</v>
      </c>
      <c r="CH704">
        <v>0.02</v>
      </c>
      <c r="CJ704" s="2">
        <v>9.3000000000000007</v>
      </c>
      <c r="CK704" s="5">
        <f t="shared" si="800"/>
        <v>1.360498952625756E-3</v>
      </c>
      <c r="CL704" s="5">
        <f t="shared" si="801"/>
        <v>1.3604989526257561E-26</v>
      </c>
      <c r="CM704" s="5">
        <f t="shared" si="802"/>
        <v>7.0859320449258124E-11</v>
      </c>
      <c r="CN704" s="5">
        <f t="shared" si="803"/>
        <v>1.7006236907821952E-13</v>
      </c>
      <c r="CO704" s="5">
        <f t="shared" si="804"/>
        <v>-12.76939177521577</v>
      </c>
      <c r="CP704">
        <v>0.06</v>
      </c>
      <c r="CR704" s="4">
        <v>12.06</v>
      </c>
      <c r="CS704" s="5">
        <f t="shared" si="805"/>
        <v>4.642124439814042E-3</v>
      </c>
      <c r="CT704" s="5">
        <f t="shared" si="806"/>
        <v>4.6421244398140427E-26</v>
      </c>
      <c r="CU704" s="5">
        <f t="shared" si="807"/>
        <v>1.2047035743462046E-8</v>
      </c>
      <c r="CV704" s="5">
        <f t="shared" si="808"/>
        <v>4.0959921527770964E-12</v>
      </c>
      <c r="CW704" s="5">
        <f t="shared" si="809"/>
        <v>-11.387640884065641</v>
      </c>
      <c r="CX704">
        <v>0.02</v>
      </c>
      <c r="CZ704" s="4">
        <v>12.06</v>
      </c>
      <c r="DA704" s="5">
        <f t="shared" si="810"/>
        <v>2.5763085789095243E-3</v>
      </c>
      <c r="DB704" s="5">
        <f t="shared" si="811"/>
        <v>2.5763085789095244E-26</v>
      </c>
      <c r="DC704" s="5">
        <f t="shared" si="812"/>
        <v>3.6526114067715382E-9</v>
      </c>
      <c r="DD704" s="5">
        <f t="shared" si="813"/>
        <v>1.6802012471149075E-12</v>
      </c>
      <c r="DE704" s="5">
        <f t="shared" si="814"/>
        <v>-11.774638697275881</v>
      </c>
      <c r="DF704">
        <v>0.02</v>
      </c>
      <c r="DH704" s="4">
        <v>12.64</v>
      </c>
      <c r="DI704" s="5">
        <f t="shared" si="815"/>
        <v>2.7843917243135078E-4</v>
      </c>
      <c r="DJ704" s="5">
        <f t="shared" si="816"/>
        <v>2.7843917243135083E-27</v>
      </c>
      <c r="DK704" s="5">
        <f t="shared" si="817"/>
        <v>5.8008160923198083E-11</v>
      </c>
      <c r="DL704" s="5">
        <f t="shared" si="818"/>
        <v>6.9609793107837701E-14</v>
      </c>
      <c r="DM704" s="5">
        <f t="shared" si="819"/>
        <v>-13.15732965703447</v>
      </c>
      <c r="DN704">
        <v>0.44</v>
      </c>
      <c r="DO704" t="s">
        <v>32</v>
      </c>
      <c r="DP704" s="4">
        <v>8.77</v>
      </c>
      <c r="DQ704" s="5">
        <f t="shared" si="820"/>
        <v>2.5964984115311486E-3</v>
      </c>
      <c r="DR704" s="5">
        <f t="shared" si="821"/>
        <v>2.5964984115311491E-26</v>
      </c>
      <c r="DS704" s="5">
        <f t="shared" si="822"/>
        <v>1.6093998418581502E-10</v>
      </c>
      <c r="DT704" s="5">
        <f t="shared" si="823"/>
        <v>3.5406796520879306E-13</v>
      </c>
      <c r="DU704" s="5">
        <f t="shared" si="824"/>
        <v>-12.450913364861231</v>
      </c>
    </row>
    <row r="705" spans="1:126" hidden="1" x14ac:dyDescent="0.25">
      <c r="A705">
        <v>698</v>
      </c>
      <c r="B705" t="s">
        <v>742</v>
      </c>
      <c r="C705">
        <v>324.410101</v>
      </c>
      <c r="D705">
        <v>57.572561999999998</v>
      </c>
      <c r="E705" s="1" t="s">
        <v>31</v>
      </c>
      <c r="F705" s="13"/>
      <c r="J705" s="2">
        <v>16.62</v>
      </c>
      <c r="K705" s="5">
        <f t="shared" si="750"/>
        <v>7.1369249806986653E-4</v>
      </c>
      <c r="L705" s="5">
        <f t="shared" si="751"/>
        <v>7.1369249806986655E-27</v>
      </c>
      <c r="M705" s="5">
        <f t="shared" si="752"/>
        <v>5.4987402772887895E-8</v>
      </c>
      <c r="N705" s="5">
        <f t="shared" si="753"/>
        <v>3.4312139330282048E-12</v>
      </c>
      <c r="O705" s="5">
        <f t="shared" si="754"/>
        <v>-11.464552203238737</v>
      </c>
      <c r="P705">
        <v>0</v>
      </c>
      <c r="Q705" s="2">
        <v>15.92</v>
      </c>
      <c r="R705" s="5">
        <f t="shared" si="755"/>
        <v>1.0780995127638367E-3</v>
      </c>
      <c r="S705" s="5">
        <f t="shared" si="756"/>
        <v>1.0780995127638369E-26</v>
      </c>
      <c r="T705" s="5">
        <f t="shared" si="757"/>
        <v>5.3988117338893721E-8</v>
      </c>
      <c r="U705" s="5">
        <f t="shared" si="758"/>
        <v>4.1786802820303747E-12</v>
      </c>
      <c r="V705" s="5">
        <f t="shared" si="759"/>
        <v>-11.378960856198258</v>
      </c>
      <c r="W705">
        <v>0.01</v>
      </c>
      <c r="X705" s="2">
        <v>16.29</v>
      </c>
      <c r="Y705" s="5">
        <f t="shared" si="760"/>
        <v>9.0656588571494672E-4</v>
      </c>
      <c r="Z705" s="5">
        <f t="shared" si="761"/>
        <v>9.0656588571494677E-27</v>
      </c>
      <c r="AA705" s="5">
        <f t="shared" si="762"/>
        <v>6.3199399007864543E-8</v>
      </c>
      <c r="AB705" s="5">
        <f t="shared" si="763"/>
        <v>4.1458805749159144E-12</v>
      </c>
      <c r="AC705" s="5">
        <f t="shared" si="764"/>
        <v>-11.382383212228175</v>
      </c>
      <c r="AD705">
        <v>0.01</v>
      </c>
      <c r="AF705" s="4">
        <v>14.8</v>
      </c>
      <c r="AG705" s="5">
        <f t="shared" si="765"/>
        <v>1.9164095087801556E-3</v>
      </c>
      <c r="AH705" s="5">
        <f t="shared" si="766"/>
        <v>1.9164095087801557E-26</v>
      </c>
      <c r="AI705" s="5">
        <f t="shared" si="767"/>
        <v>3.7694297735353577E-8</v>
      </c>
      <c r="AJ705" s="5">
        <f t="shared" si="768"/>
        <v>4.6552457703161677E-12</v>
      </c>
      <c r="AK705" s="5">
        <f t="shared" si="769"/>
        <v>-11.332057385815929</v>
      </c>
      <c r="AL705">
        <v>0.04</v>
      </c>
      <c r="AN705" s="4">
        <v>14.34</v>
      </c>
      <c r="AO705" s="5">
        <f t="shared" si="770"/>
        <v>1.8806152635887051E-3</v>
      </c>
      <c r="AP705" s="5">
        <f t="shared" si="771"/>
        <v>1.8806152635887052E-26</v>
      </c>
      <c r="AQ705" s="5">
        <f t="shared" si="772"/>
        <v>2.0424863953966832E-8</v>
      </c>
      <c r="AR705" s="5">
        <f t="shared" si="773"/>
        <v>3.3946123891492875E-12</v>
      </c>
      <c r="AS705" s="5">
        <f t="shared" si="774"/>
        <v>-11.469209808088618</v>
      </c>
      <c r="AT705">
        <v>0.05</v>
      </c>
      <c r="AV705" s="4">
        <v>14.13</v>
      </c>
      <c r="AW705" s="5">
        <f t="shared" si="775"/>
        <v>1.4856977140185106E-3</v>
      </c>
      <c r="AX705" s="5">
        <f t="shared" si="776"/>
        <v>1.4856977140185108E-26</v>
      </c>
      <c r="AY705" s="5">
        <f t="shared" si="777"/>
        <v>9.5619490480310729E-9</v>
      </c>
      <c r="AZ705" s="5">
        <f t="shared" si="778"/>
        <v>2.0644247994699086E-12</v>
      </c>
      <c r="BA705" s="5">
        <f t="shared" si="779"/>
        <v>-11.685200932489005</v>
      </c>
      <c r="BB705">
        <v>0.08</v>
      </c>
      <c r="BD705" s="3">
        <v>14.11</v>
      </c>
      <c r="BE705" s="5">
        <f t="shared" si="780"/>
        <v>6.3760503689416412E-4</v>
      </c>
      <c r="BF705" s="5">
        <f t="shared" si="781"/>
        <v>6.3760503689416422E-27</v>
      </c>
      <c r="BG705" s="5">
        <f t="shared" si="782"/>
        <v>1.4759375854031576E-9</v>
      </c>
      <c r="BH705" s="5">
        <f t="shared" si="783"/>
        <v>5.3133753074513672E-13</v>
      </c>
      <c r="BI705" s="5">
        <f t="shared" si="784"/>
        <v>-12.274629506846047</v>
      </c>
      <c r="BJ705">
        <v>0.01</v>
      </c>
      <c r="BL705" s="3">
        <v>14.11</v>
      </c>
      <c r="BM705" s="5">
        <f t="shared" si="785"/>
        <v>4.0789471388352186E-4</v>
      </c>
      <c r="BN705" s="5">
        <f t="shared" si="786"/>
        <v>4.0789471388352188E-27</v>
      </c>
      <c r="BO705" s="5">
        <f t="shared" si="787"/>
        <v>6.0428846501262492E-10</v>
      </c>
      <c r="BP705" s="5">
        <f t="shared" si="788"/>
        <v>2.7192980925568124E-13</v>
      </c>
      <c r="BQ705" s="5">
        <f t="shared" si="789"/>
        <v>-12.565543181946708</v>
      </c>
      <c r="BR705">
        <v>0.01</v>
      </c>
      <c r="BT705" s="3">
        <v>14.06</v>
      </c>
      <c r="BU705" s="5">
        <f t="shared" si="790"/>
        <v>2.7333663296186017E-4</v>
      </c>
      <c r="BV705" s="5">
        <f t="shared" si="791"/>
        <v>2.733366329618602E-27</v>
      </c>
      <c r="BW705" s="5">
        <f t="shared" si="792"/>
        <v>2.4376037422282417E-10</v>
      </c>
      <c r="BX705" s="5">
        <f t="shared" si="793"/>
        <v>1.4138101704923801E-13</v>
      </c>
      <c r="BY705" s="5">
        <f t="shared" si="794"/>
        <v>-12.849608898489665</v>
      </c>
      <c r="BZ705">
        <v>0.04</v>
      </c>
      <c r="CB705" s="3">
        <v>14.08</v>
      </c>
      <c r="CC705" s="5">
        <f t="shared" si="795"/>
        <v>1.4964466553408056E-4</v>
      </c>
      <c r="CD705" s="5">
        <f t="shared" si="796"/>
        <v>1.4964466553408057E-27</v>
      </c>
      <c r="CE705" s="5">
        <f t="shared" si="797"/>
        <v>7.0145936969100266E-11</v>
      </c>
      <c r="CF705" s="5">
        <f t="shared" si="798"/>
        <v>5.6116749575280214E-14</v>
      </c>
      <c r="CG705" s="5">
        <f t="shared" si="799"/>
        <v>-13.250907492355042</v>
      </c>
      <c r="CH705">
        <v>0.1</v>
      </c>
      <c r="CK705" s="5" t="str">
        <f t="shared" si="800"/>
        <v/>
      </c>
      <c r="CL705" s="5" t="str">
        <f t="shared" si="801"/>
        <v/>
      </c>
      <c r="CM705" s="5" t="str">
        <f t="shared" si="802"/>
        <v/>
      </c>
      <c r="CN705" s="5" t="str">
        <f t="shared" si="803"/>
        <v/>
      </c>
      <c r="CO705" s="5" t="str">
        <f t="shared" si="804"/>
        <v/>
      </c>
      <c r="CR705" s="4">
        <v>14.14</v>
      </c>
      <c r="CS705" s="5">
        <f t="shared" si="805"/>
        <v>6.8346578505866919E-4</v>
      </c>
      <c r="CT705" s="5">
        <f t="shared" si="806"/>
        <v>6.8346578505866927E-27</v>
      </c>
      <c r="CU705" s="5">
        <f t="shared" si="807"/>
        <v>1.7737001342353005E-9</v>
      </c>
      <c r="CV705" s="5">
        <f t="shared" si="808"/>
        <v>6.0305804564000222E-13</v>
      </c>
      <c r="CW705" s="5">
        <f t="shared" si="809"/>
        <v>-12.219640884065642</v>
      </c>
      <c r="CX705">
        <v>0.03</v>
      </c>
      <c r="CZ705" s="4">
        <v>14.47</v>
      </c>
      <c r="DA705" s="5">
        <f t="shared" si="810"/>
        <v>2.7989676544717739E-4</v>
      </c>
      <c r="DB705" s="5">
        <f t="shared" si="811"/>
        <v>2.7989676544717741E-27</v>
      </c>
      <c r="DC705" s="5">
        <f t="shared" si="812"/>
        <v>3.9682906254325728E-10</v>
      </c>
      <c r="DD705" s="5">
        <f t="shared" si="813"/>
        <v>1.8254136876989833E-13</v>
      </c>
      <c r="DE705" s="5">
        <f t="shared" si="814"/>
        <v>-12.738638697275881</v>
      </c>
      <c r="DF705">
        <v>0.04</v>
      </c>
      <c r="DH705" s="4">
        <v>11.39</v>
      </c>
      <c r="DI705" s="5">
        <f t="shared" si="815"/>
        <v>8.8050197469543082E-4</v>
      </c>
      <c r="DJ705" s="5">
        <f t="shared" si="816"/>
        <v>8.8050197469543088E-27</v>
      </c>
      <c r="DK705" s="5">
        <f t="shared" si="817"/>
        <v>1.834379113948814E-10</v>
      </c>
      <c r="DL705" s="5">
        <f t="shared" si="818"/>
        <v>2.201254936738577E-13</v>
      </c>
      <c r="DM705" s="5">
        <f t="shared" si="819"/>
        <v>-12.65732965703447</v>
      </c>
      <c r="DN705">
        <v>0.17</v>
      </c>
      <c r="DP705" s="4">
        <v>6.01</v>
      </c>
      <c r="DQ705" s="5">
        <f t="shared" si="820"/>
        <v>3.2990436459065901E-2</v>
      </c>
      <c r="DR705" s="5">
        <f t="shared" si="821"/>
        <v>3.2990436459065905E-25</v>
      </c>
      <c r="DS705" s="5">
        <f t="shared" si="822"/>
        <v>2.0448617639916881E-9</v>
      </c>
      <c r="DT705" s="5">
        <f t="shared" si="823"/>
        <v>4.4986958807817144E-12</v>
      </c>
      <c r="DU705" s="5">
        <f t="shared" si="824"/>
        <v>-11.34691336486123</v>
      </c>
      <c r="DV705">
        <v>0.05</v>
      </c>
    </row>
    <row r="706" spans="1:126" hidden="1" x14ac:dyDescent="0.25">
      <c r="A706">
        <v>699</v>
      </c>
      <c r="B706" t="s">
        <v>743</v>
      </c>
      <c r="C706">
        <v>324.41044799999997</v>
      </c>
      <c r="D706">
        <v>57.527991</v>
      </c>
      <c r="E706" s="1" t="s">
        <v>157</v>
      </c>
      <c r="F706" s="13"/>
      <c r="J706" s="2">
        <v>16.149999999999999</v>
      </c>
      <c r="K706" s="5">
        <f t="shared" si="750"/>
        <v>1.1003000475410202E-3</v>
      </c>
      <c r="L706" s="5">
        <f t="shared" si="751"/>
        <v>1.1003000475410203E-26</v>
      </c>
      <c r="M706" s="5">
        <f t="shared" si="752"/>
        <v>8.4774103761481486E-8</v>
      </c>
      <c r="N706" s="5">
        <f t="shared" si="753"/>
        <v>5.2899040747164449E-12</v>
      </c>
      <c r="O706" s="5">
        <f t="shared" si="754"/>
        <v>-11.276552203238735</v>
      </c>
      <c r="P706">
        <v>0</v>
      </c>
      <c r="Q706" s="2">
        <v>15.1</v>
      </c>
      <c r="R706" s="5">
        <f t="shared" si="755"/>
        <v>2.2943456685676602E-3</v>
      </c>
      <c r="S706" s="5">
        <f t="shared" si="756"/>
        <v>2.2943456685676603E-26</v>
      </c>
      <c r="T706" s="5">
        <f t="shared" si="757"/>
        <v>1.148942205279961E-7</v>
      </c>
      <c r="U706" s="5">
        <f t="shared" si="758"/>
        <v>8.8928126688668987E-12</v>
      </c>
      <c r="V706" s="5">
        <f t="shared" si="759"/>
        <v>-11.050960856198257</v>
      </c>
      <c r="W706">
        <v>0</v>
      </c>
      <c r="X706" s="2">
        <v>15.31</v>
      </c>
      <c r="Y706" s="5">
        <f t="shared" si="760"/>
        <v>2.2356271359677436E-3</v>
      </c>
      <c r="Z706" s="5">
        <f t="shared" si="761"/>
        <v>2.2356271359677439E-26</v>
      </c>
      <c r="AA706" s="5">
        <f t="shared" si="762"/>
        <v>1.5585220404296247E-7</v>
      </c>
      <c r="AB706" s="5">
        <f t="shared" si="763"/>
        <v>1.0223904585218339E-11</v>
      </c>
      <c r="AC706" s="5">
        <f t="shared" si="764"/>
        <v>-10.990383212228176</v>
      </c>
      <c r="AD706">
        <v>0</v>
      </c>
      <c r="AF706" s="4">
        <v>13.3</v>
      </c>
      <c r="AG706" s="5">
        <f t="shared" si="765"/>
        <v>7.6293636716228356E-3</v>
      </c>
      <c r="AH706" s="5">
        <f t="shared" si="766"/>
        <v>7.6293636716228362E-26</v>
      </c>
      <c r="AI706" s="5">
        <f t="shared" si="767"/>
        <v>1.5006370217422678E-7</v>
      </c>
      <c r="AJ706" s="5">
        <f t="shared" si="768"/>
        <v>1.853286721851701E-11</v>
      </c>
      <c r="AK706" s="5">
        <f t="shared" si="769"/>
        <v>-10.73205738581593</v>
      </c>
      <c r="AL706">
        <v>0.03</v>
      </c>
      <c r="AN706" s="4">
        <v>12.23</v>
      </c>
      <c r="AO706" s="5">
        <f t="shared" si="770"/>
        <v>1.3131065166397626E-2</v>
      </c>
      <c r="AP706" s="5">
        <f t="shared" si="771"/>
        <v>1.3131065166397627E-25</v>
      </c>
      <c r="AQ706" s="5">
        <f t="shared" si="772"/>
        <v>1.4261301861527398E-7</v>
      </c>
      <c r="AR706" s="5">
        <f t="shared" si="773"/>
        <v>2.3702283693858536E-11</v>
      </c>
      <c r="AS706" s="5">
        <f t="shared" si="774"/>
        <v>-10.625209808088618</v>
      </c>
      <c r="AT706">
        <v>0.03</v>
      </c>
      <c r="AV706" s="4">
        <v>11.67</v>
      </c>
      <c r="AW706" s="5">
        <f t="shared" si="775"/>
        <v>1.4319585771028242E-2</v>
      </c>
      <c r="AX706" s="5">
        <f t="shared" si="776"/>
        <v>1.4319585771028243E-25</v>
      </c>
      <c r="AY706" s="5">
        <f t="shared" si="777"/>
        <v>9.2160840149059325E-8</v>
      </c>
      <c r="AZ706" s="5">
        <f t="shared" si="778"/>
        <v>1.9897525388181906E-11</v>
      </c>
      <c r="BA706" s="5">
        <f t="shared" si="779"/>
        <v>-10.701200932489005</v>
      </c>
      <c r="BB706">
        <v>0.05</v>
      </c>
      <c r="BD706" s="3">
        <v>11.08</v>
      </c>
      <c r="BE706" s="5">
        <f t="shared" si="780"/>
        <v>1.0388473570027659E-2</v>
      </c>
      <c r="BF706" s="5">
        <f t="shared" si="781"/>
        <v>1.0388473570027661E-25</v>
      </c>
      <c r="BG706" s="5">
        <f t="shared" si="782"/>
        <v>2.4047392523212175E-8</v>
      </c>
      <c r="BH706" s="5">
        <f t="shared" si="783"/>
        <v>8.6570613083563827E-12</v>
      </c>
      <c r="BI706" s="5">
        <f t="shared" si="784"/>
        <v>-11.062629506846047</v>
      </c>
      <c r="BJ706">
        <v>0</v>
      </c>
      <c r="BL706" s="3">
        <v>10.8</v>
      </c>
      <c r="BM706" s="5">
        <f t="shared" si="785"/>
        <v>8.600982759037798E-3</v>
      </c>
      <c r="BN706" s="5">
        <f t="shared" si="786"/>
        <v>8.6009827590377991E-26</v>
      </c>
      <c r="BO706" s="5">
        <f t="shared" si="787"/>
        <v>1.2742196680055996E-8</v>
      </c>
      <c r="BP706" s="5">
        <f t="shared" si="788"/>
        <v>5.7339885060251992E-12</v>
      </c>
      <c r="BQ706" s="5">
        <f t="shared" si="789"/>
        <v>-11.241543181946708</v>
      </c>
      <c r="BR706">
        <v>0</v>
      </c>
      <c r="BT706" s="3">
        <v>10.62</v>
      </c>
      <c r="BU706" s="5">
        <f t="shared" si="790"/>
        <v>6.4967752103414862E-3</v>
      </c>
      <c r="BV706" s="5">
        <f t="shared" si="791"/>
        <v>6.4967752103414866E-26</v>
      </c>
      <c r="BW706" s="5">
        <f t="shared" si="792"/>
        <v>5.7937947773556656E-9</v>
      </c>
      <c r="BX706" s="5">
        <f t="shared" si="793"/>
        <v>3.3604009708662859E-12</v>
      </c>
      <c r="BY706" s="5">
        <f t="shared" si="794"/>
        <v>-11.473608898489662</v>
      </c>
      <c r="BZ706">
        <v>0</v>
      </c>
      <c r="CB706" s="3">
        <v>10.11</v>
      </c>
      <c r="CC706" s="5">
        <f t="shared" si="795"/>
        <v>5.79510407498112E-3</v>
      </c>
      <c r="CD706" s="5">
        <f t="shared" si="796"/>
        <v>5.79510407498112E-26</v>
      </c>
      <c r="CE706" s="5">
        <f t="shared" si="797"/>
        <v>2.7164550351474001E-9</v>
      </c>
      <c r="CF706" s="5">
        <f t="shared" si="798"/>
        <v>2.1731640281179203E-12</v>
      </c>
      <c r="CG706" s="5">
        <f t="shared" si="799"/>
        <v>-11.662907492355043</v>
      </c>
      <c r="CH706">
        <v>0</v>
      </c>
      <c r="CJ706" s="2">
        <v>6.66</v>
      </c>
      <c r="CK706" s="5">
        <f t="shared" si="800"/>
        <v>1.5477407308412612E-2</v>
      </c>
      <c r="CL706" s="5">
        <f t="shared" si="801"/>
        <v>1.5477407308412614E-25</v>
      </c>
      <c r="CM706" s="5">
        <f t="shared" si="802"/>
        <v>8.0611496397982348E-10</v>
      </c>
      <c r="CN706" s="5">
        <f t="shared" si="803"/>
        <v>1.9346759135515764E-12</v>
      </c>
      <c r="CO706" s="5">
        <f t="shared" si="804"/>
        <v>-11.713391775215769</v>
      </c>
      <c r="CP706">
        <v>0.03</v>
      </c>
      <c r="CS706" s="5" t="str">
        <f t="shared" si="805"/>
        <v/>
      </c>
      <c r="CT706" s="5" t="str">
        <f t="shared" si="806"/>
        <v/>
      </c>
      <c r="CU706" s="5" t="str">
        <f t="shared" si="807"/>
        <v/>
      </c>
      <c r="CV706" s="5" t="str">
        <f t="shared" si="808"/>
        <v/>
      </c>
      <c r="CW706" s="5" t="str">
        <f t="shared" si="809"/>
        <v/>
      </c>
      <c r="DA706" s="5" t="str">
        <f t="shared" si="810"/>
        <v/>
      </c>
      <c r="DB706" s="5" t="str">
        <f t="shared" si="811"/>
        <v/>
      </c>
      <c r="DC706" s="5" t="str">
        <f t="shared" si="812"/>
        <v/>
      </c>
      <c r="DD706" s="5" t="str">
        <f t="shared" si="813"/>
        <v/>
      </c>
      <c r="DE706" s="5" t="str">
        <f t="shared" si="814"/>
        <v/>
      </c>
      <c r="DI706" s="5" t="str">
        <f t="shared" si="815"/>
        <v/>
      </c>
      <c r="DJ706" s="5" t="str">
        <f t="shared" si="816"/>
        <v/>
      </c>
      <c r="DK706" s="5" t="str">
        <f t="shared" si="817"/>
        <v/>
      </c>
      <c r="DL706" s="5" t="str">
        <f t="shared" si="818"/>
        <v/>
      </c>
      <c r="DM706" s="5" t="str">
        <f t="shared" si="819"/>
        <v/>
      </c>
      <c r="DQ706" s="5" t="str">
        <f t="shared" si="820"/>
        <v/>
      </c>
      <c r="DR706" s="5" t="str">
        <f t="shared" si="821"/>
        <v/>
      </c>
      <c r="DS706" s="5" t="str">
        <f t="shared" si="822"/>
        <v/>
      </c>
      <c r="DT706" s="5" t="str">
        <f t="shared" si="823"/>
        <v/>
      </c>
      <c r="DU706" s="5" t="str">
        <f t="shared" si="824"/>
        <v/>
      </c>
    </row>
    <row r="707" spans="1:126" hidden="1" x14ac:dyDescent="0.25">
      <c r="A707">
        <v>700</v>
      </c>
      <c r="B707" t="s">
        <v>744</v>
      </c>
      <c r="C707">
        <v>324.41184600000003</v>
      </c>
      <c r="D707">
        <v>57.493611000000001</v>
      </c>
      <c r="E707" s="1" t="s">
        <v>157</v>
      </c>
      <c r="F707" s="13"/>
      <c r="J707" s="2">
        <v>16.36</v>
      </c>
      <c r="K707" s="5">
        <f t="shared" si="750"/>
        <v>9.0679920712917136E-4</v>
      </c>
      <c r="L707" s="5">
        <f t="shared" si="751"/>
        <v>9.0679920712917153E-27</v>
      </c>
      <c r="M707" s="5">
        <f t="shared" si="752"/>
        <v>6.986557007590388E-8</v>
      </c>
      <c r="N707" s="5">
        <f t="shared" si="753"/>
        <v>4.359611572736402E-12</v>
      </c>
      <c r="O707" s="5">
        <f t="shared" si="754"/>
        <v>-11.360552203238736</v>
      </c>
      <c r="P707">
        <v>0</v>
      </c>
      <c r="Q707" s="2">
        <v>15.23</v>
      </c>
      <c r="R707" s="5">
        <f t="shared" si="755"/>
        <v>2.0354425535630523E-3</v>
      </c>
      <c r="S707" s="5">
        <f t="shared" si="756"/>
        <v>2.0354425535630525E-26</v>
      </c>
      <c r="T707" s="5">
        <f t="shared" si="757"/>
        <v>1.0192909848982692E-7</v>
      </c>
      <c r="U707" s="5">
        <f t="shared" si="758"/>
        <v>7.8893122231126042E-12</v>
      </c>
      <c r="V707" s="5">
        <f t="shared" si="759"/>
        <v>-11.102960856198258</v>
      </c>
      <c r="W707">
        <v>0</v>
      </c>
      <c r="X707" s="2">
        <v>15.69</v>
      </c>
      <c r="Y707" s="5">
        <f t="shared" si="760"/>
        <v>1.5754309475113453E-3</v>
      </c>
      <c r="Z707" s="5">
        <f t="shared" si="761"/>
        <v>1.5754309475113455E-26</v>
      </c>
      <c r="AA707" s="5">
        <f t="shared" si="762"/>
        <v>1.0982796797232943E-7</v>
      </c>
      <c r="AB707" s="5">
        <f t="shared" si="763"/>
        <v>7.2047146989848113E-12</v>
      </c>
      <c r="AC707" s="5">
        <f t="shared" si="764"/>
        <v>-11.142383212228175</v>
      </c>
      <c r="AD707">
        <v>0</v>
      </c>
      <c r="AF707" s="4">
        <v>13.12</v>
      </c>
      <c r="AG707" s="5">
        <f t="shared" si="765"/>
        <v>9.0050953785081028E-3</v>
      </c>
      <c r="AH707" s="5">
        <f t="shared" si="766"/>
        <v>9.0050953785081038E-26</v>
      </c>
      <c r="AI707" s="5">
        <f t="shared" si="767"/>
        <v>1.7712328433853566E-7</v>
      </c>
      <c r="AJ707" s="5">
        <f t="shared" si="768"/>
        <v>2.1874725615809159E-11</v>
      </c>
      <c r="AK707" s="5">
        <f t="shared" si="769"/>
        <v>-10.660057385815929</v>
      </c>
      <c r="AL707">
        <v>0.03</v>
      </c>
      <c r="AN707" s="4">
        <v>12.14</v>
      </c>
      <c r="AO707" s="5">
        <f t="shared" si="770"/>
        <v>1.4265925662159899E-2</v>
      </c>
      <c r="AP707" s="5">
        <f t="shared" si="771"/>
        <v>1.4265925662159901E-25</v>
      </c>
      <c r="AQ707" s="5">
        <f t="shared" si="772"/>
        <v>1.5493843768501156E-7</v>
      </c>
      <c r="AR707" s="5">
        <f t="shared" si="773"/>
        <v>2.5750768343248921E-11</v>
      </c>
      <c r="AS707" s="5">
        <f t="shared" si="774"/>
        <v>-10.589209808088619</v>
      </c>
      <c r="AT707">
        <v>0.03</v>
      </c>
      <c r="AV707" s="4">
        <v>11.61</v>
      </c>
      <c r="AW707" s="5">
        <f t="shared" si="775"/>
        <v>1.5133188967509424E-2</v>
      </c>
      <c r="AX707" s="5">
        <f t="shared" si="776"/>
        <v>1.5133188967509424E-25</v>
      </c>
      <c r="AY707" s="5">
        <f t="shared" si="777"/>
        <v>9.7397189533367071E-8</v>
      </c>
      <c r="AZ707" s="5">
        <f t="shared" si="778"/>
        <v>2.1028053220253948E-11</v>
      </c>
      <c r="BA707" s="5">
        <f t="shared" si="779"/>
        <v>-10.677200932489004</v>
      </c>
      <c r="BB707">
        <v>0.02</v>
      </c>
      <c r="BD707" s="3">
        <v>10.9</v>
      </c>
      <c r="BE707" s="5">
        <f t="shared" si="780"/>
        <v>1.226172972762625E-2</v>
      </c>
      <c r="BF707" s="5">
        <f t="shared" si="781"/>
        <v>1.226172972762625E-25</v>
      </c>
      <c r="BG707" s="5">
        <f t="shared" si="782"/>
        <v>2.8383633628764465E-8</v>
      </c>
      <c r="BH707" s="5">
        <f t="shared" si="783"/>
        <v>1.0218108106355207E-11</v>
      </c>
      <c r="BI707" s="5">
        <f t="shared" si="784"/>
        <v>-10.990629506846048</v>
      </c>
      <c r="BJ707">
        <v>0</v>
      </c>
      <c r="BL707" s="3">
        <v>10.49</v>
      </c>
      <c r="BM707" s="5">
        <f t="shared" si="785"/>
        <v>1.1443215510715249E-2</v>
      </c>
      <c r="BN707" s="5">
        <f t="shared" si="786"/>
        <v>1.1443215510715251E-25</v>
      </c>
      <c r="BO707" s="5">
        <f t="shared" si="787"/>
        <v>1.6952911867726294E-8</v>
      </c>
      <c r="BP707" s="5">
        <f t="shared" si="788"/>
        <v>7.6288103404768331E-12</v>
      </c>
      <c r="BQ707" s="5">
        <f t="shared" si="789"/>
        <v>-11.117543181946708</v>
      </c>
      <c r="BR707">
        <v>0</v>
      </c>
      <c r="BT707" s="3">
        <v>10.09</v>
      </c>
      <c r="BU707" s="5">
        <f t="shared" si="790"/>
        <v>1.0585170075161476E-2</v>
      </c>
      <c r="BV707" s="5">
        <f t="shared" si="791"/>
        <v>1.0585170075161476E-25</v>
      </c>
      <c r="BW707" s="5">
        <f t="shared" si="792"/>
        <v>9.4398068446743243E-9</v>
      </c>
      <c r="BX707" s="5">
        <f t="shared" si="793"/>
        <v>5.475087969911108E-12</v>
      </c>
      <c r="BY707" s="5">
        <f t="shared" si="794"/>
        <v>-11.261608898489662</v>
      </c>
      <c r="BZ707">
        <v>0</v>
      </c>
      <c r="CB707" s="3">
        <v>9.3800000000000008</v>
      </c>
      <c r="CC707" s="5">
        <f t="shared" si="795"/>
        <v>1.1351708749689608E-2</v>
      </c>
      <c r="CD707" s="5">
        <f t="shared" si="796"/>
        <v>1.1351708749689609E-25</v>
      </c>
      <c r="CE707" s="5">
        <f t="shared" si="797"/>
        <v>5.3211134764170046E-9</v>
      </c>
      <c r="CF707" s="5">
        <f t="shared" si="798"/>
        <v>4.2568907811336041E-12</v>
      </c>
      <c r="CG707" s="5">
        <f t="shared" si="799"/>
        <v>-11.370907492355043</v>
      </c>
      <c r="CH707">
        <v>0</v>
      </c>
      <c r="CJ707" s="2">
        <v>5.96</v>
      </c>
      <c r="CK707" s="5">
        <f t="shared" si="800"/>
        <v>2.9491591642097505E-2</v>
      </c>
      <c r="CL707" s="5">
        <f t="shared" si="801"/>
        <v>2.9491591642097508E-25</v>
      </c>
      <c r="CM707" s="5">
        <f t="shared" si="802"/>
        <v>1.5360203980259117E-9</v>
      </c>
      <c r="CN707" s="5">
        <f t="shared" si="803"/>
        <v>3.6864489552621887E-12</v>
      </c>
      <c r="CO707" s="5">
        <f t="shared" si="804"/>
        <v>-11.433391775215769</v>
      </c>
      <c r="CP707">
        <v>0.01</v>
      </c>
      <c r="CR707" s="4">
        <v>10.95</v>
      </c>
      <c r="CS707" s="5">
        <f t="shared" si="805"/>
        <v>1.2903774895940754E-2</v>
      </c>
      <c r="CT707" s="5">
        <f t="shared" si="806"/>
        <v>1.2903774895940754E-25</v>
      </c>
      <c r="CU707" s="5">
        <f t="shared" si="807"/>
        <v>3.3487305093271849E-8</v>
      </c>
      <c r="CV707" s="5">
        <f t="shared" si="808"/>
        <v>1.1385683731712429E-11</v>
      </c>
      <c r="CW707" s="5">
        <f t="shared" si="809"/>
        <v>-10.943640884065641</v>
      </c>
      <c r="CX707">
        <v>0.02</v>
      </c>
      <c r="CZ707" s="4">
        <v>10.4</v>
      </c>
      <c r="DA707" s="5">
        <f t="shared" si="810"/>
        <v>1.1884964249416397E-2</v>
      </c>
      <c r="DB707" s="5">
        <f t="shared" si="811"/>
        <v>1.1884964249416398E-25</v>
      </c>
      <c r="DC707" s="5">
        <f t="shared" si="812"/>
        <v>1.6850138349834219E-8</v>
      </c>
      <c r="DD707" s="5">
        <f t="shared" si="813"/>
        <v>7.7510636409237405E-12</v>
      </c>
      <c r="DE707" s="5">
        <f t="shared" si="814"/>
        <v>-11.110638697275881</v>
      </c>
      <c r="DF707">
        <v>0.02</v>
      </c>
      <c r="DH707" s="4">
        <v>8.32</v>
      </c>
      <c r="DI707" s="5">
        <f t="shared" si="815"/>
        <v>1.4884365784178783E-2</v>
      </c>
      <c r="DJ707" s="5">
        <f t="shared" si="816"/>
        <v>1.4884365784178783E-25</v>
      </c>
      <c r="DK707" s="5">
        <f t="shared" si="817"/>
        <v>3.1009095383705797E-9</v>
      </c>
      <c r="DL707" s="5">
        <f t="shared" si="818"/>
        <v>3.7210914460446956E-12</v>
      </c>
      <c r="DM707" s="5">
        <f t="shared" si="819"/>
        <v>-11.42932965703447</v>
      </c>
      <c r="DN707">
        <v>0.02</v>
      </c>
      <c r="DP707" s="4">
        <v>6.13</v>
      </c>
      <c r="DQ707" s="5">
        <f t="shared" si="820"/>
        <v>2.9538474405550318E-2</v>
      </c>
      <c r="DR707" s="5">
        <f t="shared" si="821"/>
        <v>2.9538474405550319E-25</v>
      </c>
      <c r="DS707" s="5">
        <f t="shared" si="822"/>
        <v>1.830897173897747E-9</v>
      </c>
      <c r="DT707" s="5">
        <f t="shared" si="823"/>
        <v>4.0279737825750434E-12</v>
      </c>
      <c r="DU707" s="5">
        <f t="shared" si="824"/>
        <v>-11.39491336486123</v>
      </c>
      <c r="DV707">
        <v>0.04</v>
      </c>
    </row>
    <row r="708" spans="1:126" hidden="1" x14ac:dyDescent="0.25">
      <c r="A708">
        <v>701</v>
      </c>
      <c r="B708" t="s">
        <v>745</v>
      </c>
      <c r="C708">
        <v>324.411903</v>
      </c>
      <c r="D708">
        <v>57.547069999999998</v>
      </c>
      <c r="E708" s="1" t="s">
        <v>235</v>
      </c>
      <c r="F708" s="13"/>
      <c r="J708" s="2">
        <v>17.329999999999998</v>
      </c>
      <c r="K708" s="5">
        <f t="shared" si="750"/>
        <v>3.7111724175233535E-4</v>
      </c>
      <c r="L708" s="5">
        <f t="shared" si="751"/>
        <v>3.7111724175233537E-27</v>
      </c>
      <c r="M708" s="5">
        <f t="shared" si="752"/>
        <v>2.8593229301677713E-8</v>
      </c>
      <c r="N708" s="5">
        <f t="shared" si="753"/>
        <v>1.7842175084246892E-12</v>
      </c>
      <c r="O708" s="5">
        <f t="shared" si="754"/>
        <v>-11.748552203238736</v>
      </c>
      <c r="P708">
        <v>0.01</v>
      </c>
      <c r="Q708" s="2">
        <v>15.9</v>
      </c>
      <c r="R708" s="5">
        <f t="shared" si="755"/>
        <v>1.0981428791665838E-3</v>
      </c>
      <c r="S708" s="5">
        <f t="shared" si="756"/>
        <v>1.0981428791665839E-26</v>
      </c>
      <c r="T708" s="5">
        <f t="shared" si="757"/>
        <v>5.4991831378652304E-8</v>
      </c>
      <c r="U708" s="5">
        <f t="shared" si="758"/>
        <v>4.2563677487076889E-12</v>
      </c>
      <c r="V708" s="5">
        <f t="shared" si="759"/>
        <v>-11.370960856198257</v>
      </c>
      <c r="W708">
        <v>0.01</v>
      </c>
      <c r="X708" s="2">
        <v>16.62</v>
      </c>
      <c r="Y708" s="5">
        <f t="shared" si="760"/>
        <v>6.6895880195979294E-4</v>
      </c>
      <c r="Z708" s="5">
        <f t="shared" si="761"/>
        <v>6.6895880195979298E-27</v>
      </c>
      <c r="AA708" s="5">
        <f t="shared" si="762"/>
        <v>4.6635103869520061E-8</v>
      </c>
      <c r="AB708" s="5">
        <f t="shared" si="763"/>
        <v>3.0592628138405165E-12</v>
      </c>
      <c r="AC708" s="5">
        <f t="shared" si="764"/>
        <v>-11.514383212228175</v>
      </c>
      <c r="AD708">
        <v>0.01</v>
      </c>
      <c r="AF708" s="4">
        <v>13.85</v>
      </c>
      <c r="AG708" s="5">
        <f t="shared" si="765"/>
        <v>4.5971462159837993E-3</v>
      </c>
      <c r="AH708" s="5">
        <f t="shared" si="766"/>
        <v>4.5971462159837996E-26</v>
      </c>
      <c r="AI708" s="5">
        <f t="shared" si="767"/>
        <v>9.0422322266887817E-8</v>
      </c>
      <c r="AJ708" s="5">
        <f t="shared" si="768"/>
        <v>1.1167156799960648E-11</v>
      </c>
      <c r="AK708" s="5">
        <f t="shared" si="769"/>
        <v>-10.95205738581593</v>
      </c>
      <c r="AL708">
        <v>0.03</v>
      </c>
      <c r="AN708" s="4">
        <v>12.96</v>
      </c>
      <c r="AO708" s="5">
        <f t="shared" si="770"/>
        <v>6.7034744224488876E-3</v>
      </c>
      <c r="AP708" s="5">
        <f t="shared" si="771"/>
        <v>6.7034744224488879E-26</v>
      </c>
      <c r="AQ708" s="5">
        <f t="shared" si="772"/>
        <v>7.2804659064683158E-8</v>
      </c>
      <c r="AR708" s="5">
        <f t="shared" si="773"/>
        <v>1.2100134336550341E-11</v>
      </c>
      <c r="AS708" s="5">
        <f t="shared" si="774"/>
        <v>-10.917209808088618</v>
      </c>
      <c r="AT708">
        <v>0.04</v>
      </c>
      <c r="AV708" s="4">
        <v>12.73</v>
      </c>
      <c r="AW708" s="5">
        <f t="shared" si="775"/>
        <v>5.3942423598222619E-3</v>
      </c>
      <c r="AX708" s="5">
        <f t="shared" si="776"/>
        <v>5.3942423598222628E-26</v>
      </c>
      <c r="AY708" s="5">
        <f t="shared" si="777"/>
        <v>3.4717338601699384E-8</v>
      </c>
      <c r="AZ708" s="5">
        <f t="shared" si="778"/>
        <v>7.4954734041068961E-12</v>
      </c>
      <c r="BA708" s="5">
        <f t="shared" si="779"/>
        <v>-11.125200932489005</v>
      </c>
      <c r="BB708">
        <v>0.03</v>
      </c>
      <c r="BD708" s="3">
        <v>12.57</v>
      </c>
      <c r="BE708" s="5">
        <f t="shared" si="780"/>
        <v>2.633611677454792E-3</v>
      </c>
      <c r="BF708" s="5">
        <f t="shared" si="781"/>
        <v>2.6336116774547922E-26</v>
      </c>
      <c r="BG708" s="5">
        <f t="shared" si="782"/>
        <v>6.0963233274416475E-9</v>
      </c>
      <c r="BH708" s="5">
        <f t="shared" si="783"/>
        <v>2.194676397878993E-12</v>
      </c>
      <c r="BI708" s="5">
        <f t="shared" si="784"/>
        <v>-11.658629506846047</v>
      </c>
      <c r="BJ708">
        <v>0.01</v>
      </c>
      <c r="BL708" s="3">
        <v>12.51</v>
      </c>
      <c r="BM708" s="5">
        <f t="shared" si="785"/>
        <v>1.7805250049723043E-3</v>
      </c>
      <c r="BN708" s="5">
        <f t="shared" si="786"/>
        <v>1.7805250049723045E-26</v>
      </c>
      <c r="BO708" s="5">
        <f t="shared" si="787"/>
        <v>2.6378148221811913E-9</v>
      </c>
      <c r="BP708" s="5">
        <f t="shared" si="788"/>
        <v>1.1870166699815362E-12</v>
      </c>
      <c r="BQ708" s="5">
        <f t="shared" si="789"/>
        <v>-11.925543181946708</v>
      </c>
      <c r="BR708">
        <v>0.01</v>
      </c>
      <c r="BT708" s="3">
        <v>12.5</v>
      </c>
      <c r="BU708" s="5">
        <f t="shared" si="790"/>
        <v>1.15E-3</v>
      </c>
      <c r="BV708" s="5">
        <f t="shared" si="791"/>
        <v>1.15E-26</v>
      </c>
      <c r="BW708" s="5">
        <f t="shared" si="792"/>
        <v>1.025564803804994E-9</v>
      </c>
      <c r="BX708" s="5">
        <f t="shared" si="793"/>
        <v>5.948275862068965E-13</v>
      </c>
      <c r="BY708" s="5">
        <f t="shared" si="794"/>
        <v>-12.225608898489662</v>
      </c>
      <c r="BZ708">
        <v>0.02</v>
      </c>
      <c r="CB708" s="3">
        <v>12.42</v>
      </c>
      <c r="CC708" s="5">
        <f t="shared" si="795"/>
        <v>6.9033714150081244E-4</v>
      </c>
      <c r="CD708" s="5">
        <f t="shared" si="796"/>
        <v>6.9033714150081251E-27</v>
      </c>
      <c r="CE708" s="5">
        <f t="shared" si="797"/>
        <v>3.2359553507850586E-10</v>
      </c>
      <c r="CF708" s="5">
        <f t="shared" si="798"/>
        <v>2.588764280628047E-13</v>
      </c>
      <c r="CG708" s="5">
        <f t="shared" si="799"/>
        <v>-12.586907492355042</v>
      </c>
      <c r="CH708">
        <v>0.04</v>
      </c>
      <c r="CK708" s="5" t="str">
        <f t="shared" si="800"/>
        <v/>
      </c>
      <c r="CL708" s="5" t="str">
        <f t="shared" si="801"/>
        <v/>
      </c>
      <c r="CM708" s="5" t="str">
        <f t="shared" si="802"/>
        <v/>
      </c>
      <c r="CN708" s="5" t="str">
        <f t="shared" si="803"/>
        <v/>
      </c>
      <c r="CO708" s="5" t="str">
        <f t="shared" si="804"/>
        <v/>
      </c>
      <c r="CR708" s="4">
        <v>12.54</v>
      </c>
      <c r="CS708" s="5">
        <f t="shared" si="805"/>
        <v>2.9834363597256363E-3</v>
      </c>
      <c r="CT708" s="5">
        <f t="shared" si="806"/>
        <v>2.9834363597256369E-26</v>
      </c>
      <c r="CU708" s="5">
        <f t="shared" si="807"/>
        <v>7.7424819024021711E-9</v>
      </c>
      <c r="CV708" s="5">
        <f t="shared" si="808"/>
        <v>2.6324438468167382E-12</v>
      </c>
      <c r="CW708" s="5">
        <f t="shared" si="809"/>
        <v>-11.579640884065642</v>
      </c>
      <c r="CX708">
        <v>0.02</v>
      </c>
      <c r="CZ708" s="4">
        <v>12.5</v>
      </c>
      <c r="DA708" s="5">
        <f t="shared" si="810"/>
        <v>1.7178999999999999E-3</v>
      </c>
      <c r="DB708" s="5">
        <f t="shared" si="811"/>
        <v>1.7179E-26</v>
      </c>
      <c r="DC708" s="5">
        <f t="shared" si="812"/>
        <v>2.4355860113421556E-9</v>
      </c>
      <c r="DD708" s="5">
        <f t="shared" si="813"/>
        <v>1.1203695652173915E-12</v>
      </c>
      <c r="DE708" s="5">
        <f t="shared" si="814"/>
        <v>-11.950638697275881</v>
      </c>
      <c r="DF708">
        <v>0.02</v>
      </c>
      <c r="DH708" s="4">
        <v>12.44</v>
      </c>
      <c r="DI708" s="5">
        <f t="shared" si="815"/>
        <v>3.3475751421851806E-4</v>
      </c>
      <c r="DJ708" s="5">
        <f t="shared" si="816"/>
        <v>3.3475751421851809E-27</v>
      </c>
      <c r="DK708" s="5">
        <f t="shared" si="817"/>
        <v>6.9741148795524591E-11</v>
      </c>
      <c r="DL708" s="5">
        <f t="shared" si="818"/>
        <v>8.3689378554629516E-14</v>
      </c>
      <c r="DM708" s="5">
        <f t="shared" si="819"/>
        <v>-13.07732965703447</v>
      </c>
      <c r="DN708">
        <v>0.35</v>
      </c>
      <c r="DP708" s="4">
        <v>6.79</v>
      </c>
      <c r="DQ708" s="5">
        <f t="shared" si="820"/>
        <v>1.6083777674740087E-2</v>
      </c>
      <c r="DR708" s="5">
        <f t="shared" si="821"/>
        <v>1.6083777674740089E-25</v>
      </c>
      <c r="DS708" s="5">
        <f t="shared" si="822"/>
        <v>9.9692836826901369E-10</v>
      </c>
      <c r="DT708" s="5">
        <f t="shared" si="823"/>
        <v>2.1932424101918303E-12</v>
      </c>
      <c r="DU708" s="5">
        <f t="shared" si="824"/>
        <v>-11.658913364861231</v>
      </c>
      <c r="DV708">
        <v>7.0000000000000007E-2</v>
      </c>
    </row>
    <row r="709" spans="1:126" hidden="1" x14ac:dyDescent="0.25">
      <c r="A709">
        <v>702</v>
      </c>
      <c r="B709" t="s">
        <v>746</v>
      </c>
      <c r="C709">
        <v>324.41209800000001</v>
      </c>
      <c r="D709">
        <v>57.553857000000001</v>
      </c>
      <c r="E709" s="1" t="s">
        <v>31</v>
      </c>
      <c r="F709" s="13"/>
      <c r="K709" s="5" t="str">
        <f t="shared" si="750"/>
        <v/>
      </c>
      <c r="L709" s="5" t="str">
        <f t="shared" si="751"/>
        <v/>
      </c>
      <c r="M709" s="5" t="str">
        <f t="shared" si="752"/>
        <v/>
      </c>
      <c r="N709" s="5" t="str">
        <f t="shared" si="753"/>
        <v/>
      </c>
      <c r="O709" s="5" t="str">
        <f t="shared" si="754"/>
        <v/>
      </c>
      <c r="R709" s="5" t="str">
        <f t="shared" si="755"/>
        <v/>
      </c>
      <c r="S709" s="5" t="str">
        <f t="shared" si="756"/>
        <v/>
      </c>
      <c r="T709" s="5" t="str">
        <f t="shared" si="757"/>
        <v/>
      </c>
      <c r="U709" s="5" t="str">
        <f t="shared" si="758"/>
        <v/>
      </c>
      <c r="V709" s="5" t="str">
        <f t="shared" si="759"/>
        <v/>
      </c>
      <c r="Y709" s="5" t="str">
        <f t="shared" si="760"/>
        <v/>
      </c>
      <c r="Z709" s="5" t="str">
        <f t="shared" si="761"/>
        <v/>
      </c>
      <c r="AA709" s="5" t="str">
        <f t="shared" si="762"/>
        <v/>
      </c>
      <c r="AB709" s="5" t="str">
        <f t="shared" si="763"/>
        <v/>
      </c>
      <c r="AC709" s="5" t="str">
        <f t="shared" si="764"/>
        <v/>
      </c>
      <c r="AG709" s="5" t="str">
        <f t="shared" si="765"/>
        <v/>
      </c>
      <c r="AH709" s="5" t="str">
        <f t="shared" si="766"/>
        <v/>
      </c>
      <c r="AI709" s="5" t="str">
        <f t="shared" si="767"/>
        <v/>
      </c>
      <c r="AJ709" s="5" t="str">
        <f t="shared" si="768"/>
        <v/>
      </c>
      <c r="AK709" s="5" t="str">
        <f t="shared" si="769"/>
        <v/>
      </c>
      <c r="AO709" s="5" t="str">
        <f t="shared" si="770"/>
        <v/>
      </c>
      <c r="AP709" s="5" t="str">
        <f t="shared" si="771"/>
        <v/>
      </c>
      <c r="AQ709" s="5" t="str">
        <f t="shared" si="772"/>
        <v/>
      </c>
      <c r="AR709" s="5" t="str">
        <f t="shared" si="773"/>
        <v/>
      </c>
      <c r="AS709" s="5" t="str">
        <f t="shared" si="774"/>
        <v/>
      </c>
      <c r="AW709" s="5" t="str">
        <f t="shared" si="775"/>
        <v/>
      </c>
      <c r="AX709" s="5" t="str">
        <f t="shared" si="776"/>
        <v/>
      </c>
      <c r="AY709" s="5" t="str">
        <f t="shared" si="777"/>
        <v/>
      </c>
      <c r="AZ709" s="5" t="str">
        <f t="shared" si="778"/>
        <v/>
      </c>
      <c r="BA709" s="5" t="str">
        <f t="shared" si="779"/>
        <v/>
      </c>
      <c r="BD709" s="3">
        <v>15.34</v>
      </c>
      <c r="BE709" s="5">
        <f t="shared" si="780"/>
        <v>2.0537696855049144E-4</v>
      </c>
      <c r="BF709" s="5">
        <f t="shared" si="781"/>
        <v>2.0537696855049146E-27</v>
      </c>
      <c r="BG709" s="5">
        <f t="shared" si="782"/>
        <v>4.7540964942243386E-10</v>
      </c>
      <c r="BH709" s="5">
        <f t="shared" si="783"/>
        <v>1.711474737920762E-13</v>
      </c>
      <c r="BI709" s="5">
        <f t="shared" si="784"/>
        <v>-12.766629506846048</v>
      </c>
      <c r="BJ709">
        <v>0.03</v>
      </c>
      <c r="BL709" s="3">
        <v>14.81</v>
      </c>
      <c r="BM709" s="5">
        <f t="shared" si="785"/>
        <v>2.1406618884251897E-4</v>
      </c>
      <c r="BN709" s="5">
        <f t="shared" si="786"/>
        <v>2.14066188842519E-27</v>
      </c>
      <c r="BO709" s="5">
        <f t="shared" si="787"/>
        <v>3.1713509458150955E-10</v>
      </c>
      <c r="BP709" s="5">
        <f t="shared" si="788"/>
        <v>1.427107925616793E-13</v>
      </c>
      <c r="BQ709" s="5">
        <f t="shared" si="789"/>
        <v>-12.845543181946708</v>
      </c>
      <c r="BR709">
        <v>0.02</v>
      </c>
      <c r="BT709" s="3">
        <v>14.48</v>
      </c>
      <c r="BU709" s="5">
        <f t="shared" si="790"/>
        <v>1.8565123403504571E-4</v>
      </c>
      <c r="BV709" s="5">
        <f t="shared" si="791"/>
        <v>1.8565123403504574E-27</v>
      </c>
      <c r="BW709" s="5">
        <f t="shared" si="792"/>
        <v>1.6556293166026672E-10</v>
      </c>
      <c r="BX709" s="5">
        <f t="shared" si="793"/>
        <v>9.6026500362954695E-14</v>
      </c>
      <c r="BY709" s="5">
        <f t="shared" si="794"/>
        <v>-13.017608898489664</v>
      </c>
      <c r="BZ709">
        <v>0.06</v>
      </c>
      <c r="CB709" s="3">
        <v>13.52</v>
      </c>
      <c r="CC709" s="5">
        <f t="shared" si="795"/>
        <v>2.5064626647166736E-4</v>
      </c>
      <c r="CD709" s="5">
        <f t="shared" si="796"/>
        <v>2.5064626647166741E-27</v>
      </c>
      <c r="CE709" s="5">
        <f t="shared" si="797"/>
        <v>1.174904374085941E-10</v>
      </c>
      <c r="CF709" s="5">
        <f t="shared" si="798"/>
        <v>9.3992349926875287E-14</v>
      </c>
      <c r="CG709" s="5">
        <f t="shared" si="799"/>
        <v>-13.026907492355042</v>
      </c>
      <c r="CH709">
        <v>0.05</v>
      </c>
      <c r="CK709" s="5" t="str">
        <f t="shared" si="800"/>
        <v/>
      </c>
      <c r="CL709" s="5" t="str">
        <f t="shared" si="801"/>
        <v/>
      </c>
      <c r="CM709" s="5" t="str">
        <f t="shared" si="802"/>
        <v/>
      </c>
      <c r="CN709" s="5" t="str">
        <f t="shared" si="803"/>
        <v/>
      </c>
      <c r="CO709" s="5" t="str">
        <f t="shared" si="804"/>
        <v/>
      </c>
      <c r="CS709" s="5" t="str">
        <f t="shared" si="805"/>
        <v/>
      </c>
      <c r="CT709" s="5" t="str">
        <f t="shared" si="806"/>
        <v/>
      </c>
      <c r="CU709" s="5" t="str">
        <f t="shared" si="807"/>
        <v/>
      </c>
      <c r="CV709" s="5" t="str">
        <f t="shared" si="808"/>
        <v/>
      </c>
      <c r="CW709" s="5" t="str">
        <f t="shared" si="809"/>
        <v/>
      </c>
      <c r="DA709" s="5" t="str">
        <f t="shared" si="810"/>
        <v/>
      </c>
      <c r="DB709" s="5" t="str">
        <f t="shared" si="811"/>
        <v/>
      </c>
      <c r="DC709" s="5" t="str">
        <f t="shared" si="812"/>
        <v/>
      </c>
      <c r="DD709" s="5" t="str">
        <f t="shared" si="813"/>
        <v/>
      </c>
      <c r="DE709" s="5" t="str">
        <f t="shared" si="814"/>
        <v/>
      </c>
      <c r="DI709" s="5" t="str">
        <f t="shared" si="815"/>
        <v/>
      </c>
      <c r="DJ709" s="5" t="str">
        <f t="shared" si="816"/>
        <v/>
      </c>
      <c r="DK709" s="5" t="str">
        <f t="shared" si="817"/>
        <v/>
      </c>
      <c r="DL709" s="5" t="str">
        <f t="shared" si="818"/>
        <v/>
      </c>
      <c r="DM709" s="5" t="str">
        <f t="shared" si="819"/>
        <v/>
      </c>
      <c r="DQ709" s="5" t="str">
        <f t="shared" si="820"/>
        <v/>
      </c>
      <c r="DR709" s="5" t="str">
        <f t="shared" si="821"/>
        <v/>
      </c>
      <c r="DS709" s="5" t="str">
        <f t="shared" si="822"/>
        <v/>
      </c>
      <c r="DT709" s="5" t="str">
        <f t="shared" si="823"/>
        <v/>
      </c>
      <c r="DU709" s="5" t="str">
        <f t="shared" si="824"/>
        <v/>
      </c>
    </row>
    <row r="710" spans="1:126" hidden="1" x14ac:dyDescent="0.25">
      <c r="A710">
        <v>703</v>
      </c>
      <c r="B710" t="s">
        <v>747</v>
      </c>
      <c r="C710">
        <v>324.41225900000001</v>
      </c>
      <c r="D710">
        <v>57.470407999999999</v>
      </c>
      <c r="E710" s="1" t="s">
        <v>31</v>
      </c>
      <c r="F710" s="13"/>
      <c r="J710" s="2">
        <v>17.87</v>
      </c>
      <c r="K710" s="5">
        <f t="shared" si="750"/>
        <v>2.256893842876106E-4</v>
      </c>
      <c r="L710" s="5">
        <f t="shared" si="751"/>
        <v>2.2568938428761064E-27</v>
      </c>
      <c r="M710" s="5">
        <f t="shared" si="752"/>
        <v>1.7388543537938446E-8</v>
      </c>
      <c r="N710" s="5">
        <f t="shared" si="753"/>
        <v>1.0850451167673591E-12</v>
      </c>
      <c r="O710" s="5">
        <f t="shared" si="754"/>
        <v>-11.964552203238737</v>
      </c>
      <c r="P710">
        <v>0.01</v>
      </c>
      <c r="Q710" s="2">
        <v>17.11</v>
      </c>
      <c r="R710" s="5">
        <f t="shared" si="755"/>
        <v>3.6029550982024543E-4</v>
      </c>
      <c r="S710" s="5">
        <f t="shared" si="756"/>
        <v>3.6029550982024548E-27</v>
      </c>
      <c r="T710" s="5">
        <f t="shared" si="757"/>
        <v>1.8042561035006178E-8</v>
      </c>
      <c r="U710" s="5">
        <f t="shared" si="758"/>
        <v>1.3964942241094783E-12</v>
      </c>
      <c r="V710" s="5">
        <f t="shared" si="759"/>
        <v>-11.854960856198257</v>
      </c>
      <c r="W710">
        <v>0.01</v>
      </c>
      <c r="X710" s="2">
        <v>17.53</v>
      </c>
      <c r="Y710" s="5">
        <f t="shared" si="760"/>
        <v>2.8933393424021992E-4</v>
      </c>
      <c r="Z710" s="5">
        <f t="shared" si="761"/>
        <v>2.8933393424021995E-27</v>
      </c>
      <c r="AA710" s="5">
        <f t="shared" si="762"/>
        <v>2.0170327435321691E-8</v>
      </c>
      <c r="AB710" s="5">
        <f t="shared" si="763"/>
        <v>1.3231734797571031E-12</v>
      </c>
      <c r="AC710" s="5">
        <f t="shared" si="764"/>
        <v>-11.878383212228176</v>
      </c>
      <c r="AD710">
        <v>0.02</v>
      </c>
      <c r="AG710" s="5" t="str">
        <f t="shared" si="765"/>
        <v/>
      </c>
      <c r="AH710" s="5" t="str">
        <f t="shared" si="766"/>
        <v/>
      </c>
      <c r="AI710" s="5" t="str">
        <f t="shared" si="767"/>
        <v/>
      </c>
      <c r="AJ710" s="5" t="str">
        <f t="shared" si="768"/>
        <v/>
      </c>
      <c r="AK710" s="5" t="str">
        <f t="shared" si="769"/>
        <v/>
      </c>
      <c r="AO710" s="5" t="str">
        <f t="shared" si="770"/>
        <v/>
      </c>
      <c r="AP710" s="5" t="str">
        <f t="shared" si="771"/>
        <v/>
      </c>
      <c r="AQ710" s="5" t="str">
        <f t="shared" si="772"/>
        <v/>
      </c>
      <c r="AR710" s="5" t="str">
        <f t="shared" si="773"/>
        <v/>
      </c>
      <c r="AS710" s="5" t="str">
        <f t="shared" si="774"/>
        <v/>
      </c>
      <c r="AW710" s="5" t="str">
        <f t="shared" si="775"/>
        <v/>
      </c>
      <c r="AX710" s="5" t="str">
        <f t="shared" si="776"/>
        <v/>
      </c>
      <c r="AY710" s="5" t="str">
        <f t="shared" si="777"/>
        <v/>
      </c>
      <c r="AZ710" s="5" t="str">
        <f t="shared" si="778"/>
        <v/>
      </c>
      <c r="BA710" s="5" t="str">
        <f t="shared" si="779"/>
        <v/>
      </c>
      <c r="BD710" s="3">
        <v>14.48</v>
      </c>
      <c r="BE710" s="5">
        <f t="shared" si="780"/>
        <v>4.5347331861255943E-4</v>
      </c>
      <c r="BF710" s="5">
        <f t="shared" si="781"/>
        <v>4.5347331861255951E-27</v>
      </c>
      <c r="BG710" s="5">
        <f t="shared" si="782"/>
        <v>1.0497067560475914E-9</v>
      </c>
      <c r="BH710" s="5">
        <f t="shared" si="783"/>
        <v>3.778944321771329E-13</v>
      </c>
      <c r="BI710" s="5">
        <f t="shared" si="784"/>
        <v>-12.422629506846047</v>
      </c>
      <c r="BJ710">
        <v>0.01</v>
      </c>
      <c r="BL710" s="3">
        <v>14.44</v>
      </c>
      <c r="BM710" s="5">
        <f t="shared" si="785"/>
        <v>3.0098723482195058E-4</v>
      </c>
      <c r="BN710" s="5">
        <f t="shared" si="786"/>
        <v>3.009872348219506E-27</v>
      </c>
      <c r="BO710" s="5">
        <f t="shared" si="787"/>
        <v>4.4590701455103785E-10</v>
      </c>
      <c r="BP710" s="5">
        <f t="shared" si="788"/>
        <v>2.0065815654796705E-13</v>
      </c>
      <c r="BQ710" s="5">
        <f t="shared" si="789"/>
        <v>-12.697543181946708</v>
      </c>
      <c r="BR710">
        <v>0.01</v>
      </c>
      <c r="BT710" s="3">
        <v>14.4</v>
      </c>
      <c r="BU710" s="5">
        <f t="shared" si="790"/>
        <v>1.9984709530617816E-4</v>
      </c>
      <c r="BV710" s="5">
        <f t="shared" si="791"/>
        <v>1.9984709530617818E-27</v>
      </c>
      <c r="BW710" s="5">
        <f t="shared" si="792"/>
        <v>1.7822273659885093E-10</v>
      </c>
      <c r="BX710" s="5">
        <f t="shared" si="793"/>
        <v>1.0336918722733354E-13</v>
      </c>
      <c r="BY710" s="5">
        <f t="shared" si="794"/>
        <v>-12.985608898489664</v>
      </c>
      <c r="BZ710">
        <v>7.0000000000000007E-2</v>
      </c>
      <c r="CC710" s="5" t="str">
        <f t="shared" si="795"/>
        <v/>
      </c>
      <c r="CD710" s="5" t="str">
        <f t="shared" si="796"/>
        <v/>
      </c>
      <c r="CE710" s="5" t="str">
        <f t="shared" si="797"/>
        <v/>
      </c>
      <c r="CF710" s="5" t="str">
        <f t="shared" si="798"/>
        <v/>
      </c>
      <c r="CG710" s="5" t="str">
        <f t="shared" si="799"/>
        <v/>
      </c>
      <c r="CK710" s="5" t="str">
        <f t="shared" si="800"/>
        <v/>
      </c>
      <c r="CL710" s="5" t="str">
        <f t="shared" si="801"/>
        <v/>
      </c>
      <c r="CM710" s="5" t="str">
        <f t="shared" si="802"/>
        <v/>
      </c>
      <c r="CN710" s="5" t="str">
        <f t="shared" si="803"/>
        <v/>
      </c>
      <c r="CO710" s="5" t="str">
        <f t="shared" si="804"/>
        <v/>
      </c>
      <c r="CS710" s="5" t="str">
        <f t="shared" si="805"/>
        <v/>
      </c>
      <c r="CT710" s="5" t="str">
        <f t="shared" si="806"/>
        <v/>
      </c>
      <c r="CU710" s="5" t="str">
        <f t="shared" si="807"/>
        <v/>
      </c>
      <c r="CV710" s="5" t="str">
        <f t="shared" si="808"/>
        <v/>
      </c>
      <c r="CW710" s="5" t="str">
        <f t="shared" si="809"/>
        <v/>
      </c>
      <c r="DA710" s="5" t="str">
        <f t="shared" si="810"/>
        <v/>
      </c>
      <c r="DB710" s="5" t="str">
        <f t="shared" si="811"/>
        <v/>
      </c>
      <c r="DC710" s="5" t="str">
        <f t="shared" si="812"/>
        <v/>
      </c>
      <c r="DD710" s="5" t="str">
        <f t="shared" si="813"/>
        <v/>
      </c>
      <c r="DE710" s="5" t="str">
        <f t="shared" si="814"/>
        <v/>
      </c>
      <c r="DI710" s="5" t="str">
        <f t="shared" si="815"/>
        <v/>
      </c>
      <c r="DJ710" s="5" t="str">
        <f t="shared" si="816"/>
        <v/>
      </c>
      <c r="DK710" s="5" t="str">
        <f t="shared" si="817"/>
        <v/>
      </c>
      <c r="DL710" s="5" t="str">
        <f t="shared" si="818"/>
        <v/>
      </c>
      <c r="DM710" s="5" t="str">
        <f t="shared" si="819"/>
        <v/>
      </c>
      <c r="DQ710" s="5" t="str">
        <f t="shared" si="820"/>
        <v/>
      </c>
      <c r="DR710" s="5" t="str">
        <f t="shared" si="821"/>
        <v/>
      </c>
      <c r="DS710" s="5" t="str">
        <f t="shared" si="822"/>
        <v/>
      </c>
      <c r="DT710" s="5" t="str">
        <f t="shared" si="823"/>
        <v/>
      </c>
      <c r="DU710" s="5" t="str">
        <f t="shared" si="824"/>
        <v/>
      </c>
    </row>
    <row r="711" spans="1:126" hidden="1" x14ac:dyDescent="0.25">
      <c r="A711">
        <v>704</v>
      </c>
      <c r="B711" t="s">
        <v>748</v>
      </c>
      <c r="C711">
        <v>324.41251199999999</v>
      </c>
      <c r="D711">
        <v>57.566955999999998</v>
      </c>
      <c r="E711" s="1" t="s">
        <v>91</v>
      </c>
      <c r="F711" s="13"/>
      <c r="J711" s="2">
        <v>20.58</v>
      </c>
      <c r="K711" s="5">
        <f t="shared" si="750"/>
        <v>1.8599922374523659E-5</v>
      </c>
      <c r="L711" s="5">
        <f t="shared" si="751"/>
        <v>1.8599922374523661E-28</v>
      </c>
      <c r="M711" s="5">
        <f t="shared" si="752"/>
        <v>1.4330561494178117E-9</v>
      </c>
      <c r="N711" s="5">
        <f t="shared" si="753"/>
        <v>8.9422703723671445E-14</v>
      </c>
      <c r="O711" s="5">
        <f t="shared" si="754"/>
        <v>-13.048552203238737</v>
      </c>
      <c r="P711">
        <v>0.05</v>
      </c>
      <c r="Q711" s="2">
        <v>18.78</v>
      </c>
      <c r="R711" s="5">
        <f t="shared" si="755"/>
        <v>7.7385367568431657E-5</v>
      </c>
      <c r="S711" s="5">
        <f t="shared" si="756"/>
        <v>7.7385367568431662E-28</v>
      </c>
      <c r="T711" s="5">
        <f t="shared" si="757"/>
        <v>3.8752362422346236E-9</v>
      </c>
      <c r="U711" s="5">
        <f t="shared" si="758"/>
        <v>2.999432851489599E-13</v>
      </c>
      <c r="V711" s="5">
        <f t="shared" si="759"/>
        <v>-12.522960856198258</v>
      </c>
      <c r="W711">
        <v>0.04</v>
      </c>
      <c r="X711" s="2">
        <v>19.989999999999998</v>
      </c>
      <c r="Y711" s="5">
        <f t="shared" si="760"/>
        <v>3.0019217843464935E-5</v>
      </c>
      <c r="Z711" s="5">
        <f t="shared" si="761"/>
        <v>3.0019217843464937E-28</v>
      </c>
      <c r="AA711" s="5">
        <f t="shared" si="762"/>
        <v>2.0927287870499979E-9</v>
      </c>
      <c r="AB711" s="5">
        <f t="shared" si="763"/>
        <v>1.3728300843047989E-13</v>
      </c>
      <c r="AC711" s="5">
        <f t="shared" si="764"/>
        <v>-12.862383212228174</v>
      </c>
      <c r="AD711">
        <v>0.12</v>
      </c>
      <c r="AF711" s="4">
        <v>16.600000000000001</v>
      </c>
      <c r="AG711" s="5">
        <f t="shared" si="765"/>
        <v>3.6516430385118219E-4</v>
      </c>
      <c r="AH711" s="5">
        <f t="shared" si="766"/>
        <v>3.6516430385118219E-27</v>
      </c>
      <c r="AI711" s="5">
        <f t="shared" si="767"/>
        <v>7.1825003625927082E-9</v>
      </c>
      <c r="AJ711" s="5">
        <f t="shared" si="768"/>
        <v>8.8703879478019957E-13</v>
      </c>
      <c r="AK711" s="5">
        <f t="shared" si="769"/>
        <v>-12.05205738581593</v>
      </c>
      <c r="AL711">
        <v>0.06</v>
      </c>
      <c r="AN711" s="4">
        <v>15.8</v>
      </c>
      <c r="AO711" s="5">
        <f t="shared" si="770"/>
        <v>4.9011721453838075E-4</v>
      </c>
      <c r="AP711" s="5">
        <f t="shared" si="771"/>
        <v>4.9011721453838078E-27</v>
      </c>
      <c r="AQ711" s="5">
        <f t="shared" si="772"/>
        <v>5.323033170187508E-9</v>
      </c>
      <c r="AR711" s="5">
        <f t="shared" si="773"/>
        <v>8.8468811288516381E-13</v>
      </c>
      <c r="AS711" s="5">
        <f t="shared" si="774"/>
        <v>-12.053209808088619</v>
      </c>
      <c r="AT711">
        <v>0.08</v>
      </c>
      <c r="AV711" s="4">
        <v>15.54</v>
      </c>
      <c r="AW711" s="5">
        <f t="shared" si="775"/>
        <v>4.0544360535252127E-4</v>
      </c>
      <c r="AX711" s="5">
        <f t="shared" si="776"/>
        <v>4.0544360535252129E-27</v>
      </c>
      <c r="AY711" s="5">
        <f t="shared" si="777"/>
        <v>2.609434651241931E-9</v>
      </c>
      <c r="AZ711" s="5">
        <f t="shared" si="778"/>
        <v>5.6337694120313293E-13</v>
      </c>
      <c r="BA711" s="5">
        <f t="shared" si="779"/>
        <v>-12.249200932489005</v>
      </c>
      <c r="BB711">
        <v>0.1</v>
      </c>
      <c r="BD711" s="3">
        <v>14.88</v>
      </c>
      <c r="BE711" s="5">
        <f t="shared" si="780"/>
        <v>3.1372688630155912E-4</v>
      </c>
      <c r="BF711" s="5">
        <f t="shared" si="781"/>
        <v>3.1372688630155917E-27</v>
      </c>
      <c r="BG711" s="5">
        <f t="shared" si="782"/>
        <v>7.2621964421657204E-10</v>
      </c>
      <c r="BH711" s="5">
        <f t="shared" si="783"/>
        <v>2.6143907191796595E-13</v>
      </c>
      <c r="BI711" s="5">
        <f t="shared" si="784"/>
        <v>-12.582629506846047</v>
      </c>
      <c r="BJ711">
        <v>0.03</v>
      </c>
      <c r="BL711" s="3">
        <v>14.91</v>
      </c>
      <c r="BM711" s="5">
        <f t="shared" si="785"/>
        <v>1.9523068456398613E-4</v>
      </c>
      <c r="BN711" s="5">
        <f t="shared" si="786"/>
        <v>1.9523068456398615E-27</v>
      </c>
      <c r="BO711" s="5">
        <f t="shared" si="787"/>
        <v>2.892306437984979E-10</v>
      </c>
      <c r="BP711" s="5">
        <f t="shared" si="788"/>
        <v>1.3015378970932406E-13</v>
      </c>
      <c r="BQ711" s="5">
        <f t="shared" si="789"/>
        <v>-12.885543181946709</v>
      </c>
      <c r="BR711">
        <v>0.03</v>
      </c>
      <c r="BT711" s="3">
        <v>14.74</v>
      </c>
      <c r="BU711" s="5">
        <f t="shared" si="790"/>
        <v>1.461160220989821E-4</v>
      </c>
      <c r="BV711" s="5">
        <f t="shared" si="791"/>
        <v>1.4611602209898212E-27</v>
      </c>
      <c r="BW711" s="5">
        <f t="shared" si="792"/>
        <v>1.3030560829279023E-10</v>
      </c>
      <c r="BX711" s="5">
        <f t="shared" si="793"/>
        <v>7.5577252809818334E-14</v>
      </c>
      <c r="BY711" s="5">
        <f t="shared" si="794"/>
        <v>-13.121608898489663</v>
      </c>
      <c r="BZ711">
        <v>0.21</v>
      </c>
      <c r="CC711" s="5" t="str">
        <f t="shared" si="795"/>
        <v/>
      </c>
      <c r="CD711" s="5" t="str">
        <f t="shared" si="796"/>
        <v/>
      </c>
      <c r="CE711" s="5" t="str">
        <f t="shared" si="797"/>
        <v/>
      </c>
      <c r="CF711" s="5" t="str">
        <f t="shared" si="798"/>
        <v/>
      </c>
      <c r="CG711" s="5" t="str">
        <f t="shared" si="799"/>
        <v/>
      </c>
      <c r="CK711" s="5" t="str">
        <f t="shared" si="800"/>
        <v/>
      </c>
      <c r="CL711" s="5" t="str">
        <f t="shared" si="801"/>
        <v/>
      </c>
      <c r="CM711" s="5" t="str">
        <f t="shared" si="802"/>
        <v/>
      </c>
      <c r="CN711" s="5" t="str">
        <f t="shared" si="803"/>
        <v/>
      </c>
      <c r="CO711" s="5" t="str">
        <f t="shared" si="804"/>
        <v/>
      </c>
      <c r="CS711" s="5" t="str">
        <f t="shared" si="805"/>
        <v/>
      </c>
      <c r="CT711" s="5" t="str">
        <f t="shared" si="806"/>
        <v/>
      </c>
      <c r="CU711" s="5" t="str">
        <f t="shared" si="807"/>
        <v/>
      </c>
      <c r="CV711" s="5" t="str">
        <f t="shared" si="808"/>
        <v/>
      </c>
      <c r="CW711" s="5" t="str">
        <f t="shared" si="809"/>
        <v/>
      </c>
      <c r="DA711" s="5" t="str">
        <f t="shared" si="810"/>
        <v/>
      </c>
      <c r="DB711" s="5" t="str">
        <f t="shared" si="811"/>
        <v/>
      </c>
      <c r="DC711" s="5" t="str">
        <f t="shared" si="812"/>
        <v/>
      </c>
      <c r="DD711" s="5" t="str">
        <f t="shared" si="813"/>
        <v/>
      </c>
      <c r="DE711" s="5" t="str">
        <f t="shared" si="814"/>
        <v/>
      </c>
      <c r="DI711" s="5" t="str">
        <f t="shared" si="815"/>
        <v/>
      </c>
      <c r="DJ711" s="5" t="str">
        <f t="shared" si="816"/>
        <v/>
      </c>
      <c r="DK711" s="5" t="str">
        <f t="shared" si="817"/>
        <v/>
      </c>
      <c r="DL711" s="5" t="str">
        <f t="shared" si="818"/>
        <v/>
      </c>
      <c r="DM711" s="5" t="str">
        <f t="shared" si="819"/>
        <v/>
      </c>
      <c r="DQ711" s="5" t="str">
        <f t="shared" si="820"/>
        <v/>
      </c>
      <c r="DR711" s="5" t="str">
        <f t="shared" si="821"/>
        <v/>
      </c>
      <c r="DS711" s="5" t="str">
        <f t="shared" si="822"/>
        <v/>
      </c>
      <c r="DT711" s="5" t="str">
        <f t="shared" si="823"/>
        <v/>
      </c>
      <c r="DU711" s="5" t="str">
        <f t="shared" si="824"/>
        <v/>
      </c>
    </row>
    <row r="712" spans="1:126" hidden="1" x14ac:dyDescent="0.25">
      <c r="A712">
        <v>705</v>
      </c>
      <c r="B712" t="s">
        <v>749</v>
      </c>
      <c r="C712">
        <v>324.41512</v>
      </c>
      <c r="D712">
        <v>57.462116000000002</v>
      </c>
      <c r="E712" s="1" t="s">
        <v>86</v>
      </c>
      <c r="F712" s="13"/>
      <c r="J712" s="2">
        <v>21.63</v>
      </c>
      <c r="K712" s="5">
        <f t="shared" si="750"/>
        <v>7.0714932591794517E-6</v>
      </c>
      <c r="L712" s="5">
        <f t="shared" si="751"/>
        <v>7.0714932591794528E-29</v>
      </c>
      <c r="M712" s="5">
        <f t="shared" si="752"/>
        <v>5.4483275234062605E-10</v>
      </c>
      <c r="N712" s="5">
        <f t="shared" si="753"/>
        <v>3.3997563746055063E-14</v>
      </c>
      <c r="O712" s="5">
        <f t="shared" si="754"/>
        <v>-13.468552203238737</v>
      </c>
      <c r="P712">
        <v>0.13</v>
      </c>
      <c r="Q712" s="2">
        <v>19.21</v>
      </c>
      <c r="R712" s="5">
        <f t="shared" si="755"/>
        <v>5.2078545911536223E-5</v>
      </c>
      <c r="S712" s="5">
        <f t="shared" si="756"/>
        <v>5.207854591153623E-28</v>
      </c>
      <c r="T712" s="5">
        <f t="shared" si="757"/>
        <v>2.6079435286108716E-9</v>
      </c>
      <c r="U712" s="5">
        <f t="shared" si="758"/>
        <v>2.0185482911448149E-13</v>
      </c>
      <c r="V712" s="5">
        <f t="shared" si="759"/>
        <v>-12.694960856198257</v>
      </c>
      <c r="W712">
        <v>0.05</v>
      </c>
      <c r="X712" s="2">
        <v>20.43</v>
      </c>
      <c r="Y712" s="5">
        <f t="shared" si="760"/>
        <v>2.001701766452072E-5</v>
      </c>
      <c r="Z712" s="5">
        <f t="shared" si="761"/>
        <v>2.0017017664520722E-28</v>
      </c>
      <c r="AA712" s="5">
        <f t="shared" si="762"/>
        <v>1.3954457213331477E-9</v>
      </c>
      <c r="AB712" s="5">
        <f t="shared" si="763"/>
        <v>9.1541239319454504E-14</v>
      </c>
      <c r="AC712" s="5">
        <f t="shared" si="764"/>
        <v>-13.038383212228176</v>
      </c>
      <c r="AD712">
        <v>0.18</v>
      </c>
      <c r="AF712" s="4">
        <v>16.57</v>
      </c>
      <c r="AG712" s="5">
        <f t="shared" si="765"/>
        <v>3.7539485585302352E-4</v>
      </c>
      <c r="AH712" s="5">
        <f t="shared" si="766"/>
        <v>3.7539485585302359E-27</v>
      </c>
      <c r="AI712" s="5">
        <f t="shared" si="767"/>
        <v>7.38372743404462E-9</v>
      </c>
      <c r="AJ712" s="5">
        <f t="shared" si="768"/>
        <v>9.1189033810451076E-13</v>
      </c>
      <c r="AK712" s="5">
        <f t="shared" si="769"/>
        <v>-12.040057385815929</v>
      </c>
      <c r="AL712">
        <v>0.16</v>
      </c>
      <c r="AN712" s="4">
        <v>15.67</v>
      </c>
      <c r="AO712" s="5">
        <f t="shared" si="770"/>
        <v>5.5245887745549013E-4</v>
      </c>
      <c r="AP712" s="5">
        <f t="shared" si="771"/>
        <v>5.5245887745549019E-27</v>
      </c>
      <c r="AQ712" s="5">
        <f t="shared" si="772"/>
        <v>6.0001094485732269E-9</v>
      </c>
      <c r="AR712" s="5">
        <f t="shared" si="773"/>
        <v>9.9721819035287023E-13</v>
      </c>
      <c r="AS712" s="5">
        <f t="shared" si="774"/>
        <v>-12.001209808088618</v>
      </c>
      <c r="AT712">
        <v>0.17</v>
      </c>
      <c r="AV712" s="4">
        <v>15</v>
      </c>
      <c r="AW712" s="5">
        <f t="shared" si="775"/>
        <v>6.667E-4</v>
      </c>
      <c r="AX712" s="5">
        <f t="shared" si="776"/>
        <v>6.6670000000000007E-27</v>
      </c>
      <c r="AY712" s="5">
        <f t="shared" si="777"/>
        <v>4.2908805540794481E-9</v>
      </c>
      <c r="AZ712" s="5">
        <f t="shared" si="778"/>
        <v>9.264011116257529E-13</v>
      </c>
      <c r="BA712" s="5">
        <f t="shared" si="779"/>
        <v>-12.033200932489004</v>
      </c>
      <c r="BB712">
        <v>0.16</v>
      </c>
      <c r="BD712" s="3">
        <v>14.34</v>
      </c>
      <c r="BE712" s="5">
        <f t="shared" si="780"/>
        <v>5.1588362064654996E-4</v>
      </c>
      <c r="BF712" s="5">
        <f t="shared" si="781"/>
        <v>5.1588362064655003E-27</v>
      </c>
      <c r="BG712" s="5">
        <f t="shared" si="782"/>
        <v>1.1941750477929396E-9</v>
      </c>
      <c r="BH712" s="5">
        <f t="shared" si="783"/>
        <v>4.299030172054583E-13</v>
      </c>
      <c r="BI712" s="5">
        <f t="shared" si="784"/>
        <v>-12.366629506846047</v>
      </c>
      <c r="BJ712">
        <v>0.01</v>
      </c>
      <c r="BL712" s="3">
        <v>13.99</v>
      </c>
      <c r="BM712" s="5">
        <f t="shared" si="785"/>
        <v>4.5556261490047376E-4</v>
      </c>
      <c r="BN712" s="5">
        <f t="shared" si="786"/>
        <v>4.5556261490047382E-27</v>
      </c>
      <c r="BO712" s="5">
        <f t="shared" si="787"/>
        <v>6.7490757763033152E-10</v>
      </c>
      <c r="BP712" s="5">
        <f t="shared" si="788"/>
        <v>3.037084099336492E-13</v>
      </c>
      <c r="BQ712" s="5">
        <f t="shared" si="789"/>
        <v>-12.517543181946708</v>
      </c>
      <c r="BR712">
        <v>0.01</v>
      </c>
      <c r="BT712" s="3">
        <v>13.69</v>
      </c>
      <c r="BU712" s="5">
        <f t="shared" si="790"/>
        <v>3.843242960300308E-4</v>
      </c>
      <c r="BV712" s="5">
        <f t="shared" si="791"/>
        <v>3.8432429603003087E-27</v>
      </c>
      <c r="BW712" s="5">
        <f t="shared" si="792"/>
        <v>3.4273867065698346E-10</v>
      </c>
      <c r="BX712" s="5">
        <f t="shared" si="793"/>
        <v>1.987884289810504E-13</v>
      </c>
      <c r="BY712" s="5">
        <f t="shared" si="794"/>
        <v>-12.701608898489663</v>
      </c>
      <c r="BZ712">
        <v>0.03</v>
      </c>
      <c r="CB712" s="3">
        <v>13.34</v>
      </c>
      <c r="CC712" s="5">
        <f t="shared" si="795"/>
        <v>2.9584296056557092E-4</v>
      </c>
      <c r="CD712" s="5">
        <f t="shared" si="796"/>
        <v>2.9584296056557095E-27</v>
      </c>
      <c r="CE712" s="5">
        <f t="shared" si="797"/>
        <v>1.3867638776511138E-10</v>
      </c>
      <c r="CF712" s="5">
        <f t="shared" si="798"/>
        <v>1.1094111021208911E-13</v>
      </c>
      <c r="CG712" s="5">
        <f t="shared" si="799"/>
        <v>-12.954907492355042</v>
      </c>
      <c r="CH712">
        <v>0.05</v>
      </c>
      <c r="CK712" s="5" t="str">
        <f t="shared" si="800"/>
        <v/>
      </c>
      <c r="CL712" s="5" t="str">
        <f t="shared" si="801"/>
        <v/>
      </c>
      <c r="CM712" s="5" t="str">
        <f t="shared" si="802"/>
        <v/>
      </c>
      <c r="CN712" s="5" t="str">
        <f t="shared" si="803"/>
        <v/>
      </c>
      <c r="CO712" s="5" t="str">
        <f t="shared" si="804"/>
        <v/>
      </c>
      <c r="CR712" s="4">
        <v>14.68</v>
      </c>
      <c r="CS712" s="5">
        <f t="shared" si="805"/>
        <v>4.1563946607061427E-4</v>
      </c>
      <c r="CT712" s="5">
        <f t="shared" si="806"/>
        <v>4.1563946607061428E-27</v>
      </c>
      <c r="CU712" s="5">
        <f t="shared" si="807"/>
        <v>1.078649133401248E-9</v>
      </c>
      <c r="CV712" s="5">
        <f t="shared" si="808"/>
        <v>3.6674070535642437E-13</v>
      </c>
      <c r="CW712" s="5">
        <f t="shared" si="809"/>
        <v>-12.435640884065641</v>
      </c>
      <c r="CX712">
        <v>0.03</v>
      </c>
      <c r="CZ712" s="4">
        <v>14.19</v>
      </c>
      <c r="DA712" s="5">
        <f t="shared" si="810"/>
        <v>3.6224122987703919E-4</v>
      </c>
      <c r="DB712" s="5">
        <f t="shared" si="811"/>
        <v>3.622412298770392E-27</v>
      </c>
      <c r="DC712" s="5">
        <f t="shared" si="812"/>
        <v>5.1357452250998009E-10</v>
      </c>
      <c r="DD712" s="5">
        <f t="shared" si="813"/>
        <v>2.3624428035459083E-13</v>
      </c>
      <c r="DE712" s="5">
        <f t="shared" si="814"/>
        <v>-12.626638697275881</v>
      </c>
      <c r="DF712">
        <v>0.04</v>
      </c>
      <c r="DG712" t="s">
        <v>32</v>
      </c>
      <c r="DH712" s="4">
        <v>12.94</v>
      </c>
      <c r="DI712" s="5">
        <f t="shared" si="815"/>
        <v>2.1121771221610674E-4</v>
      </c>
      <c r="DJ712" s="5">
        <f t="shared" si="816"/>
        <v>2.1121771221610675E-27</v>
      </c>
      <c r="DK712" s="5">
        <f t="shared" si="817"/>
        <v>4.4003690045022233E-11</v>
      </c>
      <c r="DL712" s="5">
        <f t="shared" si="818"/>
        <v>5.2804428054026683E-14</v>
      </c>
      <c r="DM712" s="5">
        <f t="shared" si="819"/>
        <v>-13.277329657034471</v>
      </c>
      <c r="DO712" t="s">
        <v>32</v>
      </c>
      <c r="DP712" s="4">
        <v>9.2799999999999994</v>
      </c>
      <c r="DQ712" s="5">
        <f t="shared" si="820"/>
        <v>1.6232599037247204E-3</v>
      </c>
      <c r="DR712" s="5">
        <f t="shared" si="821"/>
        <v>1.6232599037247206E-26</v>
      </c>
      <c r="DS712" s="5">
        <f t="shared" si="822"/>
        <v>1.0061528328872235E-10</v>
      </c>
      <c r="DT712" s="5">
        <f t="shared" si="823"/>
        <v>2.2135362323518917E-13</v>
      </c>
      <c r="DU712" s="5">
        <f t="shared" si="824"/>
        <v>-12.65491336486123</v>
      </c>
    </row>
    <row r="713" spans="1:126" hidden="1" x14ac:dyDescent="0.25">
      <c r="A713">
        <v>706</v>
      </c>
      <c r="B713" t="s">
        <v>750</v>
      </c>
      <c r="C713">
        <v>324.415885</v>
      </c>
      <c r="D713">
        <v>57.556638999999997</v>
      </c>
      <c r="E713" s="1" t="s">
        <v>120</v>
      </c>
      <c r="F713" s="13"/>
      <c r="J713" s="2">
        <v>18.940000000000001</v>
      </c>
      <c r="K713" s="5">
        <f t="shared" ref="K713:K753" si="825">IF(J713&lt;&gt;"", 3173.3/10^(J713/2.5), "")</f>
        <v>8.4238598298169555E-5</v>
      </c>
      <c r="L713" s="5">
        <f t="shared" ref="L713:L753" si="826">IF(J713&lt;&gt;"", K713*10^-23, "")</f>
        <v>8.4238598298169563E-28</v>
      </c>
      <c r="M713" s="5">
        <f t="shared" ref="M713:M753" si="827">IF(J713&lt;&gt;"", L713*(3*10^10)/(0.624*10^(-4))^2, "")</f>
        <v>6.4902766193732716E-9</v>
      </c>
      <c r="N713" s="5">
        <f t="shared" ref="N713:N753" si="828">IF(J713&lt;&gt;"", M713*(0.624*10^(-4)), "")</f>
        <v>4.0499326104889215E-13</v>
      </c>
      <c r="O713" s="5">
        <f t="shared" ref="O713:O753" si="829">IF(J713&lt;&gt;"", LOG(N713), "")</f>
        <v>-12.392552203238738</v>
      </c>
      <c r="P713">
        <v>0.01</v>
      </c>
      <c r="Q713" s="2">
        <v>18.239999999999998</v>
      </c>
      <c r="R713" s="5">
        <f t="shared" ref="R713:R753" si="830">IF(Q713&lt;&gt;"", 2515.7/10^(Q713/2.5), "")</f>
        <v>1.272503102201236E-4</v>
      </c>
      <c r="S713" s="5">
        <f t="shared" ref="S713:S753" si="831">IF(Q713&lt;&gt;"", R713*10^-23, "")</f>
        <v>1.2725031022012362E-27</v>
      </c>
      <c r="T713" s="5">
        <f t="shared" ref="T713:T753" si="832">IF(Q713&lt;&gt;"", S713*(3*10^10)/(0.774*10^(-4))^2, "")</f>
        <v>6.3723288975083423E-9</v>
      </c>
      <c r="U713" s="5">
        <f t="shared" ref="U713:U753" si="833">IF(Q713&lt;&gt;"", T713*(0.774*10^(-4)), "")</f>
        <v>4.9321825666714581E-13</v>
      </c>
      <c r="V713" s="5">
        <f t="shared" ref="V713:V753" si="834">IF(Q713&lt;&gt;"", LOG(U713), "")</f>
        <v>-12.306960856198256</v>
      </c>
      <c r="W713">
        <v>0.02</v>
      </c>
      <c r="X713" s="2">
        <v>18.63</v>
      </c>
      <c r="Y713" s="5">
        <f t="shared" ref="Y713:Y753" si="835">IF(X713&lt;&gt;"", 2974.4/10^(X713/2.5), "")</f>
        <v>1.0505080202291955E-4</v>
      </c>
      <c r="Z713" s="5">
        <f t="shared" ref="Z713:Z753" si="836">IF(X713&lt;&gt;"", Y713*10^-23, "")</f>
        <v>1.0505080202291956E-27</v>
      </c>
      <c r="AA713" s="5">
        <f t="shared" ref="AA713:AA753" si="837">IF(X713&lt;&gt;"", Z713*(3*10^10)/(0.656*10^(-4))^2, "")</f>
        <v>7.3234032492926133E-9</v>
      </c>
      <c r="AB713" s="5">
        <f t="shared" ref="AB713:AB753" si="838">IF(X713&lt;&gt;"",  AA713*(0.656*10^(-4)), "")</f>
        <v>4.8041525315359546E-13</v>
      </c>
      <c r="AC713" s="5">
        <f t="shared" ref="AC713:AC753" si="839">IF(X713&lt;&gt;"", LOG(AB713), "")</f>
        <v>-12.318383212228175</v>
      </c>
      <c r="AD713">
        <v>0.04</v>
      </c>
      <c r="AG713" s="5" t="str">
        <f t="shared" ref="AG713:AG753" si="840">IF(AF713&lt;&gt;"", 1594/10^(AF713/2.5), "")</f>
        <v/>
      </c>
      <c r="AH713" s="5" t="str">
        <f t="shared" ref="AH713:AH753" si="841">IF(AF713&lt;&gt;"", AG713*10^-23, "")</f>
        <v/>
      </c>
      <c r="AI713" s="5" t="str">
        <f t="shared" ref="AI713:AI753" si="842">IF(AF713&lt;&gt;"", AH713*(3*10^10)/(1.235*10^(-4))^2, "")</f>
        <v/>
      </c>
      <c r="AJ713" s="5" t="str">
        <f t="shared" ref="AJ713:AJ753" si="843">IF(AF713&lt;&gt;"", AI713*(1.235*10^(-4)), "")</f>
        <v/>
      </c>
      <c r="AK713" s="5" t="str">
        <f t="shared" ref="AK713:AK753" si="844">IF(AF713&lt;&gt;"", LOG(AJ713), "")</f>
        <v/>
      </c>
      <c r="AO713" s="5" t="str">
        <f t="shared" ref="AO713:AO753" si="845">IF(AN713&lt;&gt;"", 1024/10^(AN713/2.5), "")</f>
        <v/>
      </c>
      <c r="AP713" s="5" t="str">
        <f t="shared" ref="AP713:AP753" si="846">IF(AN713&lt;&gt;"", AO713*10^-23, "")</f>
        <v/>
      </c>
      <c r="AQ713" s="5" t="str">
        <f t="shared" ref="AQ713:AQ753" si="847">IF(AN713&lt;&gt;"", AP713*(3*10^10)/(1.662*10^(-4))^2, "")</f>
        <v/>
      </c>
      <c r="AR713" s="5" t="str">
        <f t="shared" ref="AR713:AR753" si="848">IF(AN713&lt;&gt;"", AQ713*(1.662*10^(-4)), "")</f>
        <v/>
      </c>
      <c r="AS713" s="5" t="str">
        <f t="shared" ref="AS713:AS753" si="849">IF(AN713&lt;&gt;"", LOG(AR713), "")</f>
        <v/>
      </c>
      <c r="AW713" s="5" t="str">
        <f t="shared" ref="AW713:AW753" si="850">IF(AV713&lt;&gt;"", 666.7/10^(AV713/2.5), "")</f>
        <v/>
      </c>
      <c r="AX713" s="5" t="str">
        <f t="shared" ref="AX713:AX753" si="851">IF(AV713&lt;&gt;"", AW713*10^-23, "")</f>
        <v/>
      </c>
      <c r="AY713" s="5" t="str">
        <f t="shared" ref="AY713:AY753" si="852">IF(AV713&lt;&gt;"", AX713*(3*10^10)/(2.159*10^(-4))^2, "")</f>
        <v/>
      </c>
      <c r="AZ713" s="5" t="str">
        <f t="shared" ref="AZ713:AZ753" si="853">IF(AV713&lt;&gt;"", AY713*(2.159*10^(-4)), "")</f>
        <v/>
      </c>
      <c r="BA713" s="5" t="str">
        <f t="shared" ref="BA713:BA753" si="854">IF(AV713&lt;&gt;"", LOG(AZ713), "")</f>
        <v/>
      </c>
      <c r="BD713" s="3">
        <v>14.96</v>
      </c>
      <c r="BE713" s="5">
        <f t="shared" ref="BE713:BE753" si="855">IF(BD713&lt;&gt;"", 280.9/10^(BD713/2.5), "")</f>
        <v>2.9144173200327947E-4</v>
      </c>
      <c r="BF713" s="5">
        <f t="shared" ref="BF713:BF753" si="856">IF(BD713&lt;&gt;"", BE713*10^-23, "")</f>
        <v>2.914417320032795E-27</v>
      </c>
      <c r="BG713" s="5">
        <f t="shared" ref="BG713:BG753" si="857">IF(BD713&lt;&gt;"", BF713*(3*10^10)/(3.6*10^(-4))^2, "")</f>
        <v>6.7463363889648022E-10</v>
      </c>
      <c r="BH713" s="5">
        <f t="shared" ref="BH713:BH753" si="858">IF(BD713&lt;&gt;"", BG713*(3.6*10^(-4)), "")</f>
        <v>2.4286811000273287E-13</v>
      </c>
      <c r="BI713" s="5">
        <f t="shared" ref="BI713:BI753" si="859">IF(BD713&lt;&gt;"", LOG(BH713), "")</f>
        <v>-12.614629506846047</v>
      </c>
      <c r="BJ713">
        <v>0.06</v>
      </c>
      <c r="BL713" s="3">
        <v>14.63</v>
      </c>
      <c r="BM713" s="5">
        <f t="shared" ref="BM713:BM753" si="860">IF(BL713&lt;&gt;"", 179.7/10^(BL713/2.5), "")</f>
        <v>2.526667400861449E-4</v>
      </c>
      <c r="BN713" s="5">
        <f t="shared" ref="BN713:BN753" si="861">IF(BL713&lt;&gt;"", BM713*10^-23, "")</f>
        <v>2.5266674008614494E-27</v>
      </c>
      <c r="BO713" s="5">
        <f t="shared" ref="BO713:BO753" si="862">IF(BL713&lt;&gt;"", BN713*(3*10^10)/(4.5*10^(-4))^2, "")</f>
        <v>3.7432109642391835E-10</v>
      </c>
      <c r="BP713" s="5">
        <f t="shared" ref="BP713:BP753" si="863">IF(BL713&lt;&gt;"", BO713*(4.5*10^(-4)), "")</f>
        <v>1.6844449339076328E-13</v>
      </c>
      <c r="BQ713" s="5">
        <f t="shared" ref="BQ713:BQ753" si="864">IF(BL713&lt;&gt;"", LOG(BP713), "")</f>
        <v>-12.773543181946708</v>
      </c>
      <c r="BR713">
        <v>0.05</v>
      </c>
      <c r="BU713" s="5" t="str">
        <f t="shared" ref="BU713:BU753" si="865">IF(BT713&lt;&gt;"", 115/10^(BT713/2.5), "")</f>
        <v/>
      </c>
      <c r="BV713" s="5" t="str">
        <f t="shared" ref="BV713:BV753" si="866">IF(BT713&lt;&gt;"", BU713*10^-23, "")</f>
        <v/>
      </c>
      <c r="BW713" s="5" t="str">
        <f t="shared" ref="BW713:BW753" si="867">IF(BT713&lt;&gt;"", BV713*(3*10^10)/(5.8*10^(-4))^2, "")</f>
        <v/>
      </c>
      <c r="BX713" s="5" t="str">
        <f t="shared" ref="BX713:BX753" si="868">IF(BT713&lt;&gt;"", BW713*(5.8*10^(-4)), "")</f>
        <v/>
      </c>
      <c r="BY713" s="5" t="str">
        <f t="shared" ref="BY713:BY753" si="869">IF(BT713&lt;&gt;"", LOG(BX713), "")</f>
        <v/>
      </c>
      <c r="CC713" s="5" t="str">
        <f t="shared" ref="CC713:CC753" si="870">IF(CB713&lt;&gt;"", 64.13/10^(CB713/2.5), "")</f>
        <v/>
      </c>
      <c r="CD713" s="5" t="str">
        <f t="shared" ref="CD713:CD753" si="871">IF(CB713&lt;&gt;"", CC713*10^-23, "")</f>
        <v/>
      </c>
      <c r="CE713" s="5" t="str">
        <f t="shared" ref="CE713:CE753" si="872">IF(CB713&lt;&gt;"", CD713*(3*10^10)/(8*10^(-4))^2, "")</f>
        <v/>
      </c>
      <c r="CF713" s="5" t="str">
        <f t="shared" ref="CF713:CF753" si="873">IF(CB713&lt;&gt;"", CE713*(8*10^(-4)), "")</f>
        <v/>
      </c>
      <c r="CG713" s="5" t="str">
        <f t="shared" ref="CG713:CG753" si="874">IF(CB713&lt;&gt;"", LOG(CF713), "")</f>
        <v/>
      </c>
      <c r="CK713" s="5" t="str">
        <f t="shared" ref="CK713:CK753" si="875">IF(CJ713&lt;&gt;"", 7.14/10^(CJ713/2.5), "")</f>
        <v/>
      </c>
      <c r="CL713" s="5" t="str">
        <f t="shared" ref="CL713:CL753" si="876">IF(CJ713&lt;&gt;"", CK713*10^-23, "")</f>
        <v/>
      </c>
      <c r="CM713" s="5" t="str">
        <f t="shared" ref="CM713:CM753" si="877">IF(CJ713&lt;&gt;"", CL713*(3*10^10)/(24*10^(-4))^2, "")</f>
        <v/>
      </c>
      <c r="CN713" s="5" t="str">
        <f t="shared" ref="CN713:CN753" si="878">IF(CJ713&lt;&gt;"", CM713*(24*10^(-4)), "")</f>
        <v/>
      </c>
      <c r="CO713" s="5" t="str">
        <f t="shared" ref="CO713:CO753" si="879">IF(CJ713&lt;&gt;"", LOG(CN713), "")</f>
        <v/>
      </c>
      <c r="CS713" s="5" t="str">
        <f t="shared" ref="CS713:CS753" si="880">IF(CR713&lt;&gt;"", 309.54/10^(CR713/2.5), "")</f>
        <v/>
      </c>
      <c r="CT713" s="5" t="str">
        <f t="shared" ref="CT713:CT753" si="881">IF(CR713&lt;&gt;"", CS713*10^-23, "")</f>
        <v/>
      </c>
      <c r="CU713" s="5" t="str">
        <f t="shared" ref="CU713:CU753" si="882">IF(CR713&lt;&gt;"", CT713*(3*10^10)/(3.4*10^(-4))^2, "")</f>
        <v/>
      </c>
      <c r="CV713" s="5" t="str">
        <f t="shared" ref="CV713:CV753" si="883">IF(CR713&lt;&gt;"", CU713*(3.4*10^(-4)), "")</f>
        <v/>
      </c>
      <c r="CW713" s="5" t="str">
        <f t="shared" ref="CW713:CW753" si="884">IF(CR713&lt;&gt;"", LOG(CV713), "")</f>
        <v/>
      </c>
      <c r="DA713" s="5" t="str">
        <f t="shared" ref="DA713:DA753" si="885">IF(CZ713&lt;&gt;"", 171.79/10^(CZ713/2.5), "")</f>
        <v/>
      </c>
      <c r="DB713" s="5" t="str">
        <f t="shared" ref="DB713:DB753" si="886">IF(CZ713&lt;&gt;"", DA713*10^-23, "")</f>
        <v/>
      </c>
      <c r="DC713" s="5" t="str">
        <f t="shared" ref="DC713:DC753" si="887">IF(CZ713&lt;&gt;"", DB713*(3*10^10)/(4.6*10^(-4))^2, "")</f>
        <v/>
      </c>
      <c r="DD713" s="5" t="str">
        <f t="shared" ref="DD713:DD753" si="888">IF(CZ713&lt;&gt;"", DC713*(4.6*10^(-4)), "")</f>
        <v/>
      </c>
      <c r="DE713" s="5" t="str">
        <f t="shared" ref="DE713:DE753" si="889">IF(CZ713&lt;&gt;"", LOG(DD713), "")</f>
        <v/>
      </c>
      <c r="DI713" s="5" t="str">
        <f t="shared" ref="DI713:DI753" si="890">IF(DH713&lt;&gt;"", 31.676/10^(DH713/2.5), "")</f>
        <v/>
      </c>
      <c r="DJ713" s="5" t="str">
        <f t="shared" ref="DJ713:DJ753" si="891">IF(DH713&lt;&gt;"", DI713*10^-23, "")</f>
        <v/>
      </c>
      <c r="DK713" s="5" t="str">
        <f t="shared" ref="DK713:DK753" si="892">IF(DH713&lt;&gt;"", DJ713*(3*10^10)/(12*10^(-4))^2, "")</f>
        <v/>
      </c>
      <c r="DL713" s="5" t="str">
        <f t="shared" ref="DL713:DL753" si="893">IF(DH713&lt;&gt;"", DK713*(12*10^(-4)), "")</f>
        <v/>
      </c>
      <c r="DM713" s="5" t="str">
        <f t="shared" ref="DM713:DM753" si="894">IF(DH713&lt;&gt;"", LOG(DL713), "")</f>
        <v/>
      </c>
      <c r="DQ713" s="5" t="str">
        <f t="shared" ref="DQ713:DQ753" si="895">IF(DP713&lt;&gt;"", 8.3635/10^(DP713/2.5), "")</f>
        <v/>
      </c>
      <c r="DR713" s="5" t="str">
        <f t="shared" ref="DR713:DR753" si="896">IF(DP713&lt;&gt;"", DQ713*10^-23, "")</f>
        <v/>
      </c>
      <c r="DS713" s="5" t="str">
        <f t="shared" ref="DS713:DS753" si="897">IF(DP713&lt;&gt;"", DR713*(3*10^10)/(22*10^(-4))^2, "")</f>
        <v/>
      </c>
      <c r="DT713" s="5" t="str">
        <f t="shared" ref="DT713:DT753" si="898">IF(DP713&lt;&gt;"", DS713*(22*10^(-4)), "")</f>
        <v/>
      </c>
      <c r="DU713" s="5" t="str">
        <f t="shared" ref="DU713:DU753" si="899">IF(DP713&lt;&gt;"", LOG(DT713), "")</f>
        <v/>
      </c>
    </row>
    <row r="714" spans="1:126" hidden="1" x14ac:dyDescent="0.25">
      <c r="A714">
        <v>707</v>
      </c>
      <c r="B714" t="s">
        <v>751</v>
      </c>
      <c r="C714">
        <v>324.416087</v>
      </c>
      <c r="D714">
        <v>57.555985999999997</v>
      </c>
      <c r="E714" s="1" t="s">
        <v>120</v>
      </c>
      <c r="F714" s="13"/>
      <c r="J714" s="2">
        <v>17.89</v>
      </c>
      <c r="K714" s="5">
        <f t="shared" si="825"/>
        <v>2.2157008878580806E-4</v>
      </c>
      <c r="L714" s="5">
        <f t="shared" si="826"/>
        <v>2.2157008878580809E-27</v>
      </c>
      <c r="M714" s="5">
        <f t="shared" si="827"/>
        <v>1.7071166850484479E-8</v>
      </c>
      <c r="N714" s="5">
        <f t="shared" si="828"/>
        <v>1.0652408114702315E-12</v>
      </c>
      <c r="O714" s="5">
        <f t="shared" si="829"/>
        <v>-11.972552203238738</v>
      </c>
      <c r="P714">
        <v>0.01</v>
      </c>
      <c r="Q714" s="2">
        <v>17.329999999999998</v>
      </c>
      <c r="R714" s="5">
        <f t="shared" si="830"/>
        <v>2.9421096179886867E-4</v>
      </c>
      <c r="S714" s="5">
        <f t="shared" si="831"/>
        <v>2.9421096179886869E-27</v>
      </c>
      <c r="T714" s="5">
        <f t="shared" si="832"/>
        <v>1.4733237275347465E-8</v>
      </c>
      <c r="U714" s="5">
        <f t="shared" si="833"/>
        <v>1.140352565111894E-12</v>
      </c>
      <c r="V714" s="5">
        <f t="shared" si="834"/>
        <v>-11.942960856198257</v>
      </c>
      <c r="W714">
        <v>0.01</v>
      </c>
      <c r="X714" s="2">
        <v>17.68</v>
      </c>
      <c r="Y714" s="5">
        <f t="shared" si="835"/>
        <v>2.5199932206197869E-4</v>
      </c>
      <c r="Z714" s="5">
        <f t="shared" si="836"/>
        <v>2.5199932206197872E-27</v>
      </c>
      <c r="AA714" s="5">
        <f t="shared" si="837"/>
        <v>1.7567620793657421E-8</v>
      </c>
      <c r="AB714" s="5">
        <f t="shared" si="838"/>
        <v>1.152435924063927E-12</v>
      </c>
      <c r="AC714" s="5">
        <f t="shared" si="839"/>
        <v>-11.938383212228175</v>
      </c>
      <c r="AD714">
        <v>0.02</v>
      </c>
      <c r="AF714" s="4">
        <v>16.14</v>
      </c>
      <c r="AG714" s="5">
        <f t="shared" si="840"/>
        <v>5.5781259624319986E-4</v>
      </c>
      <c r="AH714" s="5">
        <f t="shared" si="841"/>
        <v>5.5781259624319991E-27</v>
      </c>
      <c r="AI714" s="5">
        <f t="shared" si="842"/>
        <v>1.0971743767179265E-8</v>
      </c>
      <c r="AJ714" s="5">
        <f t="shared" si="843"/>
        <v>1.3550103552466395E-12</v>
      </c>
      <c r="AK714" s="5">
        <f t="shared" si="844"/>
        <v>-11.868057385815931</v>
      </c>
      <c r="AL714">
        <v>0.14000000000000001</v>
      </c>
      <c r="AM714" t="s">
        <v>36</v>
      </c>
      <c r="AN714" s="4">
        <v>15.86</v>
      </c>
      <c r="AO714" s="5">
        <f t="shared" si="845"/>
        <v>4.6376712182130729E-4</v>
      </c>
      <c r="AP714" s="5">
        <f t="shared" si="846"/>
        <v>4.6376712182130735E-27</v>
      </c>
      <c r="AQ714" s="5">
        <f t="shared" si="847"/>
        <v>5.0368517968141922E-9</v>
      </c>
      <c r="AR714" s="5">
        <f t="shared" si="848"/>
        <v>8.3712476863051875E-13</v>
      </c>
      <c r="AS714" s="5">
        <f t="shared" si="849"/>
        <v>-12.077209808088618</v>
      </c>
      <c r="AU714" t="s">
        <v>36</v>
      </c>
      <c r="AV714" s="4">
        <v>16.02</v>
      </c>
      <c r="AW714" s="5">
        <f t="shared" si="850"/>
        <v>2.6057362522479457E-4</v>
      </c>
      <c r="AX714" s="5">
        <f t="shared" si="851"/>
        <v>2.6057362522479459E-27</v>
      </c>
      <c r="AY714" s="5">
        <f t="shared" si="852"/>
        <v>1.6770515994946109E-9</v>
      </c>
      <c r="AZ714" s="5">
        <f t="shared" si="853"/>
        <v>3.6207544033088645E-13</v>
      </c>
      <c r="BA714" s="5">
        <f t="shared" si="854"/>
        <v>-12.441200932489004</v>
      </c>
      <c r="BD714" s="3">
        <v>15.18</v>
      </c>
      <c r="BE714" s="5">
        <f t="shared" si="855"/>
        <v>2.3798618063209303E-4</v>
      </c>
      <c r="BF714" s="5">
        <f t="shared" si="856"/>
        <v>2.3798618063209307E-27</v>
      </c>
      <c r="BG714" s="5">
        <f t="shared" si="857"/>
        <v>5.5089393664836355E-10</v>
      </c>
      <c r="BH714" s="5">
        <f t="shared" si="858"/>
        <v>1.983218171934109E-13</v>
      </c>
      <c r="BI714" s="5">
        <f t="shared" si="859"/>
        <v>-12.702629506846048</v>
      </c>
      <c r="BJ714">
        <v>7.0000000000000007E-2</v>
      </c>
      <c r="BL714" s="3">
        <v>14.78</v>
      </c>
      <c r="BM714" s="5">
        <f t="shared" si="860"/>
        <v>2.2006353100792887E-4</v>
      </c>
      <c r="BN714" s="5">
        <f t="shared" si="861"/>
        <v>2.2006353100792888E-27</v>
      </c>
      <c r="BO714" s="5">
        <f t="shared" si="862"/>
        <v>3.2602004593767237E-10</v>
      </c>
      <c r="BP714" s="5">
        <f t="shared" si="863"/>
        <v>1.4670902067195259E-13</v>
      </c>
      <c r="BQ714" s="5">
        <f t="shared" si="864"/>
        <v>-12.833543181946709</v>
      </c>
      <c r="BR714">
        <v>0.06</v>
      </c>
      <c r="BU714" s="5" t="str">
        <f t="shared" si="865"/>
        <v/>
      </c>
      <c r="BV714" s="5" t="str">
        <f t="shared" si="866"/>
        <v/>
      </c>
      <c r="BW714" s="5" t="str">
        <f t="shared" si="867"/>
        <v/>
      </c>
      <c r="BX714" s="5" t="str">
        <f t="shared" si="868"/>
        <v/>
      </c>
      <c r="BY714" s="5" t="str">
        <f t="shared" si="869"/>
        <v/>
      </c>
      <c r="CC714" s="5" t="str">
        <f t="shared" si="870"/>
        <v/>
      </c>
      <c r="CD714" s="5" t="str">
        <f t="shared" si="871"/>
        <v/>
      </c>
      <c r="CE714" s="5" t="str">
        <f t="shared" si="872"/>
        <v/>
      </c>
      <c r="CF714" s="5" t="str">
        <f t="shared" si="873"/>
        <v/>
      </c>
      <c r="CG714" s="5" t="str">
        <f t="shared" si="874"/>
        <v/>
      </c>
      <c r="CK714" s="5" t="str">
        <f t="shared" si="875"/>
        <v/>
      </c>
      <c r="CL714" s="5" t="str">
        <f t="shared" si="876"/>
        <v/>
      </c>
      <c r="CM714" s="5" t="str">
        <f t="shared" si="877"/>
        <v/>
      </c>
      <c r="CN714" s="5" t="str">
        <f t="shared" si="878"/>
        <v/>
      </c>
      <c r="CO714" s="5" t="str">
        <f t="shared" si="879"/>
        <v/>
      </c>
      <c r="CS714" s="5" t="str">
        <f t="shared" si="880"/>
        <v/>
      </c>
      <c r="CT714" s="5" t="str">
        <f t="shared" si="881"/>
        <v/>
      </c>
      <c r="CU714" s="5" t="str">
        <f t="shared" si="882"/>
        <v/>
      </c>
      <c r="CV714" s="5" t="str">
        <f t="shared" si="883"/>
        <v/>
      </c>
      <c r="CW714" s="5" t="str">
        <f t="shared" si="884"/>
        <v/>
      </c>
      <c r="DA714" s="5" t="str">
        <f t="shared" si="885"/>
        <v/>
      </c>
      <c r="DB714" s="5" t="str">
        <f t="shared" si="886"/>
        <v/>
      </c>
      <c r="DC714" s="5" t="str">
        <f t="shared" si="887"/>
        <v/>
      </c>
      <c r="DD714" s="5" t="str">
        <f t="shared" si="888"/>
        <v/>
      </c>
      <c r="DE714" s="5" t="str">
        <f t="shared" si="889"/>
        <v/>
      </c>
      <c r="DI714" s="5" t="str">
        <f t="shared" si="890"/>
        <v/>
      </c>
      <c r="DJ714" s="5" t="str">
        <f t="shared" si="891"/>
        <v/>
      </c>
      <c r="DK714" s="5" t="str">
        <f t="shared" si="892"/>
        <v/>
      </c>
      <c r="DL714" s="5" t="str">
        <f t="shared" si="893"/>
        <v/>
      </c>
      <c r="DM714" s="5" t="str">
        <f t="shared" si="894"/>
        <v/>
      </c>
      <c r="DQ714" s="5" t="str">
        <f t="shared" si="895"/>
        <v/>
      </c>
      <c r="DR714" s="5" t="str">
        <f t="shared" si="896"/>
        <v/>
      </c>
      <c r="DS714" s="5" t="str">
        <f t="shared" si="897"/>
        <v/>
      </c>
      <c r="DT714" s="5" t="str">
        <f t="shared" si="898"/>
        <v/>
      </c>
      <c r="DU714" s="5" t="str">
        <f t="shared" si="899"/>
        <v/>
      </c>
    </row>
    <row r="715" spans="1:126" hidden="1" x14ac:dyDescent="0.25">
      <c r="A715">
        <v>708</v>
      </c>
      <c r="B715" t="s">
        <v>752</v>
      </c>
      <c r="C715">
        <v>324.41686299999998</v>
      </c>
      <c r="D715">
        <v>57.563409</v>
      </c>
      <c r="E715" s="1" t="s">
        <v>91</v>
      </c>
      <c r="F715" s="13"/>
      <c r="J715" s="2">
        <v>17.96</v>
      </c>
      <c r="K715" s="5">
        <f t="shared" si="825"/>
        <v>2.07735697116768E-4</v>
      </c>
      <c r="L715" s="5">
        <f t="shared" si="826"/>
        <v>2.0773569711676801E-27</v>
      </c>
      <c r="M715" s="5">
        <f t="shared" si="827"/>
        <v>1.6005277452906805E-8</v>
      </c>
      <c r="N715" s="5">
        <f t="shared" si="828"/>
        <v>9.9872931306138455E-13</v>
      </c>
      <c r="O715" s="5">
        <f t="shared" si="829"/>
        <v>-12.000552203238737</v>
      </c>
      <c r="P715">
        <v>0.01</v>
      </c>
      <c r="Q715" s="2">
        <v>17.239999999999998</v>
      </c>
      <c r="R715" s="5">
        <f t="shared" si="830"/>
        <v>3.1963832764731316E-4</v>
      </c>
      <c r="S715" s="5">
        <f t="shared" si="831"/>
        <v>3.1963832764731318E-27</v>
      </c>
      <c r="T715" s="5">
        <f t="shared" si="832"/>
        <v>1.6006566494767598E-8</v>
      </c>
      <c r="U715" s="5">
        <f t="shared" si="833"/>
        <v>1.2389082466950122E-12</v>
      </c>
      <c r="V715" s="5">
        <f t="shared" si="834"/>
        <v>-11.906960856198257</v>
      </c>
      <c r="W715">
        <v>0.01</v>
      </c>
      <c r="X715" s="2">
        <v>17.600000000000001</v>
      </c>
      <c r="Y715" s="5">
        <f t="shared" si="835"/>
        <v>2.7126850405802076E-4</v>
      </c>
      <c r="Z715" s="5">
        <f t="shared" si="836"/>
        <v>2.7126850405802079E-27</v>
      </c>
      <c r="AA715" s="5">
        <f t="shared" si="837"/>
        <v>1.8910932670612317E-8</v>
      </c>
      <c r="AB715" s="5">
        <f t="shared" si="838"/>
        <v>1.2405571831921683E-12</v>
      </c>
      <c r="AC715" s="5">
        <f t="shared" si="839"/>
        <v>-11.906383212228176</v>
      </c>
      <c r="AD715">
        <v>0.02</v>
      </c>
      <c r="AF715" s="4">
        <v>15.44</v>
      </c>
      <c r="AG715" s="5">
        <f t="shared" si="840"/>
        <v>1.0628899901265114E-3</v>
      </c>
      <c r="AH715" s="5">
        <f t="shared" si="841"/>
        <v>1.0628899901265116E-26</v>
      </c>
      <c r="AI715" s="5">
        <f t="shared" si="842"/>
        <v>2.09062267559182E-8</v>
      </c>
      <c r="AJ715" s="5">
        <f t="shared" si="843"/>
        <v>2.5819190043558982E-12</v>
      </c>
      <c r="AK715" s="5">
        <f t="shared" si="844"/>
        <v>-11.588057385815929</v>
      </c>
      <c r="AL715">
        <v>0.17</v>
      </c>
      <c r="AN715" s="4">
        <v>15.16</v>
      </c>
      <c r="AO715" s="5">
        <f t="shared" si="845"/>
        <v>8.8369003291337614E-4</v>
      </c>
      <c r="AP715" s="5">
        <f t="shared" si="846"/>
        <v>8.8369003291337619E-27</v>
      </c>
      <c r="AQ715" s="5">
        <f t="shared" si="847"/>
        <v>9.5975232410320341E-9</v>
      </c>
      <c r="AR715" s="5">
        <f t="shared" si="848"/>
        <v>1.595108362659524E-12</v>
      </c>
      <c r="AS715" s="5">
        <f t="shared" si="849"/>
        <v>-11.797209808088619</v>
      </c>
      <c r="AT715">
        <v>0.19</v>
      </c>
      <c r="AV715" s="4">
        <v>14.78</v>
      </c>
      <c r="AW715" s="5">
        <f t="shared" si="850"/>
        <v>8.1645162005000661E-4</v>
      </c>
      <c r="AX715" s="5">
        <f t="shared" si="851"/>
        <v>8.1645162005000672E-27</v>
      </c>
      <c r="AY715" s="5">
        <f t="shared" si="852"/>
        <v>5.2546818356370717E-9</v>
      </c>
      <c r="AZ715" s="5">
        <f t="shared" si="853"/>
        <v>1.1344858083140438E-12</v>
      </c>
      <c r="BA715" s="5">
        <f t="shared" si="854"/>
        <v>-11.945200932489005</v>
      </c>
      <c r="BB715">
        <v>0.16</v>
      </c>
      <c r="BD715" s="3">
        <v>14.04</v>
      </c>
      <c r="BE715" s="5">
        <f t="shared" si="855"/>
        <v>6.8006705922819214E-4</v>
      </c>
      <c r="BF715" s="5">
        <f t="shared" si="856"/>
        <v>6.8006705922819223E-27</v>
      </c>
      <c r="BG715" s="5">
        <f t="shared" si="857"/>
        <v>1.5742293037689631E-9</v>
      </c>
      <c r="BH715" s="5">
        <f t="shared" si="858"/>
        <v>5.6672254935682678E-13</v>
      </c>
      <c r="BI715" s="5">
        <f t="shared" si="859"/>
        <v>-12.246629506846046</v>
      </c>
      <c r="BJ715">
        <v>0.03</v>
      </c>
      <c r="BL715" s="3">
        <v>13.61</v>
      </c>
      <c r="BM715" s="5">
        <f t="shared" si="860"/>
        <v>6.4646955527486851E-4</v>
      </c>
      <c r="BN715" s="5">
        <f t="shared" si="861"/>
        <v>6.4646955527486858E-27</v>
      </c>
      <c r="BO715" s="5">
        <f t="shared" si="862"/>
        <v>9.577326744812866E-10</v>
      </c>
      <c r="BP715" s="5">
        <f t="shared" si="863"/>
        <v>4.3097970351657902E-13</v>
      </c>
      <c r="BQ715" s="5">
        <f t="shared" si="864"/>
        <v>-12.365543181946707</v>
      </c>
      <c r="BR715">
        <v>0.08</v>
      </c>
      <c r="BU715" s="5" t="str">
        <f t="shared" si="865"/>
        <v/>
      </c>
      <c r="BV715" s="5" t="str">
        <f t="shared" si="866"/>
        <v/>
      </c>
      <c r="BW715" s="5" t="str">
        <f t="shared" si="867"/>
        <v/>
      </c>
      <c r="BX715" s="5" t="str">
        <f t="shared" si="868"/>
        <v/>
      </c>
      <c r="BY715" s="5" t="str">
        <f t="shared" si="869"/>
        <v/>
      </c>
      <c r="CC715" s="5" t="str">
        <f t="shared" si="870"/>
        <v/>
      </c>
      <c r="CD715" s="5" t="str">
        <f t="shared" si="871"/>
        <v/>
      </c>
      <c r="CE715" s="5" t="str">
        <f t="shared" si="872"/>
        <v/>
      </c>
      <c r="CF715" s="5" t="str">
        <f t="shared" si="873"/>
        <v/>
      </c>
      <c r="CG715" s="5" t="str">
        <f t="shared" si="874"/>
        <v/>
      </c>
      <c r="CK715" s="5" t="str">
        <f t="shared" si="875"/>
        <v/>
      </c>
      <c r="CL715" s="5" t="str">
        <f t="shared" si="876"/>
        <v/>
      </c>
      <c r="CM715" s="5" t="str">
        <f t="shared" si="877"/>
        <v/>
      </c>
      <c r="CN715" s="5" t="str">
        <f t="shared" si="878"/>
        <v/>
      </c>
      <c r="CO715" s="5" t="str">
        <f t="shared" si="879"/>
        <v/>
      </c>
      <c r="CS715" s="5" t="str">
        <f t="shared" si="880"/>
        <v/>
      </c>
      <c r="CT715" s="5" t="str">
        <f t="shared" si="881"/>
        <v/>
      </c>
      <c r="CU715" s="5" t="str">
        <f t="shared" si="882"/>
        <v/>
      </c>
      <c r="CV715" s="5" t="str">
        <f t="shared" si="883"/>
        <v/>
      </c>
      <c r="CW715" s="5" t="str">
        <f t="shared" si="884"/>
        <v/>
      </c>
      <c r="DA715" s="5" t="str">
        <f t="shared" si="885"/>
        <v/>
      </c>
      <c r="DB715" s="5" t="str">
        <f t="shared" si="886"/>
        <v/>
      </c>
      <c r="DC715" s="5" t="str">
        <f t="shared" si="887"/>
        <v/>
      </c>
      <c r="DD715" s="5" t="str">
        <f t="shared" si="888"/>
        <v/>
      </c>
      <c r="DE715" s="5" t="str">
        <f t="shared" si="889"/>
        <v/>
      </c>
      <c r="DI715" s="5" t="str">
        <f t="shared" si="890"/>
        <v/>
      </c>
      <c r="DJ715" s="5" t="str">
        <f t="shared" si="891"/>
        <v/>
      </c>
      <c r="DK715" s="5" t="str">
        <f t="shared" si="892"/>
        <v/>
      </c>
      <c r="DL715" s="5" t="str">
        <f t="shared" si="893"/>
        <v/>
      </c>
      <c r="DM715" s="5" t="str">
        <f t="shared" si="894"/>
        <v/>
      </c>
      <c r="DQ715" s="5" t="str">
        <f t="shared" si="895"/>
        <v/>
      </c>
      <c r="DR715" s="5" t="str">
        <f t="shared" si="896"/>
        <v/>
      </c>
      <c r="DS715" s="5" t="str">
        <f t="shared" si="897"/>
        <v/>
      </c>
      <c r="DT715" s="5" t="str">
        <f t="shared" si="898"/>
        <v/>
      </c>
      <c r="DU715" s="5" t="str">
        <f t="shared" si="899"/>
        <v/>
      </c>
    </row>
    <row r="716" spans="1:126" hidden="1" x14ac:dyDescent="0.25">
      <c r="A716">
        <v>709</v>
      </c>
      <c r="B716" t="s">
        <v>753</v>
      </c>
      <c r="C716">
        <v>324.41764999999998</v>
      </c>
      <c r="D716">
        <v>57.550744000000002</v>
      </c>
      <c r="E716" s="1" t="s">
        <v>91</v>
      </c>
      <c r="F716" s="13"/>
      <c r="J716" s="2">
        <v>18.510000000000002</v>
      </c>
      <c r="K716" s="5">
        <f t="shared" si="825"/>
        <v>1.2517313566754771E-4</v>
      </c>
      <c r="L716" s="5">
        <f t="shared" si="826"/>
        <v>1.2517313566754772E-27</v>
      </c>
      <c r="M716" s="5">
        <f t="shared" si="827"/>
        <v>9.6441333570287643E-9</v>
      </c>
      <c r="N716" s="5">
        <f t="shared" si="828"/>
        <v>6.0179392147859484E-13</v>
      </c>
      <c r="O716" s="5">
        <f t="shared" si="829"/>
        <v>-12.220552203238737</v>
      </c>
      <c r="P716">
        <v>0.01</v>
      </c>
      <c r="Q716" s="2">
        <v>17.72</v>
      </c>
      <c r="R716" s="5">
        <f t="shared" si="830"/>
        <v>2.054276271626814E-4</v>
      </c>
      <c r="S716" s="5">
        <f t="shared" si="831"/>
        <v>2.0542762716268144E-27</v>
      </c>
      <c r="T716" s="5">
        <f t="shared" si="832"/>
        <v>1.0287223682605282E-8</v>
      </c>
      <c r="U716" s="5">
        <f t="shared" si="833"/>
        <v>7.9623111303364889E-13</v>
      </c>
      <c r="V716" s="5">
        <f t="shared" si="834"/>
        <v>-12.098960856198255</v>
      </c>
      <c r="W716">
        <v>0.02</v>
      </c>
      <c r="X716" s="2">
        <v>18.16</v>
      </c>
      <c r="Y716" s="5">
        <f t="shared" si="835"/>
        <v>1.6195686906144961E-4</v>
      </c>
      <c r="Z716" s="5">
        <f t="shared" si="836"/>
        <v>1.6195686906144964E-27</v>
      </c>
      <c r="AA716" s="5">
        <f t="shared" si="837"/>
        <v>1.1290494106566702E-8</v>
      </c>
      <c r="AB716" s="5">
        <f t="shared" si="838"/>
        <v>7.4065641339077572E-13</v>
      </c>
      <c r="AC716" s="5">
        <f t="shared" si="839"/>
        <v>-12.130383212228175</v>
      </c>
      <c r="AD716">
        <v>0.03</v>
      </c>
      <c r="AF716" s="4">
        <v>16.440000000000001</v>
      </c>
      <c r="AG716" s="5">
        <f t="shared" si="840"/>
        <v>4.2314412657890017E-4</v>
      </c>
      <c r="AH716" s="5">
        <f t="shared" si="841"/>
        <v>4.2314412657890021E-27</v>
      </c>
      <c r="AI716" s="5">
        <f t="shared" si="842"/>
        <v>8.3229187807484169E-9</v>
      </c>
      <c r="AJ716" s="5">
        <f t="shared" si="843"/>
        <v>1.0278804694224297E-12</v>
      </c>
      <c r="AK716" s="5">
        <f t="shared" si="844"/>
        <v>-11.98805738581593</v>
      </c>
      <c r="AL716">
        <v>0.14000000000000001</v>
      </c>
      <c r="AN716" s="4">
        <v>16.07</v>
      </c>
      <c r="AO716" s="5">
        <f t="shared" si="845"/>
        <v>3.8220816158281742E-4</v>
      </c>
      <c r="AP716" s="5">
        <f t="shared" si="846"/>
        <v>3.8220816158281748E-27</v>
      </c>
      <c r="AQ716" s="5">
        <f t="shared" si="847"/>
        <v>4.1510615454263E-9</v>
      </c>
      <c r="AR716" s="5">
        <f t="shared" si="848"/>
        <v>6.8990642884985103E-13</v>
      </c>
      <c r="AS716" s="5">
        <f t="shared" si="849"/>
        <v>-12.161209808088618</v>
      </c>
      <c r="AT716">
        <v>0.24</v>
      </c>
      <c r="AU716" t="s">
        <v>36</v>
      </c>
      <c r="AV716" s="4">
        <v>15.9</v>
      </c>
      <c r="AW716" s="5">
        <f t="shared" si="850"/>
        <v>2.9102510535451823E-4</v>
      </c>
      <c r="AX716" s="5">
        <f t="shared" si="851"/>
        <v>2.9102510535451825E-27</v>
      </c>
      <c r="AY716" s="5">
        <f t="shared" si="852"/>
        <v>1.8730372961071321E-9</v>
      </c>
      <c r="AZ716" s="5">
        <f t="shared" si="853"/>
        <v>4.0438875222952978E-13</v>
      </c>
      <c r="BA716" s="5">
        <f t="shared" si="854"/>
        <v>-12.393200932489005</v>
      </c>
      <c r="BD716" s="3">
        <v>15.61</v>
      </c>
      <c r="BE716" s="5">
        <f t="shared" si="855"/>
        <v>1.6015914408366196E-4</v>
      </c>
      <c r="BF716" s="5">
        <f t="shared" si="856"/>
        <v>1.6015914408366198E-27</v>
      </c>
      <c r="BG716" s="5">
        <f t="shared" si="857"/>
        <v>3.7073875945292121E-10</v>
      </c>
      <c r="BH716" s="5">
        <f t="shared" si="858"/>
        <v>1.3346595340305166E-13</v>
      </c>
      <c r="BI716" s="5">
        <f t="shared" si="859"/>
        <v>-12.874629506846047</v>
      </c>
      <c r="BJ716">
        <v>0.03</v>
      </c>
      <c r="BL716" s="3">
        <v>15.46</v>
      </c>
      <c r="BM716" s="5">
        <f t="shared" si="860"/>
        <v>1.1763812047988902E-4</v>
      </c>
      <c r="BN716" s="5">
        <f t="shared" si="861"/>
        <v>1.1763812047988904E-27</v>
      </c>
      <c r="BO716" s="5">
        <f t="shared" si="862"/>
        <v>1.7427869700724298E-10</v>
      </c>
      <c r="BP716" s="5">
        <f t="shared" si="863"/>
        <v>7.842541365325935E-14</v>
      </c>
      <c r="BQ716" s="5">
        <f t="shared" si="864"/>
        <v>-13.105543181946709</v>
      </c>
      <c r="BR716">
        <v>0.04</v>
      </c>
      <c r="BT716" s="3">
        <v>16.29</v>
      </c>
      <c r="BU716" s="5">
        <f t="shared" si="865"/>
        <v>3.5050792380721785E-5</v>
      </c>
      <c r="BV716" s="5">
        <f t="shared" si="866"/>
        <v>3.505079238072179E-28</v>
      </c>
      <c r="BW716" s="5">
        <f t="shared" si="867"/>
        <v>3.1258138270560453E-11</v>
      </c>
      <c r="BX716" s="5">
        <f t="shared" si="868"/>
        <v>1.8129720196925062E-14</v>
      </c>
      <c r="BY716" s="5">
        <f t="shared" si="869"/>
        <v>-13.741608898489664</v>
      </c>
      <c r="BZ716">
        <v>0.39</v>
      </c>
      <c r="CC716" s="5" t="str">
        <f t="shared" si="870"/>
        <v/>
      </c>
      <c r="CD716" s="5" t="str">
        <f t="shared" si="871"/>
        <v/>
      </c>
      <c r="CE716" s="5" t="str">
        <f t="shared" si="872"/>
        <v/>
      </c>
      <c r="CF716" s="5" t="str">
        <f t="shared" si="873"/>
        <v/>
      </c>
      <c r="CG716" s="5" t="str">
        <f t="shared" si="874"/>
        <v/>
      </c>
      <c r="CK716" s="5" t="str">
        <f t="shared" si="875"/>
        <v/>
      </c>
      <c r="CL716" s="5" t="str">
        <f t="shared" si="876"/>
        <v/>
      </c>
      <c r="CM716" s="5" t="str">
        <f t="shared" si="877"/>
        <v/>
      </c>
      <c r="CN716" s="5" t="str">
        <f t="shared" si="878"/>
        <v/>
      </c>
      <c r="CO716" s="5" t="str">
        <f t="shared" si="879"/>
        <v/>
      </c>
      <c r="CS716" s="5" t="str">
        <f t="shared" si="880"/>
        <v/>
      </c>
      <c r="CT716" s="5" t="str">
        <f t="shared" si="881"/>
        <v/>
      </c>
      <c r="CU716" s="5" t="str">
        <f t="shared" si="882"/>
        <v/>
      </c>
      <c r="CV716" s="5" t="str">
        <f t="shared" si="883"/>
        <v/>
      </c>
      <c r="CW716" s="5" t="str">
        <f t="shared" si="884"/>
        <v/>
      </c>
      <c r="DA716" s="5" t="str">
        <f t="shared" si="885"/>
        <v/>
      </c>
      <c r="DB716" s="5" t="str">
        <f t="shared" si="886"/>
        <v/>
      </c>
      <c r="DC716" s="5" t="str">
        <f t="shared" si="887"/>
        <v/>
      </c>
      <c r="DD716" s="5" t="str">
        <f t="shared" si="888"/>
        <v/>
      </c>
      <c r="DE716" s="5" t="str">
        <f t="shared" si="889"/>
        <v/>
      </c>
      <c r="DI716" s="5" t="str">
        <f t="shared" si="890"/>
        <v/>
      </c>
      <c r="DJ716" s="5" t="str">
        <f t="shared" si="891"/>
        <v/>
      </c>
      <c r="DK716" s="5" t="str">
        <f t="shared" si="892"/>
        <v/>
      </c>
      <c r="DL716" s="5" t="str">
        <f t="shared" si="893"/>
        <v/>
      </c>
      <c r="DM716" s="5" t="str">
        <f t="shared" si="894"/>
        <v/>
      </c>
      <c r="DQ716" s="5" t="str">
        <f t="shared" si="895"/>
        <v/>
      </c>
      <c r="DR716" s="5" t="str">
        <f t="shared" si="896"/>
        <v/>
      </c>
      <c r="DS716" s="5" t="str">
        <f t="shared" si="897"/>
        <v/>
      </c>
      <c r="DT716" s="5" t="str">
        <f t="shared" si="898"/>
        <v/>
      </c>
      <c r="DU716" s="5" t="str">
        <f t="shared" si="899"/>
        <v/>
      </c>
    </row>
    <row r="717" spans="1:126" hidden="1" x14ac:dyDescent="0.25">
      <c r="A717">
        <v>710</v>
      </c>
      <c r="B717" t="s">
        <v>754</v>
      </c>
      <c r="C717">
        <v>324.41827599999999</v>
      </c>
      <c r="D717">
        <v>57.577250999999997</v>
      </c>
      <c r="E717" s="1" t="s">
        <v>31</v>
      </c>
      <c r="F717" s="13"/>
      <c r="J717" s="2">
        <v>21.87</v>
      </c>
      <c r="K717" s="5">
        <f t="shared" si="825"/>
        <v>5.6690610212779916E-6</v>
      </c>
      <c r="L717" s="5">
        <f t="shared" si="826"/>
        <v>5.6690610212779924E-29</v>
      </c>
      <c r="M717" s="5">
        <f t="shared" si="827"/>
        <v>4.3678046576661064E-10</v>
      </c>
      <c r="N717" s="5">
        <f t="shared" si="828"/>
        <v>2.7255101063836502E-14</v>
      </c>
      <c r="O717" s="5">
        <f t="shared" si="829"/>
        <v>-13.564552203238737</v>
      </c>
      <c r="P717">
        <v>0.17</v>
      </c>
      <c r="Q717" s="2">
        <v>19.13</v>
      </c>
      <c r="R717" s="5">
        <f t="shared" si="830"/>
        <v>5.6060743050193066E-5</v>
      </c>
      <c r="S717" s="5">
        <f t="shared" si="831"/>
        <v>5.6060743050193074E-28</v>
      </c>
      <c r="T717" s="5">
        <f t="shared" si="832"/>
        <v>2.8073604876606501E-9</v>
      </c>
      <c r="U717" s="5">
        <f t="shared" si="833"/>
        <v>2.1728970174493435E-13</v>
      </c>
      <c r="V717" s="5">
        <f t="shared" si="834"/>
        <v>-12.662960856198257</v>
      </c>
      <c r="W717">
        <v>0.05</v>
      </c>
      <c r="X717" s="2">
        <v>20.92</v>
      </c>
      <c r="Y717" s="5">
        <f t="shared" si="835"/>
        <v>1.274674719070139E-5</v>
      </c>
      <c r="Z717" s="5">
        <f t="shared" si="836"/>
        <v>1.2746747190701391E-28</v>
      </c>
      <c r="AA717" s="5">
        <f t="shared" si="837"/>
        <v>8.8861358501506176E-10</v>
      </c>
      <c r="AB717" s="5">
        <f t="shared" si="838"/>
        <v>5.829305117698806E-14</v>
      </c>
      <c r="AC717" s="5">
        <f t="shared" si="839"/>
        <v>-13.234383212228176</v>
      </c>
      <c r="AD717">
        <v>0.26</v>
      </c>
      <c r="AF717" s="4">
        <v>15.7</v>
      </c>
      <c r="AG717" s="5">
        <f t="shared" si="840"/>
        <v>8.365430916381371E-4</v>
      </c>
      <c r="AH717" s="5">
        <f t="shared" si="841"/>
        <v>8.3654309163813723E-27</v>
      </c>
      <c r="AI717" s="5">
        <f t="shared" si="842"/>
        <v>1.6454157746656466E-8</v>
      </c>
      <c r="AJ717" s="5">
        <f t="shared" si="843"/>
        <v>2.0320884817120739E-12</v>
      </c>
      <c r="AK717" s="5">
        <f t="shared" si="844"/>
        <v>-11.692057385815929</v>
      </c>
      <c r="AL717">
        <v>0.08</v>
      </c>
      <c r="AN717" s="4">
        <v>15.23</v>
      </c>
      <c r="AO717" s="5">
        <f t="shared" si="845"/>
        <v>8.2851420075866189E-4</v>
      </c>
      <c r="AP717" s="5">
        <f t="shared" si="846"/>
        <v>8.2851420075866198E-27</v>
      </c>
      <c r="AQ717" s="5">
        <f t="shared" si="847"/>
        <v>8.9982731513797695E-9</v>
      </c>
      <c r="AR717" s="5">
        <f t="shared" si="848"/>
        <v>1.4955129977593176E-12</v>
      </c>
      <c r="AS717" s="5">
        <f t="shared" si="849"/>
        <v>-11.825209808088619</v>
      </c>
      <c r="AT717">
        <v>0.12</v>
      </c>
      <c r="AV717" s="4">
        <v>14.68</v>
      </c>
      <c r="AW717" s="5">
        <f t="shared" si="850"/>
        <v>8.952213995906135E-4</v>
      </c>
      <c r="AX717" s="5">
        <f t="shared" si="851"/>
        <v>8.9522139959061357E-27</v>
      </c>
      <c r="AY717" s="5">
        <f t="shared" si="852"/>
        <v>5.7616440604457034E-9</v>
      </c>
      <c r="AZ717" s="5">
        <f t="shared" si="853"/>
        <v>1.2439389526502274E-12</v>
      </c>
      <c r="BA717" s="5">
        <f t="shared" si="854"/>
        <v>-11.905200932489004</v>
      </c>
      <c r="BB717">
        <v>0.11</v>
      </c>
      <c r="BD717" s="3">
        <v>14.22</v>
      </c>
      <c r="BE717" s="5">
        <f t="shared" si="855"/>
        <v>5.7617145603209956E-4</v>
      </c>
      <c r="BF717" s="5">
        <f t="shared" si="856"/>
        <v>5.761714560320996E-27</v>
      </c>
      <c r="BG717" s="5">
        <f t="shared" si="857"/>
        <v>1.3337302222965266E-9</v>
      </c>
      <c r="BH717" s="5">
        <f t="shared" si="858"/>
        <v>4.8014288002674958E-13</v>
      </c>
      <c r="BI717" s="5">
        <f t="shared" si="859"/>
        <v>-12.318629506846047</v>
      </c>
      <c r="BJ717">
        <v>0.01</v>
      </c>
      <c r="BL717" s="3">
        <v>14.14</v>
      </c>
      <c r="BM717" s="5">
        <f t="shared" si="860"/>
        <v>3.967784505234956E-4</v>
      </c>
      <c r="BN717" s="5">
        <f t="shared" si="861"/>
        <v>3.9677845052349563E-27</v>
      </c>
      <c r="BO717" s="5">
        <f t="shared" si="862"/>
        <v>5.8781992670147487E-10</v>
      </c>
      <c r="BP717" s="5">
        <f t="shared" si="863"/>
        <v>2.6451896701566371E-13</v>
      </c>
      <c r="BQ717" s="5">
        <f t="shared" si="864"/>
        <v>-12.577543181946709</v>
      </c>
      <c r="BR717">
        <v>0.01</v>
      </c>
      <c r="BT717" s="3">
        <v>13.68</v>
      </c>
      <c r="BU717" s="5">
        <f t="shared" si="865"/>
        <v>3.8788040495769889E-4</v>
      </c>
      <c r="BV717" s="5">
        <f t="shared" si="866"/>
        <v>3.8788040495769894E-27</v>
      </c>
      <c r="BW717" s="5">
        <f t="shared" si="867"/>
        <v>3.4590999253064706E-10</v>
      </c>
      <c r="BX717" s="5">
        <f t="shared" si="868"/>
        <v>2.006277956677753E-13</v>
      </c>
      <c r="BY717" s="5">
        <f t="shared" si="869"/>
        <v>-12.697608898489664</v>
      </c>
      <c r="BZ717">
        <v>0.04</v>
      </c>
      <c r="CC717" s="5" t="str">
        <f t="shared" si="870"/>
        <v/>
      </c>
      <c r="CD717" s="5" t="str">
        <f t="shared" si="871"/>
        <v/>
      </c>
      <c r="CE717" s="5" t="str">
        <f t="shared" si="872"/>
        <v/>
      </c>
      <c r="CF717" s="5" t="str">
        <f t="shared" si="873"/>
        <v/>
      </c>
      <c r="CG717" s="5" t="str">
        <f t="shared" si="874"/>
        <v/>
      </c>
      <c r="CK717" s="5" t="str">
        <f t="shared" si="875"/>
        <v/>
      </c>
      <c r="CL717" s="5" t="str">
        <f t="shared" si="876"/>
        <v/>
      </c>
      <c r="CM717" s="5" t="str">
        <f t="shared" si="877"/>
        <v/>
      </c>
      <c r="CN717" s="5" t="str">
        <f t="shared" si="878"/>
        <v/>
      </c>
      <c r="CO717" s="5" t="str">
        <f t="shared" si="879"/>
        <v/>
      </c>
      <c r="CS717" s="5" t="str">
        <f t="shared" si="880"/>
        <v/>
      </c>
      <c r="CT717" s="5" t="str">
        <f t="shared" si="881"/>
        <v/>
      </c>
      <c r="CU717" s="5" t="str">
        <f t="shared" si="882"/>
        <v/>
      </c>
      <c r="CV717" s="5" t="str">
        <f t="shared" si="883"/>
        <v/>
      </c>
      <c r="CW717" s="5" t="str">
        <f t="shared" si="884"/>
        <v/>
      </c>
      <c r="DA717" s="5" t="str">
        <f t="shared" si="885"/>
        <v/>
      </c>
      <c r="DB717" s="5" t="str">
        <f t="shared" si="886"/>
        <v/>
      </c>
      <c r="DC717" s="5" t="str">
        <f t="shared" si="887"/>
        <v/>
      </c>
      <c r="DD717" s="5" t="str">
        <f t="shared" si="888"/>
        <v/>
      </c>
      <c r="DE717" s="5" t="str">
        <f t="shared" si="889"/>
        <v/>
      </c>
      <c r="DI717" s="5" t="str">
        <f t="shared" si="890"/>
        <v/>
      </c>
      <c r="DJ717" s="5" t="str">
        <f t="shared" si="891"/>
        <v/>
      </c>
      <c r="DK717" s="5" t="str">
        <f t="shared" si="892"/>
        <v/>
      </c>
      <c r="DL717" s="5" t="str">
        <f t="shared" si="893"/>
        <v/>
      </c>
      <c r="DM717" s="5" t="str">
        <f t="shared" si="894"/>
        <v/>
      </c>
      <c r="DQ717" s="5" t="str">
        <f t="shared" si="895"/>
        <v/>
      </c>
      <c r="DR717" s="5" t="str">
        <f t="shared" si="896"/>
        <v/>
      </c>
      <c r="DS717" s="5" t="str">
        <f t="shared" si="897"/>
        <v/>
      </c>
      <c r="DT717" s="5" t="str">
        <f t="shared" si="898"/>
        <v/>
      </c>
      <c r="DU717" s="5" t="str">
        <f t="shared" si="899"/>
        <v/>
      </c>
    </row>
    <row r="718" spans="1:126" hidden="1" x14ac:dyDescent="0.25">
      <c r="A718">
        <v>711</v>
      </c>
      <c r="B718" t="s">
        <v>755</v>
      </c>
      <c r="C718">
        <v>324.41867400000001</v>
      </c>
      <c r="D718">
        <v>57.575885999999997</v>
      </c>
      <c r="E718" s="1" t="s">
        <v>82</v>
      </c>
      <c r="F718" s="13"/>
      <c r="J718" s="2">
        <v>19.59</v>
      </c>
      <c r="K718" s="5">
        <f t="shared" si="825"/>
        <v>4.6292552921317452E-5</v>
      </c>
      <c r="L718" s="5">
        <f t="shared" si="826"/>
        <v>4.6292552921317455E-28</v>
      </c>
      <c r="M718" s="5">
        <f t="shared" si="827"/>
        <v>3.5666722849880929E-9</v>
      </c>
      <c r="N718" s="5">
        <f t="shared" si="828"/>
        <v>2.2256035058325698E-13</v>
      </c>
      <c r="O718" s="5">
        <f t="shared" si="829"/>
        <v>-12.652552203238738</v>
      </c>
      <c r="P718">
        <v>0.02</v>
      </c>
      <c r="Q718" s="2">
        <v>17.399999999999999</v>
      </c>
      <c r="R718" s="5">
        <f t="shared" si="830"/>
        <v>2.7584101980374071E-4</v>
      </c>
      <c r="S718" s="5">
        <f t="shared" si="831"/>
        <v>2.7584101980374073E-27</v>
      </c>
      <c r="T718" s="5">
        <f t="shared" si="832"/>
        <v>1.3813323508389954E-8</v>
      </c>
      <c r="U718" s="5">
        <f t="shared" si="833"/>
        <v>1.0691512395493826E-12</v>
      </c>
      <c r="V718" s="5">
        <f t="shared" si="834"/>
        <v>-11.970960856198257</v>
      </c>
      <c r="W718">
        <v>0.01</v>
      </c>
      <c r="X718" s="2">
        <v>18.559999999999999</v>
      </c>
      <c r="Y718" s="5">
        <f t="shared" si="835"/>
        <v>1.1204677796977392E-4</v>
      </c>
      <c r="Z718" s="5">
        <f t="shared" si="836"/>
        <v>1.1204677796977393E-27</v>
      </c>
      <c r="AA718" s="5">
        <f t="shared" si="837"/>
        <v>7.8111134999005822E-9</v>
      </c>
      <c r="AB718" s="5">
        <f t="shared" si="838"/>
        <v>5.1240904559347831E-13</v>
      </c>
      <c r="AC718" s="5">
        <f t="shared" si="839"/>
        <v>-12.290383212228175</v>
      </c>
      <c r="AD718">
        <v>0.04</v>
      </c>
      <c r="AF718" s="4">
        <v>14.99</v>
      </c>
      <c r="AG718" s="5">
        <f t="shared" si="840"/>
        <v>1.6087491004062318E-3</v>
      </c>
      <c r="AH718" s="5">
        <f t="shared" si="841"/>
        <v>1.6087491004062319E-26</v>
      </c>
      <c r="AI718" s="5">
        <f t="shared" si="842"/>
        <v>3.1642854668778014E-8</v>
      </c>
      <c r="AJ718" s="5">
        <f t="shared" si="843"/>
        <v>3.9078925515940854E-12</v>
      </c>
      <c r="AK718" s="5">
        <f t="shared" si="844"/>
        <v>-11.40805738581593</v>
      </c>
      <c r="AL718">
        <v>0.05</v>
      </c>
      <c r="AN718" s="4">
        <v>14.09</v>
      </c>
      <c r="AO718" s="5">
        <f t="shared" si="845"/>
        <v>2.3675543451398043E-3</v>
      </c>
      <c r="AP718" s="5">
        <f t="shared" si="846"/>
        <v>2.3675543451398047E-26</v>
      </c>
      <c r="AQ718" s="5">
        <f t="shared" si="847"/>
        <v>2.5713380264087511E-8</v>
      </c>
      <c r="AR718" s="5">
        <f t="shared" si="848"/>
        <v>4.2735637998913445E-12</v>
      </c>
      <c r="AS718" s="5">
        <f t="shared" si="849"/>
        <v>-11.369209808088618</v>
      </c>
      <c r="AT718">
        <v>0.06</v>
      </c>
      <c r="AV718" s="4">
        <v>13.77</v>
      </c>
      <c r="AW718" s="5">
        <f t="shared" si="850"/>
        <v>2.069809877405173E-3</v>
      </c>
      <c r="AX718" s="5">
        <f t="shared" si="851"/>
        <v>2.0698098774051733E-26</v>
      </c>
      <c r="AY718" s="5">
        <f t="shared" si="852"/>
        <v>1.3321294365680852E-8</v>
      </c>
      <c r="AZ718" s="5">
        <f t="shared" si="853"/>
        <v>2.8760674535504959E-12</v>
      </c>
      <c r="BA718" s="5">
        <f t="shared" si="854"/>
        <v>-11.541200932489005</v>
      </c>
      <c r="BB718">
        <v>0.06</v>
      </c>
      <c r="BD718" s="3">
        <v>13.19</v>
      </c>
      <c r="BE718" s="5">
        <f t="shared" si="855"/>
        <v>1.4878246138916667E-3</v>
      </c>
      <c r="BF718" s="5">
        <f t="shared" si="856"/>
        <v>1.4878246138916669E-26</v>
      </c>
      <c r="BG718" s="5">
        <f t="shared" si="857"/>
        <v>3.4440384580825612E-9</v>
      </c>
      <c r="BH718" s="5">
        <f t="shared" si="858"/>
        <v>1.2398538449097222E-12</v>
      </c>
      <c r="BI718" s="5">
        <f t="shared" si="859"/>
        <v>-11.906629506846047</v>
      </c>
      <c r="BJ718">
        <v>0.01</v>
      </c>
      <c r="BL718" s="3">
        <v>12.69</v>
      </c>
      <c r="BM718" s="5">
        <f t="shared" si="860"/>
        <v>1.5085095957753569E-3</v>
      </c>
      <c r="BN718" s="5">
        <f t="shared" si="861"/>
        <v>1.5085095957753571E-26</v>
      </c>
      <c r="BO718" s="5">
        <f t="shared" si="862"/>
        <v>2.2348290307783061E-9</v>
      </c>
      <c r="BP718" s="5">
        <f t="shared" si="863"/>
        <v>1.0056730638502379E-12</v>
      </c>
      <c r="BQ718" s="5">
        <f t="shared" si="864"/>
        <v>-11.997543181946707</v>
      </c>
      <c r="BR718">
        <v>0</v>
      </c>
      <c r="BT718" s="3">
        <v>11.96</v>
      </c>
      <c r="BU718" s="5">
        <f t="shared" si="865"/>
        <v>1.891027481697165E-3</v>
      </c>
      <c r="BV718" s="5">
        <f t="shared" si="866"/>
        <v>1.8910274816971652E-26</v>
      </c>
      <c r="BW718" s="5">
        <f t="shared" si="867"/>
        <v>1.6864097637013958E-9</v>
      </c>
      <c r="BX718" s="5">
        <f t="shared" si="868"/>
        <v>9.7811766294680954E-13</v>
      </c>
      <c r="BY718" s="5">
        <f t="shared" si="869"/>
        <v>-12.009608898489665</v>
      </c>
      <c r="BZ718">
        <v>0.01</v>
      </c>
      <c r="CB718" s="3">
        <v>10.56</v>
      </c>
      <c r="CC718" s="5">
        <f t="shared" si="870"/>
        <v>3.8287872928621396E-3</v>
      </c>
      <c r="CD718" s="5">
        <f t="shared" si="871"/>
        <v>3.82878729286214E-26</v>
      </c>
      <c r="CE718" s="5">
        <f t="shared" si="872"/>
        <v>1.794744043529128E-9</v>
      </c>
      <c r="CF718" s="5">
        <f t="shared" si="873"/>
        <v>1.4357952348233024E-12</v>
      </c>
      <c r="CG718" s="5">
        <f t="shared" si="874"/>
        <v>-11.842907492355042</v>
      </c>
      <c r="CH718">
        <v>0</v>
      </c>
      <c r="CJ718" s="2">
        <v>6.4</v>
      </c>
      <c r="CK718" s="5">
        <f t="shared" si="875"/>
        <v>1.9665192941834497E-2</v>
      </c>
      <c r="CL718" s="5">
        <f t="shared" si="876"/>
        <v>1.96651929418345E-25</v>
      </c>
      <c r="CM718" s="5">
        <f t="shared" si="877"/>
        <v>1.02422879905388E-9</v>
      </c>
      <c r="CN718" s="5">
        <f t="shared" si="878"/>
        <v>2.4581491177293125E-12</v>
      </c>
      <c r="CO718" s="5">
        <f t="shared" si="879"/>
        <v>-11.609391775215769</v>
      </c>
      <c r="CP718">
        <v>0.05</v>
      </c>
      <c r="CR718" s="4">
        <v>13.1</v>
      </c>
      <c r="CS718" s="5">
        <f t="shared" si="880"/>
        <v>1.7812167820334332E-3</v>
      </c>
      <c r="CT718" s="5">
        <f t="shared" si="881"/>
        <v>1.7812167820334335E-26</v>
      </c>
      <c r="CU718" s="5">
        <f t="shared" si="882"/>
        <v>4.6225349014708471E-9</v>
      </c>
      <c r="CV718" s="5">
        <f t="shared" si="883"/>
        <v>1.5716618665000882E-12</v>
      </c>
      <c r="CW718" s="5">
        <f t="shared" si="884"/>
        <v>-11.803640884065642</v>
      </c>
      <c r="CX718">
        <v>0.02</v>
      </c>
      <c r="CZ718" s="4">
        <v>12.47</v>
      </c>
      <c r="DA718" s="5">
        <f t="shared" si="885"/>
        <v>1.7660291985514645E-3</v>
      </c>
      <c r="DB718" s="5">
        <f t="shared" si="886"/>
        <v>1.7660291985514646E-26</v>
      </c>
      <c r="DC718" s="5">
        <f t="shared" si="887"/>
        <v>2.5038221151485796E-9</v>
      </c>
      <c r="DD718" s="5">
        <f t="shared" si="888"/>
        <v>1.1517581729683466E-12</v>
      </c>
      <c r="DE718" s="5">
        <f t="shared" si="889"/>
        <v>-11.938638697275882</v>
      </c>
      <c r="DF718">
        <v>0.02</v>
      </c>
      <c r="DH718" s="4">
        <v>9.0500000000000007</v>
      </c>
      <c r="DI718" s="5">
        <f t="shared" si="890"/>
        <v>7.59854315428613E-3</v>
      </c>
      <c r="DJ718" s="5">
        <f t="shared" si="891"/>
        <v>7.5985431542861303E-26</v>
      </c>
      <c r="DK718" s="5">
        <f t="shared" si="892"/>
        <v>1.5830298238096102E-9</v>
      </c>
      <c r="DL718" s="5">
        <f t="shared" si="893"/>
        <v>1.8996357885715323E-12</v>
      </c>
      <c r="DM718" s="5">
        <f t="shared" si="894"/>
        <v>-11.72132965703447</v>
      </c>
      <c r="DN718">
        <v>0.03</v>
      </c>
      <c r="DP718" s="4">
        <v>5.62</v>
      </c>
      <c r="DQ718" s="5">
        <f t="shared" si="895"/>
        <v>4.7248503888426878E-2</v>
      </c>
      <c r="DR718" s="5">
        <f t="shared" si="896"/>
        <v>4.7248503888426887E-25</v>
      </c>
      <c r="DS718" s="5">
        <f t="shared" si="897"/>
        <v>2.9286262740760464E-9</v>
      </c>
      <c r="DT718" s="5">
        <f t="shared" si="898"/>
        <v>6.4429778029673021E-12</v>
      </c>
      <c r="DU718" s="5">
        <f t="shared" si="899"/>
        <v>-11.190913364861231</v>
      </c>
      <c r="DV718">
        <v>0.04</v>
      </c>
    </row>
    <row r="719" spans="1:126" hidden="1" x14ac:dyDescent="0.25">
      <c r="A719">
        <v>712</v>
      </c>
      <c r="B719" t="s">
        <v>756</v>
      </c>
      <c r="C719">
        <v>324.42046099999999</v>
      </c>
      <c r="D719">
        <v>57.573338</v>
      </c>
      <c r="E719" s="1" t="s">
        <v>91</v>
      </c>
      <c r="F719" s="13"/>
      <c r="J719" s="2">
        <v>18.07</v>
      </c>
      <c r="K719" s="5">
        <f t="shared" si="825"/>
        <v>1.8772025337290306E-4</v>
      </c>
      <c r="L719" s="5">
        <f t="shared" si="826"/>
        <v>1.8772025337290306E-27</v>
      </c>
      <c r="M719" s="5">
        <f t="shared" si="827"/>
        <v>1.4463160547098673E-8</v>
      </c>
      <c r="N719" s="5">
        <f t="shared" si="828"/>
        <v>9.0250121813895722E-13</v>
      </c>
      <c r="O719" s="5">
        <f t="shared" si="829"/>
        <v>-12.044552203238736</v>
      </c>
      <c r="P719">
        <v>0.01</v>
      </c>
      <c r="Q719" s="2">
        <v>17.28</v>
      </c>
      <c r="R719" s="5">
        <f t="shared" si="830"/>
        <v>3.0807669724910736E-4</v>
      </c>
      <c r="S719" s="5">
        <f t="shared" si="831"/>
        <v>3.0807669724910739E-27</v>
      </c>
      <c r="T719" s="5">
        <f t="shared" si="832"/>
        <v>1.5427593356223951E-8</v>
      </c>
      <c r="U719" s="5">
        <f t="shared" si="833"/>
        <v>1.194095725771734E-12</v>
      </c>
      <c r="V719" s="5">
        <f t="shared" si="834"/>
        <v>-11.922960856198259</v>
      </c>
      <c r="W719">
        <v>0.01</v>
      </c>
      <c r="X719" s="2">
        <v>17.72</v>
      </c>
      <c r="Y719" s="5">
        <f t="shared" si="835"/>
        <v>2.4288426053690012E-4</v>
      </c>
      <c r="Z719" s="5">
        <f t="shared" si="836"/>
        <v>2.4288426053690014E-27</v>
      </c>
      <c r="AA719" s="5">
        <f t="shared" si="837"/>
        <v>1.693218279694704E-8</v>
      </c>
      <c r="AB719" s="5">
        <f t="shared" si="838"/>
        <v>1.110751191479726E-12</v>
      </c>
      <c r="AC719" s="5">
        <f t="shared" si="839"/>
        <v>-11.954383212228175</v>
      </c>
      <c r="AD719">
        <v>0.02</v>
      </c>
      <c r="AF719" s="4">
        <v>16</v>
      </c>
      <c r="AG719" s="5">
        <f t="shared" si="840"/>
        <v>6.3458282986227283E-4</v>
      </c>
      <c r="AH719" s="5">
        <f t="shared" si="841"/>
        <v>6.345828298622729E-27</v>
      </c>
      <c r="AI719" s="5">
        <f t="shared" si="842"/>
        <v>1.2481755082606293E-8</v>
      </c>
      <c r="AJ719" s="5">
        <f t="shared" si="843"/>
        <v>1.5414967527018774E-12</v>
      </c>
      <c r="AK719" s="5">
        <f t="shared" si="844"/>
        <v>-11.81205738581593</v>
      </c>
      <c r="AL719">
        <v>0.1</v>
      </c>
      <c r="AN719" s="4">
        <v>15.38</v>
      </c>
      <c r="AO719" s="5">
        <f t="shared" si="845"/>
        <v>7.2160570262235759E-4</v>
      </c>
      <c r="AP719" s="5">
        <f t="shared" si="846"/>
        <v>7.2160570262235766E-27</v>
      </c>
      <c r="AQ719" s="5">
        <f t="shared" si="847"/>
        <v>7.8371682873311449E-9</v>
      </c>
      <c r="AR719" s="5">
        <f t="shared" si="848"/>
        <v>1.3025373693544363E-12</v>
      </c>
      <c r="AS719" s="5">
        <f t="shared" si="849"/>
        <v>-11.885209808088618</v>
      </c>
      <c r="AT719">
        <v>0.14000000000000001</v>
      </c>
      <c r="AU719" t="s">
        <v>36</v>
      </c>
      <c r="AV719" s="4">
        <v>15.39</v>
      </c>
      <c r="AW719" s="5">
        <f t="shared" si="850"/>
        <v>4.6551154379824916E-4</v>
      </c>
      <c r="AX719" s="5">
        <f t="shared" si="851"/>
        <v>4.6551154379824921E-27</v>
      </c>
      <c r="AY719" s="5">
        <f t="shared" si="852"/>
        <v>2.9960318448828719E-9</v>
      </c>
      <c r="AZ719" s="5">
        <f t="shared" si="853"/>
        <v>6.4684327531021199E-13</v>
      </c>
      <c r="BA719" s="5">
        <f t="shared" si="854"/>
        <v>-12.189200932489005</v>
      </c>
      <c r="BD719" s="3">
        <v>15.09</v>
      </c>
      <c r="BE719" s="5">
        <f t="shared" si="855"/>
        <v>2.5855428470546583E-4</v>
      </c>
      <c r="BF719" s="5">
        <f t="shared" si="856"/>
        <v>2.5855428470546586E-27</v>
      </c>
      <c r="BG719" s="5">
        <f t="shared" si="857"/>
        <v>5.9850528867005978E-10</v>
      </c>
      <c r="BH719" s="5">
        <f t="shared" si="858"/>
        <v>2.1546190392122153E-13</v>
      </c>
      <c r="BI719" s="5">
        <f t="shared" si="859"/>
        <v>-12.666629506846046</v>
      </c>
      <c r="BJ719">
        <v>0.02</v>
      </c>
      <c r="BL719" s="3">
        <v>15.24</v>
      </c>
      <c r="BM719" s="5">
        <f t="shared" si="860"/>
        <v>1.4406154799076579E-4</v>
      </c>
      <c r="BN719" s="5">
        <f t="shared" si="861"/>
        <v>1.4406154799076581E-27</v>
      </c>
      <c r="BO719" s="5">
        <f t="shared" si="862"/>
        <v>2.1342451554187524E-10</v>
      </c>
      <c r="BP719" s="5">
        <f t="shared" si="863"/>
        <v>9.6041031993843872E-14</v>
      </c>
      <c r="BQ719" s="5">
        <f t="shared" si="864"/>
        <v>-13.017543181946708</v>
      </c>
      <c r="BR719">
        <v>0.03</v>
      </c>
      <c r="BT719" s="3">
        <v>15.07</v>
      </c>
      <c r="BU719" s="5">
        <f t="shared" si="865"/>
        <v>1.0781963079647589E-4</v>
      </c>
      <c r="BV719" s="5">
        <f t="shared" si="866"/>
        <v>1.078196307964759E-27</v>
      </c>
      <c r="BW719" s="5">
        <f t="shared" si="867"/>
        <v>9.6153059568795381E-11</v>
      </c>
      <c r="BX719" s="5">
        <f t="shared" si="868"/>
        <v>5.5768774549901323E-14</v>
      </c>
      <c r="BY719" s="5">
        <f t="shared" si="869"/>
        <v>-13.253608898489665</v>
      </c>
      <c r="BZ719">
        <v>0.11</v>
      </c>
      <c r="CC719" s="5" t="str">
        <f t="shared" si="870"/>
        <v/>
      </c>
      <c r="CD719" s="5" t="str">
        <f t="shared" si="871"/>
        <v/>
      </c>
      <c r="CE719" s="5" t="str">
        <f t="shared" si="872"/>
        <v/>
      </c>
      <c r="CF719" s="5" t="str">
        <f t="shared" si="873"/>
        <v/>
      </c>
      <c r="CG719" s="5" t="str">
        <f t="shared" si="874"/>
        <v/>
      </c>
      <c r="CK719" s="5" t="str">
        <f t="shared" si="875"/>
        <v/>
      </c>
      <c r="CL719" s="5" t="str">
        <f t="shared" si="876"/>
        <v/>
      </c>
      <c r="CM719" s="5" t="str">
        <f t="shared" si="877"/>
        <v/>
      </c>
      <c r="CN719" s="5" t="str">
        <f t="shared" si="878"/>
        <v/>
      </c>
      <c r="CO719" s="5" t="str">
        <f t="shared" si="879"/>
        <v/>
      </c>
      <c r="CS719" s="5" t="str">
        <f t="shared" si="880"/>
        <v/>
      </c>
      <c r="CT719" s="5" t="str">
        <f t="shared" si="881"/>
        <v/>
      </c>
      <c r="CU719" s="5" t="str">
        <f t="shared" si="882"/>
        <v/>
      </c>
      <c r="CV719" s="5" t="str">
        <f t="shared" si="883"/>
        <v/>
      </c>
      <c r="CW719" s="5" t="str">
        <f t="shared" si="884"/>
        <v/>
      </c>
      <c r="DA719" s="5" t="str">
        <f t="shared" si="885"/>
        <v/>
      </c>
      <c r="DB719" s="5" t="str">
        <f t="shared" si="886"/>
        <v/>
      </c>
      <c r="DC719" s="5" t="str">
        <f t="shared" si="887"/>
        <v/>
      </c>
      <c r="DD719" s="5" t="str">
        <f t="shared" si="888"/>
        <v/>
      </c>
      <c r="DE719" s="5" t="str">
        <f t="shared" si="889"/>
        <v/>
      </c>
      <c r="DI719" s="5" t="str">
        <f t="shared" si="890"/>
        <v/>
      </c>
      <c r="DJ719" s="5" t="str">
        <f t="shared" si="891"/>
        <v/>
      </c>
      <c r="DK719" s="5" t="str">
        <f t="shared" si="892"/>
        <v/>
      </c>
      <c r="DL719" s="5" t="str">
        <f t="shared" si="893"/>
        <v/>
      </c>
      <c r="DM719" s="5" t="str">
        <f t="shared" si="894"/>
        <v/>
      </c>
      <c r="DQ719" s="5" t="str">
        <f t="shared" si="895"/>
        <v/>
      </c>
      <c r="DR719" s="5" t="str">
        <f t="shared" si="896"/>
        <v/>
      </c>
      <c r="DS719" s="5" t="str">
        <f t="shared" si="897"/>
        <v/>
      </c>
      <c r="DT719" s="5" t="str">
        <f t="shared" si="898"/>
        <v/>
      </c>
      <c r="DU719" s="5" t="str">
        <f t="shared" si="899"/>
        <v/>
      </c>
    </row>
    <row r="720" spans="1:126" hidden="1" x14ac:dyDescent="0.25">
      <c r="A720">
        <v>713</v>
      </c>
      <c r="B720" t="s">
        <v>757</v>
      </c>
      <c r="C720">
        <v>324.42051700000002</v>
      </c>
      <c r="D720">
        <v>57.477761000000001</v>
      </c>
      <c r="E720" s="1" t="s">
        <v>31</v>
      </c>
      <c r="F720" s="13"/>
      <c r="J720" s="2">
        <v>14.9</v>
      </c>
      <c r="K720" s="5">
        <f t="shared" si="825"/>
        <v>3.4794542598211636E-3</v>
      </c>
      <c r="L720" s="5">
        <f t="shared" si="826"/>
        <v>3.479454259821164E-26</v>
      </c>
      <c r="M720" s="5">
        <f t="shared" si="827"/>
        <v>2.6807925448572829E-7</v>
      </c>
      <c r="N720" s="5">
        <f t="shared" si="828"/>
        <v>1.6728145479909446E-11</v>
      </c>
      <c r="O720" s="5">
        <f t="shared" si="829"/>
        <v>-10.776552203238737</v>
      </c>
      <c r="P720">
        <v>0</v>
      </c>
      <c r="Q720" s="2">
        <v>13.86</v>
      </c>
      <c r="R720" s="5">
        <f t="shared" si="830"/>
        <v>7.1888405299683558E-3</v>
      </c>
      <c r="S720" s="5">
        <f t="shared" si="831"/>
        <v>7.1888405299683561E-26</v>
      </c>
      <c r="T720" s="5">
        <f t="shared" si="832"/>
        <v>3.599964209867373E-7</v>
      </c>
      <c r="U720" s="5">
        <f t="shared" si="833"/>
        <v>2.7863722984373471E-11</v>
      </c>
      <c r="V720" s="5">
        <f t="shared" si="834"/>
        <v>-10.554960856198257</v>
      </c>
      <c r="W720">
        <v>0</v>
      </c>
      <c r="X720" s="2">
        <v>14.44</v>
      </c>
      <c r="Y720" s="5">
        <f t="shared" si="835"/>
        <v>4.9819500904530328E-3</v>
      </c>
      <c r="Z720" s="5">
        <f t="shared" si="836"/>
        <v>4.9819500904530332E-26</v>
      </c>
      <c r="AA720" s="5">
        <f t="shared" si="837"/>
        <v>3.4730652958058578E-7</v>
      </c>
      <c r="AB720" s="5">
        <f t="shared" si="838"/>
        <v>2.2783308340486431E-11</v>
      </c>
      <c r="AC720" s="5">
        <f t="shared" si="839"/>
        <v>-10.642383212228175</v>
      </c>
      <c r="AD720">
        <v>0</v>
      </c>
      <c r="AF720" s="4">
        <v>11.93</v>
      </c>
      <c r="AG720" s="5">
        <f t="shared" si="840"/>
        <v>2.6945628450393576E-2</v>
      </c>
      <c r="AH720" s="5">
        <f t="shared" si="841"/>
        <v>2.6945628450393579E-25</v>
      </c>
      <c r="AI720" s="5">
        <f t="shared" si="842"/>
        <v>5.2999974004609629E-7</v>
      </c>
      <c r="AJ720" s="5">
        <f t="shared" si="843"/>
        <v>6.5454967895692902E-11</v>
      </c>
      <c r="AK720" s="5">
        <f t="shared" si="844"/>
        <v>-10.18405738581593</v>
      </c>
      <c r="AL720">
        <v>0.03</v>
      </c>
      <c r="AN720" s="4">
        <v>11.1</v>
      </c>
      <c r="AO720" s="5">
        <f t="shared" si="845"/>
        <v>3.7179192808458369E-2</v>
      </c>
      <c r="AP720" s="5">
        <f t="shared" si="846"/>
        <v>3.7179192808458372E-25</v>
      </c>
      <c r="AQ720" s="5">
        <f t="shared" si="847"/>
        <v>4.0379335940407553E-7</v>
      </c>
      <c r="AR720" s="5">
        <f t="shared" si="848"/>
        <v>6.7110456332957354E-11</v>
      </c>
      <c r="AS720" s="5">
        <f t="shared" si="849"/>
        <v>-10.173209808088618</v>
      </c>
      <c r="AT720">
        <v>0.03</v>
      </c>
      <c r="AV720" s="4">
        <v>10.86</v>
      </c>
      <c r="AW720" s="5">
        <f t="shared" si="850"/>
        <v>3.0194681652174385E-2</v>
      </c>
      <c r="AX720" s="5">
        <f t="shared" si="851"/>
        <v>3.0194681652174386E-25</v>
      </c>
      <c r="AY720" s="5">
        <f t="shared" si="852"/>
        <v>1.9433294185980887E-7</v>
      </c>
      <c r="AZ720" s="5">
        <f t="shared" si="853"/>
        <v>4.1956482147532737E-11</v>
      </c>
      <c r="BA720" s="5">
        <f t="shared" si="854"/>
        <v>-10.377200932489005</v>
      </c>
      <c r="BB720">
        <v>0.02</v>
      </c>
      <c r="BD720" s="3">
        <v>10.67</v>
      </c>
      <c r="BE720" s="5">
        <f t="shared" si="855"/>
        <v>1.5154853386449927E-2</v>
      </c>
      <c r="BF720" s="5">
        <f t="shared" si="856"/>
        <v>1.5154853386449928E-25</v>
      </c>
      <c r="BG720" s="5">
        <f t="shared" si="857"/>
        <v>3.5080679135300757E-8</v>
      </c>
      <c r="BH720" s="5">
        <f t="shared" si="858"/>
        <v>1.2629044488708272E-11</v>
      </c>
      <c r="BI720" s="5">
        <f t="shared" si="859"/>
        <v>-10.898629506846047</v>
      </c>
      <c r="BJ720">
        <v>0</v>
      </c>
      <c r="BL720" s="3">
        <v>10.69</v>
      </c>
      <c r="BM720" s="5">
        <f t="shared" si="860"/>
        <v>9.5180520867330851E-3</v>
      </c>
      <c r="BN720" s="5">
        <f t="shared" si="861"/>
        <v>9.5180520867330864E-26</v>
      </c>
      <c r="BO720" s="5">
        <f t="shared" si="862"/>
        <v>1.4100817906271237E-8</v>
      </c>
      <c r="BP720" s="5">
        <f t="shared" si="863"/>
        <v>6.3453680578220567E-12</v>
      </c>
      <c r="BQ720" s="5">
        <f t="shared" si="864"/>
        <v>-11.197543181946708</v>
      </c>
      <c r="BR720">
        <v>0</v>
      </c>
      <c r="BT720" s="3">
        <v>10.57</v>
      </c>
      <c r="BU720" s="5">
        <f t="shared" si="865"/>
        <v>6.8029587930179452E-3</v>
      </c>
      <c r="BV720" s="5">
        <f t="shared" si="866"/>
        <v>6.8029587930179462E-26</v>
      </c>
      <c r="BW720" s="5">
        <f t="shared" si="867"/>
        <v>6.0668479129173113E-9</v>
      </c>
      <c r="BX720" s="5">
        <f t="shared" si="868"/>
        <v>3.5187717894920405E-12</v>
      </c>
      <c r="BY720" s="5">
        <f t="shared" si="869"/>
        <v>-11.453608898489664</v>
      </c>
      <c r="BZ720">
        <v>0</v>
      </c>
      <c r="CB720" s="3">
        <v>10.54</v>
      </c>
      <c r="CC720" s="5">
        <f t="shared" si="870"/>
        <v>3.8999697632004192E-3</v>
      </c>
      <c r="CD720" s="5">
        <f t="shared" si="871"/>
        <v>3.8999697632004196E-26</v>
      </c>
      <c r="CE720" s="5">
        <f t="shared" si="872"/>
        <v>1.8281108265001965E-9</v>
      </c>
      <c r="CF720" s="5">
        <f t="shared" si="873"/>
        <v>1.4624886612001574E-12</v>
      </c>
      <c r="CG720" s="5">
        <f t="shared" si="874"/>
        <v>-11.834907492355041</v>
      </c>
      <c r="CH720">
        <v>0</v>
      </c>
      <c r="CJ720" s="2">
        <v>10.69</v>
      </c>
      <c r="CK720" s="5">
        <f t="shared" si="875"/>
        <v>3.7817969893864342E-4</v>
      </c>
      <c r="CL720" s="5">
        <f t="shared" si="876"/>
        <v>3.7817969893864349E-27</v>
      </c>
      <c r="CM720" s="5">
        <f t="shared" si="877"/>
        <v>1.9696859319721013E-11</v>
      </c>
      <c r="CN720" s="5">
        <f t="shared" si="878"/>
        <v>4.7272462367330438E-14</v>
      </c>
      <c r="CO720" s="5">
        <f t="shared" si="879"/>
        <v>-13.325391775215769</v>
      </c>
      <c r="CP720">
        <v>0.31</v>
      </c>
      <c r="CR720" s="4">
        <v>10.67</v>
      </c>
      <c r="CS720" s="5">
        <f t="shared" si="880"/>
        <v>1.6700011809333254E-2</v>
      </c>
      <c r="CT720" s="5">
        <f t="shared" si="881"/>
        <v>1.6700011809333256E-25</v>
      </c>
      <c r="CU720" s="5">
        <f t="shared" si="882"/>
        <v>4.3339130993079377E-8</v>
      </c>
      <c r="CV720" s="5">
        <f t="shared" si="883"/>
        <v>1.4735304537646989E-11</v>
      </c>
      <c r="CW720" s="5">
        <f t="shared" si="884"/>
        <v>-10.83164088406564</v>
      </c>
      <c r="CX720">
        <v>0.02</v>
      </c>
      <c r="CZ720" s="4">
        <v>10.71</v>
      </c>
      <c r="DA720" s="5">
        <f t="shared" si="885"/>
        <v>8.933011224449245E-3</v>
      </c>
      <c r="DB720" s="5">
        <f t="shared" si="886"/>
        <v>8.9330112244492457E-26</v>
      </c>
      <c r="DC720" s="5">
        <f t="shared" si="887"/>
        <v>1.2664949751109518E-8</v>
      </c>
      <c r="DD720" s="5">
        <f t="shared" si="888"/>
        <v>5.8258768855103778E-12</v>
      </c>
      <c r="DE720" s="5">
        <f t="shared" si="889"/>
        <v>-11.234638697275882</v>
      </c>
      <c r="DF720">
        <v>0.02</v>
      </c>
      <c r="DH720" s="4">
        <v>10.7</v>
      </c>
      <c r="DI720" s="5">
        <f t="shared" si="890"/>
        <v>1.6623801110871796E-3</v>
      </c>
      <c r="DJ720" s="5">
        <f t="shared" si="891"/>
        <v>1.6623801110871799E-26</v>
      </c>
      <c r="DK720" s="5">
        <f t="shared" si="892"/>
        <v>3.463291898098291E-10</v>
      </c>
      <c r="DL720" s="5">
        <f t="shared" si="893"/>
        <v>4.1559502777179496E-13</v>
      </c>
      <c r="DM720" s="5">
        <f t="shared" si="894"/>
        <v>-12.38132965703447</v>
      </c>
      <c r="DN720">
        <v>7.0000000000000007E-2</v>
      </c>
      <c r="DO720" t="s">
        <v>32</v>
      </c>
      <c r="DP720" s="4">
        <v>9.35</v>
      </c>
      <c r="DQ720" s="5">
        <f t="shared" si="895"/>
        <v>1.52190681309846E-3</v>
      </c>
      <c r="DR720" s="5">
        <f t="shared" si="896"/>
        <v>1.5219068130984603E-26</v>
      </c>
      <c r="DS720" s="5">
        <f t="shared" si="897"/>
        <v>9.4333066927590514E-11</v>
      </c>
      <c r="DT720" s="5">
        <f t="shared" si="898"/>
        <v>2.0753274724069915E-13</v>
      </c>
      <c r="DU720" s="5">
        <f t="shared" si="899"/>
        <v>-12.68291336486123</v>
      </c>
    </row>
    <row r="721" spans="1:126" hidden="1" x14ac:dyDescent="0.25">
      <c r="A721">
        <v>714</v>
      </c>
      <c r="B721" t="s">
        <v>758</v>
      </c>
      <c r="C721">
        <v>324.42057499999999</v>
      </c>
      <c r="D721">
        <v>57.560372000000001</v>
      </c>
      <c r="E721" s="1" t="s">
        <v>168</v>
      </c>
      <c r="F721" s="13"/>
      <c r="K721" s="5" t="str">
        <f t="shared" si="825"/>
        <v/>
      </c>
      <c r="L721" s="5" t="str">
        <f t="shared" si="826"/>
        <v/>
      </c>
      <c r="M721" s="5" t="str">
        <f t="shared" si="827"/>
        <v/>
      </c>
      <c r="N721" s="5" t="str">
        <f t="shared" si="828"/>
        <v/>
      </c>
      <c r="O721" s="5" t="str">
        <f t="shared" si="829"/>
        <v/>
      </c>
      <c r="R721" s="5" t="str">
        <f t="shared" si="830"/>
        <v/>
      </c>
      <c r="S721" s="5" t="str">
        <f t="shared" si="831"/>
        <v/>
      </c>
      <c r="T721" s="5" t="str">
        <f t="shared" si="832"/>
        <v/>
      </c>
      <c r="U721" s="5" t="str">
        <f t="shared" si="833"/>
        <v/>
      </c>
      <c r="V721" s="5" t="str">
        <f t="shared" si="834"/>
        <v/>
      </c>
      <c r="Y721" s="5" t="str">
        <f t="shared" si="835"/>
        <v/>
      </c>
      <c r="Z721" s="5" t="str">
        <f t="shared" si="836"/>
        <v/>
      </c>
      <c r="AA721" s="5" t="str">
        <f t="shared" si="837"/>
        <v/>
      </c>
      <c r="AB721" s="5" t="str">
        <f t="shared" si="838"/>
        <v/>
      </c>
      <c r="AC721" s="5" t="str">
        <f t="shared" si="839"/>
        <v/>
      </c>
      <c r="AF721" s="4">
        <v>7.7</v>
      </c>
      <c r="AG721" s="5">
        <f t="shared" si="840"/>
        <v>1.3258314511376565</v>
      </c>
      <c r="AH721" s="5">
        <f t="shared" si="841"/>
        <v>1.3258314511376567E-23</v>
      </c>
      <c r="AI721" s="5">
        <f t="shared" si="842"/>
        <v>2.6078082600357123E-5</v>
      </c>
      <c r="AJ721" s="5">
        <f t="shared" si="843"/>
        <v>3.2206432011441053E-9</v>
      </c>
      <c r="AK721" s="5">
        <f t="shared" si="844"/>
        <v>-8.4920573858159294</v>
      </c>
      <c r="AL721">
        <v>0.02</v>
      </c>
      <c r="AN721" s="4">
        <v>7.65</v>
      </c>
      <c r="AO721" s="5">
        <f t="shared" si="845"/>
        <v>0.89186671611502566</v>
      </c>
      <c r="AP721" s="5">
        <f t="shared" si="846"/>
        <v>8.9186671611502574E-24</v>
      </c>
      <c r="AQ721" s="5">
        <f t="shared" si="847"/>
        <v>9.6863280301996407E-6</v>
      </c>
      <c r="AR721" s="5">
        <f t="shared" si="848"/>
        <v>1.6098677186191803E-9</v>
      </c>
      <c r="AS721" s="5">
        <f t="shared" si="849"/>
        <v>-8.7932098080886174</v>
      </c>
      <c r="AT721">
        <v>0.03</v>
      </c>
      <c r="AV721" s="4">
        <v>7.61</v>
      </c>
      <c r="AW721" s="5">
        <f t="shared" si="850"/>
        <v>0.60246310413065818</v>
      </c>
      <c r="AX721" s="5">
        <f t="shared" si="851"/>
        <v>6.0246310413065823E-24</v>
      </c>
      <c r="AY721" s="5">
        <f t="shared" si="852"/>
        <v>3.8774519544991495E-6</v>
      </c>
      <c r="AZ721" s="5">
        <f t="shared" si="853"/>
        <v>8.3714187697636635E-10</v>
      </c>
      <c r="BA721" s="5">
        <f t="shared" si="854"/>
        <v>-9.0772009324890046</v>
      </c>
      <c r="BB721">
        <v>0.02</v>
      </c>
      <c r="BD721" s="3">
        <v>7.68</v>
      </c>
      <c r="BE721" s="5">
        <f t="shared" si="855"/>
        <v>0.2379861806320934</v>
      </c>
      <c r="BF721" s="5">
        <f t="shared" si="856"/>
        <v>2.3798618063209341E-24</v>
      </c>
      <c r="BG721" s="5">
        <f t="shared" si="857"/>
        <v>5.5089393664836424E-7</v>
      </c>
      <c r="BH721" s="5">
        <f t="shared" si="858"/>
        <v>1.9832181719341114E-10</v>
      </c>
      <c r="BI721" s="5">
        <f t="shared" si="859"/>
        <v>-9.7026295068460477</v>
      </c>
      <c r="BJ721">
        <v>0</v>
      </c>
      <c r="BL721" s="3">
        <v>7.68</v>
      </c>
      <c r="BM721" s="5">
        <f t="shared" si="860"/>
        <v>0.1522467663210651</v>
      </c>
      <c r="BN721" s="5">
        <f t="shared" si="861"/>
        <v>1.5224676632106512E-24</v>
      </c>
      <c r="BO721" s="5">
        <f t="shared" si="862"/>
        <v>2.2555076492009642E-7</v>
      </c>
      <c r="BP721" s="5">
        <f t="shared" si="863"/>
        <v>1.014978442140434E-10</v>
      </c>
      <c r="BQ721" s="5">
        <f t="shared" si="864"/>
        <v>-9.9935431819467073</v>
      </c>
      <c r="BR721">
        <v>0</v>
      </c>
      <c r="BT721" s="3">
        <v>7.63</v>
      </c>
      <c r="BU721" s="5">
        <f t="shared" si="865"/>
        <v>0.10202294138436543</v>
      </c>
      <c r="BV721" s="5">
        <f t="shared" si="866"/>
        <v>1.0202294138436544E-24</v>
      </c>
      <c r="BW721" s="5">
        <f t="shared" si="867"/>
        <v>9.0983598143013175E-8</v>
      </c>
      <c r="BX721" s="5">
        <f t="shared" si="868"/>
        <v>5.277048692294764E-11</v>
      </c>
      <c r="BY721" s="5">
        <f t="shared" si="869"/>
        <v>-10.277608898489664</v>
      </c>
      <c r="BZ721">
        <v>0</v>
      </c>
      <c r="CB721" s="3">
        <v>7.43</v>
      </c>
      <c r="CC721" s="5">
        <f t="shared" si="870"/>
        <v>6.8400809254496389E-2</v>
      </c>
      <c r="CD721" s="5">
        <f t="shared" si="871"/>
        <v>6.8400809254496395E-25</v>
      </c>
      <c r="CE721" s="5">
        <f t="shared" si="872"/>
        <v>3.2062879338045183E-8</v>
      </c>
      <c r="CF721" s="5">
        <f t="shared" si="873"/>
        <v>2.5650303470436149E-11</v>
      </c>
      <c r="CG721" s="5">
        <f t="shared" si="874"/>
        <v>-10.590907492355042</v>
      </c>
      <c r="CH721">
        <v>0.01</v>
      </c>
      <c r="CK721" s="5" t="str">
        <f t="shared" si="875"/>
        <v/>
      </c>
      <c r="CL721" s="5" t="str">
        <f t="shared" si="876"/>
        <v/>
      </c>
      <c r="CM721" s="5" t="str">
        <f t="shared" si="877"/>
        <v/>
      </c>
      <c r="CN721" s="5" t="str">
        <f t="shared" si="878"/>
        <v/>
      </c>
      <c r="CO721" s="5" t="str">
        <f t="shared" si="879"/>
        <v/>
      </c>
      <c r="CR721" s="4">
        <v>7.26</v>
      </c>
      <c r="CS721" s="5">
        <f t="shared" si="880"/>
        <v>0.38611509299876029</v>
      </c>
      <c r="CT721" s="5">
        <f t="shared" si="881"/>
        <v>3.8611509299876036E-24</v>
      </c>
      <c r="CU721" s="5">
        <f t="shared" si="882"/>
        <v>1.0020287880590665E-6</v>
      </c>
      <c r="CV721" s="5">
        <f t="shared" si="883"/>
        <v>3.4068978794008265E-10</v>
      </c>
      <c r="CW721" s="5">
        <f t="shared" si="884"/>
        <v>-9.4676408840656414</v>
      </c>
      <c r="CX721">
        <v>0.03</v>
      </c>
      <c r="CZ721" s="4">
        <v>7.45</v>
      </c>
      <c r="DA721" s="5">
        <f t="shared" si="885"/>
        <v>0.17988621326966386</v>
      </c>
      <c r="DB721" s="5">
        <f t="shared" si="886"/>
        <v>1.7988621326966387E-24</v>
      </c>
      <c r="DC721" s="5">
        <f t="shared" si="887"/>
        <v>2.5503716437097907E-7</v>
      </c>
      <c r="DD721" s="5">
        <f t="shared" si="888"/>
        <v>1.1731709561065037E-10</v>
      </c>
      <c r="DE721" s="5">
        <f t="shared" si="889"/>
        <v>-9.9306386972758816</v>
      </c>
      <c r="DF721">
        <v>0.02</v>
      </c>
      <c r="DH721" s="4">
        <v>6.72</v>
      </c>
      <c r="DI721" s="5">
        <f t="shared" si="890"/>
        <v>6.4972613176478636E-2</v>
      </c>
      <c r="DJ721" s="5">
        <f t="shared" si="891"/>
        <v>6.4972613176478642E-25</v>
      </c>
      <c r="DK721" s="5">
        <f t="shared" si="892"/>
        <v>1.3535961078433049E-8</v>
      </c>
      <c r="DL721" s="5">
        <f t="shared" si="893"/>
        <v>1.6243153294119662E-11</v>
      </c>
      <c r="DM721" s="5">
        <f t="shared" si="894"/>
        <v>-10.78932965703447</v>
      </c>
      <c r="DN721">
        <v>0.01</v>
      </c>
      <c r="DP721" s="4">
        <v>4.33</v>
      </c>
      <c r="DQ721" s="5">
        <f t="shared" si="895"/>
        <v>0.15502011732429768</v>
      </c>
      <c r="DR721" s="5">
        <f t="shared" si="896"/>
        <v>1.550201173242977E-24</v>
      </c>
      <c r="DS721" s="5">
        <f t="shared" si="897"/>
        <v>9.6086849581176262E-9</v>
      </c>
      <c r="DT721" s="5">
        <f t="shared" si="898"/>
        <v>2.113910690785878E-11</v>
      </c>
      <c r="DU721" s="5">
        <f t="shared" si="899"/>
        <v>-10.674913364861231</v>
      </c>
      <c r="DV721">
        <v>0.03</v>
      </c>
    </row>
    <row r="722" spans="1:126" hidden="1" x14ac:dyDescent="0.25">
      <c r="A722">
        <v>715</v>
      </c>
      <c r="B722" t="s">
        <v>759</v>
      </c>
      <c r="C722">
        <v>324.42093799999998</v>
      </c>
      <c r="D722">
        <v>57.466943999999998</v>
      </c>
      <c r="E722" s="1" t="s">
        <v>168</v>
      </c>
      <c r="F722" s="13"/>
      <c r="J722" s="2">
        <v>17.940000000000001</v>
      </c>
      <c r="K722" s="5">
        <f t="shared" si="825"/>
        <v>2.1159779207455804E-4</v>
      </c>
      <c r="L722" s="5">
        <f t="shared" si="826"/>
        <v>2.1159779207455805E-27</v>
      </c>
      <c r="M722" s="5">
        <f t="shared" si="827"/>
        <v>1.6302837776947583E-8</v>
      </c>
      <c r="N722" s="5">
        <f t="shared" si="828"/>
        <v>1.0172970772815292E-12</v>
      </c>
      <c r="O722" s="5">
        <f t="shared" si="829"/>
        <v>-11.992552203238738</v>
      </c>
      <c r="P722">
        <v>0.01</v>
      </c>
      <c r="Q722" s="2">
        <v>16.54</v>
      </c>
      <c r="R722" s="5">
        <f t="shared" si="830"/>
        <v>6.0905827728741937E-4</v>
      </c>
      <c r="S722" s="5">
        <f t="shared" si="831"/>
        <v>6.0905827728741944E-27</v>
      </c>
      <c r="T722" s="5">
        <f t="shared" si="832"/>
        <v>3.0499883685246241E-8</v>
      </c>
      <c r="U722" s="5">
        <f t="shared" si="833"/>
        <v>2.3606909972380592E-12</v>
      </c>
      <c r="V722" s="5">
        <f t="shared" si="834"/>
        <v>-11.626960856198258</v>
      </c>
      <c r="W722">
        <v>0.01</v>
      </c>
      <c r="X722" s="2">
        <v>17.25</v>
      </c>
      <c r="Y722" s="5">
        <f t="shared" si="835"/>
        <v>3.7445477448405651E-4</v>
      </c>
      <c r="Z722" s="5">
        <f t="shared" si="836"/>
        <v>3.7445477448405658E-27</v>
      </c>
      <c r="AA722" s="5">
        <f t="shared" si="837"/>
        <v>2.6104353887477914E-8</v>
      </c>
      <c r="AB722" s="5">
        <f t="shared" si="838"/>
        <v>1.7124456150185514E-12</v>
      </c>
      <c r="AC722" s="5">
        <f t="shared" si="839"/>
        <v>-11.766383212228176</v>
      </c>
      <c r="AD722">
        <v>0.01</v>
      </c>
      <c r="AF722" s="4">
        <v>14.33</v>
      </c>
      <c r="AG722" s="5">
        <f t="shared" si="840"/>
        <v>2.9545294077232042E-3</v>
      </c>
      <c r="AH722" s="5">
        <f t="shared" si="841"/>
        <v>2.9545294077232046E-26</v>
      </c>
      <c r="AI722" s="5">
        <f t="shared" si="842"/>
        <v>5.8113315892210082E-8</v>
      </c>
      <c r="AJ722" s="5">
        <f t="shared" si="843"/>
        <v>7.1769945126879464E-12</v>
      </c>
      <c r="AK722" s="5">
        <f t="shared" si="844"/>
        <v>-11.144057385815929</v>
      </c>
      <c r="AL722">
        <v>0.04</v>
      </c>
      <c r="AM722" t="s">
        <v>36</v>
      </c>
      <c r="AN722" s="4">
        <v>13.49</v>
      </c>
      <c r="AO722" s="5">
        <f t="shared" si="845"/>
        <v>4.114337903093142E-3</v>
      </c>
      <c r="AP722" s="5">
        <f t="shared" si="846"/>
        <v>4.1143379030931424E-26</v>
      </c>
      <c r="AQ722" s="5">
        <f t="shared" si="847"/>
        <v>4.4684733532879164E-8</v>
      </c>
      <c r="AR722" s="5">
        <f t="shared" si="848"/>
        <v>7.4266027131645171E-12</v>
      </c>
      <c r="AS722" s="5">
        <f t="shared" si="849"/>
        <v>-11.129209808088618</v>
      </c>
      <c r="AU722" t="s">
        <v>36</v>
      </c>
      <c r="AV722" s="4">
        <v>13.26</v>
      </c>
      <c r="AW722" s="5">
        <f t="shared" si="850"/>
        <v>3.3107810071093847E-3</v>
      </c>
      <c r="AX722" s="5">
        <f t="shared" si="851"/>
        <v>3.310781007109385E-26</v>
      </c>
      <c r="AY722" s="5">
        <f t="shared" si="852"/>
        <v>2.1308183354164136E-8</v>
      </c>
      <c r="AZ722" s="5">
        <f t="shared" si="853"/>
        <v>4.6004367861640366E-12</v>
      </c>
      <c r="BA722" s="5">
        <f t="shared" si="854"/>
        <v>-11.337200932489004</v>
      </c>
      <c r="BD722" s="3">
        <v>13.05</v>
      </c>
      <c r="BE722" s="5">
        <f t="shared" si="855"/>
        <v>1.692589877282865E-3</v>
      </c>
      <c r="BF722" s="5">
        <f t="shared" si="856"/>
        <v>1.6925898772828653E-26</v>
      </c>
      <c r="BG722" s="5">
        <f t="shared" si="857"/>
        <v>3.918032123339965E-9</v>
      </c>
      <c r="BH722" s="5">
        <f t="shared" si="858"/>
        <v>1.4104915644023874E-12</v>
      </c>
      <c r="BI722" s="5">
        <f t="shared" si="859"/>
        <v>-11.850629506846047</v>
      </c>
      <c r="BJ722">
        <v>0.01</v>
      </c>
      <c r="BL722" s="3">
        <v>13.03</v>
      </c>
      <c r="BM722" s="5">
        <f t="shared" si="860"/>
        <v>1.1029303232811334E-3</v>
      </c>
      <c r="BN722" s="5">
        <f t="shared" si="861"/>
        <v>1.1029303232811336E-26</v>
      </c>
      <c r="BO722" s="5">
        <f t="shared" si="862"/>
        <v>1.6339708493053829E-9</v>
      </c>
      <c r="BP722" s="5">
        <f t="shared" si="863"/>
        <v>7.3528688218742233E-13</v>
      </c>
      <c r="BQ722" s="5">
        <f t="shared" si="864"/>
        <v>-12.133543181946708</v>
      </c>
      <c r="BR722">
        <v>0.01</v>
      </c>
      <c r="BT722" s="3">
        <v>12.9</v>
      </c>
      <c r="BU722" s="5">
        <f t="shared" si="865"/>
        <v>7.9560561655677515E-4</v>
      </c>
      <c r="BV722" s="5">
        <f t="shared" si="866"/>
        <v>7.9560561655677528E-27</v>
      </c>
      <c r="BW722" s="5">
        <f t="shared" si="867"/>
        <v>7.0951749395669607E-10</v>
      </c>
      <c r="BX722" s="5">
        <f t="shared" si="868"/>
        <v>4.1152014649488373E-13</v>
      </c>
      <c r="BY722" s="5">
        <f t="shared" si="869"/>
        <v>-12.385608898489664</v>
      </c>
      <c r="BZ722">
        <v>0.02</v>
      </c>
      <c r="CB722" s="3">
        <v>12.88</v>
      </c>
      <c r="CC722" s="5">
        <f t="shared" si="870"/>
        <v>4.519196651286304E-4</v>
      </c>
      <c r="CD722" s="5">
        <f t="shared" si="871"/>
        <v>4.5191966512863042E-27</v>
      </c>
      <c r="CE722" s="5">
        <f t="shared" si="872"/>
        <v>2.118373430290455E-10</v>
      </c>
      <c r="CF722" s="5">
        <f t="shared" si="873"/>
        <v>1.6946987442323642E-13</v>
      </c>
      <c r="CG722" s="5">
        <f t="shared" si="874"/>
        <v>-12.770907492355043</v>
      </c>
      <c r="CH722">
        <v>0.04</v>
      </c>
      <c r="CK722" s="5" t="str">
        <f t="shared" si="875"/>
        <v/>
      </c>
      <c r="CL722" s="5" t="str">
        <f t="shared" si="876"/>
        <v/>
      </c>
      <c r="CM722" s="5" t="str">
        <f t="shared" si="877"/>
        <v/>
      </c>
      <c r="CN722" s="5" t="str">
        <f t="shared" si="878"/>
        <v/>
      </c>
      <c r="CO722" s="5" t="str">
        <f t="shared" si="879"/>
        <v/>
      </c>
      <c r="CR722" s="4">
        <v>13.04</v>
      </c>
      <c r="CS722" s="5">
        <f t="shared" si="880"/>
        <v>1.8824210829581456E-3</v>
      </c>
      <c r="CT722" s="5">
        <f t="shared" si="881"/>
        <v>1.8824210829581458E-26</v>
      </c>
      <c r="CU722" s="5">
        <f t="shared" si="882"/>
        <v>4.885175820825637E-9</v>
      </c>
      <c r="CV722" s="5">
        <f t="shared" si="883"/>
        <v>1.6609597790807167E-12</v>
      </c>
      <c r="CW722" s="5">
        <f t="shared" si="884"/>
        <v>-11.779640884065641</v>
      </c>
      <c r="CX722">
        <v>0.03</v>
      </c>
      <c r="CZ722" s="4">
        <v>12.95</v>
      </c>
      <c r="DA722" s="5">
        <f t="shared" si="885"/>
        <v>1.1350052743322489E-3</v>
      </c>
      <c r="DB722" s="5">
        <f t="shared" si="886"/>
        <v>1.135005274332249E-26</v>
      </c>
      <c r="DC722" s="5">
        <f t="shared" si="887"/>
        <v>1.609175719752716E-9</v>
      </c>
      <c r="DD722" s="5">
        <f t="shared" si="888"/>
        <v>7.4022083108624926E-13</v>
      </c>
      <c r="DE722" s="5">
        <f t="shared" si="889"/>
        <v>-12.130638697275881</v>
      </c>
      <c r="DF722">
        <v>0.03</v>
      </c>
      <c r="DG722" t="s">
        <v>32</v>
      </c>
      <c r="DH722" s="4">
        <v>12.87</v>
      </c>
      <c r="DI722" s="5">
        <f t="shared" si="890"/>
        <v>2.252839925848283E-4</v>
      </c>
      <c r="DJ722" s="5">
        <f t="shared" si="891"/>
        <v>2.2528399258482831E-27</v>
      </c>
      <c r="DK722" s="5">
        <f t="shared" si="892"/>
        <v>4.6934165121839226E-11</v>
      </c>
      <c r="DL722" s="5">
        <f t="shared" si="893"/>
        <v>5.6320998146207073E-14</v>
      </c>
      <c r="DM722" s="5">
        <f t="shared" si="894"/>
        <v>-13.249329657034471</v>
      </c>
      <c r="DO722" t="s">
        <v>32</v>
      </c>
      <c r="DP722" s="4">
        <v>9.2799999999999994</v>
      </c>
      <c r="DQ722" s="5">
        <f t="shared" si="895"/>
        <v>1.6232599037247204E-3</v>
      </c>
      <c r="DR722" s="5">
        <f t="shared" si="896"/>
        <v>1.6232599037247206E-26</v>
      </c>
      <c r="DS722" s="5">
        <f t="shared" si="897"/>
        <v>1.0061528328872235E-10</v>
      </c>
      <c r="DT722" s="5">
        <f t="shared" si="898"/>
        <v>2.2135362323518917E-13</v>
      </c>
      <c r="DU722" s="5">
        <f t="shared" si="899"/>
        <v>-12.65491336486123</v>
      </c>
    </row>
    <row r="723" spans="1:126" hidden="1" x14ac:dyDescent="0.25">
      <c r="A723">
        <v>716</v>
      </c>
      <c r="B723" t="s">
        <v>760</v>
      </c>
      <c r="C723">
        <v>324.42144100000002</v>
      </c>
      <c r="D723">
        <v>57.427916000000003</v>
      </c>
      <c r="E723" s="1" t="s">
        <v>31</v>
      </c>
      <c r="F723" s="13"/>
      <c r="J723" s="2">
        <v>16.53</v>
      </c>
      <c r="K723" s="5">
        <f t="shared" si="825"/>
        <v>7.7537381728637637E-4</v>
      </c>
      <c r="L723" s="5">
        <f t="shared" si="826"/>
        <v>7.7537381728637644E-27</v>
      </c>
      <c r="M723" s="5">
        <f t="shared" si="827"/>
        <v>5.9739723348617524E-8</v>
      </c>
      <c r="N723" s="5">
        <f t="shared" si="828"/>
        <v>3.7277587369537332E-12</v>
      </c>
      <c r="O723" s="5">
        <f t="shared" si="829"/>
        <v>-11.428552203238738</v>
      </c>
      <c r="P723">
        <v>0</v>
      </c>
      <c r="Q723" s="2">
        <v>15.41</v>
      </c>
      <c r="R723" s="5">
        <f t="shared" si="830"/>
        <v>1.7244827312869592E-3</v>
      </c>
      <c r="S723" s="5">
        <f t="shared" si="831"/>
        <v>1.7244827312869594E-26</v>
      </c>
      <c r="T723" s="5">
        <f t="shared" si="832"/>
        <v>8.6357126539218333E-8</v>
      </c>
      <c r="U723" s="5">
        <f t="shared" si="833"/>
        <v>6.6840415941355003E-12</v>
      </c>
      <c r="V723" s="5">
        <f t="shared" si="834"/>
        <v>-11.174960856198258</v>
      </c>
      <c r="W723">
        <v>0</v>
      </c>
      <c r="X723" s="2">
        <v>16.05</v>
      </c>
      <c r="Y723" s="5">
        <f t="shared" si="835"/>
        <v>1.1308353404158762E-3</v>
      </c>
      <c r="Z723" s="5">
        <f t="shared" si="836"/>
        <v>1.1308353404158763E-26</v>
      </c>
      <c r="AA723" s="5">
        <f t="shared" si="837"/>
        <v>7.8833888432472028E-8</v>
      </c>
      <c r="AB723" s="5">
        <f t="shared" si="838"/>
        <v>5.1715030811701656E-12</v>
      </c>
      <c r="AC723" s="5">
        <f t="shared" si="839"/>
        <v>-11.286383212228175</v>
      </c>
      <c r="AD723">
        <v>0.01</v>
      </c>
      <c r="AF723" s="4">
        <v>13.45</v>
      </c>
      <c r="AG723" s="5">
        <f t="shared" si="840"/>
        <v>6.6448979725171461E-3</v>
      </c>
      <c r="AH723" s="5">
        <f t="shared" si="841"/>
        <v>6.6448979725171464E-26</v>
      </c>
      <c r="AI723" s="5">
        <f t="shared" si="842"/>
        <v>1.3070002076776498E-7</v>
      </c>
      <c r="AJ723" s="5">
        <f t="shared" si="843"/>
        <v>1.6141452564818978E-11</v>
      </c>
      <c r="AK723" s="5">
        <f t="shared" si="844"/>
        <v>-10.792057385815928</v>
      </c>
      <c r="AL723">
        <v>0.03</v>
      </c>
      <c r="AN723" s="4">
        <v>12.57</v>
      </c>
      <c r="AO723" s="5">
        <f t="shared" si="845"/>
        <v>9.6006349509209932E-3</v>
      </c>
      <c r="AP723" s="5">
        <f t="shared" si="846"/>
        <v>9.6006349509209948E-26</v>
      </c>
      <c r="AQ723" s="5">
        <f t="shared" si="847"/>
        <v>1.0426995172317501E-7</v>
      </c>
      <c r="AR723" s="5">
        <f t="shared" si="848"/>
        <v>1.7329665976391688E-11</v>
      </c>
      <c r="AS723" s="5">
        <f t="shared" si="849"/>
        <v>-10.761209808088619</v>
      </c>
      <c r="AT723">
        <v>0.03</v>
      </c>
      <c r="AV723" s="4">
        <v>12.31</v>
      </c>
      <c r="AW723" s="5">
        <f t="shared" si="850"/>
        <v>7.942010467518492E-3</v>
      </c>
      <c r="AX723" s="5">
        <f t="shared" si="851"/>
        <v>7.9420104675184926E-26</v>
      </c>
      <c r="AY723" s="5">
        <f t="shared" si="852"/>
        <v>5.1114771674472061E-8</v>
      </c>
      <c r="AZ723" s="5">
        <f t="shared" si="853"/>
        <v>1.1035679204518518E-11</v>
      </c>
      <c r="BA723" s="5">
        <f t="shared" si="854"/>
        <v>-10.957200932489005</v>
      </c>
      <c r="BB723">
        <v>0.03</v>
      </c>
      <c r="BD723" s="3">
        <v>12.06</v>
      </c>
      <c r="BE723" s="5">
        <f t="shared" si="855"/>
        <v>4.2126147029261617E-3</v>
      </c>
      <c r="BF723" s="5">
        <f t="shared" si="856"/>
        <v>4.2126147029261623E-26</v>
      </c>
      <c r="BG723" s="5">
        <f t="shared" si="857"/>
        <v>9.7514229234401892E-9</v>
      </c>
      <c r="BH723" s="5">
        <f t="shared" si="858"/>
        <v>3.5105122524384685E-12</v>
      </c>
      <c r="BI723" s="5">
        <f t="shared" si="859"/>
        <v>-11.454629506846047</v>
      </c>
      <c r="BJ723">
        <v>0</v>
      </c>
      <c r="BL723" s="3">
        <v>12.13</v>
      </c>
      <c r="BM723" s="5">
        <f t="shared" si="860"/>
        <v>2.5266674008614523E-3</v>
      </c>
      <c r="BN723" s="5">
        <f t="shared" si="861"/>
        <v>2.5266674008614527E-26</v>
      </c>
      <c r="BO723" s="5">
        <f t="shared" si="862"/>
        <v>3.7432109642391882E-9</v>
      </c>
      <c r="BP723" s="5">
        <f t="shared" si="863"/>
        <v>1.6844449339076348E-12</v>
      </c>
      <c r="BQ723" s="5">
        <f t="shared" si="864"/>
        <v>-11.773543181946708</v>
      </c>
      <c r="BR723">
        <v>0</v>
      </c>
      <c r="BT723" s="3">
        <v>12.02</v>
      </c>
      <c r="BU723" s="5">
        <f t="shared" si="865"/>
        <v>1.7893604763458343E-3</v>
      </c>
      <c r="BV723" s="5">
        <f t="shared" si="866"/>
        <v>1.7893604763458345E-26</v>
      </c>
      <c r="BW723" s="5">
        <f t="shared" si="867"/>
        <v>1.5957435877043707E-9</v>
      </c>
      <c r="BX723" s="5">
        <f t="shared" si="868"/>
        <v>9.2553128086853497E-13</v>
      </c>
      <c r="BY723" s="5">
        <f t="shared" si="869"/>
        <v>-12.033608898489664</v>
      </c>
      <c r="BZ723">
        <v>0.01</v>
      </c>
      <c r="CB723" s="3">
        <v>11.99</v>
      </c>
      <c r="CC723" s="5">
        <f t="shared" si="870"/>
        <v>1.025796563750586E-3</v>
      </c>
      <c r="CD723" s="5">
        <f t="shared" si="871"/>
        <v>1.0257965637505861E-26</v>
      </c>
      <c r="CE723" s="5">
        <f t="shared" si="872"/>
        <v>4.8084213925808722E-10</v>
      </c>
      <c r="CF723" s="5">
        <f t="shared" si="873"/>
        <v>3.8467371140646979E-13</v>
      </c>
      <c r="CG723" s="5">
        <f t="shared" si="874"/>
        <v>-12.414907492355043</v>
      </c>
      <c r="CH723">
        <v>0.02</v>
      </c>
      <c r="CK723" s="5" t="str">
        <f t="shared" si="875"/>
        <v/>
      </c>
      <c r="CL723" s="5" t="str">
        <f t="shared" si="876"/>
        <v/>
      </c>
      <c r="CM723" s="5" t="str">
        <f t="shared" si="877"/>
        <v/>
      </c>
      <c r="CN723" s="5" t="str">
        <f t="shared" si="878"/>
        <v/>
      </c>
      <c r="CO723" s="5" t="str">
        <f t="shared" si="879"/>
        <v/>
      </c>
      <c r="CR723" s="4">
        <v>12.06</v>
      </c>
      <c r="CS723" s="5">
        <f t="shared" si="880"/>
        <v>4.642124439814042E-3</v>
      </c>
      <c r="CT723" s="5">
        <f t="shared" si="881"/>
        <v>4.6421244398140427E-26</v>
      </c>
      <c r="CU723" s="5">
        <f t="shared" si="882"/>
        <v>1.2047035743462046E-8</v>
      </c>
      <c r="CV723" s="5">
        <f t="shared" si="883"/>
        <v>4.0959921527770964E-12</v>
      </c>
      <c r="CW723" s="5">
        <f t="shared" si="884"/>
        <v>-11.387640884065641</v>
      </c>
      <c r="CX723">
        <v>0.02</v>
      </c>
      <c r="CZ723" s="4">
        <v>12.17</v>
      </c>
      <c r="DA723" s="5">
        <f t="shared" si="885"/>
        <v>2.3280798914778402E-3</v>
      </c>
      <c r="DB723" s="5">
        <f t="shared" si="886"/>
        <v>2.3280798914778404E-26</v>
      </c>
      <c r="DC723" s="5">
        <f t="shared" si="887"/>
        <v>3.300680375441173E-9</v>
      </c>
      <c r="DD723" s="5">
        <f t="shared" si="888"/>
        <v>1.5183129727029394E-12</v>
      </c>
      <c r="DE723" s="5">
        <f t="shared" si="889"/>
        <v>-11.818638697275881</v>
      </c>
      <c r="DF723">
        <v>0.02</v>
      </c>
      <c r="DH723" s="4">
        <v>11.78</v>
      </c>
      <c r="DI723" s="5">
        <f t="shared" si="890"/>
        <v>6.1479501058628793E-4</v>
      </c>
      <c r="DJ723" s="5">
        <f t="shared" si="891"/>
        <v>6.1479501058628799E-27</v>
      </c>
      <c r="DK723" s="5">
        <f t="shared" si="892"/>
        <v>1.2808229387214332E-10</v>
      </c>
      <c r="DL723" s="5">
        <f t="shared" si="893"/>
        <v>1.53698752646572E-13</v>
      </c>
      <c r="DM723" s="5">
        <f t="shared" si="894"/>
        <v>-12.813329657034471</v>
      </c>
      <c r="DN723">
        <v>0.19</v>
      </c>
      <c r="DO723" t="s">
        <v>32</v>
      </c>
      <c r="DP723" s="4">
        <v>9.2100000000000009</v>
      </c>
      <c r="DQ723" s="5">
        <f t="shared" si="895"/>
        <v>1.7313627170613857E-3</v>
      </c>
      <c r="DR723" s="5">
        <f t="shared" si="896"/>
        <v>1.731362717061386E-26</v>
      </c>
      <c r="DS723" s="5">
        <f t="shared" si="897"/>
        <v>1.0731587089223466E-10</v>
      </c>
      <c r="DT723" s="5">
        <f t="shared" si="898"/>
        <v>2.3609491596291627E-13</v>
      </c>
      <c r="DU723" s="5">
        <f t="shared" si="899"/>
        <v>-12.626913364861231</v>
      </c>
    </row>
    <row r="724" spans="1:126" hidden="1" x14ac:dyDescent="0.25">
      <c r="A724">
        <v>717</v>
      </c>
      <c r="B724" t="s">
        <v>761</v>
      </c>
      <c r="C724">
        <v>324.42359900000002</v>
      </c>
      <c r="D724">
        <v>57.431555000000003</v>
      </c>
      <c r="E724" s="1" t="s">
        <v>91</v>
      </c>
      <c r="F724" s="13"/>
      <c r="J724" s="2">
        <v>18.72</v>
      </c>
      <c r="K724" s="5">
        <f t="shared" si="825"/>
        <v>1.0315995207931973E-4</v>
      </c>
      <c r="L724" s="5">
        <f t="shared" si="826"/>
        <v>1.0315995207931974E-27</v>
      </c>
      <c r="M724" s="5">
        <f t="shared" si="827"/>
        <v>7.9480978857957149E-9</v>
      </c>
      <c r="N724" s="5">
        <f t="shared" si="828"/>
        <v>4.9596130807365263E-13</v>
      </c>
      <c r="O724" s="5">
        <f t="shared" si="829"/>
        <v>-12.304552203238737</v>
      </c>
      <c r="P724">
        <v>0.01</v>
      </c>
      <c r="Q724" s="2">
        <v>17.95</v>
      </c>
      <c r="R724" s="5">
        <f t="shared" si="830"/>
        <v>1.6621065071527051E-4</v>
      </c>
      <c r="S724" s="5">
        <f t="shared" si="831"/>
        <v>1.6621065071527054E-27</v>
      </c>
      <c r="T724" s="5">
        <f t="shared" si="832"/>
        <v>8.3233504955266357E-9</v>
      </c>
      <c r="U724" s="5">
        <f t="shared" si="833"/>
        <v>6.4422732835376173E-13</v>
      </c>
      <c r="V724" s="5">
        <f t="shared" si="834"/>
        <v>-12.190960856198258</v>
      </c>
      <c r="W724">
        <v>0.02</v>
      </c>
      <c r="X724" s="2">
        <v>18.34</v>
      </c>
      <c r="Y724" s="5">
        <f t="shared" si="835"/>
        <v>1.3721429937723904E-4</v>
      </c>
      <c r="Z724" s="5">
        <f t="shared" si="836"/>
        <v>1.3721429937723905E-27</v>
      </c>
      <c r="AA724" s="5">
        <f t="shared" si="837"/>
        <v>9.5656161262761427E-9</v>
      </c>
      <c r="AB724" s="5">
        <f t="shared" si="838"/>
        <v>6.2750441788371504E-13</v>
      </c>
      <c r="AC724" s="5">
        <f t="shared" si="839"/>
        <v>-12.202383212228176</v>
      </c>
      <c r="AD724">
        <v>0.03</v>
      </c>
      <c r="AE724" t="s">
        <v>36</v>
      </c>
      <c r="AF724" s="4">
        <v>15.06</v>
      </c>
      <c r="AG724" s="5">
        <f t="shared" si="840"/>
        <v>1.508302035217071E-3</v>
      </c>
      <c r="AH724" s="5">
        <f t="shared" si="841"/>
        <v>1.5083020352170713E-26</v>
      </c>
      <c r="AI724" s="5">
        <f t="shared" si="842"/>
        <v>2.9667138328123475E-8</v>
      </c>
      <c r="AJ724" s="5">
        <f t="shared" si="843"/>
        <v>3.6638915835232498E-12</v>
      </c>
      <c r="AK724" s="5">
        <f t="shared" si="844"/>
        <v>-11.43605738581593</v>
      </c>
      <c r="AN724" s="4">
        <v>16.04</v>
      </c>
      <c r="AO724" s="5">
        <f t="shared" si="845"/>
        <v>3.9291621938409356E-4</v>
      </c>
      <c r="AP724" s="5">
        <f t="shared" si="846"/>
        <v>3.929162193840936E-27</v>
      </c>
      <c r="AQ724" s="5">
        <f t="shared" si="847"/>
        <v>4.2673589232243089E-9</v>
      </c>
      <c r="AR724" s="5">
        <f t="shared" si="848"/>
        <v>7.0923505303988015E-13</v>
      </c>
      <c r="AS724" s="5">
        <f t="shared" si="849"/>
        <v>-12.149209808088617</v>
      </c>
      <c r="AT724">
        <v>0.09</v>
      </c>
      <c r="AU724" t="s">
        <v>36</v>
      </c>
      <c r="AV724" s="4">
        <v>14.53</v>
      </c>
      <c r="AW724" s="5">
        <f t="shared" si="850"/>
        <v>1.0278516919814721E-3</v>
      </c>
      <c r="AX724" s="5">
        <f t="shared" si="851"/>
        <v>1.0278516919814721E-26</v>
      </c>
      <c r="AY724" s="5">
        <f t="shared" si="852"/>
        <v>6.6152524937767466E-9</v>
      </c>
      <c r="AZ724" s="5">
        <f t="shared" si="853"/>
        <v>1.4282330134063995E-12</v>
      </c>
      <c r="BA724" s="5">
        <f t="shared" si="854"/>
        <v>-11.845200932489004</v>
      </c>
      <c r="BD724" s="3">
        <v>15.51</v>
      </c>
      <c r="BE724" s="5">
        <f t="shared" si="855"/>
        <v>1.7561100940069005E-4</v>
      </c>
      <c r="BF724" s="5">
        <f t="shared" si="856"/>
        <v>1.7561100940069007E-27</v>
      </c>
      <c r="BG724" s="5">
        <f t="shared" si="857"/>
        <v>4.06506966205301E-10</v>
      </c>
      <c r="BH724" s="5">
        <f t="shared" si="858"/>
        <v>1.4634250783390837E-13</v>
      </c>
      <c r="BI724" s="5">
        <f t="shared" si="859"/>
        <v>-12.834629506846047</v>
      </c>
      <c r="BJ724">
        <v>0.02</v>
      </c>
      <c r="BL724" s="3">
        <v>15.33</v>
      </c>
      <c r="BM724" s="5">
        <f t="shared" si="860"/>
        <v>1.3260139015419924E-4</v>
      </c>
      <c r="BN724" s="5">
        <f t="shared" si="861"/>
        <v>1.3260139015419925E-27</v>
      </c>
      <c r="BO724" s="5">
        <f t="shared" si="862"/>
        <v>1.96446503932147E-10</v>
      </c>
      <c r="BP724" s="5">
        <f t="shared" si="863"/>
        <v>8.8400926769466152E-14</v>
      </c>
      <c r="BQ724" s="5">
        <f t="shared" si="864"/>
        <v>-13.053543181946708</v>
      </c>
      <c r="BR724">
        <v>0.03</v>
      </c>
      <c r="BU724" s="5" t="str">
        <f t="shared" si="865"/>
        <v/>
      </c>
      <c r="BV724" s="5" t="str">
        <f t="shared" si="866"/>
        <v/>
      </c>
      <c r="BW724" s="5" t="str">
        <f t="shared" si="867"/>
        <v/>
      </c>
      <c r="BX724" s="5" t="str">
        <f t="shared" si="868"/>
        <v/>
      </c>
      <c r="BY724" s="5" t="str">
        <f t="shared" si="869"/>
        <v/>
      </c>
      <c r="CC724" s="5" t="str">
        <f t="shared" si="870"/>
        <v/>
      </c>
      <c r="CD724" s="5" t="str">
        <f t="shared" si="871"/>
        <v/>
      </c>
      <c r="CE724" s="5" t="str">
        <f t="shared" si="872"/>
        <v/>
      </c>
      <c r="CF724" s="5" t="str">
        <f t="shared" si="873"/>
        <v/>
      </c>
      <c r="CG724" s="5" t="str">
        <f t="shared" si="874"/>
        <v/>
      </c>
      <c r="CK724" s="5" t="str">
        <f t="shared" si="875"/>
        <v/>
      </c>
      <c r="CL724" s="5" t="str">
        <f t="shared" si="876"/>
        <v/>
      </c>
      <c r="CM724" s="5" t="str">
        <f t="shared" si="877"/>
        <v/>
      </c>
      <c r="CN724" s="5" t="str">
        <f t="shared" si="878"/>
        <v/>
      </c>
      <c r="CO724" s="5" t="str">
        <f t="shared" si="879"/>
        <v/>
      </c>
      <c r="CS724" s="5" t="str">
        <f t="shared" si="880"/>
        <v/>
      </c>
      <c r="CT724" s="5" t="str">
        <f t="shared" si="881"/>
        <v/>
      </c>
      <c r="CU724" s="5" t="str">
        <f t="shared" si="882"/>
        <v/>
      </c>
      <c r="CV724" s="5" t="str">
        <f t="shared" si="883"/>
        <v/>
      </c>
      <c r="CW724" s="5" t="str">
        <f t="shared" si="884"/>
        <v/>
      </c>
      <c r="DA724" s="5" t="str">
        <f t="shared" si="885"/>
        <v/>
      </c>
      <c r="DB724" s="5" t="str">
        <f t="shared" si="886"/>
        <v/>
      </c>
      <c r="DC724" s="5" t="str">
        <f t="shared" si="887"/>
        <v/>
      </c>
      <c r="DD724" s="5" t="str">
        <f t="shared" si="888"/>
        <v/>
      </c>
      <c r="DE724" s="5" t="str">
        <f t="shared" si="889"/>
        <v/>
      </c>
      <c r="DI724" s="5" t="str">
        <f t="shared" si="890"/>
        <v/>
      </c>
      <c r="DJ724" s="5" t="str">
        <f t="shared" si="891"/>
        <v/>
      </c>
      <c r="DK724" s="5" t="str">
        <f t="shared" si="892"/>
        <v/>
      </c>
      <c r="DL724" s="5" t="str">
        <f t="shared" si="893"/>
        <v/>
      </c>
      <c r="DM724" s="5" t="str">
        <f t="shared" si="894"/>
        <v/>
      </c>
      <c r="DQ724" s="5" t="str">
        <f t="shared" si="895"/>
        <v/>
      </c>
      <c r="DR724" s="5" t="str">
        <f t="shared" si="896"/>
        <v/>
      </c>
      <c r="DS724" s="5" t="str">
        <f t="shared" si="897"/>
        <v/>
      </c>
      <c r="DT724" s="5" t="str">
        <f t="shared" si="898"/>
        <v/>
      </c>
      <c r="DU724" s="5" t="str">
        <f t="shared" si="899"/>
        <v/>
      </c>
    </row>
    <row r="725" spans="1:126" hidden="1" x14ac:dyDescent="0.25">
      <c r="A725">
        <v>718</v>
      </c>
      <c r="B725" t="s">
        <v>762</v>
      </c>
      <c r="C725">
        <v>324.42437100000001</v>
      </c>
      <c r="D725">
        <v>57.550874999999998</v>
      </c>
      <c r="E725" s="1" t="s">
        <v>31</v>
      </c>
      <c r="F725" s="13"/>
      <c r="J725" s="2">
        <v>18.239999999999998</v>
      </c>
      <c r="K725" s="5">
        <f t="shared" si="825"/>
        <v>1.6051333999344845E-4</v>
      </c>
      <c r="L725" s="5">
        <f t="shared" si="826"/>
        <v>1.6051333999344846E-27</v>
      </c>
      <c r="M725" s="5">
        <f t="shared" si="827"/>
        <v>1.2366967146931128E-8</v>
      </c>
      <c r="N725" s="5">
        <f t="shared" si="828"/>
        <v>7.7169874996850233E-13</v>
      </c>
      <c r="O725" s="5">
        <f t="shared" si="829"/>
        <v>-12.112552203238735</v>
      </c>
      <c r="P725">
        <v>0.01</v>
      </c>
      <c r="Q725" s="2">
        <v>17.420000000000002</v>
      </c>
      <c r="R725" s="5">
        <f t="shared" si="830"/>
        <v>2.7080635379285673E-4</v>
      </c>
      <c r="S725" s="5">
        <f t="shared" si="831"/>
        <v>2.7080635379285674E-27</v>
      </c>
      <c r="T725" s="5">
        <f t="shared" si="832"/>
        <v>1.3561201940631404E-8</v>
      </c>
      <c r="U725" s="5">
        <f t="shared" si="833"/>
        <v>1.0496370302048709E-12</v>
      </c>
      <c r="V725" s="5">
        <f t="shared" si="834"/>
        <v>-11.978960856198258</v>
      </c>
      <c r="W725">
        <v>0.01</v>
      </c>
      <c r="X725" s="2">
        <v>17.829999999999998</v>
      </c>
      <c r="Y725" s="5">
        <f t="shared" si="835"/>
        <v>2.1948223420959961E-4</v>
      </c>
      <c r="Z725" s="5">
        <f t="shared" si="836"/>
        <v>2.1948223420959966E-27</v>
      </c>
      <c r="AA725" s="5">
        <f t="shared" si="837"/>
        <v>1.5300758073430965E-8</v>
      </c>
      <c r="AB725" s="5">
        <f t="shared" si="838"/>
        <v>1.0037297296170714E-12</v>
      </c>
      <c r="AC725" s="5">
        <f t="shared" si="839"/>
        <v>-11.998383212228175</v>
      </c>
      <c r="AD725">
        <v>0.02</v>
      </c>
      <c r="AF725" s="4">
        <v>16.14</v>
      </c>
      <c r="AG725" s="5">
        <f t="shared" si="840"/>
        <v>5.5781259624319986E-4</v>
      </c>
      <c r="AH725" s="5">
        <f t="shared" si="841"/>
        <v>5.5781259624319991E-27</v>
      </c>
      <c r="AI725" s="5">
        <f t="shared" si="842"/>
        <v>1.0971743767179265E-8</v>
      </c>
      <c r="AJ725" s="5">
        <f t="shared" si="843"/>
        <v>1.3550103552466395E-12</v>
      </c>
      <c r="AK725" s="5">
        <f t="shared" si="844"/>
        <v>-11.868057385815931</v>
      </c>
      <c r="AL725">
        <v>0.1</v>
      </c>
      <c r="AN725" s="4">
        <v>15.35</v>
      </c>
      <c r="AO725" s="5">
        <f t="shared" si="845"/>
        <v>7.4182242311678981E-4</v>
      </c>
      <c r="AP725" s="5">
        <f t="shared" si="846"/>
        <v>7.4182242311678994E-27</v>
      </c>
      <c r="AQ725" s="5">
        <f t="shared" si="847"/>
        <v>8.0567367305363676E-9</v>
      </c>
      <c r="AR725" s="5">
        <f t="shared" si="848"/>
        <v>1.3390296446151443E-12</v>
      </c>
      <c r="AS725" s="5">
        <f t="shared" si="849"/>
        <v>-11.873209808088617</v>
      </c>
      <c r="AT725">
        <v>0.13</v>
      </c>
      <c r="AU725" t="s">
        <v>36</v>
      </c>
      <c r="AV725" s="4">
        <v>15.38</v>
      </c>
      <c r="AW725" s="5">
        <f t="shared" si="850"/>
        <v>4.6981886908039629E-4</v>
      </c>
      <c r="AX725" s="5">
        <f t="shared" si="851"/>
        <v>4.6981886908039633E-27</v>
      </c>
      <c r="AY725" s="5">
        <f t="shared" si="852"/>
        <v>3.0237537862256941E-9</v>
      </c>
      <c r="AZ725" s="5">
        <f t="shared" si="853"/>
        <v>6.5282844244612734E-13</v>
      </c>
      <c r="BA725" s="5">
        <f t="shared" si="854"/>
        <v>-12.185200932489005</v>
      </c>
      <c r="BD725" s="3">
        <v>15.27</v>
      </c>
      <c r="BE725" s="5">
        <f t="shared" si="855"/>
        <v>2.190542780459832E-4</v>
      </c>
      <c r="BF725" s="5">
        <f t="shared" si="856"/>
        <v>2.1905427804598324E-27</v>
      </c>
      <c r="BG725" s="5">
        <f t="shared" si="857"/>
        <v>5.0707008806940551E-10</v>
      </c>
      <c r="BH725" s="5">
        <f t="shared" si="858"/>
        <v>1.82545231704986E-13</v>
      </c>
      <c r="BI725" s="5">
        <f t="shared" si="859"/>
        <v>-12.738629506846047</v>
      </c>
      <c r="BJ725">
        <v>0.03</v>
      </c>
      <c r="BL725" s="3">
        <v>15.23</v>
      </c>
      <c r="BM725" s="5">
        <f t="shared" si="860"/>
        <v>1.4539453308235503E-4</v>
      </c>
      <c r="BN725" s="5">
        <f t="shared" si="861"/>
        <v>1.4539453308235505E-27</v>
      </c>
      <c r="BO725" s="5">
        <f t="shared" si="862"/>
        <v>2.153993082701556E-10</v>
      </c>
      <c r="BP725" s="5">
        <f t="shared" si="863"/>
        <v>9.6929688721570025E-14</v>
      </c>
      <c r="BQ725" s="5">
        <f t="shared" si="864"/>
        <v>-13.013543181946709</v>
      </c>
      <c r="BR725">
        <v>0.05</v>
      </c>
      <c r="BT725" s="3">
        <v>15.33</v>
      </c>
      <c r="BU725" s="5">
        <f t="shared" si="865"/>
        <v>8.4858986464846488E-5</v>
      </c>
      <c r="BV725" s="5">
        <f t="shared" si="866"/>
        <v>8.4858986464846503E-28</v>
      </c>
      <c r="BW725" s="5">
        <f t="shared" si="867"/>
        <v>7.567686069992256E-11</v>
      </c>
      <c r="BX725" s="5">
        <f t="shared" si="868"/>
        <v>4.3892579205955085E-14</v>
      </c>
      <c r="BY725" s="5">
        <f t="shared" si="869"/>
        <v>-13.357608898489664</v>
      </c>
      <c r="BZ725">
        <v>0.23</v>
      </c>
      <c r="CC725" s="5" t="str">
        <f t="shared" si="870"/>
        <v/>
      </c>
      <c r="CD725" s="5" t="str">
        <f t="shared" si="871"/>
        <v/>
      </c>
      <c r="CE725" s="5" t="str">
        <f t="shared" si="872"/>
        <v/>
      </c>
      <c r="CF725" s="5" t="str">
        <f t="shared" si="873"/>
        <v/>
      </c>
      <c r="CG725" s="5" t="str">
        <f t="shared" si="874"/>
        <v/>
      </c>
      <c r="CK725" s="5" t="str">
        <f t="shared" si="875"/>
        <v/>
      </c>
      <c r="CL725" s="5" t="str">
        <f t="shared" si="876"/>
        <v/>
      </c>
      <c r="CM725" s="5" t="str">
        <f t="shared" si="877"/>
        <v/>
      </c>
      <c r="CN725" s="5" t="str">
        <f t="shared" si="878"/>
        <v/>
      </c>
      <c r="CO725" s="5" t="str">
        <f t="shared" si="879"/>
        <v/>
      </c>
      <c r="CS725" s="5" t="str">
        <f t="shared" si="880"/>
        <v/>
      </c>
      <c r="CT725" s="5" t="str">
        <f t="shared" si="881"/>
        <v/>
      </c>
      <c r="CU725" s="5" t="str">
        <f t="shared" si="882"/>
        <v/>
      </c>
      <c r="CV725" s="5" t="str">
        <f t="shared" si="883"/>
        <v/>
      </c>
      <c r="CW725" s="5" t="str">
        <f t="shared" si="884"/>
        <v/>
      </c>
      <c r="DA725" s="5" t="str">
        <f t="shared" si="885"/>
        <v/>
      </c>
      <c r="DB725" s="5" t="str">
        <f t="shared" si="886"/>
        <v/>
      </c>
      <c r="DC725" s="5" t="str">
        <f t="shared" si="887"/>
        <v/>
      </c>
      <c r="DD725" s="5" t="str">
        <f t="shared" si="888"/>
        <v/>
      </c>
      <c r="DE725" s="5" t="str">
        <f t="shared" si="889"/>
        <v/>
      </c>
      <c r="DI725" s="5" t="str">
        <f t="shared" si="890"/>
        <v/>
      </c>
      <c r="DJ725" s="5" t="str">
        <f t="shared" si="891"/>
        <v/>
      </c>
      <c r="DK725" s="5" t="str">
        <f t="shared" si="892"/>
        <v/>
      </c>
      <c r="DL725" s="5" t="str">
        <f t="shared" si="893"/>
        <v/>
      </c>
      <c r="DM725" s="5" t="str">
        <f t="shared" si="894"/>
        <v/>
      </c>
      <c r="DQ725" s="5" t="str">
        <f t="shared" si="895"/>
        <v/>
      </c>
      <c r="DR725" s="5" t="str">
        <f t="shared" si="896"/>
        <v/>
      </c>
      <c r="DS725" s="5" t="str">
        <f t="shared" si="897"/>
        <v/>
      </c>
      <c r="DT725" s="5" t="str">
        <f t="shared" si="898"/>
        <v/>
      </c>
      <c r="DU725" s="5" t="str">
        <f t="shared" si="899"/>
        <v/>
      </c>
    </row>
    <row r="726" spans="1:126" hidden="1" x14ac:dyDescent="0.25">
      <c r="A726">
        <v>719</v>
      </c>
      <c r="B726" t="s">
        <v>763</v>
      </c>
      <c r="C726">
        <v>324.42449099999999</v>
      </c>
      <c r="D726">
        <v>57.560693000000001</v>
      </c>
      <c r="E726" s="1" t="s">
        <v>168</v>
      </c>
      <c r="F726" s="13"/>
      <c r="K726" s="5" t="str">
        <f t="shared" si="825"/>
        <v/>
      </c>
      <c r="L726" s="5" t="str">
        <f t="shared" si="826"/>
        <v/>
      </c>
      <c r="M726" s="5" t="str">
        <f t="shared" si="827"/>
        <v/>
      </c>
      <c r="N726" s="5" t="str">
        <f t="shared" si="828"/>
        <v/>
      </c>
      <c r="O726" s="5" t="str">
        <f t="shared" si="829"/>
        <v/>
      </c>
      <c r="R726" s="5" t="str">
        <f t="shared" si="830"/>
        <v/>
      </c>
      <c r="S726" s="5" t="str">
        <f t="shared" si="831"/>
        <v/>
      </c>
      <c r="T726" s="5" t="str">
        <f t="shared" si="832"/>
        <v/>
      </c>
      <c r="U726" s="5" t="str">
        <f t="shared" si="833"/>
        <v/>
      </c>
      <c r="V726" s="5" t="str">
        <f t="shared" si="834"/>
        <v/>
      </c>
      <c r="Y726" s="5" t="str">
        <f t="shared" si="835"/>
        <v/>
      </c>
      <c r="Z726" s="5" t="str">
        <f t="shared" si="836"/>
        <v/>
      </c>
      <c r="AA726" s="5" t="str">
        <f t="shared" si="837"/>
        <v/>
      </c>
      <c r="AB726" s="5" t="str">
        <f t="shared" si="838"/>
        <v/>
      </c>
      <c r="AC726" s="5" t="str">
        <f t="shared" si="839"/>
        <v/>
      </c>
      <c r="AF726" s="4">
        <v>9.58</v>
      </c>
      <c r="AG726" s="5">
        <f t="shared" si="840"/>
        <v>0.23468661288777531</v>
      </c>
      <c r="AH726" s="5">
        <f t="shared" si="841"/>
        <v>2.3468661288777534E-24</v>
      </c>
      <c r="AI726" s="5">
        <f t="shared" si="842"/>
        <v>4.6161047626633825E-6</v>
      </c>
      <c r="AJ726" s="5">
        <f t="shared" si="843"/>
        <v>5.7008893818892783E-10</v>
      </c>
      <c r="AK726" s="5">
        <f t="shared" si="844"/>
        <v>-9.2440573858159283</v>
      </c>
      <c r="AL726">
        <v>0.03</v>
      </c>
      <c r="AN726" s="4">
        <v>9.4499999999999993</v>
      </c>
      <c r="AO726" s="5">
        <f t="shared" si="845"/>
        <v>0.16994169932160599</v>
      </c>
      <c r="AP726" s="5">
        <f t="shared" si="846"/>
        <v>1.6994169932160602E-24</v>
      </c>
      <c r="AQ726" s="5">
        <f t="shared" si="847"/>
        <v>1.8456917562851726E-6</v>
      </c>
      <c r="AR726" s="5">
        <f t="shared" si="848"/>
        <v>3.0675396989459569E-10</v>
      </c>
      <c r="AS726" s="5">
        <f t="shared" si="849"/>
        <v>-9.513209808088618</v>
      </c>
      <c r="AT726">
        <v>0.04</v>
      </c>
      <c r="AV726" s="4">
        <v>9.4600000000000009</v>
      </c>
      <c r="AW726" s="5">
        <f t="shared" si="850"/>
        <v>0.10963026278673926</v>
      </c>
      <c r="AX726" s="5">
        <f t="shared" si="851"/>
        <v>1.0963026278673927E-24</v>
      </c>
      <c r="AY726" s="5">
        <f t="shared" si="852"/>
        <v>7.0558026508210476E-7</v>
      </c>
      <c r="AZ726" s="5">
        <f t="shared" si="853"/>
        <v>1.523347792312264E-10</v>
      </c>
      <c r="BA726" s="5">
        <f t="shared" si="854"/>
        <v>-9.8172009324890048</v>
      </c>
      <c r="BB726">
        <v>0.02</v>
      </c>
      <c r="BD726" s="3">
        <v>9.48</v>
      </c>
      <c r="BE726" s="5">
        <f t="shared" si="855"/>
        <v>4.534733186125596E-2</v>
      </c>
      <c r="BF726" s="5">
        <f t="shared" si="856"/>
        <v>4.5347331861255965E-25</v>
      </c>
      <c r="BG726" s="5">
        <f t="shared" si="857"/>
        <v>1.0497067560475915E-7</v>
      </c>
      <c r="BH726" s="5">
        <f t="shared" si="858"/>
        <v>3.7789443217713299E-11</v>
      </c>
      <c r="BI726" s="5">
        <f t="shared" si="859"/>
        <v>-10.422629506846047</v>
      </c>
      <c r="BJ726">
        <v>0</v>
      </c>
      <c r="BL726" s="3">
        <v>9.49</v>
      </c>
      <c r="BM726" s="5">
        <f t="shared" si="860"/>
        <v>2.8744057774205543E-2</v>
      </c>
      <c r="BN726" s="5">
        <f t="shared" si="861"/>
        <v>2.8744057774205547E-25</v>
      </c>
      <c r="BO726" s="5">
        <f t="shared" si="862"/>
        <v>4.2583789295119323E-8</v>
      </c>
      <c r="BP726" s="5">
        <f t="shared" si="863"/>
        <v>1.9162705182803696E-11</v>
      </c>
      <c r="BQ726" s="5">
        <f t="shared" si="864"/>
        <v>-10.717543181946708</v>
      </c>
      <c r="BR726">
        <v>0</v>
      </c>
      <c r="BT726" s="3">
        <v>9.42</v>
      </c>
      <c r="BU726" s="5">
        <f t="shared" si="865"/>
        <v>1.9619947473535924E-2</v>
      </c>
      <c r="BV726" s="5">
        <f t="shared" si="866"/>
        <v>1.9619947473535926E-25</v>
      </c>
      <c r="BW726" s="5">
        <f t="shared" si="867"/>
        <v>1.7496980505531443E-8</v>
      </c>
      <c r="BX726" s="5">
        <f t="shared" si="868"/>
        <v>1.0148248693208237E-11</v>
      </c>
      <c r="BY726" s="5">
        <f t="shared" si="869"/>
        <v>-10.993608898489663</v>
      </c>
      <c r="BZ726">
        <v>0.01</v>
      </c>
      <c r="CB726" s="3">
        <v>9.39</v>
      </c>
      <c r="CC726" s="5">
        <f t="shared" si="870"/>
        <v>1.1247635658311189E-2</v>
      </c>
      <c r="CD726" s="5">
        <f t="shared" si="871"/>
        <v>1.124763565831119E-25</v>
      </c>
      <c r="CE726" s="5">
        <f t="shared" si="872"/>
        <v>5.2723292148333707E-9</v>
      </c>
      <c r="CF726" s="5">
        <f t="shared" si="873"/>
        <v>4.2178633718666967E-12</v>
      </c>
      <c r="CG726" s="5">
        <f t="shared" si="874"/>
        <v>-11.374907492355042</v>
      </c>
      <c r="CH726">
        <v>0.02</v>
      </c>
      <c r="CK726" s="5" t="str">
        <f t="shared" si="875"/>
        <v/>
      </c>
      <c r="CL726" s="5" t="str">
        <f t="shared" si="876"/>
        <v/>
      </c>
      <c r="CM726" s="5" t="str">
        <f t="shared" si="877"/>
        <v/>
      </c>
      <c r="CN726" s="5" t="str">
        <f t="shared" si="878"/>
        <v/>
      </c>
      <c r="CO726" s="5" t="str">
        <f t="shared" si="879"/>
        <v/>
      </c>
      <c r="CS726" s="5" t="str">
        <f t="shared" si="880"/>
        <v/>
      </c>
      <c r="CT726" s="5" t="str">
        <f t="shared" si="881"/>
        <v/>
      </c>
      <c r="CU726" s="5" t="str">
        <f t="shared" si="882"/>
        <v/>
      </c>
      <c r="CV726" s="5" t="str">
        <f t="shared" si="883"/>
        <v/>
      </c>
      <c r="CW726" s="5" t="str">
        <f t="shared" si="884"/>
        <v/>
      </c>
      <c r="DA726" s="5" t="str">
        <f t="shared" si="885"/>
        <v/>
      </c>
      <c r="DB726" s="5" t="str">
        <f t="shared" si="886"/>
        <v/>
      </c>
      <c r="DC726" s="5" t="str">
        <f t="shared" si="887"/>
        <v/>
      </c>
      <c r="DD726" s="5" t="str">
        <f t="shared" si="888"/>
        <v/>
      </c>
      <c r="DE726" s="5" t="str">
        <f t="shared" si="889"/>
        <v/>
      </c>
      <c r="DI726" s="5" t="str">
        <f t="shared" si="890"/>
        <v/>
      </c>
      <c r="DJ726" s="5" t="str">
        <f t="shared" si="891"/>
        <v/>
      </c>
      <c r="DK726" s="5" t="str">
        <f t="shared" si="892"/>
        <v/>
      </c>
      <c r="DL726" s="5" t="str">
        <f t="shared" si="893"/>
        <v/>
      </c>
      <c r="DM726" s="5" t="str">
        <f t="shared" si="894"/>
        <v/>
      </c>
      <c r="DQ726" s="5" t="str">
        <f t="shared" si="895"/>
        <v/>
      </c>
      <c r="DR726" s="5" t="str">
        <f t="shared" si="896"/>
        <v/>
      </c>
      <c r="DS726" s="5" t="str">
        <f t="shared" si="897"/>
        <v/>
      </c>
      <c r="DT726" s="5" t="str">
        <f t="shared" si="898"/>
        <v/>
      </c>
      <c r="DU726" s="5" t="str">
        <f t="shared" si="899"/>
        <v/>
      </c>
    </row>
    <row r="727" spans="1:126" hidden="1" x14ac:dyDescent="0.25">
      <c r="A727">
        <v>720</v>
      </c>
      <c r="B727" t="s">
        <v>764</v>
      </c>
      <c r="C727">
        <v>324.42489799999998</v>
      </c>
      <c r="D727">
        <v>57.456696000000001</v>
      </c>
      <c r="E727" s="1" t="s">
        <v>31</v>
      </c>
      <c r="F727" s="13"/>
      <c r="J727" s="2">
        <v>19.170000000000002</v>
      </c>
      <c r="K727" s="5">
        <f t="shared" si="825"/>
        <v>6.8157104435584006E-5</v>
      </c>
      <c r="L727" s="5">
        <f t="shared" si="826"/>
        <v>6.8157104435584012E-28</v>
      </c>
      <c r="M727" s="5">
        <f t="shared" si="827"/>
        <v>5.2512561972682459E-9</v>
      </c>
      <c r="N727" s="5">
        <f t="shared" si="828"/>
        <v>3.2767838670953855E-13</v>
      </c>
      <c r="O727" s="5">
        <f t="shared" si="829"/>
        <v>-12.484552203238737</v>
      </c>
      <c r="P727">
        <v>0.02</v>
      </c>
      <c r="Q727" s="2">
        <v>18.32</v>
      </c>
      <c r="R727" s="5">
        <f t="shared" si="830"/>
        <v>1.1821126090181366E-4</v>
      </c>
      <c r="S727" s="5">
        <f t="shared" si="831"/>
        <v>1.1821126090181367E-27</v>
      </c>
      <c r="T727" s="5">
        <f t="shared" si="832"/>
        <v>5.9196793512916704E-9</v>
      </c>
      <c r="U727" s="5">
        <f t="shared" si="833"/>
        <v>4.5818318178997536E-13</v>
      </c>
      <c r="V727" s="5">
        <f t="shared" si="834"/>
        <v>-12.338960856198257</v>
      </c>
      <c r="W727">
        <v>0.03</v>
      </c>
      <c r="X727" s="2">
        <v>18.93</v>
      </c>
      <c r="Y727" s="5">
        <f t="shared" si="835"/>
        <v>7.9689182653417282E-5</v>
      </c>
      <c r="Z727" s="5">
        <f t="shared" si="836"/>
        <v>7.9689182653417288E-28</v>
      </c>
      <c r="AA727" s="5">
        <f t="shared" si="837"/>
        <v>5.5553694778092425E-9</v>
      </c>
      <c r="AB727" s="5">
        <f t="shared" si="838"/>
        <v>3.6443223774428634E-13</v>
      </c>
      <c r="AC727" s="5">
        <f t="shared" si="839"/>
        <v>-12.438383212228175</v>
      </c>
      <c r="AD727">
        <v>0.05</v>
      </c>
      <c r="AF727" s="4">
        <v>16.989999999999998</v>
      </c>
      <c r="AG727" s="5">
        <f t="shared" si="840"/>
        <v>2.5496954976117828E-4</v>
      </c>
      <c r="AH727" s="5">
        <f t="shared" si="841"/>
        <v>2.5496954976117831E-27</v>
      </c>
      <c r="AI727" s="5">
        <f t="shared" si="842"/>
        <v>5.0150544954582753E-9</v>
      </c>
      <c r="AJ727" s="5">
        <f t="shared" si="843"/>
        <v>6.193592301890971E-13</v>
      </c>
      <c r="AK727" s="5">
        <f t="shared" si="844"/>
        <v>-12.208057385815929</v>
      </c>
      <c r="AL727">
        <v>0.08</v>
      </c>
      <c r="AN727" s="4">
        <v>16.440000000000001</v>
      </c>
      <c r="AO727" s="5">
        <f t="shared" si="845"/>
        <v>2.7183160954629473E-4</v>
      </c>
      <c r="AP727" s="5">
        <f t="shared" si="846"/>
        <v>2.7183160954629476E-27</v>
      </c>
      <c r="AQ727" s="5">
        <f t="shared" si="847"/>
        <v>2.9522910671138551E-9</v>
      </c>
      <c r="AR727" s="5">
        <f t="shared" si="848"/>
        <v>4.9067077535432271E-13</v>
      </c>
      <c r="AS727" s="5">
        <f t="shared" si="849"/>
        <v>-12.309209808088619</v>
      </c>
      <c r="AT727">
        <v>0.13</v>
      </c>
      <c r="AV727" s="4">
        <v>16.07</v>
      </c>
      <c r="AW727" s="5">
        <f t="shared" si="850"/>
        <v>2.4884588020240666E-4</v>
      </c>
      <c r="AX727" s="5">
        <f t="shared" si="851"/>
        <v>2.4884588020240667E-27</v>
      </c>
      <c r="AY727" s="5">
        <f t="shared" si="852"/>
        <v>1.6015718438927411E-9</v>
      </c>
      <c r="AZ727" s="5">
        <f t="shared" si="853"/>
        <v>3.4577936109644278E-13</v>
      </c>
      <c r="BA727" s="5">
        <f t="shared" si="854"/>
        <v>-12.461200932489005</v>
      </c>
      <c r="BB727">
        <v>0.13</v>
      </c>
      <c r="BD727" s="3">
        <v>16.05</v>
      </c>
      <c r="BE727" s="5">
        <f t="shared" si="855"/>
        <v>1.0679520142644555E-4</v>
      </c>
      <c r="BF727" s="5">
        <f t="shared" si="856"/>
        <v>1.0679520142644555E-27</v>
      </c>
      <c r="BG727" s="5">
        <f t="shared" si="857"/>
        <v>2.4721111441306833E-10</v>
      </c>
      <c r="BH727" s="5">
        <f t="shared" si="858"/>
        <v>8.899600118870461E-14</v>
      </c>
      <c r="BI727" s="5">
        <f t="shared" si="859"/>
        <v>-13.050629506846047</v>
      </c>
      <c r="BJ727">
        <v>0.02</v>
      </c>
      <c r="BL727" s="3">
        <v>16.03</v>
      </c>
      <c r="BM727" s="5">
        <f t="shared" si="860"/>
        <v>6.9590198792414323E-5</v>
      </c>
      <c r="BN727" s="5">
        <f t="shared" si="861"/>
        <v>6.9590198792414328E-28</v>
      </c>
      <c r="BO727" s="5">
        <f t="shared" si="862"/>
        <v>1.0309659080357676E-10</v>
      </c>
      <c r="BP727" s="5">
        <f t="shared" si="863"/>
        <v>4.639346586160955E-14</v>
      </c>
      <c r="BQ727" s="5">
        <f t="shared" si="864"/>
        <v>-13.333543181946709</v>
      </c>
      <c r="BR727">
        <v>0.04</v>
      </c>
      <c r="BU727" s="5" t="str">
        <f t="shared" si="865"/>
        <v/>
      </c>
      <c r="BV727" s="5" t="str">
        <f t="shared" si="866"/>
        <v/>
      </c>
      <c r="BW727" s="5" t="str">
        <f t="shared" si="867"/>
        <v/>
      </c>
      <c r="BX727" s="5" t="str">
        <f t="shared" si="868"/>
        <v/>
      </c>
      <c r="BY727" s="5" t="str">
        <f t="shared" si="869"/>
        <v/>
      </c>
      <c r="CC727" s="5" t="str">
        <f t="shared" si="870"/>
        <v/>
      </c>
      <c r="CD727" s="5" t="str">
        <f t="shared" si="871"/>
        <v/>
      </c>
      <c r="CE727" s="5" t="str">
        <f t="shared" si="872"/>
        <v/>
      </c>
      <c r="CF727" s="5" t="str">
        <f t="shared" si="873"/>
        <v/>
      </c>
      <c r="CG727" s="5" t="str">
        <f t="shared" si="874"/>
        <v/>
      </c>
      <c r="CK727" s="5" t="str">
        <f t="shared" si="875"/>
        <v/>
      </c>
      <c r="CL727" s="5" t="str">
        <f t="shared" si="876"/>
        <v/>
      </c>
      <c r="CM727" s="5" t="str">
        <f t="shared" si="877"/>
        <v/>
      </c>
      <c r="CN727" s="5" t="str">
        <f t="shared" si="878"/>
        <v/>
      </c>
      <c r="CO727" s="5" t="str">
        <f t="shared" si="879"/>
        <v/>
      </c>
      <c r="CS727" s="5" t="str">
        <f t="shared" si="880"/>
        <v/>
      </c>
      <c r="CT727" s="5" t="str">
        <f t="shared" si="881"/>
        <v/>
      </c>
      <c r="CU727" s="5" t="str">
        <f t="shared" si="882"/>
        <v/>
      </c>
      <c r="CV727" s="5" t="str">
        <f t="shared" si="883"/>
        <v/>
      </c>
      <c r="CW727" s="5" t="str">
        <f t="shared" si="884"/>
        <v/>
      </c>
      <c r="DA727" s="5" t="str">
        <f t="shared" si="885"/>
        <v/>
      </c>
      <c r="DB727" s="5" t="str">
        <f t="shared" si="886"/>
        <v/>
      </c>
      <c r="DC727" s="5" t="str">
        <f t="shared" si="887"/>
        <v/>
      </c>
      <c r="DD727" s="5" t="str">
        <f t="shared" si="888"/>
        <v/>
      </c>
      <c r="DE727" s="5" t="str">
        <f t="shared" si="889"/>
        <v/>
      </c>
      <c r="DI727" s="5" t="str">
        <f t="shared" si="890"/>
        <v/>
      </c>
      <c r="DJ727" s="5" t="str">
        <f t="shared" si="891"/>
        <v/>
      </c>
      <c r="DK727" s="5" t="str">
        <f t="shared" si="892"/>
        <v/>
      </c>
      <c r="DL727" s="5" t="str">
        <f t="shared" si="893"/>
        <v/>
      </c>
      <c r="DM727" s="5" t="str">
        <f t="shared" si="894"/>
        <v/>
      </c>
      <c r="DQ727" s="5" t="str">
        <f t="shared" si="895"/>
        <v/>
      </c>
      <c r="DR727" s="5" t="str">
        <f t="shared" si="896"/>
        <v/>
      </c>
      <c r="DS727" s="5" t="str">
        <f t="shared" si="897"/>
        <v/>
      </c>
      <c r="DT727" s="5" t="str">
        <f t="shared" si="898"/>
        <v/>
      </c>
      <c r="DU727" s="5" t="str">
        <f t="shared" si="899"/>
        <v/>
      </c>
    </row>
    <row r="728" spans="1:126" hidden="1" x14ac:dyDescent="0.25">
      <c r="A728">
        <v>721</v>
      </c>
      <c r="B728" t="s">
        <v>765</v>
      </c>
      <c r="C728">
        <v>324.42499700000002</v>
      </c>
      <c r="D728">
        <v>57.482844999999998</v>
      </c>
      <c r="E728" s="1" t="s">
        <v>91</v>
      </c>
      <c r="F728" s="13"/>
      <c r="J728" s="2">
        <v>19.829999999999998</v>
      </c>
      <c r="K728" s="5">
        <f t="shared" si="825"/>
        <v>3.7111724175233564E-5</v>
      </c>
      <c r="L728" s="5">
        <f t="shared" si="826"/>
        <v>3.7111724175233566E-28</v>
      </c>
      <c r="M728" s="5">
        <f t="shared" si="827"/>
        <v>2.8593229301677738E-9</v>
      </c>
      <c r="N728" s="5">
        <f t="shared" si="828"/>
        <v>1.7842175084246908E-13</v>
      </c>
      <c r="O728" s="5">
        <f t="shared" si="829"/>
        <v>-12.748552203238736</v>
      </c>
      <c r="P728">
        <v>0.03</v>
      </c>
      <c r="Q728" s="2">
        <v>18.55</v>
      </c>
      <c r="R728" s="5">
        <f t="shared" si="830"/>
        <v>9.564424643236355E-5</v>
      </c>
      <c r="S728" s="5">
        <f t="shared" si="831"/>
        <v>9.5644246432363554E-28</v>
      </c>
      <c r="T728" s="5">
        <f t="shared" si="832"/>
        <v>4.7895882875810507E-9</v>
      </c>
      <c r="U728" s="5">
        <f t="shared" si="833"/>
        <v>3.7071413345877338E-13</v>
      </c>
      <c r="V728" s="5">
        <f t="shared" si="834"/>
        <v>-12.430960856198256</v>
      </c>
      <c r="W728">
        <v>0.03</v>
      </c>
      <c r="X728" s="2">
        <v>19.079999999999998</v>
      </c>
      <c r="Y728" s="5">
        <f t="shared" si="835"/>
        <v>6.9406376604486168E-5</v>
      </c>
      <c r="Z728" s="5">
        <f t="shared" si="836"/>
        <v>6.9406376604486173E-28</v>
      </c>
      <c r="AA728" s="5">
        <f t="shared" si="837"/>
        <v>4.8385245439251766E-9</v>
      </c>
      <c r="AB728" s="5">
        <f t="shared" si="838"/>
        <v>3.1740721008149162E-13</v>
      </c>
      <c r="AC728" s="5">
        <f t="shared" si="839"/>
        <v>-12.498383212228175</v>
      </c>
      <c r="AD728">
        <v>0.05</v>
      </c>
      <c r="AF728" s="4">
        <v>16.48</v>
      </c>
      <c r="AG728" s="5">
        <f t="shared" si="840"/>
        <v>4.0783859037275892E-4</v>
      </c>
      <c r="AH728" s="5">
        <f t="shared" si="841"/>
        <v>4.0783859037275894E-27</v>
      </c>
      <c r="AI728" s="5">
        <f t="shared" si="842"/>
        <v>8.0218706821503481E-9</v>
      </c>
      <c r="AJ728" s="5">
        <f t="shared" si="843"/>
        <v>9.907010292455681E-13</v>
      </c>
      <c r="AK728" s="5">
        <f t="shared" si="844"/>
        <v>-12.00405738581593</v>
      </c>
      <c r="AL728">
        <v>0.15</v>
      </c>
      <c r="AN728" s="4">
        <v>15.51</v>
      </c>
      <c r="AO728" s="5">
        <f t="shared" si="845"/>
        <v>6.4017683740230202E-4</v>
      </c>
      <c r="AP728" s="5">
        <f t="shared" si="846"/>
        <v>6.4017683740230206E-27</v>
      </c>
      <c r="AQ728" s="5">
        <f t="shared" si="847"/>
        <v>6.9527909634590796E-9</v>
      </c>
      <c r="AR728" s="5">
        <f t="shared" si="848"/>
        <v>1.1555538581268991E-12</v>
      </c>
      <c r="AS728" s="5">
        <f t="shared" si="849"/>
        <v>-11.937209808088618</v>
      </c>
      <c r="AT728">
        <v>0.14000000000000001</v>
      </c>
      <c r="AU728" t="s">
        <v>36</v>
      </c>
      <c r="AV728" s="4">
        <v>15.25</v>
      </c>
      <c r="AW728" s="5">
        <f t="shared" si="850"/>
        <v>5.2957863409067835E-4</v>
      </c>
      <c r="AX728" s="5">
        <f t="shared" si="851"/>
        <v>5.2957863409067841E-27</v>
      </c>
      <c r="AY728" s="5">
        <f t="shared" si="852"/>
        <v>3.4083675759346743E-9</v>
      </c>
      <c r="AZ728" s="5">
        <f t="shared" si="853"/>
        <v>7.3586655964429617E-13</v>
      </c>
      <c r="BA728" s="5">
        <f t="shared" si="854"/>
        <v>-12.133200932489004</v>
      </c>
      <c r="BD728" s="3">
        <v>14.87</v>
      </c>
      <c r="BE728" s="5">
        <f t="shared" si="855"/>
        <v>3.1662976543970068E-4</v>
      </c>
      <c r="BF728" s="5">
        <f t="shared" si="856"/>
        <v>3.1662976543970072E-27</v>
      </c>
      <c r="BG728" s="5">
        <f t="shared" si="857"/>
        <v>7.3293927185115898E-10</v>
      </c>
      <c r="BH728" s="5">
        <f t="shared" si="858"/>
        <v>2.6385813786641727E-13</v>
      </c>
      <c r="BI728" s="5">
        <f t="shared" si="859"/>
        <v>-12.578629506846047</v>
      </c>
      <c r="BJ728">
        <v>0.02</v>
      </c>
      <c r="BL728" s="3">
        <v>14.68</v>
      </c>
      <c r="BM728" s="5">
        <f t="shared" si="860"/>
        <v>2.4129486351647403E-4</v>
      </c>
      <c r="BN728" s="5">
        <f t="shared" si="861"/>
        <v>2.4129486351647407E-27</v>
      </c>
      <c r="BO728" s="5">
        <f t="shared" si="862"/>
        <v>3.5747387187625778E-10</v>
      </c>
      <c r="BP728" s="5">
        <f t="shared" si="863"/>
        <v>1.6086324234431602E-13</v>
      </c>
      <c r="BQ728" s="5">
        <f t="shared" si="864"/>
        <v>-12.793543181946708</v>
      </c>
      <c r="BR728">
        <v>0.02</v>
      </c>
      <c r="BT728" s="3">
        <v>14.66</v>
      </c>
      <c r="BU728" s="5">
        <f t="shared" si="865"/>
        <v>1.5728881494352263E-4</v>
      </c>
      <c r="BV728" s="5">
        <f t="shared" si="866"/>
        <v>1.5728881494352265E-27</v>
      </c>
      <c r="BW728" s="5">
        <f t="shared" si="867"/>
        <v>1.4026945446806419E-10</v>
      </c>
      <c r="BX728" s="5">
        <f t="shared" si="868"/>
        <v>8.1356283591477229E-14</v>
      </c>
      <c r="BY728" s="5">
        <f t="shared" si="869"/>
        <v>-13.089608898489663</v>
      </c>
      <c r="BZ728">
        <v>0.09</v>
      </c>
      <c r="CC728" s="5" t="str">
        <f t="shared" si="870"/>
        <v/>
      </c>
      <c r="CD728" s="5" t="str">
        <f t="shared" si="871"/>
        <v/>
      </c>
      <c r="CE728" s="5" t="str">
        <f t="shared" si="872"/>
        <v/>
      </c>
      <c r="CF728" s="5" t="str">
        <f t="shared" si="873"/>
        <v/>
      </c>
      <c r="CG728" s="5" t="str">
        <f t="shared" si="874"/>
        <v/>
      </c>
      <c r="CK728" s="5" t="str">
        <f t="shared" si="875"/>
        <v/>
      </c>
      <c r="CL728" s="5" t="str">
        <f t="shared" si="876"/>
        <v/>
      </c>
      <c r="CM728" s="5" t="str">
        <f t="shared" si="877"/>
        <v/>
      </c>
      <c r="CN728" s="5" t="str">
        <f t="shared" si="878"/>
        <v/>
      </c>
      <c r="CO728" s="5" t="str">
        <f t="shared" si="879"/>
        <v/>
      </c>
      <c r="CR728" s="4">
        <v>14.86</v>
      </c>
      <c r="CS728" s="5">
        <f t="shared" si="880"/>
        <v>3.5214115005378444E-4</v>
      </c>
      <c r="CT728" s="5">
        <f t="shared" si="881"/>
        <v>3.5214115005378447E-27</v>
      </c>
      <c r="CU728" s="5">
        <f t="shared" si="882"/>
        <v>9.138611160565339E-10</v>
      </c>
      <c r="CV728" s="5">
        <f t="shared" si="883"/>
        <v>3.1071277945922156E-13</v>
      </c>
      <c r="CW728" s="5">
        <f t="shared" si="884"/>
        <v>-12.507640884065641</v>
      </c>
      <c r="CX728">
        <v>0.04</v>
      </c>
      <c r="CZ728" s="4">
        <v>15.08</v>
      </c>
      <c r="DA728" s="5">
        <f t="shared" si="885"/>
        <v>1.5958713558492517E-4</v>
      </c>
      <c r="DB728" s="5">
        <f t="shared" si="886"/>
        <v>1.5958713558492519E-27</v>
      </c>
      <c r="DC728" s="5">
        <f t="shared" si="887"/>
        <v>2.2625775366482782E-10</v>
      </c>
      <c r="DD728" s="5">
        <f t="shared" si="888"/>
        <v>1.0407856668582079E-13</v>
      </c>
      <c r="DE728" s="5">
        <f t="shared" si="889"/>
        <v>-12.982638697275881</v>
      </c>
      <c r="DF728">
        <v>7.0000000000000007E-2</v>
      </c>
      <c r="DG728" t="s">
        <v>32</v>
      </c>
      <c r="DH728" s="4">
        <v>12.9</v>
      </c>
      <c r="DI728" s="5">
        <f t="shared" si="890"/>
        <v>2.1914437834828182E-4</v>
      </c>
      <c r="DJ728" s="5">
        <f t="shared" si="891"/>
        <v>2.1914437834828185E-27</v>
      </c>
      <c r="DK728" s="5">
        <f t="shared" si="892"/>
        <v>4.5655078822558711E-11</v>
      </c>
      <c r="DL728" s="5">
        <f t="shared" si="893"/>
        <v>5.4786094587070458E-14</v>
      </c>
      <c r="DM728" s="5">
        <f t="shared" si="894"/>
        <v>-13.261329657034471</v>
      </c>
      <c r="DO728" t="s">
        <v>32</v>
      </c>
      <c r="DP728" s="4">
        <v>9.32</v>
      </c>
      <c r="DQ728" s="5">
        <f t="shared" si="895"/>
        <v>1.5645450080949341E-3</v>
      </c>
      <c r="DR728" s="5">
        <f t="shared" si="896"/>
        <v>1.5645450080949344E-26</v>
      </c>
      <c r="DS728" s="5">
        <f t="shared" si="897"/>
        <v>9.6975930253818252E-11</v>
      </c>
      <c r="DT728" s="5">
        <f t="shared" si="898"/>
        <v>2.1334704655840016E-13</v>
      </c>
      <c r="DU728" s="5">
        <f t="shared" si="899"/>
        <v>-12.670913364861232</v>
      </c>
    </row>
    <row r="729" spans="1:126" hidden="1" x14ac:dyDescent="0.25">
      <c r="A729">
        <v>722</v>
      </c>
      <c r="B729" t="s">
        <v>766</v>
      </c>
      <c r="C729">
        <v>324.425704</v>
      </c>
      <c r="D729">
        <v>57.575423000000001</v>
      </c>
      <c r="E729" s="1" t="s">
        <v>307</v>
      </c>
      <c r="F729" s="13"/>
      <c r="J729" s="2">
        <v>19.68</v>
      </c>
      <c r="K729" s="5">
        <f t="shared" si="825"/>
        <v>4.2609960511787801E-5</v>
      </c>
      <c r="L729" s="5">
        <f t="shared" si="826"/>
        <v>4.2609960511787807E-28</v>
      </c>
      <c r="M729" s="5">
        <f t="shared" si="827"/>
        <v>3.2829419773012058E-9</v>
      </c>
      <c r="N729" s="5">
        <f t="shared" si="828"/>
        <v>2.0485557938359523E-13</v>
      </c>
      <c r="O729" s="5">
        <f t="shared" si="829"/>
        <v>-12.688552203238736</v>
      </c>
      <c r="P729">
        <v>0.03</v>
      </c>
      <c r="Q729" s="2">
        <v>17.79</v>
      </c>
      <c r="R729" s="5">
        <f t="shared" si="830"/>
        <v>1.9260113840066469E-4</v>
      </c>
      <c r="S729" s="5">
        <f t="shared" si="831"/>
        <v>1.9260113840066469E-27</v>
      </c>
      <c r="T729" s="5">
        <f t="shared" si="832"/>
        <v>9.6449100815588313E-9</v>
      </c>
      <c r="U729" s="5">
        <f t="shared" si="833"/>
        <v>7.4651604031265366E-13</v>
      </c>
      <c r="V729" s="5">
        <f t="shared" si="834"/>
        <v>-12.126960856198258</v>
      </c>
      <c r="W729">
        <v>0.02</v>
      </c>
      <c r="X729" s="2">
        <v>18.59</v>
      </c>
      <c r="Y729" s="5">
        <f t="shared" si="835"/>
        <v>1.0899319220325146E-4</v>
      </c>
      <c r="Z729" s="5">
        <f t="shared" si="836"/>
        <v>1.0899319220325147E-27</v>
      </c>
      <c r="AA729" s="5">
        <f t="shared" si="837"/>
        <v>7.598238971635055E-9</v>
      </c>
      <c r="AB729" s="5">
        <f t="shared" si="838"/>
        <v>4.9844447653925963E-13</v>
      </c>
      <c r="AC729" s="5">
        <f t="shared" si="839"/>
        <v>-12.302383212228175</v>
      </c>
      <c r="AD729">
        <v>0.04</v>
      </c>
      <c r="AF729" s="4">
        <v>15.47</v>
      </c>
      <c r="AG729" s="5">
        <f t="shared" si="840"/>
        <v>1.0339232870758884E-3</v>
      </c>
      <c r="AH729" s="5">
        <f t="shared" si="841"/>
        <v>1.0339232870758886E-26</v>
      </c>
      <c r="AI729" s="5">
        <f t="shared" si="842"/>
        <v>2.0336474036471111E-8</v>
      </c>
      <c r="AJ729" s="5">
        <f t="shared" si="843"/>
        <v>2.5115545435041825E-12</v>
      </c>
      <c r="AK729" s="5">
        <f t="shared" si="844"/>
        <v>-11.60005738581593</v>
      </c>
      <c r="AL729">
        <v>0.06</v>
      </c>
      <c r="AN729" s="4">
        <v>14.51</v>
      </c>
      <c r="AO729" s="5">
        <f t="shared" si="845"/>
        <v>1.6080515116375536E-3</v>
      </c>
      <c r="AP729" s="5">
        <f t="shared" si="846"/>
        <v>1.6080515116375538E-26</v>
      </c>
      <c r="AQ729" s="5">
        <f t="shared" si="847"/>
        <v>1.7464621282235245E-8</v>
      </c>
      <c r="AR729" s="5">
        <f t="shared" si="848"/>
        <v>2.9026200571074977E-12</v>
      </c>
      <c r="AS729" s="5">
        <f t="shared" si="849"/>
        <v>-11.537209808088619</v>
      </c>
      <c r="AT729">
        <v>0.06</v>
      </c>
      <c r="AV729" s="4">
        <v>14.05</v>
      </c>
      <c r="AW729" s="5">
        <f t="shared" si="850"/>
        <v>1.5993019071102923E-3</v>
      </c>
      <c r="AX729" s="5">
        <f t="shared" si="851"/>
        <v>1.5993019071102923E-26</v>
      </c>
      <c r="AY729" s="5">
        <f t="shared" si="852"/>
        <v>1.0293105524706358E-8</v>
      </c>
      <c r="AZ729" s="5">
        <f t="shared" si="853"/>
        <v>2.2222814827841025E-12</v>
      </c>
      <c r="BA729" s="5">
        <f t="shared" si="854"/>
        <v>-11.653200932489005</v>
      </c>
      <c r="BB729">
        <v>0.06</v>
      </c>
      <c r="BD729" s="3">
        <v>13.64</v>
      </c>
      <c r="BE729" s="5">
        <f t="shared" si="855"/>
        <v>9.8299597418265356E-4</v>
      </c>
      <c r="BF729" s="5">
        <f t="shared" si="856"/>
        <v>9.8299597418265364E-27</v>
      </c>
      <c r="BG729" s="5">
        <f t="shared" si="857"/>
        <v>2.2754536439413276E-9</v>
      </c>
      <c r="BH729" s="5">
        <f t="shared" si="858"/>
        <v>8.1916331181887796E-13</v>
      </c>
      <c r="BI729" s="5">
        <f t="shared" si="859"/>
        <v>-12.086629506846048</v>
      </c>
      <c r="BJ729">
        <v>0.01</v>
      </c>
      <c r="BL729" s="3">
        <v>13.47</v>
      </c>
      <c r="BM729" s="5">
        <f t="shared" si="860"/>
        <v>7.3544140553482922E-4</v>
      </c>
      <c r="BN729" s="5">
        <f t="shared" si="861"/>
        <v>7.3544140553482924E-27</v>
      </c>
      <c r="BO729" s="5">
        <f t="shared" si="862"/>
        <v>1.0895428230145616E-9</v>
      </c>
      <c r="BP729" s="5">
        <f t="shared" si="863"/>
        <v>4.9029427035655273E-13</v>
      </c>
      <c r="BQ729" s="5">
        <f t="shared" si="864"/>
        <v>-12.309543181946708</v>
      </c>
      <c r="BR729">
        <v>0.01</v>
      </c>
      <c r="BT729" s="3">
        <v>13.01</v>
      </c>
      <c r="BU729" s="5">
        <f t="shared" si="865"/>
        <v>7.1894859669203786E-4</v>
      </c>
      <c r="BV729" s="5">
        <f t="shared" si="866"/>
        <v>7.1894859669203793E-27</v>
      </c>
      <c r="BW729" s="5">
        <f t="shared" si="867"/>
        <v>6.4115511001073538E-10</v>
      </c>
      <c r="BX729" s="5">
        <f t="shared" si="868"/>
        <v>3.7186996380622652E-13</v>
      </c>
      <c r="BY729" s="5">
        <f t="shared" si="869"/>
        <v>-12.429608898489663</v>
      </c>
      <c r="BZ729">
        <v>0.02</v>
      </c>
      <c r="CB729" s="3">
        <v>12.51</v>
      </c>
      <c r="CC729" s="5">
        <f t="shared" si="870"/>
        <v>6.3542052625973223E-4</v>
      </c>
      <c r="CD729" s="5">
        <f t="shared" si="871"/>
        <v>6.3542052625973228E-27</v>
      </c>
      <c r="CE729" s="5">
        <f t="shared" si="872"/>
        <v>2.9785337168424946E-10</v>
      </c>
      <c r="CF729" s="5">
        <f t="shared" si="873"/>
        <v>2.3828269734739956E-13</v>
      </c>
      <c r="CG729" s="5">
        <f t="shared" si="874"/>
        <v>-12.622907492355042</v>
      </c>
      <c r="CH729">
        <v>0.03</v>
      </c>
      <c r="CK729" s="5" t="str">
        <f t="shared" si="875"/>
        <v/>
      </c>
      <c r="CL729" s="5" t="str">
        <f t="shared" si="876"/>
        <v/>
      </c>
      <c r="CM729" s="5" t="str">
        <f t="shared" si="877"/>
        <v/>
      </c>
      <c r="CN729" s="5" t="str">
        <f t="shared" si="878"/>
        <v/>
      </c>
      <c r="CO729" s="5" t="str">
        <f t="shared" si="879"/>
        <v/>
      </c>
      <c r="CR729" s="4">
        <v>13.75</v>
      </c>
      <c r="CS729" s="5">
        <f t="shared" si="880"/>
        <v>9.7885142692851943E-4</v>
      </c>
      <c r="CT729" s="5">
        <f t="shared" si="881"/>
        <v>9.788514269285195E-27</v>
      </c>
      <c r="CU729" s="5">
        <f t="shared" si="882"/>
        <v>2.5402718691916595E-9</v>
      </c>
      <c r="CV729" s="5">
        <f t="shared" si="883"/>
        <v>8.6369243552516427E-13</v>
      </c>
      <c r="CW729" s="5">
        <f t="shared" si="884"/>
        <v>-12.063640884065642</v>
      </c>
      <c r="CX729">
        <v>0.02</v>
      </c>
      <c r="CZ729" s="4">
        <v>13.22</v>
      </c>
      <c r="DA729" s="5">
        <f t="shared" si="885"/>
        <v>8.8511128852699825E-4</v>
      </c>
      <c r="DB729" s="5">
        <f t="shared" si="886"/>
        <v>8.8511128852699837E-27</v>
      </c>
      <c r="DC729" s="5">
        <f t="shared" si="887"/>
        <v>1.2548836793861037E-9</v>
      </c>
      <c r="DD729" s="5">
        <f t="shared" si="888"/>
        <v>5.772464925176077E-13</v>
      </c>
      <c r="DE729" s="5">
        <f t="shared" si="889"/>
        <v>-12.238638697275881</v>
      </c>
      <c r="DF729">
        <v>0.03</v>
      </c>
      <c r="DH729" s="4">
        <v>10.82</v>
      </c>
      <c r="DI729" s="5">
        <f t="shared" si="890"/>
        <v>1.4884365784178779E-3</v>
      </c>
      <c r="DJ729" s="5">
        <f t="shared" si="891"/>
        <v>1.488436578417878E-26</v>
      </c>
      <c r="DK729" s="5">
        <f t="shared" si="892"/>
        <v>3.1009095383705786E-10</v>
      </c>
      <c r="DL729" s="5">
        <f t="shared" si="893"/>
        <v>3.7210914460446947E-13</v>
      </c>
      <c r="DM729" s="5">
        <f t="shared" si="894"/>
        <v>-12.42932965703447</v>
      </c>
      <c r="DN729">
        <v>0.08</v>
      </c>
      <c r="DP729" s="4">
        <v>6.47</v>
      </c>
      <c r="DQ729" s="5">
        <f t="shared" si="895"/>
        <v>2.1596733104372434E-2</v>
      </c>
      <c r="DR729" s="5">
        <f t="shared" si="896"/>
        <v>2.1596733104372439E-25</v>
      </c>
      <c r="DS729" s="5">
        <f t="shared" si="897"/>
        <v>1.3386404816759774E-9</v>
      </c>
      <c r="DT729" s="5">
        <f t="shared" si="898"/>
        <v>2.9450090596871506E-12</v>
      </c>
      <c r="DU729" s="5">
        <f t="shared" si="899"/>
        <v>-11.530913364861231</v>
      </c>
      <c r="DV729">
        <v>0.06</v>
      </c>
    </row>
    <row r="730" spans="1:126" hidden="1" x14ac:dyDescent="0.25">
      <c r="A730">
        <v>723</v>
      </c>
      <c r="B730" t="s">
        <v>767</v>
      </c>
      <c r="C730">
        <v>324.42593599999998</v>
      </c>
      <c r="D730">
        <v>57.419502999999999</v>
      </c>
      <c r="E730" s="1" t="s">
        <v>91</v>
      </c>
      <c r="F730" s="13"/>
      <c r="J730" s="2">
        <v>18.190000000000001</v>
      </c>
      <c r="K730" s="5">
        <f t="shared" si="825"/>
        <v>1.680781006501394E-4</v>
      </c>
      <c r="L730" s="5">
        <f t="shared" si="826"/>
        <v>1.6807810065013941E-27</v>
      </c>
      <c r="M730" s="5">
        <f t="shared" si="827"/>
        <v>1.2949804352359116E-8</v>
      </c>
      <c r="N730" s="5">
        <f t="shared" si="828"/>
        <v>8.0806779158720881E-13</v>
      </c>
      <c r="O730" s="5">
        <f t="shared" si="829"/>
        <v>-12.092552203238737</v>
      </c>
      <c r="P730">
        <v>0.01</v>
      </c>
      <c r="Q730" s="2">
        <v>17.489999999999998</v>
      </c>
      <c r="R730" s="5">
        <f t="shared" si="830"/>
        <v>2.5389774855031114E-4</v>
      </c>
      <c r="S730" s="5">
        <f t="shared" si="831"/>
        <v>2.5389774855031117E-27</v>
      </c>
      <c r="T730" s="5">
        <f t="shared" si="832"/>
        <v>1.2714467707785545E-8</v>
      </c>
      <c r="U730" s="5">
        <f t="shared" si="833"/>
        <v>9.8409980058260142E-13</v>
      </c>
      <c r="V730" s="5">
        <f t="shared" si="834"/>
        <v>-12.006960856198257</v>
      </c>
      <c r="W730">
        <v>0.01</v>
      </c>
      <c r="X730" s="2">
        <v>17.84</v>
      </c>
      <c r="Y730" s="5">
        <f t="shared" si="835"/>
        <v>2.174700089913069E-4</v>
      </c>
      <c r="Z730" s="5">
        <f t="shared" si="836"/>
        <v>2.1747000899130692E-27</v>
      </c>
      <c r="AA730" s="5">
        <f t="shared" si="837"/>
        <v>1.5160479880231274E-8</v>
      </c>
      <c r="AB730" s="5">
        <f t="shared" si="838"/>
        <v>9.9452748014317172E-13</v>
      </c>
      <c r="AC730" s="5">
        <f t="shared" si="839"/>
        <v>-12.002383212228176</v>
      </c>
      <c r="AD730">
        <v>0.02</v>
      </c>
      <c r="AF730" s="4">
        <v>16.25</v>
      </c>
      <c r="AG730" s="5">
        <f t="shared" si="840"/>
        <v>5.0406705903083878E-4</v>
      </c>
      <c r="AH730" s="5">
        <f t="shared" si="841"/>
        <v>5.0406705903083887E-27</v>
      </c>
      <c r="AI730" s="5">
        <f t="shared" si="842"/>
        <v>9.9146104810274957E-9</v>
      </c>
      <c r="AJ730" s="5">
        <f t="shared" si="843"/>
        <v>1.2244543944068959E-12</v>
      </c>
      <c r="AK730" s="5">
        <f t="shared" si="844"/>
        <v>-11.912057385815929</v>
      </c>
      <c r="AL730">
        <v>0.11</v>
      </c>
      <c r="AM730" t="s">
        <v>36</v>
      </c>
      <c r="AN730" s="4">
        <v>15.35</v>
      </c>
      <c r="AO730" s="5">
        <f t="shared" si="845"/>
        <v>7.4182242311678981E-4</v>
      </c>
      <c r="AP730" s="5">
        <f t="shared" si="846"/>
        <v>7.4182242311678994E-27</v>
      </c>
      <c r="AQ730" s="5">
        <f t="shared" si="847"/>
        <v>8.0567367305363676E-9</v>
      </c>
      <c r="AR730" s="5">
        <f t="shared" si="848"/>
        <v>1.3390296446151443E-12</v>
      </c>
      <c r="AS730" s="5">
        <f t="shared" si="849"/>
        <v>-11.873209808088617</v>
      </c>
      <c r="AU730" t="s">
        <v>36</v>
      </c>
      <c r="AV730" s="4">
        <v>14.97</v>
      </c>
      <c r="AW730" s="5">
        <f t="shared" si="850"/>
        <v>6.8537846596091877E-4</v>
      </c>
      <c r="AX730" s="5">
        <f t="shared" si="851"/>
        <v>6.853784659609189E-27</v>
      </c>
      <c r="AY730" s="5">
        <f t="shared" si="852"/>
        <v>4.4110951429076189E-9</v>
      </c>
      <c r="AZ730" s="5">
        <f t="shared" si="853"/>
        <v>9.5235544135375489E-13</v>
      </c>
      <c r="BA730" s="5">
        <f t="shared" si="854"/>
        <v>-12.021200932489005</v>
      </c>
      <c r="BD730" s="3">
        <v>15.43</v>
      </c>
      <c r="BE730" s="5">
        <f t="shared" si="855"/>
        <v>1.8903914275026466E-4</v>
      </c>
      <c r="BF730" s="5">
        <f t="shared" si="856"/>
        <v>1.8903914275026469E-27</v>
      </c>
      <c r="BG730" s="5">
        <f t="shared" si="857"/>
        <v>4.375906082182052E-10</v>
      </c>
      <c r="BH730" s="5">
        <f t="shared" si="858"/>
        <v>1.5753261895855388E-13</v>
      </c>
      <c r="BI730" s="5">
        <f t="shared" si="859"/>
        <v>-12.802629506846047</v>
      </c>
      <c r="BJ730">
        <v>0.02</v>
      </c>
      <c r="BL730" s="3">
        <v>15.41</v>
      </c>
      <c r="BM730" s="5">
        <f t="shared" si="860"/>
        <v>1.2318223429354317E-4</v>
      </c>
      <c r="BN730" s="5">
        <f t="shared" si="861"/>
        <v>1.2318223429354319E-27</v>
      </c>
      <c r="BO730" s="5">
        <f t="shared" si="862"/>
        <v>1.8249219895339726E-10</v>
      </c>
      <c r="BP730" s="5">
        <f t="shared" si="863"/>
        <v>8.2121489529028776E-14</v>
      </c>
      <c r="BQ730" s="5">
        <f t="shared" si="864"/>
        <v>-13.085543181946708</v>
      </c>
      <c r="BR730">
        <v>0.04</v>
      </c>
      <c r="BT730" s="3">
        <v>15.66</v>
      </c>
      <c r="BU730" s="5">
        <f t="shared" si="865"/>
        <v>6.2617805076878332E-5</v>
      </c>
      <c r="BV730" s="5">
        <f t="shared" si="866"/>
        <v>6.2617805076878335E-28</v>
      </c>
      <c r="BW730" s="5">
        <f t="shared" si="867"/>
        <v>5.5842275633363554E-11</v>
      </c>
      <c r="BX730" s="5">
        <f t="shared" si="868"/>
        <v>3.2388519867350864E-14</v>
      </c>
      <c r="BY730" s="5">
        <f t="shared" si="869"/>
        <v>-13.489608898489664</v>
      </c>
      <c r="BZ730">
        <v>0.2</v>
      </c>
      <c r="CC730" s="5" t="str">
        <f t="shared" si="870"/>
        <v/>
      </c>
      <c r="CD730" s="5" t="str">
        <f t="shared" si="871"/>
        <v/>
      </c>
      <c r="CE730" s="5" t="str">
        <f t="shared" si="872"/>
        <v/>
      </c>
      <c r="CF730" s="5" t="str">
        <f t="shared" si="873"/>
        <v/>
      </c>
      <c r="CG730" s="5" t="str">
        <f t="shared" si="874"/>
        <v/>
      </c>
      <c r="CK730" s="5" t="str">
        <f t="shared" si="875"/>
        <v/>
      </c>
      <c r="CL730" s="5" t="str">
        <f t="shared" si="876"/>
        <v/>
      </c>
      <c r="CM730" s="5" t="str">
        <f t="shared" si="877"/>
        <v/>
      </c>
      <c r="CN730" s="5" t="str">
        <f t="shared" si="878"/>
        <v/>
      </c>
      <c r="CO730" s="5" t="str">
        <f t="shared" si="879"/>
        <v/>
      </c>
      <c r="CS730" s="5" t="str">
        <f t="shared" si="880"/>
        <v/>
      </c>
      <c r="CT730" s="5" t="str">
        <f t="shared" si="881"/>
        <v/>
      </c>
      <c r="CU730" s="5" t="str">
        <f t="shared" si="882"/>
        <v/>
      </c>
      <c r="CV730" s="5" t="str">
        <f t="shared" si="883"/>
        <v/>
      </c>
      <c r="CW730" s="5" t="str">
        <f t="shared" si="884"/>
        <v/>
      </c>
      <c r="DA730" s="5" t="str">
        <f t="shared" si="885"/>
        <v/>
      </c>
      <c r="DB730" s="5" t="str">
        <f t="shared" si="886"/>
        <v/>
      </c>
      <c r="DC730" s="5" t="str">
        <f t="shared" si="887"/>
        <v/>
      </c>
      <c r="DD730" s="5" t="str">
        <f t="shared" si="888"/>
        <v/>
      </c>
      <c r="DE730" s="5" t="str">
        <f t="shared" si="889"/>
        <v/>
      </c>
      <c r="DI730" s="5" t="str">
        <f t="shared" si="890"/>
        <v/>
      </c>
      <c r="DJ730" s="5" t="str">
        <f t="shared" si="891"/>
        <v/>
      </c>
      <c r="DK730" s="5" t="str">
        <f t="shared" si="892"/>
        <v/>
      </c>
      <c r="DL730" s="5" t="str">
        <f t="shared" si="893"/>
        <v/>
      </c>
      <c r="DM730" s="5" t="str">
        <f t="shared" si="894"/>
        <v/>
      </c>
      <c r="DQ730" s="5" t="str">
        <f t="shared" si="895"/>
        <v/>
      </c>
      <c r="DR730" s="5" t="str">
        <f t="shared" si="896"/>
        <v/>
      </c>
      <c r="DS730" s="5" t="str">
        <f t="shared" si="897"/>
        <v/>
      </c>
      <c r="DT730" s="5" t="str">
        <f t="shared" si="898"/>
        <v/>
      </c>
      <c r="DU730" s="5" t="str">
        <f t="shared" si="899"/>
        <v/>
      </c>
    </row>
    <row r="731" spans="1:126" hidden="1" x14ac:dyDescent="0.25">
      <c r="A731">
        <v>724</v>
      </c>
      <c r="B731" t="s">
        <v>768</v>
      </c>
      <c r="C731">
        <v>324.42620399999998</v>
      </c>
      <c r="D731">
        <v>57.482250999999998</v>
      </c>
      <c r="E731" s="1" t="s">
        <v>31</v>
      </c>
      <c r="F731" s="13"/>
      <c r="J731" s="2">
        <v>19.48</v>
      </c>
      <c r="K731" s="5">
        <f t="shared" si="825"/>
        <v>5.1228440083774813E-5</v>
      </c>
      <c r="L731" s="5">
        <f t="shared" si="826"/>
        <v>5.1228440083774819E-28</v>
      </c>
      <c r="M731" s="5">
        <f t="shared" si="827"/>
        <v>3.946964380221803E-9</v>
      </c>
      <c r="N731" s="5">
        <f t="shared" si="828"/>
        <v>2.4629057732584052E-13</v>
      </c>
      <c r="O731" s="5">
        <f t="shared" si="829"/>
        <v>-12.608552203238737</v>
      </c>
      <c r="P731">
        <v>0.02</v>
      </c>
      <c r="Q731" s="2">
        <v>18.59</v>
      </c>
      <c r="R731" s="5">
        <f t="shared" si="830"/>
        <v>9.2184700654155351E-5</v>
      </c>
      <c r="S731" s="5">
        <f t="shared" si="831"/>
        <v>9.2184700654155363E-28</v>
      </c>
      <c r="T731" s="5">
        <f t="shared" si="832"/>
        <v>4.6163442027800485E-9</v>
      </c>
      <c r="U731" s="5">
        <f t="shared" si="833"/>
        <v>3.5730504129517582E-13</v>
      </c>
      <c r="V731" s="5">
        <f t="shared" si="834"/>
        <v>-12.446960856198256</v>
      </c>
      <c r="W731">
        <v>0.03</v>
      </c>
      <c r="X731" s="2">
        <v>19.059999999999999</v>
      </c>
      <c r="Y731" s="5">
        <f t="shared" si="835"/>
        <v>7.0696737485370246E-5</v>
      </c>
      <c r="Z731" s="5">
        <f t="shared" si="836"/>
        <v>7.0696737485370253E-28</v>
      </c>
      <c r="AA731" s="5">
        <f t="shared" si="837"/>
        <v>4.9284794313306504E-9</v>
      </c>
      <c r="AB731" s="5">
        <f t="shared" si="838"/>
        <v>3.2330825069529071E-13</v>
      </c>
      <c r="AC731" s="5">
        <f t="shared" si="839"/>
        <v>-12.490383212228176</v>
      </c>
      <c r="AD731">
        <v>0.06</v>
      </c>
      <c r="AG731" s="5" t="str">
        <f t="shared" si="840"/>
        <v/>
      </c>
      <c r="AH731" s="5" t="str">
        <f t="shared" si="841"/>
        <v/>
      </c>
      <c r="AI731" s="5" t="str">
        <f t="shared" si="842"/>
        <v/>
      </c>
      <c r="AJ731" s="5" t="str">
        <f t="shared" si="843"/>
        <v/>
      </c>
      <c r="AK731" s="5" t="str">
        <f t="shared" si="844"/>
        <v/>
      </c>
      <c r="AO731" s="5" t="str">
        <f t="shared" si="845"/>
        <v/>
      </c>
      <c r="AP731" s="5" t="str">
        <f t="shared" si="846"/>
        <v/>
      </c>
      <c r="AQ731" s="5" t="str">
        <f t="shared" si="847"/>
        <v/>
      </c>
      <c r="AR731" s="5" t="str">
        <f t="shared" si="848"/>
        <v/>
      </c>
      <c r="AS731" s="5" t="str">
        <f t="shared" si="849"/>
        <v/>
      </c>
      <c r="AW731" s="5" t="str">
        <f t="shared" si="850"/>
        <v/>
      </c>
      <c r="AX731" s="5" t="str">
        <f t="shared" si="851"/>
        <v/>
      </c>
      <c r="AY731" s="5" t="str">
        <f t="shared" si="852"/>
        <v/>
      </c>
      <c r="AZ731" s="5" t="str">
        <f t="shared" si="853"/>
        <v/>
      </c>
      <c r="BA731" s="5" t="str">
        <f t="shared" si="854"/>
        <v/>
      </c>
      <c r="BD731" s="3">
        <v>15.79</v>
      </c>
      <c r="BE731" s="5">
        <f t="shared" si="855"/>
        <v>1.3569121749297202E-4</v>
      </c>
      <c r="BF731" s="5">
        <f t="shared" si="856"/>
        <v>1.3569121749297204E-27</v>
      </c>
      <c r="BG731" s="5">
        <f t="shared" si="857"/>
        <v>3.1410004049299081E-10</v>
      </c>
      <c r="BH731" s="5">
        <f t="shared" si="858"/>
        <v>1.130760145774767E-13</v>
      </c>
      <c r="BI731" s="5">
        <f t="shared" si="859"/>
        <v>-12.946629506846048</v>
      </c>
      <c r="BJ731">
        <v>0.04</v>
      </c>
      <c r="BL731" s="3">
        <v>15.42</v>
      </c>
      <c r="BM731" s="5">
        <f t="shared" si="860"/>
        <v>1.2205289278130784E-4</v>
      </c>
      <c r="BN731" s="5">
        <f t="shared" si="861"/>
        <v>1.2205289278130785E-27</v>
      </c>
      <c r="BO731" s="5">
        <f t="shared" si="862"/>
        <v>1.8081910041675231E-10</v>
      </c>
      <c r="BP731" s="5">
        <f t="shared" si="863"/>
        <v>8.1368595187538546E-14</v>
      </c>
      <c r="BQ731" s="5">
        <f t="shared" si="864"/>
        <v>-13.089543181946707</v>
      </c>
      <c r="BR731">
        <v>0.03</v>
      </c>
      <c r="BU731" s="5" t="str">
        <f t="shared" si="865"/>
        <v/>
      </c>
      <c r="BV731" s="5" t="str">
        <f t="shared" si="866"/>
        <v/>
      </c>
      <c r="BW731" s="5" t="str">
        <f t="shared" si="867"/>
        <v/>
      </c>
      <c r="BX731" s="5" t="str">
        <f t="shared" si="868"/>
        <v/>
      </c>
      <c r="BY731" s="5" t="str">
        <f t="shared" si="869"/>
        <v/>
      </c>
      <c r="CC731" s="5" t="str">
        <f t="shared" si="870"/>
        <v/>
      </c>
      <c r="CD731" s="5" t="str">
        <f t="shared" si="871"/>
        <v/>
      </c>
      <c r="CE731" s="5" t="str">
        <f t="shared" si="872"/>
        <v/>
      </c>
      <c r="CF731" s="5" t="str">
        <f t="shared" si="873"/>
        <v/>
      </c>
      <c r="CG731" s="5" t="str">
        <f t="shared" si="874"/>
        <v/>
      </c>
      <c r="CK731" s="5" t="str">
        <f t="shared" si="875"/>
        <v/>
      </c>
      <c r="CL731" s="5" t="str">
        <f t="shared" si="876"/>
        <v/>
      </c>
      <c r="CM731" s="5" t="str">
        <f t="shared" si="877"/>
        <v/>
      </c>
      <c r="CN731" s="5" t="str">
        <f t="shared" si="878"/>
        <v/>
      </c>
      <c r="CO731" s="5" t="str">
        <f t="shared" si="879"/>
        <v/>
      </c>
      <c r="CS731" s="5" t="str">
        <f t="shared" si="880"/>
        <v/>
      </c>
      <c r="CT731" s="5" t="str">
        <f t="shared" si="881"/>
        <v/>
      </c>
      <c r="CU731" s="5" t="str">
        <f t="shared" si="882"/>
        <v/>
      </c>
      <c r="CV731" s="5" t="str">
        <f t="shared" si="883"/>
        <v/>
      </c>
      <c r="CW731" s="5" t="str">
        <f t="shared" si="884"/>
        <v/>
      </c>
      <c r="DA731" s="5" t="str">
        <f t="shared" si="885"/>
        <v/>
      </c>
      <c r="DB731" s="5" t="str">
        <f t="shared" si="886"/>
        <v/>
      </c>
      <c r="DC731" s="5" t="str">
        <f t="shared" si="887"/>
        <v/>
      </c>
      <c r="DD731" s="5" t="str">
        <f t="shared" si="888"/>
        <v/>
      </c>
      <c r="DE731" s="5" t="str">
        <f t="shared" si="889"/>
        <v/>
      </c>
      <c r="DI731" s="5" t="str">
        <f t="shared" si="890"/>
        <v/>
      </c>
      <c r="DJ731" s="5" t="str">
        <f t="shared" si="891"/>
        <v/>
      </c>
      <c r="DK731" s="5" t="str">
        <f t="shared" si="892"/>
        <v/>
      </c>
      <c r="DL731" s="5" t="str">
        <f t="shared" si="893"/>
        <v/>
      </c>
      <c r="DM731" s="5" t="str">
        <f t="shared" si="894"/>
        <v/>
      </c>
      <c r="DQ731" s="5" t="str">
        <f t="shared" si="895"/>
        <v/>
      </c>
      <c r="DR731" s="5" t="str">
        <f t="shared" si="896"/>
        <v/>
      </c>
      <c r="DS731" s="5" t="str">
        <f t="shared" si="897"/>
        <v/>
      </c>
      <c r="DT731" s="5" t="str">
        <f t="shared" si="898"/>
        <v/>
      </c>
      <c r="DU731" s="5" t="str">
        <f t="shared" si="899"/>
        <v/>
      </c>
    </row>
    <row r="732" spans="1:126" hidden="1" x14ac:dyDescent="0.25">
      <c r="A732">
        <v>725</v>
      </c>
      <c r="B732" t="s">
        <v>769</v>
      </c>
      <c r="C732">
        <v>324.42819800000001</v>
      </c>
      <c r="D732">
        <v>57.556987999999997</v>
      </c>
      <c r="E732" s="1" t="s">
        <v>157</v>
      </c>
      <c r="F732" s="13"/>
      <c r="J732" s="2">
        <v>16.78</v>
      </c>
      <c r="K732" s="5">
        <f t="shared" si="825"/>
        <v>6.1590131553651442E-4</v>
      </c>
      <c r="L732" s="5">
        <f t="shared" si="826"/>
        <v>6.1590131553651446E-27</v>
      </c>
      <c r="M732" s="5">
        <f t="shared" si="827"/>
        <v>4.7452948990424255E-8</v>
      </c>
      <c r="N732" s="5">
        <f t="shared" si="828"/>
        <v>2.9610640170024735E-12</v>
      </c>
      <c r="O732" s="5">
        <f t="shared" si="829"/>
        <v>-11.528552203238737</v>
      </c>
      <c r="P732">
        <v>0</v>
      </c>
      <c r="Q732" s="2">
        <v>15.97</v>
      </c>
      <c r="R732" s="5">
        <f t="shared" si="830"/>
        <v>1.0295770416827866E-3</v>
      </c>
      <c r="S732" s="5">
        <f t="shared" si="831"/>
        <v>1.0295770416827867E-26</v>
      </c>
      <c r="T732" s="5">
        <f t="shared" si="832"/>
        <v>5.1558251791898846E-8</v>
      </c>
      <c r="U732" s="5">
        <f t="shared" si="833"/>
        <v>3.9906086886929715E-12</v>
      </c>
      <c r="V732" s="5">
        <f t="shared" si="834"/>
        <v>-11.398960856198258</v>
      </c>
      <c r="W732">
        <v>0.01</v>
      </c>
      <c r="X732" s="2">
        <v>16</v>
      </c>
      <c r="Y732" s="5">
        <f t="shared" si="835"/>
        <v>1.184129968094319E-3</v>
      </c>
      <c r="Z732" s="5">
        <f t="shared" si="836"/>
        <v>1.1841299680943191E-26</v>
      </c>
      <c r="AA732" s="5">
        <f t="shared" si="837"/>
        <v>8.2549215131500878E-8</v>
      </c>
      <c r="AB732" s="5">
        <f t="shared" si="838"/>
        <v>5.4152285126264582E-12</v>
      </c>
      <c r="AC732" s="5">
        <f t="shared" si="839"/>
        <v>-11.266383212228176</v>
      </c>
      <c r="AD732">
        <v>0.01</v>
      </c>
      <c r="AF732" s="4">
        <v>12.56</v>
      </c>
      <c r="AG732" s="5">
        <f t="shared" si="840"/>
        <v>1.5083020352170726E-2</v>
      </c>
      <c r="AH732" s="5">
        <f t="shared" si="841"/>
        <v>1.5083020352170728E-25</v>
      </c>
      <c r="AI732" s="5">
        <f t="shared" si="842"/>
        <v>2.9667138328123507E-7</v>
      </c>
      <c r="AJ732" s="5">
        <f t="shared" si="843"/>
        <v>3.6638915835232534E-11</v>
      </c>
      <c r="AK732" s="5">
        <f t="shared" si="844"/>
        <v>-10.436057385815928</v>
      </c>
      <c r="AL732">
        <v>0.02</v>
      </c>
      <c r="AN732" s="4">
        <v>11.31</v>
      </c>
      <c r="AO732" s="5">
        <f t="shared" si="845"/>
        <v>3.0640789878867841E-2</v>
      </c>
      <c r="AP732" s="5">
        <f t="shared" si="846"/>
        <v>3.0640789878867846E-25</v>
      </c>
      <c r="AQ732" s="5">
        <f t="shared" si="847"/>
        <v>3.3278149807404246E-7</v>
      </c>
      <c r="AR732" s="5">
        <f t="shared" si="848"/>
        <v>5.5308284979905857E-11</v>
      </c>
      <c r="AS732" s="5">
        <f t="shared" si="849"/>
        <v>-10.257209808088618</v>
      </c>
      <c r="AT732">
        <v>0.03</v>
      </c>
      <c r="AV732" s="4">
        <v>10.39</v>
      </c>
      <c r="AW732" s="5">
        <f t="shared" si="850"/>
        <v>4.6551154379824933E-2</v>
      </c>
      <c r="AX732" s="5">
        <f t="shared" si="851"/>
        <v>4.6551154379824936E-25</v>
      </c>
      <c r="AY732" s="5">
        <f t="shared" si="852"/>
        <v>2.996031844882873E-7</v>
      </c>
      <c r="AZ732" s="5">
        <f t="shared" si="853"/>
        <v>6.4684327531021222E-11</v>
      </c>
      <c r="BA732" s="5">
        <f t="shared" si="854"/>
        <v>-10.189200932489005</v>
      </c>
      <c r="BB732">
        <v>0.02</v>
      </c>
      <c r="BD732" s="3">
        <v>9.27</v>
      </c>
      <c r="BE732" s="5">
        <f t="shared" si="855"/>
        <v>5.5023946878783224E-2</v>
      </c>
      <c r="BF732" s="5">
        <f t="shared" si="856"/>
        <v>5.5023946878783227E-25</v>
      </c>
      <c r="BG732" s="5">
        <f t="shared" si="857"/>
        <v>1.273702474045908E-7</v>
      </c>
      <c r="BH732" s="5">
        <f t="shared" si="858"/>
        <v>4.5853289065652693E-11</v>
      </c>
      <c r="BI732" s="5">
        <f t="shared" si="859"/>
        <v>-10.338629506846047</v>
      </c>
      <c r="BJ732">
        <v>0</v>
      </c>
      <c r="BL732" s="3">
        <v>8.86</v>
      </c>
      <c r="BM732" s="5">
        <f t="shared" si="860"/>
        <v>5.1350902064447833E-2</v>
      </c>
      <c r="BN732" s="5">
        <f t="shared" si="861"/>
        <v>5.1350902064447838E-25</v>
      </c>
      <c r="BO732" s="5">
        <f t="shared" si="862"/>
        <v>7.6075410465848629E-8</v>
      </c>
      <c r="BP732" s="5">
        <f t="shared" si="863"/>
        <v>3.4233934709631886E-11</v>
      </c>
      <c r="BQ732" s="5">
        <f t="shared" si="864"/>
        <v>-10.465543181946707</v>
      </c>
      <c r="BR732">
        <v>0</v>
      </c>
      <c r="BT732" s="3">
        <v>8.4</v>
      </c>
      <c r="BU732" s="5">
        <f t="shared" si="865"/>
        <v>5.0199320707619004E-2</v>
      </c>
      <c r="BV732" s="5">
        <f t="shared" si="866"/>
        <v>5.0199320707619006E-25</v>
      </c>
      <c r="BW732" s="5">
        <f t="shared" si="867"/>
        <v>4.4767527384915871E-8</v>
      </c>
      <c r="BX732" s="5">
        <f t="shared" si="868"/>
        <v>2.5965165883251205E-11</v>
      </c>
      <c r="BY732" s="5">
        <f t="shared" si="869"/>
        <v>-10.585608898489664</v>
      </c>
      <c r="BZ732">
        <v>0</v>
      </c>
      <c r="CB732" s="3">
        <v>7.46</v>
      </c>
      <c r="CC732" s="5">
        <f t="shared" si="870"/>
        <v>6.6536697306409084E-2</v>
      </c>
      <c r="CD732" s="5">
        <f t="shared" si="871"/>
        <v>6.6536697306409089E-25</v>
      </c>
      <c r="CE732" s="5">
        <f t="shared" si="872"/>
        <v>3.1189076862379259E-8</v>
      </c>
      <c r="CF732" s="5">
        <f t="shared" si="873"/>
        <v>2.4951261489903407E-11</v>
      </c>
      <c r="CG732" s="5">
        <f t="shared" si="874"/>
        <v>-10.602907492355042</v>
      </c>
      <c r="CH732">
        <v>0</v>
      </c>
      <c r="CJ732" s="2">
        <v>5.01</v>
      </c>
      <c r="CK732" s="5">
        <f t="shared" si="875"/>
        <v>7.0745400865343561E-2</v>
      </c>
      <c r="CL732" s="5">
        <f t="shared" si="876"/>
        <v>7.0745400865343572E-25</v>
      </c>
      <c r="CM732" s="5">
        <f t="shared" si="877"/>
        <v>3.6846562950699771E-9</v>
      </c>
      <c r="CN732" s="5">
        <f t="shared" si="878"/>
        <v>8.843175108167946E-12</v>
      </c>
      <c r="CO732" s="5">
        <f t="shared" si="879"/>
        <v>-11.05339177521577</v>
      </c>
      <c r="CP732">
        <v>0.05</v>
      </c>
      <c r="CR732" s="4">
        <v>9.18</v>
      </c>
      <c r="CS732" s="5">
        <f t="shared" si="880"/>
        <v>6.5874416029348862E-2</v>
      </c>
      <c r="CT732" s="5">
        <f t="shared" si="881"/>
        <v>6.5874416029348865E-25</v>
      </c>
      <c r="CU732" s="5">
        <f t="shared" si="882"/>
        <v>1.7095436685817176E-7</v>
      </c>
      <c r="CV732" s="5">
        <f t="shared" si="883"/>
        <v>5.8124484731778401E-11</v>
      </c>
      <c r="CW732" s="5">
        <f t="shared" si="884"/>
        <v>-10.23564088406564</v>
      </c>
      <c r="CX732">
        <v>0.02</v>
      </c>
      <c r="CZ732" s="4">
        <v>8.51</v>
      </c>
      <c r="DA732" s="5">
        <f t="shared" si="885"/>
        <v>6.7763819923512034E-2</v>
      </c>
      <c r="DB732" s="5">
        <f t="shared" si="886"/>
        <v>6.7763819923512042E-25</v>
      </c>
      <c r="DC732" s="5">
        <f t="shared" si="887"/>
        <v>9.6073468700631461E-8</v>
      </c>
      <c r="DD732" s="5">
        <f t="shared" si="888"/>
        <v>4.4193795602290468E-11</v>
      </c>
      <c r="DE732" s="5">
        <f t="shared" si="889"/>
        <v>-10.354638697275881</v>
      </c>
      <c r="DF732">
        <v>0.02</v>
      </c>
      <c r="DH732" s="4">
        <v>6.36</v>
      </c>
      <c r="DI732" s="5">
        <f t="shared" si="890"/>
        <v>9.0517038051944734E-2</v>
      </c>
      <c r="DJ732" s="5">
        <f t="shared" si="891"/>
        <v>9.051703805194475E-25</v>
      </c>
      <c r="DK732" s="5">
        <f t="shared" si="892"/>
        <v>1.8857716260821821E-8</v>
      </c>
      <c r="DL732" s="5">
        <f t="shared" si="893"/>
        <v>2.2629259512986186E-11</v>
      </c>
      <c r="DM732" s="5">
        <f t="shared" si="894"/>
        <v>-10.64532965703447</v>
      </c>
      <c r="DN732">
        <v>0.01</v>
      </c>
      <c r="DP732" s="4">
        <v>4.2</v>
      </c>
      <c r="DQ732" s="5">
        <f t="shared" si="895"/>
        <v>0.17473828190397744</v>
      </c>
      <c r="DR732" s="5">
        <f t="shared" si="896"/>
        <v>1.7473828190397745E-24</v>
      </c>
      <c r="DS732" s="5">
        <f t="shared" si="897"/>
        <v>1.0830885241982074E-8</v>
      </c>
      <c r="DT732" s="5">
        <f t="shared" si="898"/>
        <v>2.3827947532360564E-11</v>
      </c>
      <c r="DU732" s="5">
        <f t="shared" si="899"/>
        <v>-10.622913364861231</v>
      </c>
      <c r="DV732">
        <v>0.02</v>
      </c>
    </row>
    <row r="733" spans="1:126" hidden="1" x14ac:dyDescent="0.25">
      <c r="A733">
        <v>726</v>
      </c>
      <c r="B733" t="s">
        <v>770</v>
      </c>
      <c r="C733">
        <v>324.42825199999999</v>
      </c>
      <c r="D733">
        <v>57.486738000000003</v>
      </c>
      <c r="E733" s="1" t="s">
        <v>31</v>
      </c>
      <c r="F733" s="13"/>
      <c r="J733" s="2">
        <v>17.010000000000002</v>
      </c>
      <c r="K733" s="5">
        <f t="shared" si="825"/>
        <v>4.9832322869916535E-4</v>
      </c>
      <c r="L733" s="5">
        <f t="shared" si="826"/>
        <v>4.983232286991654E-27</v>
      </c>
      <c r="M733" s="5">
        <f t="shared" si="827"/>
        <v>3.8393986432073275E-8</v>
      </c>
      <c r="N733" s="5">
        <f t="shared" si="828"/>
        <v>2.3957847533613724E-12</v>
      </c>
      <c r="O733" s="5">
        <f t="shared" si="829"/>
        <v>-11.620552203238736</v>
      </c>
      <c r="P733">
        <v>0</v>
      </c>
      <c r="Q733" s="2">
        <v>16.190000000000001</v>
      </c>
      <c r="R733" s="5">
        <f t="shared" si="830"/>
        <v>8.4073446219369325E-4</v>
      </c>
      <c r="S733" s="5">
        <f t="shared" si="831"/>
        <v>8.4073446219369332E-27</v>
      </c>
      <c r="T733" s="5">
        <f t="shared" si="832"/>
        <v>4.2101559511332102E-8</v>
      </c>
      <c r="U733" s="5">
        <f t="shared" si="833"/>
        <v>3.2586607061771051E-12</v>
      </c>
      <c r="V733" s="5">
        <f t="shared" si="834"/>
        <v>-11.486960856198259</v>
      </c>
      <c r="W733">
        <v>0.01</v>
      </c>
      <c r="X733" s="2">
        <v>16.64</v>
      </c>
      <c r="Y733" s="5">
        <f t="shared" si="835"/>
        <v>6.5674892778913964E-4</v>
      </c>
      <c r="Z733" s="5">
        <f t="shared" si="836"/>
        <v>6.567489277891397E-27</v>
      </c>
      <c r="AA733" s="5">
        <f t="shared" si="837"/>
        <v>4.5783917296424624E-8</v>
      </c>
      <c r="AB733" s="5">
        <f t="shared" si="838"/>
        <v>3.003424974645456E-12</v>
      </c>
      <c r="AC733" s="5">
        <f t="shared" si="839"/>
        <v>-11.522383212228176</v>
      </c>
      <c r="AD733">
        <v>0.01</v>
      </c>
      <c r="AF733" s="4">
        <v>14.87</v>
      </c>
      <c r="AG733" s="5">
        <f t="shared" si="840"/>
        <v>1.7967527451437629E-3</v>
      </c>
      <c r="AH733" s="5">
        <f t="shared" si="841"/>
        <v>1.7967527451437629E-26</v>
      </c>
      <c r="AI733" s="5">
        <f t="shared" si="842"/>
        <v>3.5340741434419758E-8</v>
      </c>
      <c r="AJ733" s="5">
        <f t="shared" si="843"/>
        <v>4.3645815671508412E-12</v>
      </c>
      <c r="AK733" s="5">
        <f t="shared" si="844"/>
        <v>-11.360057385815928</v>
      </c>
      <c r="AL733">
        <v>0.05</v>
      </c>
      <c r="AN733" s="4">
        <v>14.37</v>
      </c>
      <c r="AO733" s="5">
        <f t="shared" si="845"/>
        <v>1.8293632766484991E-3</v>
      </c>
      <c r="AP733" s="5">
        <f t="shared" si="846"/>
        <v>1.8293632766484994E-26</v>
      </c>
      <c r="AQ733" s="5">
        <f t="shared" si="847"/>
        <v>1.9868229707243454E-8</v>
      </c>
      <c r="AR733" s="5">
        <f t="shared" si="848"/>
        <v>3.302099777343862E-12</v>
      </c>
      <c r="AS733" s="5">
        <f t="shared" si="849"/>
        <v>-11.481209808088618</v>
      </c>
      <c r="AT733">
        <v>0.06</v>
      </c>
      <c r="AV733" s="4">
        <v>14.22</v>
      </c>
      <c r="AW733" s="5">
        <f t="shared" si="850"/>
        <v>1.3675098246230006E-3</v>
      </c>
      <c r="AX733" s="5">
        <f t="shared" si="851"/>
        <v>1.3675098246230007E-26</v>
      </c>
      <c r="AY733" s="5">
        <f t="shared" si="852"/>
        <v>8.8012919063858253E-9</v>
      </c>
      <c r="AZ733" s="5">
        <f t="shared" si="853"/>
        <v>1.9001989225886996E-12</v>
      </c>
      <c r="BA733" s="5">
        <f t="shared" si="854"/>
        <v>-11.721200932489005</v>
      </c>
      <c r="BB733">
        <v>0.08</v>
      </c>
      <c r="BD733" s="3">
        <v>14.04</v>
      </c>
      <c r="BE733" s="5">
        <f t="shared" si="855"/>
        <v>6.8006705922819214E-4</v>
      </c>
      <c r="BF733" s="5">
        <f t="shared" si="856"/>
        <v>6.8006705922819223E-27</v>
      </c>
      <c r="BG733" s="5">
        <f t="shared" si="857"/>
        <v>1.5742293037689631E-9</v>
      </c>
      <c r="BH733" s="5">
        <f t="shared" si="858"/>
        <v>5.6672254935682678E-13</v>
      </c>
      <c r="BI733" s="5">
        <f t="shared" si="859"/>
        <v>-12.246629506846046</v>
      </c>
      <c r="BJ733">
        <v>0.01</v>
      </c>
      <c r="BL733" s="3">
        <v>14.04</v>
      </c>
      <c r="BM733" s="5">
        <f t="shared" si="860"/>
        <v>4.3505891969849102E-4</v>
      </c>
      <c r="BN733" s="5">
        <f t="shared" si="861"/>
        <v>4.3505891969849108E-27</v>
      </c>
      <c r="BO733" s="5">
        <f t="shared" si="862"/>
        <v>6.4453173288665334E-10</v>
      </c>
      <c r="BP733" s="5">
        <f t="shared" si="863"/>
        <v>2.9003927979899402E-13</v>
      </c>
      <c r="BQ733" s="5">
        <f t="shared" si="864"/>
        <v>-12.537543181946708</v>
      </c>
      <c r="BR733">
        <v>0.01</v>
      </c>
      <c r="BT733" s="3">
        <v>13.89</v>
      </c>
      <c r="BU733" s="5">
        <f t="shared" si="865"/>
        <v>3.1966702579231787E-4</v>
      </c>
      <c r="BV733" s="5">
        <f t="shared" si="866"/>
        <v>3.1966702579231791E-27</v>
      </c>
      <c r="BW733" s="5">
        <f t="shared" si="867"/>
        <v>2.8507760920836909E-10</v>
      </c>
      <c r="BX733" s="5">
        <f t="shared" si="868"/>
        <v>1.6534501334085408E-13</v>
      </c>
      <c r="BY733" s="5">
        <f t="shared" si="869"/>
        <v>-12.781608898489663</v>
      </c>
      <c r="BZ733">
        <v>0.05</v>
      </c>
      <c r="CB733" s="3">
        <v>14.06</v>
      </c>
      <c r="CC733" s="5">
        <f t="shared" si="870"/>
        <v>1.5242676758125295E-4</v>
      </c>
      <c r="CD733" s="5">
        <f t="shared" si="871"/>
        <v>1.5242676758125297E-27</v>
      </c>
      <c r="CE733" s="5">
        <f t="shared" si="872"/>
        <v>7.1450047303712329E-11</v>
      </c>
      <c r="CF733" s="5">
        <f t="shared" si="873"/>
        <v>5.7160037842969865E-14</v>
      </c>
      <c r="CG733" s="5">
        <f t="shared" si="874"/>
        <v>-13.242907492355043</v>
      </c>
      <c r="CH733">
        <v>0.08</v>
      </c>
      <c r="CK733" s="5" t="str">
        <f t="shared" si="875"/>
        <v/>
      </c>
      <c r="CL733" s="5" t="str">
        <f t="shared" si="876"/>
        <v/>
      </c>
      <c r="CM733" s="5" t="str">
        <f t="shared" si="877"/>
        <v/>
      </c>
      <c r="CN733" s="5" t="str">
        <f t="shared" si="878"/>
        <v/>
      </c>
      <c r="CO733" s="5" t="str">
        <f t="shared" si="879"/>
        <v/>
      </c>
      <c r="CR733" s="4">
        <v>13.95</v>
      </c>
      <c r="CS733" s="5">
        <f t="shared" si="880"/>
        <v>8.1417315421129506E-4</v>
      </c>
      <c r="CT733" s="5">
        <f t="shared" si="881"/>
        <v>8.1417315421129518E-27</v>
      </c>
      <c r="CU733" s="5">
        <f t="shared" si="882"/>
        <v>2.1129061095448833E-9</v>
      </c>
      <c r="CV733" s="5">
        <f t="shared" si="883"/>
        <v>7.1838807724526033E-13</v>
      </c>
      <c r="CW733" s="5">
        <f t="shared" si="884"/>
        <v>-12.143640884065642</v>
      </c>
      <c r="CX733">
        <v>0.03</v>
      </c>
      <c r="CZ733" s="4">
        <v>14.03</v>
      </c>
      <c r="DA733" s="5">
        <f t="shared" si="885"/>
        <v>4.1975693464729697E-4</v>
      </c>
      <c r="DB733" s="5">
        <f t="shared" si="886"/>
        <v>4.1975693464729702E-27</v>
      </c>
      <c r="DC733" s="5">
        <f t="shared" si="887"/>
        <v>5.9511852738274634E-10</v>
      </c>
      <c r="DD733" s="5">
        <f t="shared" si="888"/>
        <v>2.737545225960633E-13</v>
      </c>
      <c r="DE733" s="5">
        <f t="shared" si="889"/>
        <v>-12.562638697275881</v>
      </c>
      <c r="DF733">
        <v>0.04</v>
      </c>
      <c r="DG733" t="s">
        <v>32</v>
      </c>
      <c r="DH733" s="4">
        <v>12.43</v>
      </c>
      <c r="DI733" s="5">
        <f t="shared" si="890"/>
        <v>3.3785498736089639E-4</v>
      </c>
      <c r="DJ733" s="5">
        <f t="shared" si="891"/>
        <v>3.3785498736089646E-27</v>
      </c>
      <c r="DK733" s="5">
        <f t="shared" si="892"/>
        <v>7.0386455700186757E-11</v>
      </c>
      <c r="DL733" s="5">
        <f t="shared" si="893"/>
        <v>8.4463746840224113E-14</v>
      </c>
      <c r="DM733" s="5">
        <f t="shared" si="894"/>
        <v>-13.073329657034471</v>
      </c>
      <c r="DO733" t="s">
        <v>32</v>
      </c>
      <c r="DP733" s="4">
        <v>9.35</v>
      </c>
      <c r="DQ733" s="5">
        <f t="shared" si="895"/>
        <v>1.52190681309846E-3</v>
      </c>
      <c r="DR733" s="5">
        <f t="shared" si="896"/>
        <v>1.5219068130984603E-26</v>
      </c>
      <c r="DS733" s="5">
        <f t="shared" si="897"/>
        <v>9.4333066927590514E-11</v>
      </c>
      <c r="DT733" s="5">
        <f t="shared" si="898"/>
        <v>2.0753274724069915E-13</v>
      </c>
      <c r="DU733" s="5">
        <f t="shared" si="899"/>
        <v>-12.68291336486123</v>
      </c>
    </row>
    <row r="734" spans="1:126" hidden="1" x14ac:dyDescent="0.25">
      <c r="A734">
        <v>727</v>
      </c>
      <c r="B734" t="s">
        <v>771</v>
      </c>
      <c r="C734">
        <v>324.429371</v>
      </c>
      <c r="D734">
        <v>57.560144999999999</v>
      </c>
      <c r="E734" s="1" t="s">
        <v>31</v>
      </c>
      <c r="F734" s="13"/>
      <c r="K734" s="5" t="str">
        <f t="shared" si="825"/>
        <v/>
      </c>
      <c r="L734" s="5" t="str">
        <f t="shared" si="826"/>
        <v/>
      </c>
      <c r="M734" s="5" t="str">
        <f t="shared" si="827"/>
        <v/>
      </c>
      <c r="N734" s="5" t="str">
        <f t="shared" si="828"/>
        <v/>
      </c>
      <c r="O734" s="5" t="str">
        <f t="shared" si="829"/>
        <v/>
      </c>
      <c r="Q734" s="2">
        <v>18.510000000000002</v>
      </c>
      <c r="R734" s="5">
        <f t="shared" si="830"/>
        <v>9.9233623483077467E-5</v>
      </c>
      <c r="S734" s="5">
        <f t="shared" si="831"/>
        <v>9.9233623483077471E-28</v>
      </c>
      <c r="T734" s="5">
        <f t="shared" si="832"/>
        <v>4.9693339484344617E-9</v>
      </c>
      <c r="U734" s="5">
        <f t="shared" si="833"/>
        <v>3.8462644760882741E-13</v>
      </c>
      <c r="V734" s="5">
        <f t="shared" si="834"/>
        <v>-12.414960856198258</v>
      </c>
      <c r="W734">
        <v>0.03</v>
      </c>
      <c r="X734" s="2">
        <v>18.57</v>
      </c>
      <c r="Y734" s="5">
        <f t="shared" si="835"/>
        <v>1.1101952693475889E-4</v>
      </c>
      <c r="Z734" s="5">
        <f t="shared" si="836"/>
        <v>1.1101952693475889E-27</v>
      </c>
      <c r="AA734" s="5">
        <f t="shared" si="837"/>
        <v>7.7395007808846252E-9</v>
      </c>
      <c r="AB734" s="5">
        <f t="shared" si="838"/>
        <v>5.0771125122603149E-13</v>
      </c>
      <c r="AC734" s="5">
        <f t="shared" si="839"/>
        <v>-12.294383212228176</v>
      </c>
      <c r="AD734">
        <v>0.04</v>
      </c>
      <c r="AG734" s="5" t="str">
        <f t="shared" si="840"/>
        <v/>
      </c>
      <c r="AH734" s="5" t="str">
        <f t="shared" si="841"/>
        <v/>
      </c>
      <c r="AI734" s="5" t="str">
        <f t="shared" si="842"/>
        <v/>
      </c>
      <c r="AJ734" s="5" t="str">
        <f t="shared" si="843"/>
        <v/>
      </c>
      <c r="AK734" s="5" t="str">
        <f t="shared" si="844"/>
        <v/>
      </c>
      <c r="AO734" s="5" t="str">
        <f t="shared" si="845"/>
        <v/>
      </c>
      <c r="AP734" s="5" t="str">
        <f t="shared" si="846"/>
        <v/>
      </c>
      <c r="AQ734" s="5" t="str">
        <f t="shared" si="847"/>
        <v/>
      </c>
      <c r="AR734" s="5" t="str">
        <f t="shared" si="848"/>
        <v/>
      </c>
      <c r="AS734" s="5" t="str">
        <f t="shared" si="849"/>
        <v/>
      </c>
      <c r="AW734" s="5" t="str">
        <f t="shared" si="850"/>
        <v/>
      </c>
      <c r="AX734" s="5" t="str">
        <f t="shared" si="851"/>
        <v/>
      </c>
      <c r="AY734" s="5" t="str">
        <f t="shared" si="852"/>
        <v/>
      </c>
      <c r="AZ734" s="5" t="str">
        <f t="shared" si="853"/>
        <v/>
      </c>
      <c r="BA734" s="5" t="str">
        <f t="shared" si="854"/>
        <v/>
      </c>
      <c r="BD734" s="3">
        <v>13.76</v>
      </c>
      <c r="BE734" s="5">
        <f t="shared" si="855"/>
        <v>8.8013995996024795E-4</v>
      </c>
      <c r="BF734" s="5">
        <f t="shared" si="856"/>
        <v>8.8013995996024799E-27</v>
      </c>
      <c r="BG734" s="5">
        <f t="shared" si="857"/>
        <v>2.0373610184264995E-9</v>
      </c>
      <c r="BH734" s="5">
        <f t="shared" si="858"/>
        <v>7.3344996663353981E-13</v>
      </c>
      <c r="BI734" s="5">
        <f t="shared" si="859"/>
        <v>-12.134629506846046</v>
      </c>
      <c r="BJ734">
        <v>7.0000000000000007E-2</v>
      </c>
      <c r="BL734" s="3">
        <v>13.48</v>
      </c>
      <c r="BM734" s="5">
        <f t="shared" si="860"/>
        <v>7.2869883820074466E-4</v>
      </c>
      <c r="BN734" s="5">
        <f t="shared" si="861"/>
        <v>7.2869883820074477E-27</v>
      </c>
      <c r="BO734" s="5">
        <f t="shared" si="862"/>
        <v>1.0795538343714735E-9</v>
      </c>
      <c r="BP734" s="5">
        <f t="shared" si="863"/>
        <v>4.8579922546716314E-13</v>
      </c>
      <c r="BQ734" s="5">
        <f t="shared" si="864"/>
        <v>-12.313543181946708</v>
      </c>
      <c r="BR734">
        <v>0.08</v>
      </c>
      <c r="BT734" s="3">
        <v>13.64</v>
      </c>
      <c r="BU734" s="5">
        <f t="shared" si="865"/>
        <v>4.024369420826101E-4</v>
      </c>
      <c r="BV734" s="5">
        <f t="shared" si="866"/>
        <v>4.0243694208261017E-27</v>
      </c>
      <c r="BW734" s="5">
        <f t="shared" si="867"/>
        <v>3.5889144656594246E-10</v>
      </c>
      <c r="BX734" s="5">
        <f t="shared" si="868"/>
        <v>2.0815703900824662E-13</v>
      </c>
      <c r="BY734" s="5">
        <f t="shared" si="869"/>
        <v>-12.681608898489664</v>
      </c>
      <c r="BZ734">
        <v>0.18</v>
      </c>
      <c r="CB734" s="3">
        <v>12.66</v>
      </c>
      <c r="CC734" s="5">
        <f t="shared" si="870"/>
        <v>5.5342814268295769E-4</v>
      </c>
      <c r="CD734" s="5">
        <f t="shared" si="871"/>
        <v>5.5342814268295777E-27</v>
      </c>
      <c r="CE734" s="5">
        <f t="shared" si="872"/>
        <v>2.5941944188263646E-10</v>
      </c>
      <c r="CF734" s="5">
        <f t="shared" si="873"/>
        <v>2.0753555350610918E-13</v>
      </c>
      <c r="CG734" s="5">
        <f t="shared" si="874"/>
        <v>-12.682907492355042</v>
      </c>
      <c r="CH734">
        <v>0.12</v>
      </c>
      <c r="CK734" s="5" t="str">
        <f t="shared" si="875"/>
        <v/>
      </c>
      <c r="CL734" s="5" t="str">
        <f t="shared" si="876"/>
        <v/>
      </c>
      <c r="CM734" s="5" t="str">
        <f t="shared" si="877"/>
        <v/>
      </c>
      <c r="CN734" s="5" t="str">
        <f t="shared" si="878"/>
        <v/>
      </c>
      <c r="CO734" s="5" t="str">
        <f t="shared" si="879"/>
        <v/>
      </c>
      <c r="CS734" s="5" t="str">
        <f t="shared" si="880"/>
        <v/>
      </c>
      <c r="CT734" s="5" t="str">
        <f t="shared" si="881"/>
        <v/>
      </c>
      <c r="CU734" s="5" t="str">
        <f t="shared" si="882"/>
        <v/>
      </c>
      <c r="CV734" s="5" t="str">
        <f t="shared" si="883"/>
        <v/>
      </c>
      <c r="CW734" s="5" t="str">
        <f t="shared" si="884"/>
        <v/>
      </c>
      <c r="DA734" s="5" t="str">
        <f t="shared" si="885"/>
        <v/>
      </c>
      <c r="DB734" s="5" t="str">
        <f t="shared" si="886"/>
        <v/>
      </c>
      <c r="DC734" s="5" t="str">
        <f t="shared" si="887"/>
        <v/>
      </c>
      <c r="DD734" s="5" t="str">
        <f t="shared" si="888"/>
        <v/>
      </c>
      <c r="DE734" s="5" t="str">
        <f t="shared" si="889"/>
        <v/>
      </c>
      <c r="DI734" s="5" t="str">
        <f t="shared" si="890"/>
        <v/>
      </c>
      <c r="DJ734" s="5" t="str">
        <f t="shared" si="891"/>
        <v/>
      </c>
      <c r="DK734" s="5" t="str">
        <f t="shared" si="892"/>
        <v/>
      </c>
      <c r="DL734" s="5" t="str">
        <f t="shared" si="893"/>
        <v/>
      </c>
      <c r="DM734" s="5" t="str">
        <f t="shared" si="894"/>
        <v/>
      </c>
      <c r="DQ734" s="5" t="str">
        <f t="shared" si="895"/>
        <v/>
      </c>
      <c r="DR734" s="5" t="str">
        <f t="shared" si="896"/>
        <v/>
      </c>
      <c r="DS734" s="5" t="str">
        <f t="shared" si="897"/>
        <v/>
      </c>
      <c r="DT734" s="5" t="str">
        <f t="shared" si="898"/>
        <v/>
      </c>
      <c r="DU734" s="5" t="str">
        <f t="shared" si="899"/>
        <v/>
      </c>
    </row>
    <row r="735" spans="1:126" hidden="1" x14ac:dyDescent="0.25">
      <c r="A735">
        <v>728</v>
      </c>
      <c r="B735" t="s">
        <v>772</v>
      </c>
      <c r="C735">
        <v>324.43238200000002</v>
      </c>
      <c r="D735">
        <v>57.554769999999998</v>
      </c>
      <c r="E735" s="1" t="s">
        <v>91</v>
      </c>
      <c r="F735" s="13"/>
      <c r="J735" s="2">
        <v>16.89</v>
      </c>
      <c r="K735" s="5">
        <f t="shared" si="825"/>
        <v>5.5655889964944508E-4</v>
      </c>
      <c r="L735" s="5">
        <f t="shared" si="826"/>
        <v>5.5655889964944517E-27</v>
      </c>
      <c r="M735" s="5">
        <f t="shared" si="827"/>
        <v>4.2880832381768157E-8</v>
      </c>
      <c r="N735" s="5">
        <f t="shared" si="828"/>
        <v>2.6757639406223331E-12</v>
      </c>
      <c r="O735" s="5">
        <f t="shared" si="829"/>
        <v>-11.572552203238736</v>
      </c>
      <c r="P735">
        <v>0</v>
      </c>
      <c r="Q735" s="2">
        <v>16</v>
      </c>
      <c r="R735" s="5">
        <f t="shared" si="830"/>
        <v>1.0015182089614303E-3</v>
      </c>
      <c r="S735" s="5">
        <f t="shared" si="831"/>
        <v>1.0015182089614303E-26</v>
      </c>
      <c r="T735" s="5">
        <f t="shared" si="832"/>
        <v>5.0153146293363276E-8</v>
      </c>
      <c r="U735" s="5">
        <f t="shared" si="833"/>
        <v>3.8818535231063179E-12</v>
      </c>
      <c r="V735" s="5">
        <f t="shared" si="834"/>
        <v>-11.410960856198258</v>
      </c>
      <c r="W735">
        <v>0.01</v>
      </c>
      <c r="X735" s="2">
        <v>16.440000000000001</v>
      </c>
      <c r="Y735" s="5">
        <f t="shared" si="835"/>
        <v>7.8958587835400301E-4</v>
      </c>
      <c r="Z735" s="5">
        <f t="shared" si="836"/>
        <v>7.8958587835400317E-27</v>
      </c>
      <c r="AA735" s="5">
        <f t="shared" si="837"/>
        <v>5.5044375442956406E-8</v>
      </c>
      <c r="AB735" s="5">
        <f t="shared" si="838"/>
        <v>3.6109110290579407E-12</v>
      </c>
      <c r="AC735" s="5">
        <f t="shared" si="839"/>
        <v>-11.442383212228176</v>
      </c>
      <c r="AD735">
        <v>0.01</v>
      </c>
      <c r="AF735" s="4">
        <v>14.34</v>
      </c>
      <c r="AG735" s="5">
        <f t="shared" si="840"/>
        <v>2.9274421192972615E-3</v>
      </c>
      <c r="AH735" s="5">
        <f t="shared" si="841"/>
        <v>2.9274421192972617E-26</v>
      </c>
      <c r="AI735" s="5">
        <f t="shared" si="842"/>
        <v>5.7580529809646332E-8</v>
      </c>
      <c r="AJ735" s="5">
        <f t="shared" si="843"/>
        <v>7.1111954314913229E-12</v>
      </c>
      <c r="AK735" s="5">
        <f t="shared" si="844"/>
        <v>-11.148057385815928</v>
      </c>
      <c r="AL735">
        <v>0.04</v>
      </c>
      <c r="AN735" s="4">
        <v>13.65</v>
      </c>
      <c r="AO735" s="5">
        <f t="shared" si="845"/>
        <v>3.5505853486339201E-3</v>
      </c>
      <c r="AP735" s="5">
        <f t="shared" si="846"/>
        <v>3.5505853486339202E-26</v>
      </c>
      <c r="AQ735" s="5">
        <f t="shared" si="847"/>
        <v>3.8561966451558082E-8</v>
      </c>
      <c r="AR735" s="5">
        <f t="shared" si="848"/>
        <v>6.4089988242489531E-12</v>
      </c>
      <c r="AS735" s="5">
        <f t="shared" si="849"/>
        <v>-11.193209808088618</v>
      </c>
      <c r="AT735">
        <v>0.05</v>
      </c>
      <c r="AV735" s="4">
        <v>13.39</v>
      </c>
      <c r="AW735" s="5">
        <f t="shared" si="850"/>
        <v>2.9371792749981877E-3</v>
      </c>
      <c r="AX735" s="5">
        <f t="shared" si="851"/>
        <v>2.9371792749981878E-26</v>
      </c>
      <c r="AY735" s="5">
        <f t="shared" si="852"/>
        <v>1.890368296825393E-8</v>
      </c>
      <c r="AZ735" s="5">
        <f t="shared" si="853"/>
        <v>4.0813051528460233E-12</v>
      </c>
      <c r="BA735" s="5">
        <f t="shared" si="854"/>
        <v>-11.389200932489004</v>
      </c>
      <c r="BB735">
        <v>0.05</v>
      </c>
      <c r="BD735" s="3">
        <v>13.28</v>
      </c>
      <c r="BE735" s="5">
        <f t="shared" si="855"/>
        <v>1.3694675287004114E-3</v>
      </c>
      <c r="BF735" s="5">
        <f t="shared" si="856"/>
        <v>1.3694675287004115E-26</v>
      </c>
      <c r="BG735" s="5">
        <f t="shared" si="857"/>
        <v>3.1700637238435445E-9</v>
      </c>
      <c r="BH735" s="5">
        <f t="shared" si="858"/>
        <v>1.1412229405836761E-12</v>
      </c>
      <c r="BI735" s="5">
        <f t="shared" si="859"/>
        <v>-11.942629506846046</v>
      </c>
      <c r="BJ735">
        <v>0.04</v>
      </c>
      <c r="BL735" s="3">
        <v>13.27</v>
      </c>
      <c r="BM735" s="5">
        <f t="shared" si="860"/>
        <v>8.8419504561956623E-4</v>
      </c>
      <c r="BN735" s="5">
        <f t="shared" si="861"/>
        <v>8.8419504561956639E-27</v>
      </c>
      <c r="BO735" s="5">
        <f t="shared" si="862"/>
        <v>1.309918586103061E-9</v>
      </c>
      <c r="BP735" s="5">
        <f t="shared" si="863"/>
        <v>5.8946336374637753E-13</v>
      </c>
      <c r="BQ735" s="5">
        <f t="shared" si="864"/>
        <v>-12.229543181946708</v>
      </c>
      <c r="BR735">
        <v>0.05</v>
      </c>
      <c r="BT735" s="3">
        <v>13.15</v>
      </c>
      <c r="BU735" s="5">
        <f t="shared" si="865"/>
        <v>6.3197200493626739E-4</v>
      </c>
      <c r="BV735" s="5">
        <f t="shared" si="866"/>
        <v>6.3197200493626749E-27</v>
      </c>
      <c r="BW735" s="5">
        <f t="shared" si="867"/>
        <v>5.63589778480619E-10</v>
      </c>
      <c r="BX735" s="5">
        <f t="shared" si="868"/>
        <v>3.26882071518759E-13</v>
      </c>
      <c r="BY735" s="5">
        <f t="shared" si="869"/>
        <v>-12.485608898489664</v>
      </c>
      <c r="BZ735">
        <v>0.15</v>
      </c>
      <c r="CC735" s="5" t="str">
        <f t="shared" si="870"/>
        <v/>
      </c>
      <c r="CD735" s="5" t="str">
        <f t="shared" si="871"/>
        <v/>
      </c>
      <c r="CE735" s="5" t="str">
        <f t="shared" si="872"/>
        <v/>
      </c>
      <c r="CF735" s="5" t="str">
        <f t="shared" si="873"/>
        <v/>
      </c>
      <c r="CG735" s="5" t="str">
        <f t="shared" si="874"/>
        <v/>
      </c>
      <c r="CK735" s="5" t="str">
        <f t="shared" si="875"/>
        <v/>
      </c>
      <c r="CL735" s="5" t="str">
        <f t="shared" si="876"/>
        <v/>
      </c>
      <c r="CM735" s="5" t="str">
        <f t="shared" si="877"/>
        <v/>
      </c>
      <c r="CN735" s="5" t="str">
        <f t="shared" si="878"/>
        <v/>
      </c>
      <c r="CO735" s="5" t="str">
        <f t="shared" si="879"/>
        <v/>
      </c>
      <c r="CS735" s="5" t="str">
        <f t="shared" si="880"/>
        <v/>
      </c>
      <c r="CT735" s="5" t="str">
        <f t="shared" si="881"/>
        <v/>
      </c>
      <c r="CU735" s="5" t="str">
        <f t="shared" si="882"/>
        <v/>
      </c>
      <c r="CV735" s="5" t="str">
        <f t="shared" si="883"/>
        <v/>
      </c>
      <c r="CW735" s="5" t="str">
        <f t="shared" si="884"/>
        <v/>
      </c>
      <c r="DA735" s="5" t="str">
        <f t="shared" si="885"/>
        <v/>
      </c>
      <c r="DB735" s="5" t="str">
        <f t="shared" si="886"/>
        <v/>
      </c>
      <c r="DC735" s="5" t="str">
        <f t="shared" si="887"/>
        <v/>
      </c>
      <c r="DD735" s="5" t="str">
        <f t="shared" si="888"/>
        <v/>
      </c>
      <c r="DE735" s="5" t="str">
        <f t="shared" si="889"/>
        <v/>
      </c>
      <c r="DI735" s="5" t="str">
        <f t="shared" si="890"/>
        <v/>
      </c>
      <c r="DJ735" s="5" t="str">
        <f t="shared" si="891"/>
        <v/>
      </c>
      <c r="DK735" s="5" t="str">
        <f t="shared" si="892"/>
        <v/>
      </c>
      <c r="DL735" s="5" t="str">
        <f t="shared" si="893"/>
        <v/>
      </c>
      <c r="DM735" s="5" t="str">
        <f t="shared" si="894"/>
        <v/>
      </c>
      <c r="DQ735" s="5" t="str">
        <f t="shared" si="895"/>
        <v/>
      </c>
      <c r="DR735" s="5" t="str">
        <f t="shared" si="896"/>
        <v/>
      </c>
      <c r="DS735" s="5" t="str">
        <f t="shared" si="897"/>
        <v/>
      </c>
      <c r="DT735" s="5" t="str">
        <f t="shared" si="898"/>
        <v/>
      </c>
      <c r="DU735" s="5" t="str">
        <f t="shared" si="899"/>
        <v/>
      </c>
    </row>
    <row r="736" spans="1:126" hidden="1" x14ac:dyDescent="0.25">
      <c r="A736">
        <v>729</v>
      </c>
      <c r="B736" t="s">
        <v>773</v>
      </c>
      <c r="C736">
        <v>324.43256200000002</v>
      </c>
      <c r="D736">
        <v>57.508482000000001</v>
      </c>
      <c r="E736" s="1" t="s">
        <v>157</v>
      </c>
      <c r="F736" s="13"/>
      <c r="K736" s="5" t="str">
        <f t="shared" si="825"/>
        <v/>
      </c>
      <c r="L736" s="5" t="str">
        <f t="shared" si="826"/>
        <v/>
      </c>
      <c r="M736" s="5" t="str">
        <f t="shared" si="827"/>
        <v/>
      </c>
      <c r="N736" s="5" t="str">
        <f t="shared" si="828"/>
        <v/>
      </c>
      <c r="O736" s="5" t="str">
        <f t="shared" si="829"/>
        <v/>
      </c>
      <c r="R736" s="5" t="str">
        <f t="shared" si="830"/>
        <v/>
      </c>
      <c r="S736" s="5" t="str">
        <f t="shared" si="831"/>
        <v/>
      </c>
      <c r="T736" s="5" t="str">
        <f t="shared" si="832"/>
        <v/>
      </c>
      <c r="U736" s="5" t="str">
        <f t="shared" si="833"/>
        <v/>
      </c>
      <c r="V736" s="5" t="str">
        <f t="shared" si="834"/>
        <v/>
      </c>
      <c r="Y736" s="5" t="str">
        <f t="shared" si="835"/>
        <v/>
      </c>
      <c r="Z736" s="5" t="str">
        <f t="shared" si="836"/>
        <v/>
      </c>
      <c r="AA736" s="5" t="str">
        <f t="shared" si="837"/>
        <v/>
      </c>
      <c r="AB736" s="5" t="str">
        <f t="shared" si="838"/>
        <v/>
      </c>
      <c r="AC736" s="5" t="str">
        <f t="shared" si="839"/>
        <v/>
      </c>
      <c r="AG736" s="5" t="str">
        <f t="shared" si="840"/>
        <v/>
      </c>
      <c r="AH736" s="5" t="str">
        <f t="shared" si="841"/>
        <v/>
      </c>
      <c r="AI736" s="5" t="str">
        <f t="shared" si="842"/>
        <v/>
      </c>
      <c r="AJ736" s="5" t="str">
        <f t="shared" si="843"/>
        <v/>
      </c>
      <c r="AK736" s="5" t="str">
        <f t="shared" si="844"/>
        <v/>
      </c>
      <c r="AO736" s="5" t="str">
        <f t="shared" si="845"/>
        <v/>
      </c>
      <c r="AP736" s="5" t="str">
        <f t="shared" si="846"/>
        <v/>
      </c>
      <c r="AQ736" s="5" t="str">
        <f t="shared" si="847"/>
        <v/>
      </c>
      <c r="AR736" s="5" t="str">
        <f t="shared" si="848"/>
        <v/>
      </c>
      <c r="AS736" s="5" t="str">
        <f t="shared" si="849"/>
        <v/>
      </c>
      <c r="AW736" s="5" t="str">
        <f t="shared" si="850"/>
        <v/>
      </c>
      <c r="AX736" s="5" t="str">
        <f t="shared" si="851"/>
        <v/>
      </c>
      <c r="AY736" s="5" t="str">
        <f t="shared" si="852"/>
        <v/>
      </c>
      <c r="AZ736" s="5" t="str">
        <f t="shared" si="853"/>
        <v/>
      </c>
      <c r="BA736" s="5" t="str">
        <f t="shared" si="854"/>
        <v/>
      </c>
      <c r="BD736" s="3">
        <v>14.04</v>
      </c>
      <c r="BE736" s="5">
        <f t="shared" si="855"/>
        <v>6.8006705922819214E-4</v>
      </c>
      <c r="BF736" s="5">
        <f t="shared" si="856"/>
        <v>6.8006705922819223E-27</v>
      </c>
      <c r="BG736" s="5">
        <f t="shared" si="857"/>
        <v>1.5742293037689631E-9</v>
      </c>
      <c r="BH736" s="5">
        <f t="shared" si="858"/>
        <v>5.6672254935682678E-13</v>
      </c>
      <c r="BI736" s="5">
        <f t="shared" si="859"/>
        <v>-12.246629506846046</v>
      </c>
      <c r="BJ736">
        <v>0.01</v>
      </c>
      <c r="BL736" s="3">
        <v>13.5</v>
      </c>
      <c r="BM736" s="5">
        <f t="shared" si="860"/>
        <v>7.1539858548463333E-4</v>
      </c>
      <c r="BN736" s="5">
        <f t="shared" si="861"/>
        <v>7.1539858548463342E-27</v>
      </c>
      <c r="BO736" s="5">
        <f t="shared" si="862"/>
        <v>1.0598497562735308E-9</v>
      </c>
      <c r="BP736" s="5">
        <f t="shared" si="863"/>
        <v>4.7693239032308891E-13</v>
      </c>
      <c r="BQ736" s="5">
        <f t="shared" si="864"/>
        <v>-12.321543181946709</v>
      </c>
      <c r="BR736">
        <v>0.01</v>
      </c>
      <c r="BT736" s="3">
        <v>12.97</v>
      </c>
      <c r="BU736" s="5">
        <f t="shared" si="865"/>
        <v>7.459295985804724E-4</v>
      </c>
      <c r="BV736" s="5">
        <f t="shared" si="866"/>
        <v>7.459295985804725E-27</v>
      </c>
      <c r="BW736" s="5">
        <f t="shared" si="867"/>
        <v>6.6521664558306105E-10</v>
      </c>
      <c r="BX736" s="5">
        <f t="shared" si="868"/>
        <v>3.8582565443817542E-13</v>
      </c>
      <c r="BY736" s="5">
        <f t="shared" si="869"/>
        <v>-12.413608898489665</v>
      </c>
      <c r="BZ736">
        <v>0.02</v>
      </c>
      <c r="CB736" s="3">
        <v>12.26</v>
      </c>
      <c r="CC736" s="5">
        <f t="shared" si="870"/>
        <v>7.9994704768399896E-4</v>
      </c>
      <c r="CD736" s="5">
        <f t="shared" si="871"/>
        <v>7.9994704768399907E-27</v>
      </c>
      <c r="CE736" s="5">
        <f t="shared" si="872"/>
        <v>3.7497517860187453E-10</v>
      </c>
      <c r="CF736" s="5">
        <f t="shared" si="873"/>
        <v>2.9998014288149962E-13</v>
      </c>
      <c r="CG736" s="5">
        <f t="shared" si="874"/>
        <v>-12.522907492355042</v>
      </c>
      <c r="CH736">
        <v>0.02</v>
      </c>
      <c r="CJ736" s="2">
        <v>9.58</v>
      </c>
      <c r="CK736" s="5">
        <f t="shared" si="875"/>
        <v>1.0512311267369609E-3</v>
      </c>
      <c r="CL736" s="5">
        <f t="shared" si="876"/>
        <v>1.051231126736961E-26</v>
      </c>
      <c r="CM736" s="5">
        <f t="shared" si="877"/>
        <v>5.4751621184216713E-11</v>
      </c>
      <c r="CN736" s="5">
        <f t="shared" si="878"/>
        <v>1.3140389084212012E-13</v>
      </c>
      <c r="CO736" s="5">
        <f t="shared" si="879"/>
        <v>-12.88139177521577</v>
      </c>
      <c r="CP736">
        <v>0.13</v>
      </c>
      <c r="CR736" s="4">
        <v>14.35</v>
      </c>
      <c r="CS736" s="5">
        <f t="shared" si="880"/>
        <v>5.6327020377413314E-4</v>
      </c>
      <c r="CT736" s="5">
        <f t="shared" si="881"/>
        <v>5.6327020377413319E-27</v>
      </c>
      <c r="CU736" s="5">
        <f t="shared" si="882"/>
        <v>1.461773885226989E-9</v>
      </c>
      <c r="CV736" s="5">
        <f t="shared" si="883"/>
        <v>4.9700312097717631E-13</v>
      </c>
      <c r="CW736" s="5">
        <f t="shared" si="884"/>
        <v>-12.303640884065642</v>
      </c>
      <c r="CX736">
        <v>0.03</v>
      </c>
      <c r="CZ736" s="4">
        <v>13.72</v>
      </c>
      <c r="DA736" s="5">
        <f t="shared" si="885"/>
        <v>5.5846746817843601E-4</v>
      </c>
      <c r="DB736" s="5">
        <f t="shared" si="886"/>
        <v>5.5846746817843604E-27</v>
      </c>
      <c r="DC736" s="5">
        <f t="shared" si="887"/>
        <v>7.9177807397698886E-10</v>
      </c>
      <c r="DD736" s="5">
        <f t="shared" si="888"/>
        <v>3.6421791402941484E-13</v>
      </c>
      <c r="DE736" s="5">
        <f t="shared" si="889"/>
        <v>-12.438638697275882</v>
      </c>
      <c r="DF736">
        <v>0.04</v>
      </c>
      <c r="DH736" s="4">
        <v>12.64</v>
      </c>
      <c r="DI736" s="5">
        <f t="shared" si="890"/>
        <v>2.7843917243135078E-4</v>
      </c>
      <c r="DJ736" s="5">
        <f t="shared" si="891"/>
        <v>2.7843917243135083E-27</v>
      </c>
      <c r="DK736" s="5">
        <f t="shared" si="892"/>
        <v>5.8008160923198083E-11</v>
      </c>
      <c r="DL736" s="5">
        <f t="shared" si="893"/>
        <v>6.9609793107837701E-14</v>
      </c>
      <c r="DM736" s="5">
        <f t="shared" si="894"/>
        <v>-13.15732965703447</v>
      </c>
      <c r="DN736">
        <v>0.44</v>
      </c>
      <c r="DO736" t="s">
        <v>32</v>
      </c>
      <c r="DP736" s="4">
        <v>9.31</v>
      </c>
      <c r="DQ736" s="5">
        <f t="shared" si="895"/>
        <v>1.5790215648166836E-3</v>
      </c>
      <c r="DR736" s="5">
        <f t="shared" si="896"/>
        <v>1.5790215648166837E-26</v>
      </c>
      <c r="DS736" s="5">
        <f t="shared" si="897"/>
        <v>9.7873237488637413E-11</v>
      </c>
      <c r="DT736" s="5">
        <f t="shared" si="898"/>
        <v>2.1532112247500233E-13</v>
      </c>
      <c r="DU736" s="5">
        <f t="shared" si="899"/>
        <v>-12.66691336486123</v>
      </c>
    </row>
    <row r="737" spans="1:126" hidden="1" x14ac:dyDescent="0.25">
      <c r="A737">
        <v>730</v>
      </c>
      <c r="B737" t="s">
        <v>774</v>
      </c>
      <c r="C737">
        <v>324.43257899999998</v>
      </c>
      <c r="D737">
        <v>57.561298000000001</v>
      </c>
      <c r="E737" s="1" t="s">
        <v>91</v>
      </c>
      <c r="F737" s="13"/>
      <c r="K737" s="5" t="str">
        <f t="shared" si="825"/>
        <v/>
      </c>
      <c r="L737" s="5" t="str">
        <f t="shared" si="826"/>
        <v/>
      </c>
      <c r="M737" s="5" t="str">
        <f t="shared" si="827"/>
        <v/>
      </c>
      <c r="N737" s="5" t="str">
        <f t="shared" si="828"/>
        <v/>
      </c>
      <c r="O737" s="5" t="str">
        <f t="shared" si="829"/>
        <v/>
      </c>
      <c r="Q737" s="2">
        <v>20.11</v>
      </c>
      <c r="R737" s="5">
        <f t="shared" si="830"/>
        <v>2.2733109810431839E-5</v>
      </c>
      <c r="S737" s="5">
        <f t="shared" si="831"/>
        <v>2.2733109810431842E-28</v>
      </c>
      <c r="T737" s="5">
        <f t="shared" si="832"/>
        <v>1.1384086398269252E-9</v>
      </c>
      <c r="U737" s="5">
        <f t="shared" si="833"/>
        <v>8.8112828722604022E-14</v>
      </c>
      <c r="V737" s="5">
        <f t="shared" si="834"/>
        <v>-13.054960856198258</v>
      </c>
      <c r="W737">
        <v>0.11</v>
      </c>
      <c r="Y737" s="5" t="str">
        <f t="shared" si="835"/>
        <v/>
      </c>
      <c r="Z737" s="5" t="str">
        <f t="shared" si="836"/>
        <v/>
      </c>
      <c r="AA737" s="5" t="str">
        <f t="shared" si="837"/>
        <v/>
      </c>
      <c r="AB737" s="5" t="str">
        <f t="shared" si="838"/>
        <v/>
      </c>
      <c r="AC737" s="5" t="str">
        <f t="shared" si="839"/>
        <v/>
      </c>
      <c r="AG737" s="5" t="str">
        <f t="shared" si="840"/>
        <v/>
      </c>
      <c r="AH737" s="5" t="str">
        <f t="shared" si="841"/>
        <v/>
      </c>
      <c r="AI737" s="5" t="str">
        <f t="shared" si="842"/>
        <v/>
      </c>
      <c r="AJ737" s="5" t="str">
        <f t="shared" si="843"/>
        <v/>
      </c>
      <c r="AK737" s="5" t="str">
        <f t="shared" si="844"/>
        <v/>
      </c>
      <c r="AO737" s="5" t="str">
        <f t="shared" si="845"/>
        <v/>
      </c>
      <c r="AP737" s="5" t="str">
        <f t="shared" si="846"/>
        <v/>
      </c>
      <c r="AQ737" s="5" t="str">
        <f t="shared" si="847"/>
        <v/>
      </c>
      <c r="AR737" s="5" t="str">
        <f t="shared" si="848"/>
        <v/>
      </c>
      <c r="AS737" s="5" t="str">
        <f t="shared" si="849"/>
        <v/>
      </c>
      <c r="AW737" s="5" t="str">
        <f t="shared" si="850"/>
        <v/>
      </c>
      <c r="AX737" s="5" t="str">
        <f t="shared" si="851"/>
        <v/>
      </c>
      <c r="AY737" s="5" t="str">
        <f t="shared" si="852"/>
        <v/>
      </c>
      <c r="AZ737" s="5" t="str">
        <f t="shared" si="853"/>
        <v/>
      </c>
      <c r="BA737" s="5" t="str">
        <f t="shared" si="854"/>
        <v/>
      </c>
      <c r="BD737" s="3">
        <v>14.71</v>
      </c>
      <c r="BE737" s="5">
        <f t="shared" si="855"/>
        <v>3.6690340247623362E-4</v>
      </c>
      <c r="BF737" s="5">
        <f t="shared" si="856"/>
        <v>3.6690340247623364E-27</v>
      </c>
      <c r="BG737" s="5">
        <f t="shared" si="857"/>
        <v>8.493134316579481E-10</v>
      </c>
      <c r="BH737" s="5">
        <f t="shared" si="858"/>
        <v>3.0575283539686134E-13</v>
      </c>
      <c r="BI737" s="5">
        <f t="shared" si="859"/>
        <v>-12.514629506846047</v>
      </c>
      <c r="BJ737">
        <v>0.1</v>
      </c>
      <c r="BL737" s="3">
        <v>14.36</v>
      </c>
      <c r="BM737" s="5">
        <f t="shared" si="860"/>
        <v>3.2400228803246414E-4</v>
      </c>
      <c r="BN737" s="5">
        <f t="shared" si="861"/>
        <v>3.240022880324642E-27</v>
      </c>
      <c r="BO737" s="5">
        <f t="shared" si="862"/>
        <v>4.8000338967772465E-10</v>
      </c>
      <c r="BP737" s="5">
        <f t="shared" si="863"/>
        <v>2.1600152535497611E-13</v>
      </c>
      <c r="BQ737" s="5">
        <f t="shared" si="864"/>
        <v>-12.665543181946708</v>
      </c>
      <c r="BR737">
        <v>0.1</v>
      </c>
      <c r="BT737" s="3">
        <v>14.17</v>
      </c>
      <c r="BU737" s="5">
        <f t="shared" si="865"/>
        <v>2.4700050452501106E-4</v>
      </c>
      <c r="BV737" s="5">
        <f t="shared" si="866"/>
        <v>2.4700050452501108E-27</v>
      </c>
      <c r="BW737" s="5">
        <f t="shared" si="867"/>
        <v>2.2027393388080655E-10</v>
      </c>
      <c r="BX737" s="5">
        <f t="shared" si="868"/>
        <v>1.277588816508678E-13</v>
      </c>
      <c r="BY737" s="5">
        <f t="shared" si="869"/>
        <v>-12.893608898489664</v>
      </c>
      <c r="BZ737">
        <v>0.19</v>
      </c>
      <c r="CB737" s="3">
        <v>13.17</v>
      </c>
      <c r="CC737" s="5">
        <f t="shared" si="870"/>
        <v>3.4598816221895076E-4</v>
      </c>
      <c r="CD737" s="5">
        <f t="shared" si="871"/>
        <v>3.4598816221895077E-27</v>
      </c>
      <c r="CE737" s="5">
        <f t="shared" si="872"/>
        <v>1.6218195104013317E-10</v>
      </c>
      <c r="CF737" s="5">
        <f t="shared" si="873"/>
        <v>1.2974556083210653E-13</v>
      </c>
      <c r="CG737" s="5">
        <f t="shared" si="874"/>
        <v>-12.886907492355043</v>
      </c>
      <c r="CH737">
        <v>0.16</v>
      </c>
      <c r="CK737" s="5" t="str">
        <f t="shared" si="875"/>
        <v/>
      </c>
      <c r="CL737" s="5" t="str">
        <f t="shared" si="876"/>
        <v/>
      </c>
      <c r="CM737" s="5" t="str">
        <f t="shared" si="877"/>
        <v/>
      </c>
      <c r="CN737" s="5" t="str">
        <f t="shared" si="878"/>
        <v/>
      </c>
      <c r="CO737" s="5" t="str">
        <f t="shared" si="879"/>
        <v/>
      </c>
      <c r="CS737" s="5" t="str">
        <f t="shared" si="880"/>
        <v/>
      </c>
      <c r="CT737" s="5" t="str">
        <f t="shared" si="881"/>
        <v/>
      </c>
      <c r="CU737" s="5" t="str">
        <f t="shared" si="882"/>
        <v/>
      </c>
      <c r="CV737" s="5" t="str">
        <f t="shared" si="883"/>
        <v/>
      </c>
      <c r="CW737" s="5" t="str">
        <f t="shared" si="884"/>
        <v/>
      </c>
      <c r="DA737" s="5" t="str">
        <f t="shared" si="885"/>
        <v/>
      </c>
      <c r="DB737" s="5" t="str">
        <f t="shared" si="886"/>
        <v/>
      </c>
      <c r="DC737" s="5" t="str">
        <f t="shared" si="887"/>
        <v/>
      </c>
      <c r="DD737" s="5" t="str">
        <f t="shared" si="888"/>
        <v/>
      </c>
      <c r="DE737" s="5" t="str">
        <f t="shared" si="889"/>
        <v/>
      </c>
      <c r="DI737" s="5" t="str">
        <f t="shared" si="890"/>
        <v/>
      </c>
      <c r="DJ737" s="5" t="str">
        <f t="shared" si="891"/>
        <v/>
      </c>
      <c r="DK737" s="5" t="str">
        <f t="shared" si="892"/>
        <v/>
      </c>
      <c r="DL737" s="5" t="str">
        <f t="shared" si="893"/>
        <v/>
      </c>
      <c r="DM737" s="5" t="str">
        <f t="shared" si="894"/>
        <v/>
      </c>
      <c r="DQ737" s="5" t="str">
        <f t="shared" si="895"/>
        <v/>
      </c>
      <c r="DR737" s="5" t="str">
        <f t="shared" si="896"/>
        <v/>
      </c>
      <c r="DS737" s="5" t="str">
        <f t="shared" si="897"/>
        <v/>
      </c>
      <c r="DT737" s="5" t="str">
        <f t="shared" si="898"/>
        <v/>
      </c>
      <c r="DU737" s="5" t="str">
        <f t="shared" si="899"/>
        <v/>
      </c>
    </row>
    <row r="738" spans="1:126" hidden="1" x14ac:dyDescent="0.25">
      <c r="A738">
        <v>731</v>
      </c>
      <c r="B738" t="s">
        <v>775</v>
      </c>
      <c r="C738">
        <v>324.433874</v>
      </c>
      <c r="D738">
        <v>57.558681</v>
      </c>
      <c r="E738" s="1" t="s">
        <v>82</v>
      </c>
      <c r="F738" s="13"/>
      <c r="J738" s="2">
        <v>18.260000000000002</v>
      </c>
      <c r="K738" s="5">
        <f t="shared" si="825"/>
        <v>1.5758364136583507E-4</v>
      </c>
      <c r="L738" s="5">
        <f t="shared" si="826"/>
        <v>1.5758364136583508E-27</v>
      </c>
      <c r="M738" s="5">
        <f t="shared" si="827"/>
        <v>1.2141244557895333E-8</v>
      </c>
      <c r="N738" s="5">
        <f t="shared" si="828"/>
        <v>7.5761366041266883E-13</v>
      </c>
      <c r="O738" s="5">
        <f t="shared" si="829"/>
        <v>-12.120552203238736</v>
      </c>
      <c r="P738">
        <v>0.01</v>
      </c>
      <c r="Q738" s="2">
        <v>16.62</v>
      </c>
      <c r="R738" s="5">
        <f t="shared" si="830"/>
        <v>5.6579466719010589E-4</v>
      </c>
      <c r="S738" s="5">
        <f t="shared" si="831"/>
        <v>5.6579466719010595E-27</v>
      </c>
      <c r="T738" s="5">
        <f t="shared" si="832"/>
        <v>2.8333366744291497E-8</v>
      </c>
      <c r="U738" s="5">
        <f t="shared" si="833"/>
        <v>2.1930025860081623E-12</v>
      </c>
      <c r="V738" s="5">
        <f t="shared" si="834"/>
        <v>-11.658960856198258</v>
      </c>
      <c r="W738">
        <v>0.01</v>
      </c>
      <c r="X738" s="2">
        <v>17.32</v>
      </c>
      <c r="Y738" s="5">
        <f t="shared" si="835"/>
        <v>3.5107456986824986E-4</v>
      </c>
      <c r="Z738" s="5">
        <f t="shared" si="836"/>
        <v>3.5107456986824989E-27</v>
      </c>
      <c r="AA738" s="5">
        <f t="shared" si="837"/>
        <v>2.4474450420247187E-8</v>
      </c>
      <c r="AB738" s="5">
        <f t="shared" si="838"/>
        <v>1.6055239475682157E-12</v>
      </c>
      <c r="AC738" s="5">
        <f t="shared" si="839"/>
        <v>-11.794383212228174</v>
      </c>
      <c r="AD738">
        <v>0.01</v>
      </c>
      <c r="AF738" s="4">
        <v>14.21</v>
      </c>
      <c r="AG738" s="5">
        <f t="shared" si="840"/>
        <v>3.2998053099729152E-3</v>
      </c>
      <c r="AH738" s="5">
        <f t="shared" si="841"/>
        <v>3.2998053099729153E-26</v>
      </c>
      <c r="AI738" s="5">
        <f t="shared" si="842"/>
        <v>6.4904626726671436E-8</v>
      </c>
      <c r="AJ738" s="5">
        <f t="shared" si="843"/>
        <v>8.0157214007439234E-12</v>
      </c>
      <c r="AK738" s="5">
        <f t="shared" si="844"/>
        <v>-11.096057385815929</v>
      </c>
      <c r="AL738">
        <v>0.04</v>
      </c>
      <c r="AN738" s="4">
        <v>13.32</v>
      </c>
      <c r="AO738" s="5">
        <f t="shared" si="845"/>
        <v>4.8117156721174011E-3</v>
      </c>
      <c r="AP738" s="5">
        <f t="shared" si="846"/>
        <v>4.8117156721174013E-26</v>
      </c>
      <c r="AQ738" s="5">
        <f t="shared" si="847"/>
        <v>5.225876865458737E-8</v>
      </c>
      <c r="AR738" s="5">
        <f t="shared" si="848"/>
        <v>8.6854073503924208E-12</v>
      </c>
      <c r="AS738" s="5">
        <f t="shared" si="849"/>
        <v>-11.061209808088618</v>
      </c>
      <c r="AT738">
        <v>0.05</v>
      </c>
      <c r="AU738" t="s">
        <v>36</v>
      </c>
      <c r="AV738" s="4">
        <v>12.62</v>
      </c>
      <c r="AW738" s="5">
        <f t="shared" si="850"/>
        <v>5.9693968919191306E-3</v>
      </c>
      <c r="AX738" s="5">
        <f t="shared" si="851"/>
        <v>5.9693968919191315E-26</v>
      </c>
      <c r="AY738" s="5">
        <f t="shared" si="852"/>
        <v>3.8419032613046486E-8</v>
      </c>
      <c r="AZ738" s="5">
        <f t="shared" si="853"/>
        <v>8.2946691411567366E-12</v>
      </c>
      <c r="BA738" s="5">
        <f t="shared" si="854"/>
        <v>-11.081200932489006</v>
      </c>
      <c r="BD738" s="3">
        <v>11.63</v>
      </c>
      <c r="BE738" s="5">
        <f t="shared" si="855"/>
        <v>6.2596743343002739E-3</v>
      </c>
      <c r="BF738" s="5">
        <f t="shared" si="856"/>
        <v>6.2596743343002746E-26</v>
      </c>
      <c r="BG738" s="5">
        <f t="shared" si="857"/>
        <v>1.4489986884954336E-8</v>
      </c>
      <c r="BH738" s="5">
        <f t="shared" si="858"/>
        <v>5.2163952785835613E-12</v>
      </c>
      <c r="BI738" s="5">
        <f t="shared" si="859"/>
        <v>-11.282629506846048</v>
      </c>
      <c r="BJ738">
        <v>0.01</v>
      </c>
      <c r="BL738" s="3">
        <v>11.15</v>
      </c>
      <c r="BM738" s="5">
        <f t="shared" si="860"/>
        <v>6.2308612026319926E-3</v>
      </c>
      <c r="BN738" s="5">
        <f t="shared" si="861"/>
        <v>6.2308612026319931E-26</v>
      </c>
      <c r="BO738" s="5">
        <f t="shared" si="862"/>
        <v>9.2309054853807289E-9</v>
      </c>
      <c r="BP738" s="5">
        <f t="shared" si="863"/>
        <v>4.1539074684213286E-12</v>
      </c>
      <c r="BQ738" s="5">
        <f t="shared" si="864"/>
        <v>-11.381543181946707</v>
      </c>
      <c r="BR738">
        <v>0.01</v>
      </c>
      <c r="BT738" s="3">
        <v>10.68</v>
      </c>
      <c r="BU738" s="5">
        <f t="shared" si="865"/>
        <v>6.147490133065165E-3</v>
      </c>
      <c r="BV738" s="5">
        <f t="shared" si="866"/>
        <v>6.1474901330651662E-26</v>
      </c>
      <c r="BW738" s="5">
        <f t="shared" si="867"/>
        <v>5.4823039236609679E-9</v>
      </c>
      <c r="BX738" s="5">
        <f t="shared" si="868"/>
        <v>3.1797362757233616E-12</v>
      </c>
      <c r="BY738" s="5">
        <f t="shared" si="869"/>
        <v>-11.497608898489664</v>
      </c>
      <c r="BZ738">
        <v>0.01</v>
      </c>
      <c r="CB738" s="3">
        <v>9.91</v>
      </c>
      <c r="CC738" s="5">
        <f t="shared" si="870"/>
        <v>6.9672475242562367E-3</v>
      </c>
      <c r="CD738" s="5">
        <f t="shared" si="871"/>
        <v>6.967247524256237E-26</v>
      </c>
      <c r="CE738" s="5">
        <f t="shared" si="872"/>
        <v>3.2658972769951109E-9</v>
      </c>
      <c r="CF738" s="5">
        <f t="shared" si="873"/>
        <v>2.6127178215960889E-12</v>
      </c>
      <c r="CG738" s="5">
        <f t="shared" si="874"/>
        <v>-11.582907492355043</v>
      </c>
      <c r="CH738">
        <v>0.01</v>
      </c>
      <c r="CJ738" s="2">
        <v>6.28</v>
      </c>
      <c r="CK738" s="5">
        <f t="shared" si="875"/>
        <v>2.1963331257248642E-2</v>
      </c>
      <c r="CL738" s="5">
        <f t="shared" si="876"/>
        <v>2.1963331257248645E-25</v>
      </c>
      <c r="CM738" s="5">
        <f t="shared" si="877"/>
        <v>1.1439235029817001E-9</v>
      </c>
      <c r="CN738" s="5">
        <f t="shared" si="878"/>
        <v>2.7454164071560806E-12</v>
      </c>
      <c r="CO738" s="5">
        <f t="shared" si="879"/>
        <v>-11.561391775215769</v>
      </c>
      <c r="CP738">
        <v>0.04</v>
      </c>
      <c r="CS738" s="5" t="str">
        <f t="shared" si="880"/>
        <v/>
      </c>
      <c r="CT738" s="5" t="str">
        <f t="shared" si="881"/>
        <v/>
      </c>
      <c r="CU738" s="5" t="str">
        <f t="shared" si="882"/>
        <v/>
      </c>
      <c r="CV738" s="5" t="str">
        <f t="shared" si="883"/>
        <v/>
      </c>
      <c r="CW738" s="5" t="str">
        <f t="shared" si="884"/>
        <v/>
      </c>
      <c r="DA738" s="5" t="str">
        <f t="shared" si="885"/>
        <v/>
      </c>
      <c r="DB738" s="5" t="str">
        <f t="shared" si="886"/>
        <v/>
      </c>
      <c r="DC738" s="5" t="str">
        <f t="shared" si="887"/>
        <v/>
      </c>
      <c r="DD738" s="5" t="str">
        <f t="shared" si="888"/>
        <v/>
      </c>
      <c r="DE738" s="5" t="str">
        <f t="shared" si="889"/>
        <v/>
      </c>
      <c r="DI738" s="5" t="str">
        <f t="shared" si="890"/>
        <v/>
      </c>
      <c r="DJ738" s="5" t="str">
        <f t="shared" si="891"/>
        <v/>
      </c>
      <c r="DK738" s="5" t="str">
        <f t="shared" si="892"/>
        <v/>
      </c>
      <c r="DL738" s="5" t="str">
        <f t="shared" si="893"/>
        <v/>
      </c>
      <c r="DM738" s="5" t="str">
        <f t="shared" si="894"/>
        <v/>
      </c>
      <c r="DQ738" s="5" t="str">
        <f t="shared" si="895"/>
        <v/>
      </c>
      <c r="DR738" s="5" t="str">
        <f t="shared" si="896"/>
        <v/>
      </c>
      <c r="DS738" s="5" t="str">
        <f t="shared" si="897"/>
        <v/>
      </c>
      <c r="DT738" s="5" t="str">
        <f t="shared" si="898"/>
        <v/>
      </c>
      <c r="DU738" s="5" t="str">
        <f t="shared" si="899"/>
        <v/>
      </c>
    </row>
    <row r="739" spans="1:126" hidden="1" x14ac:dyDescent="0.25">
      <c r="A739">
        <v>732</v>
      </c>
      <c r="B739" t="s">
        <v>776</v>
      </c>
      <c r="C739">
        <v>324.435655</v>
      </c>
      <c r="D739">
        <v>57.528418000000002</v>
      </c>
      <c r="E739" s="1" t="s">
        <v>168</v>
      </c>
      <c r="F739" s="13"/>
      <c r="J739" s="2">
        <v>16.489999999999998</v>
      </c>
      <c r="K739" s="5">
        <f t="shared" si="825"/>
        <v>8.0447236831590119E-4</v>
      </c>
      <c r="L739" s="5">
        <f t="shared" si="826"/>
        <v>8.0447236831590131E-27</v>
      </c>
      <c r="M739" s="5">
        <f t="shared" si="827"/>
        <v>6.1981660527297627E-8</v>
      </c>
      <c r="N739" s="5">
        <f t="shared" si="828"/>
        <v>3.867655616903372E-12</v>
      </c>
      <c r="O739" s="5">
        <f t="shared" si="829"/>
        <v>-11.412552203238736</v>
      </c>
      <c r="P739">
        <v>0</v>
      </c>
      <c r="Q739" s="2">
        <v>15.71</v>
      </c>
      <c r="R739" s="5">
        <f t="shared" si="830"/>
        <v>1.3081539284793618E-3</v>
      </c>
      <c r="S739" s="5">
        <f t="shared" si="831"/>
        <v>1.308153928479362E-26</v>
      </c>
      <c r="T739" s="5">
        <f t="shared" si="832"/>
        <v>6.5508579636608459E-8</v>
      </c>
      <c r="U739" s="5">
        <f t="shared" si="833"/>
        <v>5.0703640638734952E-12</v>
      </c>
      <c r="V739" s="5">
        <f t="shared" si="834"/>
        <v>-11.294960856198259</v>
      </c>
      <c r="W739">
        <v>0.01</v>
      </c>
      <c r="X739" s="2">
        <v>16.09</v>
      </c>
      <c r="Y739" s="5">
        <f t="shared" si="835"/>
        <v>1.0899319220325139E-3</v>
      </c>
      <c r="Z739" s="5">
        <f t="shared" si="836"/>
        <v>1.089931922032514E-26</v>
      </c>
      <c r="AA739" s="5">
        <f t="shared" si="837"/>
        <v>7.5982389716350514E-8</v>
      </c>
      <c r="AB739" s="5">
        <f t="shared" si="838"/>
        <v>4.9844447653925941E-12</v>
      </c>
      <c r="AC739" s="5">
        <f t="shared" si="839"/>
        <v>-11.302383212228175</v>
      </c>
      <c r="AD739">
        <v>0.01</v>
      </c>
      <c r="AF739" s="4">
        <v>14.44</v>
      </c>
      <c r="AG739" s="5">
        <f t="shared" si="840"/>
        <v>2.6698589443861394E-3</v>
      </c>
      <c r="AH739" s="5">
        <f t="shared" si="841"/>
        <v>2.6698589443861399E-26</v>
      </c>
      <c r="AI739" s="5">
        <f t="shared" si="842"/>
        <v>5.2514067322253554E-8</v>
      </c>
      <c r="AJ739" s="5">
        <f t="shared" si="843"/>
        <v>6.4854873142983146E-12</v>
      </c>
      <c r="AK739" s="5">
        <f t="shared" si="844"/>
        <v>-11.188057385815929</v>
      </c>
      <c r="AL739">
        <v>0.04</v>
      </c>
      <c r="AN739" s="4">
        <v>13.86</v>
      </c>
      <c r="AO739" s="5">
        <f t="shared" si="845"/>
        <v>2.9261727164159464E-3</v>
      </c>
      <c r="AP739" s="5">
        <f t="shared" si="846"/>
        <v>2.9261727164159468E-26</v>
      </c>
      <c r="AQ739" s="5">
        <f t="shared" si="847"/>
        <v>3.1780386342581756E-8</v>
      </c>
      <c r="AR739" s="5">
        <f t="shared" si="848"/>
        <v>5.281900210137088E-12</v>
      </c>
      <c r="AS739" s="5">
        <f t="shared" si="849"/>
        <v>-11.277209808088617</v>
      </c>
      <c r="AT739">
        <v>0.04</v>
      </c>
      <c r="AV739" s="4">
        <v>13.8</v>
      </c>
      <c r="AW739" s="5">
        <f t="shared" si="850"/>
        <v>2.0134018119920198E-3</v>
      </c>
      <c r="AX739" s="5">
        <f t="shared" si="851"/>
        <v>2.0134018119920199E-26</v>
      </c>
      <c r="AY739" s="5">
        <f t="shared" si="852"/>
        <v>1.2958252111331758E-8</v>
      </c>
      <c r="AZ739" s="5">
        <f t="shared" si="853"/>
        <v>2.7976866308365263E-12</v>
      </c>
      <c r="BA739" s="5">
        <f t="shared" si="854"/>
        <v>-11.553200932489005</v>
      </c>
      <c r="BB739">
        <v>0.06</v>
      </c>
      <c r="BD739" s="3">
        <v>13.56</v>
      </c>
      <c r="BE739" s="5">
        <f t="shared" si="855"/>
        <v>1.0581609713457972E-3</v>
      </c>
      <c r="BF739" s="5">
        <f t="shared" si="856"/>
        <v>1.0581609713457974E-26</v>
      </c>
      <c r="BG739" s="5">
        <f t="shared" si="857"/>
        <v>2.4494466929300859E-9</v>
      </c>
      <c r="BH739" s="5">
        <f t="shared" si="858"/>
        <v>8.8180080945483101E-13</v>
      </c>
      <c r="BI739" s="5">
        <f t="shared" si="859"/>
        <v>-12.054629506846048</v>
      </c>
      <c r="BJ739">
        <v>0.01</v>
      </c>
      <c r="BL739" s="3">
        <v>13.5</v>
      </c>
      <c r="BM739" s="5">
        <f t="shared" si="860"/>
        <v>7.1539858548463333E-4</v>
      </c>
      <c r="BN739" s="5">
        <f t="shared" si="861"/>
        <v>7.1539858548463342E-27</v>
      </c>
      <c r="BO739" s="5">
        <f t="shared" si="862"/>
        <v>1.0598497562735308E-9</v>
      </c>
      <c r="BP739" s="5">
        <f t="shared" si="863"/>
        <v>4.7693239032308891E-13</v>
      </c>
      <c r="BQ739" s="5">
        <f t="shared" si="864"/>
        <v>-12.321543181946709</v>
      </c>
      <c r="BR739">
        <v>0.01</v>
      </c>
      <c r="BT739" s="3">
        <v>13.53</v>
      </c>
      <c r="BU739" s="5">
        <f t="shared" si="865"/>
        <v>4.4534629165985924E-4</v>
      </c>
      <c r="BV739" s="5">
        <f t="shared" si="866"/>
        <v>4.4534629165985929E-27</v>
      </c>
      <c r="BW739" s="5">
        <f t="shared" si="867"/>
        <v>3.9715781063602193E-10</v>
      </c>
      <c r="BX739" s="5">
        <f t="shared" si="868"/>
        <v>2.3035153016889271E-13</v>
      </c>
      <c r="BY739" s="5">
        <f t="shared" si="869"/>
        <v>-12.637608898489663</v>
      </c>
      <c r="BZ739">
        <v>0.03</v>
      </c>
      <c r="CB739" s="3">
        <v>13.58</v>
      </c>
      <c r="CC739" s="5">
        <f t="shared" si="870"/>
        <v>2.3717081169308404E-4</v>
      </c>
      <c r="CD739" s="5">
        <f t="shared" si="871"/>
        <v>2.3717081169308407E-27</v>
      </c>
      <c r="CE739" s="5">
        <f t="shared" si="872"/>
        <v>1.1117381798113314E-10</v>
      </c>
      <c r="CF739" s="5">
        <f t="shared" si="873"/>
        <v>8.893905438490652E-14</v>
      </c>
      <c r="CG739" s="5">
        <f t="shared" si="874"/>
        <v>-13.050907492355043</v>
      </c>
      <c r="CH739">
        <v>7.0000000000000007E-2</v>
      </c>
      <c r="CK739" s="5" t="str">
        <f t="shared" si="875"/>
        <v/>
      </c>
      <c r="CL739" s="5" t="str">
        <f t="shared" si="876"/>
        <v/>
      </c>
      <c r="CM739" s="5" t="str">
        <f t="shared" si="877"/>
        <v/>
      </c>
      <c r="CN739" s="5" t="str">
        <f t="shared" si="878"/>
        <v/>
      </c>
      <c r="CO739" s="5" t="str">
        <f t="shared" si="879"/>
        <v/>
      </c>
      <c r="CR739" s="4">
        <v>13.54</v>
      </c>
      <c r="CS739" s="5">
        <f t="shared" si="880"/>
        <v>1.1877274076967992E-3</v>
      </c>
      <c r="CT739" s="5">
        <f t="shared" si="881"/>
        <v>1.1877274076967994E-26</v>
      </c>
      <c r="CU739" s="5">
        <f t="shared" si="882"/>
        <v>3.0823375632269877E-9</v>
      </c>
      <c r="CV739" s="5">
        <f t="shared" si="883"/>
        <v>1.0479947714971759E-12</v>
      </c>
      <c r="CW739" s="5">
        <f t="shared" si="884"/>
        <v>-11.97964088406564</v>
      </c>
      <c r="CX739">
        <v>0.03</v>
      </c>
      <c r="CZ739" s="4">
        <v>13.6</v>
      </c>
      <c r="DA739" s="5">
        <f t="shared" si="885"/>
        <v>6.2373179028955741E-4</v>
      </c>
      <c r="DB739" s="5">
        <f t="shared" si="886"/>
        <v>6.2373179028955747E-27</v>
      </c>
      <c r="DC739" s="5">
        <f t="shared" si="887"/>
        <v>8.8430783122338035E-10</v>
      </c>
      <c r="DD739" s="5">
        <f t="shared" si="888"/>
        <v>4.0678160236275491E-13</v>
      </c>
      <c r="DE739" s="5">
        <f t="shared" si="889"/>
        <v>-12.390638697275881</v>
      </c>
      <c r="DF739">
        <v>0.03</v>
      </c>
      <c r="DG739" t="s">
        <v>32</v>
      </c>
      <c r="DH739" s="4">
        <v>12.64</v>
      </c>
      <c r="DI739" s="5">
        <f t="shared" si="890"/>
        <v>2.7843917243135078E-4</v>
      </c>
      <c r="DJ739" s="5">
        <f t="shared" si="891"/>
        <v>2.7843917243135083E-27</v>
      </c>
      <c r="DK739" s="5">
        <f t="shared" si="892"/>
        <v>5.8008160923198083E-11</v>
      </c>
      <c r="DL739" s="5">
        <f t="shared" si="893"/>
        <v>6.9609793107837701E-14</v>
      </c>
      <c r="DM739" s="5">
        <f t="shared" si="894"/>
        <v>-13.15732965703447</v>
      </c>
      <c r="DO739" t="s">
        <v>32</v>
      </c>
      <c r="DP739" s="4">
        <v>9.1</v>
      </c>
      <c r="DQ739" s="5">
        <f t="shared" si="895"/>
        <v>1.9159671613923255E-3</v>
      </c>
      <c r="DR739" s="5">
        <f t="shared" si="896"/>
        <v>1.9159671613923256E-26</v>
      </c>
      <c r="DS739" s="5">
        <f t="shared" si="897"/>
        <v>1.1875829512762349E-10</v>
      </c>
      <c r="DT739" s="5">
        <f t="shared" si="898"/>
        <v>2.6126824928077171E-13</v>
      </c>
      <c r="DU739" s="5">
        <f t="shared" si="899"/>
        <v>-12.582913364861231</v>
      </c>
    </row>
    <row r="740" spans="1:126" hidden="1" x14ac:dyDescent="0.25">
      <c r="A740">
        <v>733</v>
      </c>
      <c r="B740" t="s">
        <v>777</v>
      </c>
      <c r="C740">
        <v>324.43836399999998</v>
      </c>
      <c r="D740">
        <v>57.548659000000001</v>
      </c>
      <c r="E740" s="1" t="s">
        <v>31</v>
      </c>
      <c r="F740" s="13"/>
      <c r="J740" s="2">
        <v>20.149999999999999</v>
      </c>
      <c r="K740" s="5">
        <f t="shared" si="825"/>
        <v>2.7638287600076372E-5</v>
      </c>
      <c r="L740" s="5">
        <f t="shared" si="826"/>
        <v>2.7638287600076376E-28</v>
      </c>
      <c r="M740" s="5">
        <f t="shared" si="827"/>
        <v>2.129429209818508E-9</v>
      </c>
      <c r="N740" s="5">
        <f t="shared" si="828"/>
        <v>1.328763826926749E-13</v>
      </c>
      <c r="O740" s="5">
        <f t="shared" si="829"/>
        <v>-12.876552203238735</v>
      </c>
      <c r="P740">
        <v>0.04</v>
      </c>
      <c r="Q740" s="2">
        <v>19.14</v>
      </c>
      <c r="R740" s="5">
        <f t="shared" si="830"/>
        <v>5.5546775068556339E-5</v>
      </c>
      <c r="S740" s="5">
        <f t="shared" si="831"/>
        <v>5.5546775068556343E-28</v>
      </c>
      <c r="T740" s="5">
        <f t="shared" si="832"/>
        <v>2.7816224520039022E-9</v>
      </c>
      <c r="U740" s="5">
        <f t="shared" si="833"/>
        <v>2.1529757778510207E-13</v>
      </c>
      <c r="V740" s="5">
        <f t="shared" si="834"/>
        <v>-12.666960856198259</v>
      </c>
      <c r="W740">
        <v>0.05</v>
      </c>
      <c r="X740" s="2">
        <v>19.850000000000001</v>
      </c>
      <c r="Y740" s="5">
        <f t="shared" si="835"/>
        <v>3.4150681317803204E-5</v>
      </c>
      <c r="Z740" s="5">
        <f t="shared" si="836"/>
        <v>3.4150681317803206E-28</v>
      </c>
      <c r="AA740" s="5">
        <f t="shared" si="837"/>
        <v>2.3807453699762416E-9</v>
      </c>
      <c r="AB740" s="5">
        <f t="shared" si="838"/>
        <v>1.5617689627044146E-13</v>
      </c>
      <c r="AC740" s="5">
        <f t="shared" si="839"/>
        <v>-12.806383212228175</v>
      </c>
      <c r="AD740">
        <v>0.11</v>
      </c>
      <c r="AF740" s="4">
        <v>17.32</v>
      </c>
      <c r="AG740" s="5">
        <f t="shared" si="840"/>
        <v>1.8814310932288537E-4</v>
      </c>
      <c r="AH740" s="5">
        <f t="shared" si="841"/>
        <v>1.8814310932288539E-27</v>
      </c>
      <c r="AI740" s="5">
        <f t="shared" si="842"/>
        <v>3.7006299265266175E-9</v>
      </c>
      <c r="AJ740" s="5">
        <f t="shared" si="843"/>
        <v>4.570277959260373E-13</v>
      </c>
      <c r="AK740" s="5">
        <f t="shared" si="844"/>
        <v>-12.34005738581593</v>
      </c>
      <c r="AL740">
        <v>0.12</v>
      </c>
      <c r="AN740" s="4">
        <v>16.559999999999999</v>
      </c>
      <c r="AO740" s="5">
        <f t="shared" si="845"/>
        <v>2.4338844535038738E-4</v>
      </c>
      <c r="AP740" s="5">
        <f t="shared" si="846"/>
        <v>2.433884453503874E-27</v>
      </c>
      <c r="AQ740" s="5">
        <f t="shared" si="847"/>
        <v>2.6433773991405623E-9</v>
      </c>
      <c r="AR740" s="5">
        <f t="shared" si="848"/>
        <v>4.3932932373716144E-13</v>
      </c>
      <c r="AS740" s="5">
        <f t="shared" si="849"/>
        <v>-12.357209808088617</v>
      </c>
      <c r="AT740">
        <v>0.14000000000000001</v>
      </c>
      <c r="AU740" t="s">
        <v>36</v>
      </c>
      <c r="AV740" s="4">
        <v>16.239999999999998</v>
      </c>
      <c r="AW740" s="5">
        <f t="shared" si="850"/>
        <v>2.1277982879956759E-4</v>
      </c>
      <c r="AX740" s="5">
        <f t="shared" si="851"/>
        <v>2.1277982879956762E-27</v>
      </c>
      <c r="AY740" s="5">
        <f t="shared" si="852"/>
        <v>1.3694507720060277E-9</v>
      </c>
      <c r="AZ740" s="5">
        <f t="shared" si="853"/>
        <v>2.9566442167610138E-13</v>
      </c>
      <c r="BA740" s="5">
        <f t="shared" si="854"/>
        <v>-12.529200932489005</v>
      </c>
      <c r="BD740" s="3">
        <v>16.18</v>
      </c>
      <c r="BE740" s="5">
        <f t="shared" si="855"/>
        <v>9.4744005002276262E-5</v>
      </c>
      <c r="BF740" s="5">
        <f t="shared" si="856"/>
        <v>9.4744005002276276E-28</v>
      </c>
      <c r="BG740" s="5">
        <f t="shared" si="857"/>
        <v>2.1931482639415802E-10</v>
      </c>
      <c r="BH740" s="5">
        <f t="shared" si="858"/>
        <v>7.8953337501896891E-14</v>
      </c>
      <c r="BI740" s="5">
        <f t="shared" si="859"/>
        <v>-13.102629506846046</v>
      </c>
      <c r="BJ740">
        <v>0.05</v>
      </c>
      <c r="BL740" s="3">
        <v>16.25</v>
      </c>
      <c r="BM740" s="5">
        <f t="shared" si="860"/>
        <v>5.6826129553225672E-5</v>
      </c>
      <c r="BN740" s="5">
        <f t="shared" si="861"/>
        <v>5.6826129553225674E-28</v>
      </c>
      <c r="BO740" s="5">
        <f t="shared" si="862"/>
        <v>8.4186858597371347E-11</v>
      </c>
      <c r="BP740" s="5">
        <f t="shared" si="863"/>
        <v>3.7884086368817112E-14</v>
      </c>
      <c r="BQ740" s="5">
        <f t="shared" si="864"/>
        <v>-13.421543181946708</v>
      </c>
      <c r="BR740">
        <v>0.06</v>
      </c>
      <c r="BU740" s="5" t="str">
        <f t="shared" si="865"/>
        <v/>
      </c>
      <c r="BV740" s="5" t="str">
        <f t="shared" si="866"/>
        <v/>
      </c>
      <c r="BW740" s="5" t="str">
        <f t="shared" si="867"/>
        <v/>
      </c>
      <c r="BX740" s="5" t="str">
        <f t="shared" si="868"/>
        <v/>
      </c>
      <c r="BY740" s="5" t="str">
        <f t="shared" si="869"/>
        <v/>
      </c>
      <c r="CC740" s="5" t="str">
        <f t="shared" si="870"/>
        <v/>
      </c>
      <c r="CD740" s="5" t="str">
        <f t="shared" si="871"/>
        <v/>
      </c>
      <c r="CE740" s="5" t="str">
        <f t="shared" si="872"/>
        <v/>
      </c>
      <c r="CF740" s="5" t="str">
        <f t="shared" si="873"/>
        <v/>
      </c>
      <c r="CG740" s="5" t="str">
        <f t="shared" si="874"/>
        <v/>
      </c>
      <c r="CK740" s="5" t="str">
        <f t="shared" si="875"/>
        <v/>
      </c>
      <c r="CL740" s="5" t="str">
        <f t="shared" si="876"/>
        <v/>
      </c>
      <c r="CM740" s="5" t="str">
        <f t="shared" si="877"/>
        <v/>
      </c>
      <c r="CN740" s="5" t="str">
        <f t="shared" si="878"/>
        <v/>
      </c>
      <c r="CO740" s="5" t="str">
        <f t="shared" si="879"/>
        <v/>
      </c>
      <c r="CS740" s="5" t="str">
        <f t="shared" si="880"/>
        <v/>
      </c>
      <c r="CT740" s="5" t="str">
        <f t="shared" si="881"/>
        <v/>
      </c>
      <c r="CU740" s="5" t="str">
        <f t="shared" si="882"/>
        <v/>
      </c>
      <c r="CV740" s="5" t="str">
        <f t="shared" si="883"/>
        <v/>
      </c>
      <c r="CW740" s="5" t="str">
        <f t="shared" si="884"/>
        <v/>
      </c>
      <c r="DA740" s="5" t="str">
        <f t="shared" si="885"/>
        <v/>
      </c>
      <c r="DB740" s="5" t="str">
        <f t="shared" si="886"/>
        <v/>
      </c>
      <c r="DC740" s="5" t="str">
        <f t="shared" si="887"/>
        <v/>
      </c>
      <c r="DD740" s="5" t="str">
        <f t="shared" si="888"/>
        <v/>
      </c>
      <c r="DE740" s="5" t="str">
        <f t="shared" si="889"/>
        <v/>
      </c>
      <c r="DI740" s="5" t="str">
        <f t="shared" si="890"/>
        <v/>
      </c>
      <c r="DJ740" s="5" t="str">
        <f t="shared" si="891"/>
        <v/>
      </c>
      <c r="DK740" s="5" t="str">
        <f t="shared" si="892"/>
        <v/>
      </c>
      <c r="DL740" s="5" t="str">
        <f t="shared" si="893"/>
        <v/>
      </c>
      <c r="DM740" s="5" t="str">
        <f t="shared" si="894"/>
        <v/>
      </c>
      <c r="DQ740" s="5" t="str">
        <f t="shared" si="895"/>
        <v/>
      </c>
      <c r="DR740" s="5" t="str">
        <f t="shared" si="896"/>
        <v/>
      </c>
      <c r="DS740" s="5" t="str">
        <f t="shared" si="897"/>
        <v/>
      </c>
      <c r="DT740" s="5" t="str">
        <f t="shared" si="898"/>
        <v/>
      </c>
      <c r="DU740" s="5" t="str">
        <f t="shared" si="899"/>
        <v/>
      </c>
    </row>
    <row r="741" spans="1:126" hidden="1" x14ac:dyDescent="0.25">
      <c r="A741">
        <v>734</v>
      </c>
      <c r="B741" t="s">
        <v>778</v>
      </c>
      <c r="C741">
        <v>324.43929500000002</v>
      </c>
      <c r="D741">
        <v>57.545552999999998</v>
      </c>
      <c r="E741" s="1" t="s">
        <v>31</v>
      </c>
      <c r="F741" s="13"/>
      <c r="J741" s="2">
        <v>19.09</v>
      </c>
      <c r="K741" s="5">
        <f t="shared" si="825"/>
        <v>7.3368751986641975E-5</v>
      </c>
      <c r="L741" s="5">
        <f t="shared" si="826"/>
        <v>7.3368751986641987E-28</v>
      </c>
      <c r="M741" s="5">
        <f t="shared" si="827"/>
        <v>5.6527946242173628E-9</v>
      </c>
      <c r="N741" s="5">
        <f t="shared" si="828"/>
        <v>3.5273438455116343E-13</v>
      </c>
      <c r="O741" s="5">
        <f t="shared" si="829"/>
        <v>-12.452552203238737</v>
      </c>
      <c r="P741">
        <v>0.02</v>
      </c>
      <c r="Q741" s="2">
        <v>18.239999999999998</v>
      </c>
      <c r="R741" s="5">
        <f t="shared" si="830"/>
        <v>1.272503102201236E-4</v>
      </c>
      <c r="S741" s="5">
        <f t="shared" si="831"/>
        <v>1.2725031022012362E-27</v>
      </c>
      <c r="T741" s="5">
        <f t="shared" si="832"/>
        <v>6.3723288975083423E-9</v>
      </c>
      <c r="U741" s="5">
        <f t="shared" si="833"/>
        <v>4.9321825666714581E-13</v>
      </c>
      <c r="V741" s="5">
        <f t="shared" si="834"/>
        <v>-12.306960856198256</v>
      </c>
      <c r="W741">
        <v>0.02</v>
      </c>
      <c r="X741" s="2">
        <v>18.690000000000001</v>
      </c>
      <c r="Y741" s="5">
        <f t="shared" si="835"/>
        <v>9.9402972705367039E-5</v>
      </c>
      <c r="Z741" s="5">
        <f t="shared" si="836"/>
        <v>9.9402972705367049E-28</v>
      </c>
      <c r="AA741" s="5">
        <f t="shared" si="837"/>
        <v>6.9296763021476496E-9</v>
      </c>
      <c r="AB741" s="5">
        <f t="shared" si="838"/>
        <v>4.545867654208859E-13</v>
      </c>
      <c r="AC741" s="5">
        <f t="shared" si="839"/>
        <v>-12.342383212228176</v>
      </c>
      <c r="AD741">
        <v>0.04</v>
      </c>
      <c r="AF741" s="4">
        <v>16.82</v>
      </c>
      <c r="AG741" s="5">
        <f t="shared" si="840"/>
        <v>2.9818673317430863E-4</v>
      </c>
      <c r="AH741" s="5">
        <f t="shared" si="841"/>
        <v>2.9818673317430866E-27</v>
      </c>
      <c r="AI741" s="5">
        <f t="shared" si="842"/>
        <v>5.8651031783699174E-9</v>
      </c>
      <c r="AJ741" s="5">
        <f t="shared" si="843"/>
        <v>7.2434024252868495E-13</v>
      </c>
      <c r="AK741" s="5">
        <f t="shared" si="844"/>
        <v>-12.140057385815929</v>
      </c>
      <c r="AL741">
        <v>7.0000000000000007E-2</v>
      </c>
      <c r="AN741" s="4">
        <v>16.170000000000002</v>
      </c>
      <c r="AO741" s="5">
        <f t="shared" si="845"/>
        <v>3.4857798625382403E-4</v>
      </c>
      <c r="AP741" s="5">
        <f t="shared" si="846"/>
        <v>3.4857798625382404E-27</v>
      </c>
      <c r="AQ741" s="5">
        <f t="shared" si="847"/>
        <v>3.7858131242622744E-9</v>
      </c>
      <c r="AR741" s="5">
        <f t="shared" si="848"/>
        <v>6.2920214125239005E-13</v>
      </c>
      <c r="AS741" s="5">
        <f t="shared" si="849"/>
        <v>-12.201209808088619</v>
      </c>
      <c r="AT741">
        <v>0.11</v>
      </c>
      <c r="AV741" s="4">
        <v>16.11</v>
      </c>
      <c r="AW741" s="5">
        <f t="shared" si="850"/>
        <v>2.39844881748333E-4</v>
      </c>
      <c r="AX741" s="5">
        <f t="shared" si="851"/>
        <v>2.3984488174833304E-27</v>
      </c>
      <c r="AY741" s="5">
        <f t="shared" si="852"/>
        <v>1.5436414265627821E-9</v>
      </c>
      <c r="AZ741" s="5">
        <f t="shared" si="853"/>
        <v>3.3327218399490465E-13</v>
      </c>
      <c r="BA741" s="5">
        <f t="shared" si="854"/>
        <v>-12.477200932489005</v>
      </c>
      <c r="BB741">
        <v>0.14000000000000001</v>
      </c>
      <c r="BD741" s="3">
        <v>15.85</v>
      </c>
      <c r="BE741" s="5">
        <f t="shared" si="855"/>
        <v>1.2839607246281818E-4</v>
      </c>
      <c r="BF741" s="5">
        <f t="shared" si="856"/>
        <v>1.2839607246281819E-27</v>
      </c>
      <c r="BG741" s="5">
        <f t="shared" si="857"/>
        <v>2.9721313070096798E-10</v>
      </c>
      <c r="BH741" s="5">
        <f t="shared" si="858"/>
        <v>1.0699672705234848E-13</v>
      </c>
      <c r="BI741" s="5">
        <f t="shared" si="859"/>
        <v>-12.970629506846047</v>
      </c>
      <c r="BJ741">
        <v>0.05</v>
      </c>
      <c r="BL741" s="3">
        <v>15.91</v>
      </c>
      <c r="BM741" s="5">
        <f t="shared" si="860"/>
        <v>7.7722735436991009E-5</v>
      </c>
      <c r="BN741" s="5">
        <f t="shared" si="861"/>
        <v>7.772273543699102E-28</v>
      </c>
      <c r="BO741" s="5">
        <f t="shared" si="862"/>
        <v>1.1514479323998666E-10</v>
      </c>
      <c r="BP741" s="5">
        <f t="shared" si="863"/>
        <v>5.1815156957994004E-14</v>
      </c>
      <c r="BQ741" s="5">
        <f t="shared" si="864"/>
        <v>-13.285543181946707</v>
      </c>
      <c r="BR741">
        <v>0.06</v>
      </c>
      <c r="BU741" s="5" t="str">
        <f t="shared" si="865"/>
        <v/>
      </c>
      <c r="BV741" s="5" t="str">
        <f t="shared" si="866"/>
        <v/>
      </c>
      <c r="BW741" s="5" t="str">
        <f t="shared" si="867"/>
        <v/>
      </c>
      <c r="BX741" s="5" t="str">
        <f t="shared" si="868"/>
        <v/>
      </c>
      <c r="BY741" s="5" t="str">
        <f t="shared" si="869"/>
        <v/>
      </c>
      <c r="CC741" s="5" t="str">
        <f t="shared" si="870"/>
        <v/>
      </c>
      <c r="CD741" s="5" t="str">
        <f t="shared" si="871"/>
        <v/>
      </c>
      <c r="CE741" s="5" t="str">
        <f t="shared" si="872"/>
        <v/>
      </c>
      <c r="CF741" s="5" t="str">
        <f t="shared" si="873"/>
        <v/>
      </c>
      <c r="CG741" s="5" t="str">
        <f t="shared" si="874"/>
        <v/>
      </c>
      <c r="CK741" s="5" t="str">
        <f t="shared" si="875"/>
        <v/>
      </c>
      <c r="CL741" s="5" t="str">
        <f t="shared" si="876"/>
        <v/>
      </c>
      <c r="CM741" s="5" t="str">
        <f t="shared" si="877"/>
        <v/>
      </c>
      <c r="CN741" s="5" t="str">
        <f t="shared" si="878"/>
        <v/>
      </c>
      <c r="CO741" s="5" t="str">
        <f t="shared" si="879"/>
        <v/>
      </c>
      <c r="CS741" s="5" t="str">
        <f t="shared" si="880"/>
        <v/>
      </c>
      <c r="CT741" s="5" t="str">
        <f t="shared" si="881"/>
        <v/>
      </c>
      <c r="CU741" s="5" t="str">
        <f t="shared" si="882"/>
        <v/>
      </c>
      <c r="CV741" s="5" t="str">
        <f t="shared" si="883"/>
        <v/>
      </c>
      <c r="CW741" s="5" t="str">
        <f t="shared" si="884"/>
        <v/>
      </c>
      <c r="DA741" s="5" t="str">
        <f t="shared" si="885"/>
        <v/>
      </c>
      <c r="DB741" s="5" t="str">
        <f t="shared" si="886"/>
        <v/>
      </c>
      <c r="DC741" s="5" t="str">
        <f t="shared" si="887"/>
        <v/>
      </c>
      <c r="DD741" s="5" t="str">
        <f t="shared" si="888"/>
        <v/>
      </c>
      <c r="DE741" s="5" t="str">
        <f t="shared" si="889"/>
        <v/>
      </c>
      <c r="DI741" s="5" t="str">
        <f t="shared" si="890"/>
        <v/>
      </c>
      <c r="DJ741" s="5" t="str">
        <f t="shared" si="891"/>
        <v/>
      </c>
      <c r="DK741" s="5" t="str">
        <f t="shared" si="892"/>
        <v/>
      </c>
      <c r="DL741" s="5" t="str">
        <f t="shared" si="893"/>
        <v/>
      </c>
      <c r="DM741" s="5" t="str">
        <f t="shared" si="894"/>
        <v/>
      </c>
      <c r="DQ741" s="5" t="str">
        <f t="shared" si="895"/>
        <v/>
      </c>
      <c r="DR741" s="5" t="str">
        <f t="shared" si="896"/>
        <v/>
      </c>
      <c r="DS741" s="5" t="str">
        <f t="shared" si="897"/>
        <v/>
      </c>
      <c r="DT741" s="5" t="str">
        <f t="shared" si="898"/>
        <v/>
      </c>
      <c r="DU741" s="5" t="str">
        <f t="shared" si="899"/>
        <v/>
      </c>
    </row>
    <row r="742" spans="1:126" hidden="1" x14ac:dyDescent="0.25">
      <c r="A742">
        <v>735</v>
      </c>
      <c r="B742" t="s">
        <v>779</v>
      </c>
      <c r="C742">
        <v>324.44061299999998</v>
      </c>
      <c r="D742">
        <v>57.521642</v>
      </c>
      <c r="E742" s="1" t="s">
        <v>86</v>
      </c>
      <c r="F742" s="13"/>
      <c r="J742" s="2">
        <v>22.15</v>
      </c>
      <c r="K742" s="5">
        <f t="shared" si="825"/>
        <v>4.3803733868643322E-6</v>
      </c>
      <c r="L742" s="5">
        <f t="shared" si="826"/>
        <v>4.3803733868643325E-29</v>
      </c>
      <c r="M742" s="5">
        <f t="shared" si="827"/>
        <v>3.3749178584691914E-10</v>
      </c>
      <c r="N742" s="5">
        <f t="shared" si="828"/>
        <v>2.1059487436847754E-14</v>
      </c>
      <c r="O742" s="5">
        <f t="shared" si="829"/>
        <v>-13.676552203238737</v>
      </c>
      <c r="P742">
        <v>0.21</v>
      </c>
      <c r="Q742" s="2">
        <v>19.93</v>
      </c>
      <c r="R742" s="5">
        <f t="shared" si="830"/>
        <v>2.6832358621789596E-5</v>
      </c>
      <c r="S742" s="5">
        <f t="shared" si="831"/>
        <v>2.68323586217896E-28</v>
      </c>
      <c r="T742" s="5">
        <f t="shared" si="832"/>
        <v>1.3436872093919432E-9</v>
      </c>
      <c r="U742" s="5">
        <f t="shared" si="833"/>
        <v>1.0400139000693641E-13</v>
      </c>
      <c r="V742" s="5">
        <f t="shared" si="834"/>
        <v>-12.982960856198257</v>
      </c>
      <c r="W742">
        <v>0.1</v>
      </c>
      <c r="X742" s="2">
        <v>20.55</v>
      </c>
      <c r="Y742" s="5">
        <f t="shared" si="835"/>
        <v>1.7922532328195639E-5</v>
      </c>
      <c r="Z742" s="5">
        <f t="shared" si="836"/>
        <v>1.792253232819564E-28</v>
      </c>
      <c r="AA742" s="5">
        <f t="shared" si="837"/>
        <v>1.2494329311186353E-9</v>
      </c>
      <c r="AB742" s="5">
        <f t="shared" si="838"/>
        <v>8.1962800281382494E-14</v>
      </c>
      <c r="AC742" s="5">
        <f t="shared" si="839"/>
        <v>-13.086383212228176</v>
      </c>
      <c r="AD742">
        <v>0.19</v>
      </c>
      <c r="AF742" s="4">
        <v>16.57</v>
      </c>
      <c r="AG742" s="5">
        <f t="shared" si="840"/>
        <v>3.7539485585302352E-4</v>
      </c>
      <c r="AH742" s="5">
        <f t="shared" si="841"/>
        <v>3.7539485585302359E-27</v>
      </c>
      <c r="AI742" s="5">
        <f t="shared" si="842"/>
        <v>7.38372743404462E-9</v>
      </c>
      <c r="AJ742" s="5">
        <f t="shared" si="843"/>
        <v>9.1189033810451076E-13</v>
      </c>
      <c r="AK742" s="5">
        <f t="shared" si="844"/>
        <v>-12.040057385815929</v>
      </c>
      <c r="AL742">
        <v>0.15</v>
      </c>
      <c r="AM742" t="s">
        <v>36</v>
      </c>
      <c r="AN742" s="4">
        <v>15.95</v>
      </c>
      <c r="AO742" s="5">
        <f t="shared" si="845"/>
        <v>4.2687424867362297E-4</v>
      </c>
      <c r="AP742" s="5">
        <f t="shared" si="846"/>
        <v>4.2687424867362301E-27</v>
      </c>
      <c r="AQ742" s="5">
        <f t="shared" si="847"/>
        <v>4.6361680793618131E-9</v>
      </c>
      <c r="AR742" s="5">
        <f t="shared" si="848"/>
        <v>7.7053113478993336E-13</v>
      </c>
      <c r="AS742" s="5">
        <f t="shared" si="849"/>
        <v>-12.113209808088618</v>
      </c>
      <c r="AV742" s="4">
        <v>15.25</v>
      </c>
      <c r="AW742" s="5">
        <f t="shared" si="850"/>
        <v>5.2957863409067835E-4</v>
      </c>
      <c r="AX742" s="5">
        <f t="shared" si="851"/>
        <v>5.2957863409067841E-27</v>
      </c>
      <c r="AY742" s="5">
        <f t="shared" si="852"/>
        <v>3.4083675759346743E-9</v>
      </c>
      <c r="AZ742" s="5">
        <f t="shared" si="853"/>
        <v>7.3586655964429617E-13</v>
      </c>
      <c r="BA742" s="5">
        <f t="shared" si="854"/>
        <v>-12.133200932489004</v>
      </c>
      <c r="BB742">
        <v>0.17</v>
      </c>
      <c r="BD742" s="3">
        <v>14.88</v>
      </c>
      <c r="BE742" s="5">
        <f t="shared" si="855"/>
        <v>3.1372688630155912E-4</v>
      </c>
      <c r="BF742" s="5">
        <f t="shared" si="856"/>
        <v>3.1372688630155917E-27</v>
      </c>
      <c r="BG742" s="5">
        <f t="shared" si="857"/>
        <v>7.2621964421657204E-10</v>
      </c>
      <c r="BH742" s="5">
        <f t="shared" si="858"/>
        <v>2.6143907191796595E-13</v>
      </c>
      <c r="BI742" s="5">
        <f t="shared" si="859"/>
        <v>-12.582629506846047</v>
      </c>
      <c r="BJ742">
        <v>0.01</v>
      </c>
      <c r="BL742" s="3">
        <v>14.49</v>
      </c>
      <c r="BM742" s="5">
        <f t="shared" si="860"/>
        <v>2.8744057774205534E-4</v>
      </c>
      <c r="BN742" s="5">
        <f t="shared" si="861"/>
        <v>2.8744057774205537E-27</v>
      </c>
      <c r="BO742" s="5">
        <f t="shared" si="862"/>
        <v>4.2583789295119303E-10</v>
      </c>
      <c r="BP742" s="5">
        <f t="shared" si="863"/>
        <v>1.9162705182803687E-13</v>
      </c>
      <c r="BQ742" s="5">
        <f t="shared" si="864"/>
        <v>-12.717543181946709</v>
      </c>
      <c r="BR742">
        <v>0.01</v>
      </c>
      <c r="BT742" s="3">
        <v>14.03</v>
      </c>
      <c r="BU742" s="5">
        <f t="shared" si="865"/>
        <v>2.8099451355980646E-4</v>
      </c>
      <c r="BV742" s="5">
        <f t="shared" si="866"/>
        <v>2.8099451355980648E-27</v>
      </c>
      <c r="BW742" s="5">
        <f t="shared" si="867"/>
        <v>2.5058963753847186E-10</v>
      </c>
      <c r="BX742" s="5">
        <f t="shared" si="868"/>
        <v>1.4534198977231369E-13</v>
      </c>
      <c r="BY742" s="5">
        <f t="shared" si="869"/>
        <v>-12.837608898489664</v>
      </c>
      <c r="BZ742">
        <v>0.04</v>
      </c>
      <c r="CB742" s="3">
        <v>13.43</v>
      </c>
      <c r="CC742" s="5">
        <f t="shared" si="870"/>
        <v>2.7230852635876996E-4</v>
      </c>
      <c r="CD742" s="5">
        <f t="shared" si="871"/>
        <v>2.7230852635877E-27</v>
      </c>
      <c r="CE742" s="5">
        <f t="shared" si="872"/>
        <v>1.2764462173067343E-10</v>
      </c>
      <c r="CF742" s="5">
        <f t="shared" si="873"/>
        <v>1.0211569738453875E-13</v>
      </c>
      <c r="CG742" s="5">
        <f t="shared" si="874"/>
        <v>-12.990907492355042</v>
      </c>
      <c r="CH742">
        <v>0.05</v>
      </c>
      <c r="CK742" s="5" t="str">
        <f t="shared" si="875"/>
        <v/>
      </c>
      <c r="CL742" s="5" t="str">
        <f t="shared" si="876"/>
        <v/>
      </c>
      <c r="CM742" s="5" t="str">
        <f t="shared" si="877"/>
        <v/>
      </c>
      <c r="CN742" s="5" t="str">
        <f t="shared" si="878"/>
        <v/>
      </c>
      <c r="CO742" s="5" t="str">
        <f t="shared" si="879"/>
        <v/>
      </c>
      <c r="CS742" s="5" t="str">
        <f t="shared" si="880"/>
        <v/>
      </c>
      <c r="CT742" s="5" t="str">
        <f t="shared" si="881"/>
        <v/>
      </c>
      <c r="CU742" s="5" t="str">
        <f t="shared" si="882"/>
        <v/>
      </c>
      <c r="CV742" s="5" t="str">
        <f t="shared" si="883"/>
        <v/>
      </c>
      <c r="CW742" s="5" t="str">
        <f t="shared" si="884"/>
        <v/>
      </c>
      <c r="DA742" s="5" t="str">
        <f t="shared" si="885"/>
        <v/>
      </c>
      <c r="DB742" s="5" t="str">
        <f t="shared" si="886"/>
        <v/>
      </c>
      <c r="DC742" s="5" t="str">
        <f t="shared" si="887"/>
        <v/>
      </c>
      <c r="DD742" s="5" t="str">
        <f t="shared" si="888"/>
        <v/>
      </c>
      <c r="DE742" s="5" t="str">
        <f t="shared" si="889"/>
        <v/>
      </c>
      <c r="DI742" s="5" t="str">
        <f t="shared" si="890"/>
        <v/>
      </c>
      <c r="DJ742" s="5" t="str">
        <f t="shared" si="891"/>
        <v/>
      </c>
      <c r="DK742" s="5" t="str">
        <f t="shared" si="892"/>
        <v/>
      </c>
      <c r="DL742" s="5" t="str">
        <f t="shared" si="893"/>
        <v/>
      </c>
      <c r="DM742" s="5" t="str">
        <f t="shared" si="894"/>
        <v/>
      </c>
      <c r="DQ742" s="5" t="str">
        <f t="shared" si="895"/>
        <v/>
      </c>
      <c r="DR742" s="5" t="str">
        <f t="shared" si="896"/>
        <v/>
      </c>
      <c r="DS742" s="5" t="str">
        <f t="shared" si="897"/>
        <v/>
      </c>
      <c r="DT742" s="5" t="str">
        <f t="shared" si="898"/>
        <v/>
      </c>
      <c r="DU742" s="5" t="str">
        <f t="shared" si="899"/>
        <v/>
      </c>
    </row>
    <row r="743" spans="1:126" hidden="1" x14ac:dyDescent="0.25">
      <c r="A743">
        <v>736</v>
      </c>
      <c r="B743" t="s">
        <v>780</v>
      </c>
      <c r="C743">
        <v>324.44427400000001</v>
      </c>
      <c r="D743">
        <v>57.527244000000003</v>
      </c>
      <c r="E743" s="1" t="s">
        <v>31</v>
      </c>
      <c r="F743" s="13"/>
      <c r="J743" s="2">
        <v>16.48</v>
      </c>
      <c r="K743" s="5">
        <f t="shared" si="825"/>
        <v>8.1191605949176664E-4</v>
      </c>
      <c r="L743" s="5">
        <f t="shared" si="826"/>
        <v>8.1191605949176677E-27</v>
      </c>
      <c r="M743" s="5">
        <f t="shared" si="827"/>
        <v>6.2555169771000276E-8</v>
      </c>
      <c r="N743" s="5">
        <f t="shared" si="828"/>
        <v>3.9034425937104176E-12</v>
      </c>
      <c r="O743" s="5">
        <f t="shared" si="829"/>
        <v>-11.408552203238736</v>
      </c>
      <c r="P743">
        <v>0</v>
      </c>
      <c r="Q743" s="2">
        <v>15.81</v>
      </c>
      <c r="R743" s="5">
        <f t="shared" si="830"/>
        <v>1.1930505623191962E-3</v>
      </c>
      <c r="S743" s="5">
        <f t="shared" si="831"/>
        <v>1.1930505623191963E-26</v>
      </c>
      <c r="T743" s="5">
        <f t="shared" si="832"/>
        <v>5.9744534699396865E-8</v>
      </c>
      <c r="U743" s="5">
        <f t="shared" si="833"/>
        <v>4.6242269857333178E-12</v>
      </c>
      <c r="V743" s="5">
        <f t="shared" si="834"/>
        <v>-11.334960856198258</v>
      </c>
      <c r="W743">
        <v>0.01</v>
      </c>
      <c r="X743" s="2">
        <v>16.14</v>
      </c>
      <c r="Y743" s="5">
        <f t="shared" si="835"/>
        <v>1.0408769048091428E-3</v>
      </c>
      <c r="Z743" s="5">
        <f t="shared" si="836"/>
        <v>1.0408769048091429E-26</v>
      </c>
      <c r="AA743" s="5">
        <f t="shared" si="837"/>
        <v>7.2562618847306013E-8</v>
      </c>
      <c r="AB743" s="5">
        <f t="shared" si="838"/>
        <v>4.7601077963832747E-12</v>
      </c>
      <c r="AC743" s="5">
        <f t="shared" si="839"/>
        <v>-11.322383212228177</v>
      </c>
      <c r="AD743">
        <v>0.01</v>
      </c>
      <c r="AE743" t="s">
        <v>36</v>
      </c>
      <c r="AF743" s="4">
        <v>14.61</v>
      </c>
      <c r="AG743" s="5">
        <f t="shared" si="840"/>
        <v>2.2829075114420274E-3</v>
      </c>
      <c r="AH743" s="5">
        <f t="shared" si="841"/>
        <v>2.2829075114420278E-26</v>
      </c>
      <c r="AI743" s="5">
        <f t="shared" si="842"/>
        <v>4.4903030925444321E-8</v>
      </c>
      <c r="AJ743" s="5">
        <f t="shared" si="843"/>
        <v>5.5455243192923747E-12</v>
      </c>
      <c r="AK743" s="5">
        <f t="shared" si="844"/>
        <v>-11.256057385815929</v>
      </c>
      <c r="AM743" t="s">
        <v>36</v>
      </c>
      <c r="AN743" s="4">
        <v>14.17</v>
      </c>
      <c r="AO743" s="5">
        <f t="shared" si="845"/>
        <v>2.1993784055096637E-3</v>
      </c>
      <c r="AP743" s="5">
        <f t="shared" si="846"/>
        <v>2.1993784055096639E-26</v>
      </c>
      <c r="AQ743" s="5">
        <f t="shared" si="847"/>
        <v>2.3886865955827914E-8</v>
      </c>
      <c r="AR743" s="5">
        <f t="shared" si="848"/>
        <v>3.9699971218585993E-12</v>
      </c>
      <c r="AS743" s="5">
        <f t="shared" si="849"/>
        <v>-11.401209808088618</v>
      </c>
      <c r="AV743" s="4">
        <v>14.21</v>
      </c>
      <c r="AW743" s="5">
        <f t="shared" si="850"/>
        <v>1.3801632372389854E-3</v>
      </c>
      <c r="AX743" s="5">
        <f t="shared" si="851"/>
        <v>1.3801632372389854E-26</v>
      </c>
      <c r="AY743" s="5">
        <f t="shared" si="852"/>
        <v>8.8827292577232677E-9</v>
      </c>
      <c r="AZ743" s="5">
        <f t="shared" si="853"/>
        <v>1.9177812467424535E-12</v>
      </c>
      <c r="BA743" s="5">
        <f t="shared" si="854"/>
        <v>-11.717200932489005</v>
      </c>
      <c r="BB743">
        <v>0.09</v>
      </c>
      <c r="BD743" s="3">
        <v>13.79</v>
      </c>
      <c r="BE743" s="5">
        <f t="shared" si="855"/>
        <v>8.561537025864993E-4</v>
      </c>
      <c r="BF743" s="5">
        <f t="shared" si="856"/>
        <v>8.5615370258649945E-27</v>
      </c>
      <c r="BG743" s="5">
        <f t="shared" si="857"/>
        <v>1.9818372745057854E-9</v>
      </c>
      <c r="BH743" s="5">
        <f t="shared" si="858"/>
        <v>7.1346141882208284E-13</v>
      </c>
      <c r="BI743" s="5">
        <f t="shared" si="859"/>
        <v>-12.146629506846047</v>
      </c>
      <c r="BJ743">
        <v>0.01</v>
      </c>
      <c r="BL743" s="3">
        <v>13.7</v>
      </c>
      <c r="BM743" s="5">
        <f t="shared" si="860"/>
        <v>5.9504262530421558E-4</v>
      </c>
      <c r="BN743" s="5">
        <f t="shared" si="861"/>
        <v>5.9504262530421562E-27</v>
      </c>
      <c r="BO743" s="5">
        <f t="shared" si="862"/>
        <v>8.8154463008031922E-10</v>
      </c>
      <c r="BP743" s="5">
        <f t="shared" si="863"/>
        <v>3.966950835361437E-13</v>
      </c>
      <c r="BQ743" s="5">
        <f t="shared" si="864"/>
        <v>-12.401543181946709</v>
      </c>
      <c r="BR743">
        <v>0.01</v>
      </c>
      <c r="BT743" s="3">
        <v>13.46</v>
      </c>
      <c r="BU743" s="5">
        <f t="shared" si="865"/>
        <v>4.7500462728868503E-4</v>
      </c>
      <c r="BV743" s="5">
        <f t="shared" si="866"/>
        <v>4.7500462728868512E-27</v>
      </c>
      <c r="BW743" s="5">
        <f t="shared" si="867"/>
        <v>4.2360698034068234E-10</v>
      </c>
      <c r="BX743" s="5">
        <f t="shared" si="868"/>
        <v>2.4569204859759576E-13</v>
      </c>
      <c r="BY743" s="5">
        <f t="shared" si="869"/>
        <v>-12.609608898489663</v>
      </c>
      <c r="BZ743">
        <v>0.03</v>
      </c>
      <c r="CC743" s="5" t="str">
        <f t="shared" si="870"/>
        <v/>
      </c>
      <c r="CD743" s="5" t="str">
        <f t="shared" si="871"/>
        <v/>
      </c>
      <c r="CE743" s="5" t="str">
        <f t="shared" si="872"/>
        <v/>
      </c>
      <c r="CF743" s="5" t="str">
        <f t="shared" si="873"/>
        <v/>
      </c>
      <c r="CG743" s="5" t="str">
        <f t="shared" si="874"/>
        <v/>
      </c>
      <c r="CK743" s="5" t="str">
        <f t="shared" si="875"/>
        <v/>
      </c>
      <c r="CL743" s="5" t="str">
        <f t="shared" si="876"/>
        <v/>
      </c>
      <c r="CM743" s="5" t="str">
        <f t="shared" si="877"/>
        <v/>
      </c>
      <c r="CN743" s="5" t="str">
        <f t="shared" si="878"/>
        <v/>
      </c>
      <c r="CO743" s="5" t="str">
        <f t="shared" si="879"/>
        <v/>
      </c>
      <c r="CS743" s="5" t="str">
        <f t="shared" si="880"/>
        <v/>
      </c>
      <c r="CT743" s="5" t="str">
        <f t="shared" si="881"/>
        <v/>
      </c>
      <c r="CU743" s="5" t="str">
        <f t="shared" si="882"/>
        <v/>
      </c>
      <c r="CV743" s="5" t="str">
        <f t="shared" si="883"/>
        <v/>
      </c>
      <c r="CW743" s="5" t="str">
        <f t="shared" si="884"/>
        <v/>
      </c>
      <c r="DA743" s="5" t="str">
        <f t="shared" si="885"/>
        <v/>
      </c>
      <c r="DB743" s="5" t="str">
        <f t="shared" si="886"/>
        <v/>
      </c>
      <c r="DC743" s="5" t="str">
        <f t="shared" si="887"/>
        <v/>
      </c>
      <c r="DD743" s="5" t="str">
        <f t="shared" si="888"/>
        <v/>
      </c>
      <c r="DE743" s="5" t="str">
        <f t="shared" si="889"/>
        <v/>
      </c>
      <c r="DI743" s="5" t="str">
        <f t="shared" si="890"/>
        <v/>
      </c>
      <c r="DJ743" s="5" t="str">
        <f t="shared" si="891"/>
        <v/>
      </c>
      <c r="DK743" s="5" t="str">
        <f t="shared" si="892"/>
        <v/>
      </c>
      <c r="DL743" s="5" t="str">
        <f t="shared" si="893"/>
        <v/>
      </c>
      <c r="DM743" s="5" t="str">
        <f t="shared" si="894"/>
        <v/>
      </c>
      <c r="DQ743" s="5" t="str">
        <f t="shared" si="895"/>
        <v/>
      </c>
      <c r="DR743" s="5" t="str">
        <f t="shared" si="896"/>
        <v/>
      </c>
      <c r="DS743" s="5" t="str">
        <f t="shared" si="897"/>
        <v/>
      </c>
      <c r="DT743" s="5" t="str">
        <f t="shared" si="898"/>
        <v/>
      </c>
      <c r="DU743" s="5" t="str">
        <f t="shared" si="899"/>
        <v/>
      </c>
    </row>
    <row r="744" spans="1:126" hidden="1" x14ac:dyDescent="0.25">
      <c r="A744">
        <v>737</v>
      </c>
      <c r="B744" t="s">
        <v>781</v>
      </c>
      <c r="C744">
        <v>324.445403</v>
      </c>
      <c r="D744">
        <v>57.532271999999999</v>
      </c>
      <c r="E744" s="1" t="s">
        <v>82</v>
      </c>
      <c r="F744" s="13"/>
      <c r="J744" s="2">
        <v>19.75</v>
      </c>
      <c r="K744" s="5">
        <f t="shared" si="825"/>
        <v>3.9949480092464203E-5</v>
      </c>
      <c r="L744" s="5">
        <f t="shared" si="826"/>
        <v>3.9949480092464208E-28</v>
      </c>
      <c r="M744" s="5">
        <f t="shared" si="827"/>
        <v>3.0779616688597305E-9</v>
      </c>
      <c r="N744" s="5">
        <f t="shared" si="828"/>
        <v>1.9206480813684718E-13</v>
      </c>
      <c r="O744" s="5">
        <f t="shared" si="829"/>
        <v>-12.716552203238738</v>
      </c>
      <c r="P744">
        <v>0.03</v>
      </c>
      <c r="Q744" s="2">
        <v>17.57</v>
      </c>
      <c r="R744" s="5">
        <f t="shared" si="830"/>
        <v>2.3586247408234308E-4</v>
      </c>
      <c r="S744" s="5">
        <f t="shared" si="831"/>
        <v>2.358624740823431E-27</v>
      </c>
      <c r="T744" s="5">
        <f t="shared" si="832"/>
        <v>1.1811313126331703E-8</v>
      </c>
      <c r="U744" s="5">
        <f t="shared" si="833"/>
        <v>9.1419563597807389E-13</v>
      </c>
      <c r="V744" s="5">
        <f t="shared" si="834"/>
        <v>-12.038960856198258</v>
      </c>
      <c r="W744">
        <v>0.02</v>
      </c>
      <c r="X744" s="2">
        <v>18.41</v>
      </c>
      <c r="Y744" s="5">
        <f t="shared" si="835"/>
        <v>1.2864691390305298E-4</v>
      </c>
      <c r="Z744" s="5">
        <f t="shared" si="836"/>
        <v>1.28646913903053E-27</v>
      </c>
      <c r="AA744" s="5">
        <f t="shared" si="837"/>
        <v>8.9683582528340388E-9</v>
      </c>
      <c r="AB744" s="5">
        <f t="shared" si="838"/>
        <v>5.8832430138591307E-13</v>
      </c>
      <c r="AC744" s="5">
        <f t="shared" si="839"/>
        <v>-12.230383212228174</v>
      </c>
      <c r="AD744">
        <v>0.03</v>
      </c>
      <c r="AF744" s="4">
        <v>14.85</v>
      </c>
      <c r="AG744" s="5">
        <f t="shared" si="840"/>
        <v>1.8301568726660309E-3</v>
      </c>
      <c r="AH744" s="5">
        <f t="shared" si="841"/>
        <v>1.830156872666031E-26</v>
      </c>
      <c r="AI744" s="5">
        <f t="shared" si="842"/>
        <v>3.5997774872547277E-8</v>
      </c>
      <c r="AJ744" s="5">
        <f t="shared" si="843"/>
        <v>4.4457251967595894E-12</v>
      </c>
      <c r="AK744" s="5">
        <f t="shared" si="844"/>
        <v>-11.352057385815929</v>
      </c>
      <c r="AL744">
        <v>0.05</v>
      </c>
      <c r="AN744" s="4">
        <v>13.95</v>
      </c>
      <c r="AO744" s="5">
        <f t="shared" si="845"/>
        <v>2.6933944237008661E-3</v>
      </c>
      <c r="AP744" s="5">
        <f t="shared" si="846"/>
        <v>2.6933944237008666E-26</v>
      </c>
      <c r="AQ744" s="5">
        <f t="shared" si="847"/>
        <v>2.9252242999179653E-8</v>
      </c>
      <c r="AR744" s="5">
        <f t="shared" si="848"/>
        <v>4.8617227864636586E-12</v>
      </c>
      <c r="AS744" s="5">
        <f t="shared" si="849"/>
        <v>-11.313209808088619</v>
      </c>
      <c r="AT744">
        <v>0.04</v>
      </c>
      <c r="AV744" s="4">
        <v>13.64</v>
      </c>
      <c r="AW744" s="5">
        <f t="shared" si="850"/>
        <v>2.3330844285780537E-3</v>
      </c>
      <c r="AX744" s="5">
        <f t="shared" si="851"/>
        <v>2.3330844285780539E-26</v>
      </c>
      <c r="AY744" s="5">
        <f t="shared" si="852"/>
        <v>1.5015729121960601E-8</v>
      </c>
      <c r="AZ744" s="5">
        <f t="shared" si="853"/>
        <v>3.2418959174312936E-12</v>
      </c>
      <c r="BA744" s="5">
        <f t="shared" si="854"/>
        <v>-11.489200932489005</v>
      </c>
      <c r="BB744">
        <v>0.05</v>
      </c>
      <c r="BD744" s="3">
        <v>12.94</v>
      </c>
      <c r="BE744" s="5">
        <f t="shared" si="855"/>
        <v>1.8730602147210625E-3</v>
      </c>
      <c r="BF744" s="5">
        <f t="shared" si="856"/>
        <v>1.8730602147210626E-26</v>
      </c>
      <c r="BG744" s="5">
        <f t="shared" si="857"/>
        <v>4.3357875340765333E-9</v>
      </c>
      <c r="BH744" s="5">
        <f t="shared" si="858"/>
        <v>1.5608835122675521E-12</v>
      </c>
      <c r="BI744" s="5">
        <f t="shared" si="859"/>
        <v>-11.806629506846047</v>
      </c>
      <c r="BJ744">
        <v>0</v>
      </c>
      <c r="BL744" s="3">
        <v>12.6</v>
      </c>
      <c r="BM744" s="5">
        <f t="shared" si="860"/>
        <v>1.6388834783225669E-3</v>
      </c>
      <c r="BN744" s="5">
        <f t="shared" si="861"/>
        <v>1.638883478322567E-26</v>
      </c>
      <c r="BO744" s="5">
        <f t="shared" si="862"/>
        <v>2.4279755234408393E-9</v>
      </c>
      <c r="BP744" s="5">
        <f t="shared" si="863"/>
        <v>1.0925889855483777E-12</v>
      </c>
      <c r="BQ744" s="5">
        <f t="shared" si="864"/>
        <v>-11.961543181946709</v>
      </c>
      <c r="BR744">
        <v>0.01</v>
      </c>
      <c r="BT744" s="3">
        <v>12.24</v>
      </c>
      <c r="BU744" s="5">
        <f t="shared" si="865"/>
        <v>1.4611602209898226E-3</v>
      </c>
      <c r="BV744" s="5">
        <f t="shared" si="866"/>
        <v>1.4611602209898227E-26</v>
      </c>
      <c r="BW744" s="5">
        <f t="shared" si="867"/>
        <v>1.3030560829279035E-9</v>
      </c>
      <c r="BX744" s="5">
        <f t="shared" si="868"/>
        <v>7.5577252809818405E-13</v>
      </c>
      <c r="BY744" s="5">
        <f t="shared" si="869"/>
        <v>-12.121608898489663</v>
      </c>
      <c r="BZ744">
        <v>0.01</v>
      </c>
      <c r="CB744" s="3">
        <v>11.38</v>
      </c>
      <c r="CC744" s="5">
        <f t="shared" si="870"/>
        <v>1.7991245920184295E-3</v>
      </c>
      <c r="CD744" s="5">
        <f t="shared" si="871"/>
        <v>1.7991245920184297E-26</v>
      </c>
      <c r="CE744" s="5">
        <f t="shared" si="872"/>
        <v>8.4333965250863893E-10</v>
      </c>
      <c r="CF744" s="5">
        <f t="shared" si="873"/>
        <v>6.7467172200691115E-13</v>
      </c>
      <c r="CG744" s="5">
        <f t="shared" si="874"/>
        <v>-12.170907492355044</v>
      </c>
      <c r="CH744">
        <v>0.01</v>
      </c>
      <c r="CJ744" s="2">
        <v>7.75</v>
      </c>
      <c r="CK744" s="5">
        <f t="shared" si="875"/>
        <v>5.6715035959313664E-3</v>
      </c>
      <c r="CL744" s="5">
        <f t="shared" si="876"/>
        <v>5.6715035959313673E-26</v>
      </c>
      <c r="CM744" s="5">
        <f t="shared" si="877"/>
        <v>2.9539081228809199E-10</v>
      </c>
      <c r="CN744" s="5">
        <f t="shared" si="878"/>
        <v>7.0893794949142088E-13</v>
      </c>
      <c r="CO744" s="5">
        <f t="shared" si="879"/>
        <v>-12.14939177521577</v>
      </c>
      <c r="CP744">
        <v>0.05</v>
      </c>
      <c r="CR744" s="4">
        <v>13.1</v>
      </c>
      <c r="CS744" s="5">
        <f t="shared" si="880"/>
        <v>1.7812167820334332E-3</v>
      </c>
      <c r="CT744" s="5">
        <f t="shared" si="881"/>
        <v>1.7812167820334335E-26</v>
      </c>
      <c r="CU744" s="5">
        <f t="shared" si="882"/>
        <v>4.6225349014708471E-9</v>
      </c>
      <c r="CV744" s="5">
        <f t="shared" si="883"/>
        <v>1.5716618665000882E-12</v>
      </c>
      <c r="CW744" s="5">
        <f t="shared" si="884"/>
        <v>-11.803640884065642</v>
      </c>
      <c r="CX744">
        <v>0.03</v>
      </c>
      <c r="CZ744" s="4">
        <v>12.61</v>
      </c>
      <c r="DA744" s="5">
        <f t="shared" si="885"/>
        <v>1.5523794309075401E-3</v>
      </c>
      <c r="DB744" s="5">
        <f t="shared" si="886"/>
        <v>1.5523794309075403E-26</v>
      </c>
      <c r="DC744" s="5">
        <f t="shared" si="887"/>
        <v>2.2009160173547359E-9</v>
      </c>
      <c r="DD744" s="5">
        <f t="shared" si="888"/>
        <v>1.0124213679831784E-12</v>
      </c>
      <c r="DE744" s="5">
        <f t="shared" si="889"/>
        <v>-11.994638697275882</v>
      </c>
      <c r="DF744">
        <v>0.03</v>
      </c>
      <c r="DH744" s="4">
        <v>10.44</v>
      </c>
      <c r="DI744" s="5">
        <f t="shared" si="890"/>
        <v>2.1121771221610658E-3</v>
      </c>
      <c r="DJ744" s="5">
        <f t="shared" si="891"/>
        <v>2.112177122161066E-26</v>
      </c>
      <c r="DK744" s="5">
        <f t="shared" si="892"/>
        <v>4.4003690045022206E-10</v>
      </c>
      <c r="DL744" s="5">
        <f t="shared" si="893"/>
        <v>5.280442805402665E-13</v>
      </c>
      <c r="DM744" s="5">
        <f t="shared" si="894"/>
        <v>-12.277329657034471</v>
      </c>
      <c r="DN744">
        <v>0.09</v>
      </c>
      <c r="DP744" s="4">
        <v>7.6</v>
      </c>
      <c r="DQ744" s="5">
        <f t="shared" si="895"/>
        <v>7.6276026549531419E-3</v>
      </c>
      <c r="DR744" s="5">
        <f t="shared" si="896"/>
        <v>7.6276026549531432E-26</v>
      </c>
      <c r="DS744" s="5">
        <f t="shared" si="897"/>
        <v>4.7278528853015349E-10</v>
      </c>
      <c r="DT744" s="5">
        <f t="shared" si="898"/>
        <v>1.0401276347663377E-12</v>
      </c>
      <c r="DU744" s="5">
        <f t="shared" si="899"/>
        <v>-11.982913364861231</v>
      </c>
      <c r="DV744">
        <v>0.14000000000000001</v>
      </c>
    </row>
    <row r="745" spans="1:126" hidden="1" x14ac:dyDescent="0.25">
      <c r="A745">
        <v>738</v>
      </c>
      <c r="B745" t="s">
        <v>782</v>
      </c>
      <c r="C745">
        <v>324.44832200000002</v>
      </c>
      <c r="D745">
        <v>57.543931999999998</v>
      </c>
      <c r="E745" s="1" t="s">
        <v>91</v>
      </c>
      <c r="F745" s="13"/>
      <c r="J745" s="2">
        <v>19.2</v>
      </c>
      <c r="K745" s="5">
        <f t="shared" si="825"/>
        <v>6.6299634120391162E-5</v>
      </c>
      <c r="L745" s="5">
        <f t="shared" si="826"/>
        <v>6.6299634120391167E-28</v>
      </c>
      <c r="M745" s="5">
        <f t="shared" si="827"/>
        <v>5.1081448872342804E-9</v>
      </c>
      <c r="N745" s="5">
        <f t="shared" si="828"/>
        <v>3.1874824096341908E-13</v>
      </c>
      <c r="O745" s="5">
        <f t="shared" si="829"/>
        <v>-12.496552203238737</v>
      </c>
      <c r="P745">
        <v>0.02</v>
      </c>
      <c r="Q745" s="2">
        <v>18.3</v>
      </c>
      <c r="R745" s="5">
        <f t="shared" si="830"/>
        <v>1.2040897232560598E-4</v>
      </c>
      <c r="S745" s="5">
        <f t="shared" si="831"/>
        <v>1.2040897232560599E-27</v>
      </c>
      <c r="T745" s="5">
        <f t="shared" si="832"/>
        <v>6.0297344072674895E-9</v>
      </c>
      <c r="U745" s="5">
        <f t="shared" si="833"/>
        <v>4.6670144312250378E-13</v>
      </c>
      <c r="V745" s="5">
        <f t="shared" si="834"/>
        <v>-12.330960856198256</v>
      </c>
      <c r="W745">
        <v>0.03</v>
      </c>
      <c r="X745" s="2">
        <v>18.8</v>
      </c>
      <c r="Y745" s="5">
        <f t="shared" si="835"/>
        <v>8.9825443971637328E-5</v>
      </c>
      <c r="Z745" s="5">
        <f t="shared" si="836"/>
        <v>8.9825443971637335E-28</v>
      </c>
      <c r="AA745" s="5">
        <f t="shared" si="837"/>
        <v>6.2619983435016339E-9</v>
      </c>
      <c r="AB745" s="5">
        <f t="shared" si="838"/>
        <v>4.1078709133370723E-13</v>
      </c>
      <c r="AC745" s="5">
        <f t="shared" si="839"/>
        <v>-12.386383212228175</v>
      </c>
      <c r="AD745">
        <v>0.04</v>
      </c>
      <c r="AG745" s="5" t="str">
        <f t="shared" si="840"/>
        <v/>
      </c>
      <c r="AH745" s="5" t="str">
        <f t="shared" si="841"/>
        <v/>
      </c>
      <c r="AI745" s="5" t="str">
        <f t="shared" si="842"/>
        <v/>
      </c>
      <c r="AJ745" s="5" t="str">
        <f t="shared" si="843"/>
        <v/>
      </c>
      <c r="AK745" s="5" t="str">
        <f t="shared" si="844"/>
        <v/>
      </c>
      <c r="AO745" s="5" t="str">
        <f t="shared" si="845"/>
        <v/>
      </c>
      <c r="AP745" s="5" t="str">
        <f t="shared" si="846"/>
        <v/>
      </c>
      <c r="AQ745" s="5" t="str">
        <f t="shared" si="847"/>
        <v/>
      </c>
      <c r="AR745" s="5" t="str">
        <f t="shared" si="848"/>
        <v/>
      </c>
      <c r="AS745" s="5" t="str">
        <f t="shared" si="849"/>
        <v/>
      </c>
      <c r="AW745" s="5" t="str">
        <f t="shared" si="850"/>
        <v/>
      </c>
      <c r="AX745" s="5" t="str">
        <f t="shared" si="851"/>
        <v/>
      </c>
      <c r="AY745" s="5" t="str">
        <f t="shared" si="852"/>
        <v/>
      </c>
      <c r="AZ745" s="5" t="str">
        <f t="shared" si="853"/>
        <v/>
      </c>
      <c r="BA745" s="5" t="str">
        <f t="shared" si="854"/>
        <v/>
      </c>
      <c r="BD745" s="3">
        <v>15.34</v>
      </c>
      <c r="BE745" s="5">
        <f t="shared" si="855"/>
        <v>2.0537696855049144E-4</v>
      </c>
      <c r="BF745" s="5">
        <f t="shared" si="856"/>
        <v>2.0537696855049146E-27</v>
      </c>
      <c r="BG745" s="5">
        <f t="shared" si="857"/>
        <v>4.7540964942243386E-10</v>
      </c>
      <c r="BH745" s="5">
        <f t="shared" si="858"/>
        <v>1.711474737920762E-13</v>
      </c>
      <c r="BI745" s="5">
        <f t="shared" si="859"/>
        <v>-12.766629506846048</v>
      </c>
      <c r="BJ745">
        <v>0.03</v>
      </c>
      <c r="BL745" s="3">
        <v>15.21</v>
      </c>
      <c r="BM745" s="5">
        <f t="shared" si="860"/>
        <v>1.4809761926783601E-4</v>
      </c>
      <c r="BN745" s="5">
        <f t="shared" si="861"/>
        <v>1.4809761926783604E-27</v>
      </c>
      <c r="BO745" s="5">
        <f t="shared" si="862"/>
        <v>2.1940388039679407E-10</v>
      </c>
      <c r="BP745" s="5">
        <f t="shared" si="863"/>
        <v>9.8731746178557341E-14</v>
      </c>
      <c r="BQ745" s="5">
        <f t="shared" si="864"/>
        <v>-13.00554318194671</v>
      </c>
      <c r="BR745">
        <v>0.03</v>
      </c>
      <c r="BU745" s="5" t="str">
        <f t="shared" si="865"/>
        <v/>
      </c>
      <c r="BV745" s="5" t="str">
        <f t="shared" si="866"/>
        <v/>
      </c>
      <c r="BW745" s="5" t="str">
        <f t="shared" si="867"/>
        <v/>
      </c>
      <c r="BX745" s="5" t="str">
        <f t="shared" si="868"/>
        <v/>
      </c>
      <c r="BY745" s="5" t="str">
        <f t="shared" si="869"/>
        <v/>
      </c>
      <c r="CC745" s="5" t="str">
        <f t="shared" si="870"/>
        <v/>
      </c>
      <c r="CD745" s="5" t="str">
        <f t="shared" si="871"/>
        <v/>
      </c>
      <c r="CE745" s="5" t="str">
        <f t="shared" si="872"/>
        <v/>
      </c>
      <c r="CF745" s="5" t="str">
        <f t="shared" si="873"/>
        <v/>
      </c>
      <c r="CG745" s="5" t="str">
        <f t="shared" si="874"/>
        <v/>
      </c>
      <c r="CK745" s="5" t="str">
        <f t="shared" si="875"/>
        <v/>
      </c>
      <c r="CL745" s="5" t="str">
        <f t="shared" si="876"/>
        <v/>
      </c>
      <c r="CM745" s="5" t="str">
        <f t="shared" si="877"/>
        <v/>
      </c>
      <c r="CN745" s="5" t="str">
        <f t="shared" si="878"/>
        <v/>
      </c>
      <c r="CO745" s="5" t="str">
        <f t="shared" si="879"/>
        <v/>
      </c>
      <c r="CS745" s="5" t="str">
        <f t="shared" si="880"/>
        <v/>
      </c>
      <c r="CT745" s="5" t="str">
        <f t="shared" si="881"/>
        <v/>
      </c>
      <c r="CU745" s="5" t="str">
        <f t="shared" si="882"/>
        <v/>
      </c>
      <c r="CV745" s="5" t="str">
        <f t="shared" si="883"/>
        <v/>
      </c>
      <c r="CW745" s="5" t="str">
        <f t="shared" si="884"/>
        <v/>
      </c>
      <c r="DA745" s="5" t="str">
        <f t="shared" si="885"/>
        <v/>
      </c>
      <c r="DB745" s="5" t="str">
        <f t="shared" si="886"/>
        <v/>
      </c>
      <c r="DC745" s="5" t="str">
        <f t="shared" si="887"/>
        <v/>
      </c>
      <c r="DD745" s="5" t="str">
        <f t="shared" si="888"/>
        <v/>
      </c>
      <c r="DE745" s="5" t="str">
        <f t="shared" si="889"/>
        <v/>
      </c>
      <c r="DI745" s="5" t="str">
        <f t="shared" si="890"/>
        <v/>
      </c>
      <c r="DJ745" s="5" t="str">
        <f t="shared" si="891"/>
        <v/>
      </c>
      <c r="DK745" s="5" t="str">
        <f t="shared" si="892"/>
        <v/>
      </c>
      <c r="DL745" s="5" t="str">
        <f t="shared" si="893"/>
        <v/>
      </c>
      <c r="DM745" s="5" t="str">
        <f t="shared" si="894"/>
        <v/>
      </c>
      <c r="DQ745" s="5" t="str">
        <f t="shared" si="895"/>
        <v/>
      </c>
      <c r="DR745" s="5" t="str">
        <f t="shared" si="896"/>
        <v/>
      </c>
      <c r="DS745" s="5" t="str">
        <f t="shared" si="897"/>
        <v/>
      </c>
      <c r="DT745" s="5" t="str">
        <f t="shared" si="898"/>
        <v/>
      </c>
      <c r="DU745" s="5" t="str">
        <f t="shared" si="899"/>
        <v/>
      </c>
    </row>
    <row r="746" spans="1:126" hidden="1" x14ac:dyDescent="0.25">
      <c r="A746">
        <v>739</v>
      </c>
      <c r="B746" t="s">
        <v>783</v>
      </c>
      <c r="C746">
        <v>324.44984699999998</v>
      </c>
      <c r="D746">
        <v>57.545104000000002</v>
      </c>
      <c r="E746" s="1" t="s">
        <v>82</v>
      </c>
      <c r="F746" s="13"/>
      <c r="J746" s="2">
        <v>18.010000000000002</v>
      </c>
      <c r="K746" s="5">
        <f t="shared" si="825"/>
        <v>1.9838605059850807E-4</v>
      </c>
      <c r="L746" s="5">
        <f t="shared" si="826"/>
        <v>1.983860505985081E-27</v>
      </c>
      <c r="M746" s="5">
        <f t="shared" si="827"/>
        <v>1.5284921304742058E-8</v>
      </c>
      <c r="N746" s="5">
        <f t="shared" si="828"/>
        <v>9.5377908941590447E-13</v>
      </c>
      <c r="O746" s="5">
        <f t="shared" si="829"/>
        <v>-12.020552203238736</v>
      </c>
      <c r="P746">
        <v>0.01</v>
      </c>
      <c r="Q746" s="2">
        <v>16.440000000000001</v>
      </c>
      <c r="R746" s="5">
        <f t="shared" si="830"/>
        <v>6.6781912122618517E-4</v>
      </c>
      <c r="S746" s="5">
        <f t="shared" si="831"/>
        <v>6.678191212261853E-27</v>
      </c>
      <c r="T746" s="5">
        <f t="shared" si="832"/>
        <v>3.3442457445775751E-8</v>
      </c>
      <c r="U746" s="5">
        <f t="shared" si="833"/>
        <v>2.5884462063030433E-12</v>
      </c>
      <c r="V746" s="5">
        <f t="shared" si="834"/>
        <v>-11.586960856198257</v>
      </c>
      <c r="W746">
        <v>0.01</v>
      </c>
      <c r="X746" s="2">
        <v>16.670000000000002</v>
      </c>
      <c r="Y746" s="5">
        <f t="shared" si="835"/>
        <v>6.3885069622538339E-4</v>
      </c>
      <c r="Z746" s="5">
        <f t="shared" si="836"/>
        <v>6.3885069622538348E-27</v>
      </c>
      <c r="AA746" s="5">
        <f t="shared" si="837"/>
        <v>4.4536178443731173E-8</v>
      </c>
      <c r="AB746" s="5">
        <f t="shared" si="838"/>
        <v>2.9215733059087655E-12</v>
      </c>
      <c r="AC746" s="5">
        <f t="shared" si="839"/>
        <v>-11.534383212228176</v>
      </c>
      <c r="AD746">
        <v>0.01</v>
      </c>
      <c r="AF746" s="4">
        <v>14.15</v>
      </c>
      <c r="AG746" s="5">
        <f t="shared" si="840"/>
        <v>3.4872920285755832E-3</v>
      </c>
      <c r="AH746" s="5">
        <f t="shared" si="841"/>
        <v>3.4872920285755834E-26</v>
      </c>
      <c r="AI746" s="5">
        <f t="shared" si="842"/>
        <v>6.8592345953723209E-8</v>
      </c>
      <c r="AJ746" s="5">
        <f t="shared" si="843"/>
        <v>8.4711547252848177E-12</v>
      </c>
      <c r="AK746" s="5">
        <f t="shared" si="844"/>
        <v>-11.072057385815929</v>
      </c>
      <c r="AL746">
        <v>0.04</v>
      </c>
      <c r="AN746" s="4">
        <v>13.14</v>
      </c>
      <c r="AO746" s="5">
        <f t="shared" si="845"/>
        <v>5.6793673006889948E-3</v>
      </c>
      <c r="AP746" s="5">
        <f t="shared" si="846"/>
        <v>5.6793673006889949E-26</v>
      </c>
      <c r="AQ746" s="5">
        <f t="shared" si="847"/>
        <v>6.1682103036759191E-8</v>
      </c>
      <c r="AR746" s="5">
        <f t="shared" si="848"/>
        <v>1.0251565524709377E-11</v>
      </c>
      <c r="AS746" s="5">
        <f t="shared" si="849"/>
        <v>-10.989209808088619</v>
      </c>
      <c r="AT746">
        <v>0.03</v>
      </c>
      <c r="AV746" s="4">
        <v>12.77</v>
      </c>
      <c r="AW746" s="5">
        <f t="shared" si="850"/>
        <v>5.1991273468585692E-3</v>
      </c>
      <c r="AX746" s="5">
        <f t="shared" si="851"/>
        <v>5.1991273468585702E-26</v>
      </c>
      <c r="AY746" s="5">
        <f t="shared" si="852"/>
        <v>3.3461578567298804E-8</v>
      </c>
      <c r="AZ746" s="5">
        <f t="shared" si="853"/>
        <v>7.2243548126798116E-12</v>
      </c>
      <c r="BA746" s="5">
        <f t="shared" si="854"/>
        <v>-11.141200932489005</v>
      </c>
      <c r="BB746">
        <v>0.04</v>
      </c>
      <c r="BD746" s="3">
        <v>12.05</v>
      </c>
      <c r="BE746" s="5">
        <f t="shared" si="855"/>
        <v>4.2515935468572996E-3</v>
      </c>
      <c r="BF746" s="5">
        <f t="shared" si="856"/>
        <v>4.2515935468573003E-26</v>
      </c>
      <c r="BG746" s="5">
        <f t="shared" si="857"/>
        <v>9.8416517288363412E-9</v>
      </c>
      <c r="BH746" s="5">
        <f t="shared" si="858"/>
        <v>3.542994622381083E-12</v>
      </c>
      <c r="BI746" s="5">
        <f t="shared" si="859"/>
        <v>-11.450629506846047</v>
      </c>
      <c r="BJ746">
        <v>0.01</v>
      </c>
      <c r="BL746" s="3">
        <v>11.73</v>
      </c>
      <c r="BM746" s="5">
        <f t="shared" si="860"/>
        <v>3.6521455486523864E-3</v>
      </c>
      <c r="BN746" s="5">
        <f t="shared" si="861"/>
        <v>3.6521455486523865E-26</v>
      </c>
      <c r="BO746" s="5">
        <f t="shared" si="862"/>
        <v>5.4105859980035342E-9</v>
      </c>
      <c r="BP746" s="5">
        <f t="shared" si="863"/>
        <v>2.4347636991015907E-12</v>
      </c>
      <c r="BQ746" s="5">
        <f t="shared" si="864"/>
        <v>-11.613543181946708</v>
      </c>
      <c r="BR746">
        <v>0.01</v>
      </c>
      <c r="BT746" s="3">
        <v>11.37</v>
      </c>
      <c r="BU746" s="5">
        <f t="shared" si="865"/>
        <v>3.256100795169282E-3</v>
      </c>
      <c r="BV746" s="5">
        <f t="shared" si="866"/>
        <v>3.2561007951692826E-26</v>
      </c>
      <c r="BW746" s="5">
        <f t="shared" si="867"/>
        <v>2.9037759766670175E-9</v>
      </c>
      <c r="BX746" s="5">
        <f t="shared" si="868"/>
        <v>1.6841900664668702E-12</v>
      </c>
      <c r="BY746" s="5">
        <f t="shared" si="869"/>
        <v>-11.773608898489664</v>
      </c>
      <c r="BZ746">
        <v>0.01</v>
      </c>
      <c r="CB746" s="3">
        <v>10.46</v>
      </c>
      <c r="CC746" s="5">
        <f t="shared" si="870"/>
        <v>4.1981817842934258E-3</v>
      </c>
      <c r="CD746" s="5">
        <f t="shared" si="871"/>
        <v>4.1981817842934261E-26</v>
      </c>
      <c r="CE746" s="5">
        <f t="shared" si="872"/>
        <v>1.9678977113875435E-9</v>
      </c>
      <c r="CF746" s="5">
        <f t="shared" si="873"/>
        <v>1.5743181691100349E-12</v>
      </c>
      <c r="CG746" s="5">
        <f t="shared" si="874"/>
        <v>-11.802907492355043</v>
      </c>
      <c r="CH746">
        <v>0.01</v>
      </c>
      <c r="CJ746" s="2">
        <v>6.71</v>
      </c>
      <c r="CK746" s="5">
        <f t="shared" si="875"/>
        <v>1.4780809230368022E-2</v>
      </c>
      <c r="CL746" s="5">
        <f t="shared" si="876"/>
        <v>1.4780809230368024E-25</v>
      </c>
      <c r="CM746" s="5">
        <f t="shared" si="877"/>
        <v>7.6983381408166786E-10</v>
      </c>
      <c r="CN746" s="5">
        <f t="shared" si="878"/>
        <v>1.8476011537960031E-12</v>
      </c>
      <c r="CO746" s="5">
        <f t="shared" si="879"/>
        <v>-11.73339177521577</v>
      </c>
      <c r="CP746">
        <v>0.04</v>
      </c>
      <c r="CR746" s="4">
        <v>12.06</v>
      </c>
      <c r="CS746" s="5">
        <f t="shared" si="880"/>
        <v>4.642124439814042E-3</v>
      </c>
      <c r="CT746" s="5">
        <f t="shared" si="881"/>
        <v>4.6421244398140427E-26</v>
      </c>
      <c r="CU746" s="5">
        <f t="shared" si="882"/>
        <v>1.2047035743462046E-8</v>
      </c>
      <c r="CV746" s="5">
        <f t="shared" si="883"/>
        <v>4.0959921527770964E-12</v>
      </c>
      <c r="CW746" s="5">
        <f t="shared" si="884"/>
        <v>-11.387640884065641</v>
      </c>
      <c r="CX746">
        <v>0.02</v>
      </c>
      <c r="CZ746" s="4">
        <v>11.74</v>
      </c>
      <c r="DA746" s="5">
        <f t="shared" si="885"/>
        <v>3.4593768888385957E-3</v>
      </c>
      <c r="DB746" s="5">
        <f t="shared" si="886"/>
        <v>3.4593768888385959E-26</v>
      </c>
      <c r="DC746" s="5">
        <f t="shared" si="887"/>
        <v>4.9045986136653068E-9</v>
      </c>
      <c r="DD746" s="5">
        <f t="shared" si="888"/>
        <v>2.256115362286041E-12</v>
      </c>
      <c r="DE746" s="5">
        <f t="shared" si="889"/>
        <v>-11.646638697275881</v>
      </c>
      <c r="DF746">
        <v>0.02</v>
      </c>
      <c r="DH746" s="4">
        <v>9.26</v>
      </c>
      <c r="DI746" s="5">
        <f t="shared" si="890"/>
        <v>6.2622490320183334E-3</v>
      </c>
      <c r="DJ746" s="5">
        <f t="shared" si="891"/>
        <v>6.2622490320183335E-26</v>
      </c>
      <c r="DK746" s="5">
        <f t="shared" si="892"/>
        <v>1.3046352150038191E-9</v>
      </c>
      <c r="DL746" s="5">
        <f t="shared" si="893"/>
        <v>1.5655622580045831E-12</v>
      </c>
      <c r="DM746" s="5">
        <f t="shared" si="894"/>
        <v>-11.80532965703447</v>
      </c>
      <c r="DN746">
        <v>0.04</v>
      </c>
      <c r="DP746" s="4">
        <v>6.39</v>
      </c>
      <c r="DQ746" s="5">
        <f t="shared" si="895"/>
        <v>2.3248131914904803E-2</v>
      </c>
      <c r="DR746" s="5">
        <f t="shared" si="896"/>
        <v>2.3248131914904807E-25</v>
      </c>
      <c r="DS746" s="5">
        <f t="shared" si="897"/>
        <v>1.4409999120808763E-9</v>
      </c>
      <c r="DT746" s="5">
        <f t="shared" si="898"/>
        <v>3.1701998065779283E-12</v>
      </c>
      <c r="DU746" s="5">
        <f t="shared" si="899"/>
        <v>-11.498913364861231</v>
      </c>
      <c r="DV746">
        <v>0.08</v>
      </c>
    </row>
    <row r="747" spans="1:126" hidden="1" x14ac:dyDescent="0.25">
      <c r="A747">
        <v>740</v>
      </c>
      <c r="B747" t="s">
        <v>784</v>
      </c>
      <c r="C747">
        <v>324.450401</v>
      </c>
      <c r="D747">
        <v>57.521030000000003</v>
      </c>
      <c r="E747" s="1" t="s">
        <v>31</v>
      </c>
      <c r="F747" s="13"/>
      <c r="J747" s="2">
        <v>18.16</v>
      </c>
      <c r="K747" s="5">
        <f t="shared" si="825"/>
        <v>1.7278702682648535E-4</v>
      </c>
      <c r="L747" s="5">
        <f t="shared" si="826"/>
        <v>1.7278702682648537E-27</v>
      </c>
      <c r="M747" s="5">
        <f t="shared" si="827"/>
        <v>1.3312609931774331E-8</v>
      </c>
      <c r="N747" s="5">
        <f t="shared" si="828"/>
        <v>8.3070685974271824E-13</v>
      </c>
      <c r="O747" s="5">
        <f t="shared" si="829"/>
        <v>-12.080552203238737</v>
      </c>
      <c r="P747">
        <v>0.01</v>
      </c>
      <c r="Q747" s="2">
        <v>17.43</v>
      </c>
      <c r="R747" s="5">
        <f t="shared" si="830"/>
        <v>2.6832358621789627E-4</v>
      </c>
      <c r="S747" s="5">
        <f t="shared" si="831"/>
        <v>2.6832358621789631E-27</v>
      </c>
      <c r="T747" s="5">
        <f t="shared" si="832"/>
        <v>1.3436872093919449E-8</v>
      </c>
      <c r="U747" s="5">
        <f t="shared" si="833"/>
        <v>1.0400139000693654E-12</v>
      </c>
      <c r="V747" s="5">
        <f t="shared" si="834"/>
        <v>-11.982960856198256</v>
      </c>
      <c r="W747">
        <v>0.01</v>
      </c>
      <c r="X747" s="2">
        <v>17.829999999999998</v>
      </c>
      <c r="Y747" s="5">
        <f t="shared" si="835"/>
        <v>2.1948223420959961E-4</v>
      </c>
      <c r="Z747" s="5">
        <f t="shared" si="836"/>
        <v>2.1948223420959966E-27</v>
      </c>
      <c r="AA747" s="5">
        <f t="shared" si="837"/>
        <v>1.5300758073430965E-8</v>
      </c>
      <c r="AB747" s="5">
        <f t="shared" si="838"/>
        <v>1.0037297296170714E-12</v>
      </c>
      <c r="AC747" s="5">
        <f t="shared" si="839"/>
        <v>-11.998383212228175</v>
      </c>
      <c r="AD747">
        <v>0.02</v>
      </c>
      <c r="AG747" s="5" t="str">
        <f t="shared" si="840"/>
        <v/>
      </c>
      <c r="AH747" s="5" t="str">
        <f t="shared" si="841"/>
        <v/>
      </c>
      <c r="AI747" s="5" t="str">
        <f t="shared" si="842"/>
        <v/>
      </c>
      <c r="AJ747" s="5" t="str">
        <f t="shared" si="843"/>
        <v/>
      </c>
      <c r="AK747" s="5" t="str">
        <f t="shared" si="844"/>
        <v/>
      </c>
      <c r="AO747" s="5" t="str">
        <f t="shared" si="845"/>
        <v/>
      </c>
      <c r="AP747" s="5" t="str">
        <f t="shared" si="846"/>
        <v/>
      </c>
      <c r="AQ747" s="5" t="str">
        <f t="shared" si="847"/>
        <v/>
      </c>
      <c r="AR747" s="5" t="str">
        <f t="shared" si="848"/>
        <v/>
      </c>
      <c r="AS747" s="5" t="str">
        <f t="shared" si="849"/>
        <v/>
      </c>
      <c r="AW747" s="5" t="str">
        <f t="shared" si="850"/>
        <v/>
      </c>
      <c r="AX747" s="5" t="str">
        <f t="shared" si="851"/>
        <v/>
      </c>
      <c r="AY747" s="5" t="str">
        <f t="shared" si="852"/>
        <v/>
      </c>
      <c r="AZ747" s="5" t="str">
        <f t="shared" si="853"/>
        <v/>
      </c>
      <c r="BA747" s="5" t="str">
        <f t="shared" si="854"/>
        <v/>
      </c>
      <c r="BD747" s="3">
        <v>14.56</v>
      </c>
      <c r="BE747" s="5">
        <f t="shared" si="855"/>
        <v>4.2126147029261646E-4</v>
      </c>
      <c r="BF747" s="5">
        <f t="shared" si="856"/>
        <v>4.2126147029261648E-27</v>
      </c>
      <c r="BG747" s="5">
        <f t="shared" si="857"/>
        <v>9.7514229234401941E-10</v>
      </c>
      <c r="BH747" s="5">
        <f t="shared" si="858"/>
        <v>3.5105122524384703E-13</v>
      </c>
      <c r="BI747" s="5">
        <f t="shared" si="859"/>
        <v>-12.454629506846047</v>
      </c>
      <c r="BJ747">
        <v>0.01</v>
      </c>
      <c r="BL747" s="3">
        <v>14.54</v>
      </c>
      <c r="BM747" s="5">
        <f t="shared" si="860"/>
        <v>2.7450362066538155E-4</v>
      </c>
      <c r="BN747" s="5">
        <f t="shared" si="861"/>
        <v>2.7450362066538159E-27</v>
      </c>
      <c r="BO747" s="5">
        <f t="shared" si="862"/>
        <v>4.0667203061538003E-10</v>
      </c>
      <c r="BP747" s="5">
        <f t="shared" si="863"/>
        <v>1.8300241377692103E-13</v>
      </c>
      <c r="BQ747" s="5">
        <f t="shared" si="864"/>
        <v>-12.737543181946707</v>
      </c>
      <c r="BR747">
        <v>0.01</v>
      </c>
      <c r="BU747" s="5" t="str">
        <f t="shared" si="865"/>
        <v/>
      </c>
      <c r="BV747" s="5" t="str">
        <f t="shared" si="866"/>
        <v/>
      </c>
      <c r="BW747" s="5" t="str">
        <f t="shared" si="867"/>
        <v/>
      </c>
      <c r="BX747" s="5" t="str">
        <f t="shared" si="868"/>
        <v/>
      </c>
      <c r="BY747" s="5" t="str">
        <f t="shared" si="869"/>
        <v/>
      </c>
      <c r="CC747" s="5" t="str">
        <f t="shared" si="870"/>
        <v/>
      </c>
      <c r="CD747" s="5" t="str">
        <f t="shared" si="871"/>
        <v/>
      </c>
      <c r="CE747" s="5" t="str">
        <f t="shared" si="872"/>
        <v/>
      </c>
      <c r="CF747" s="5" t="str">
        <f t="shared" si="873"/>
        <v/>
      </c>
      <c r="CG747" s="5" t="str">
        <f t="shared" si="874"/>
        <v/>
      </c>
      <c r="CK747" s="5" t="str">
        <f t="shared" si="875"/>
        <v/>
      </c>
      <c r="CL747" s="5" t="str">
        <f t="shared" si="876"/>
        <v/>
      </c>
      <c r="CM747" s="5" t="str">
        <f t="shared" si="877"/>
        <v/>
      </c>
      <c r="CN747" s="5" t="str">
        <f t="shared" si="878"/>
        <v/>
      </c>
      <c r="CO747" s="5" t="str">
        <f t="shared" si="879"/>
        <v/>
      </c>
      <c r="CS747" s="5" t="str">
        <f t="shared" si="880"/>
        <v/>
      </c>
      <c r="CT747" s="5" t="str">
        <f t="shared" si="881"/>
        <v/>
      </c>
      <c r="CU747" s="5" t="str">
        <f t="shared" si="882"/>
        <v/>
      </c>
      <c r="CV747" s="5" t="str">
        <f t="shared" si="883"/>
        <v/>
      </c>
      <c r="CW747" s="5" t="str">
        <f t="shared" si="884"/>
        <v/>
      </c>
      <c r="DA747" s="5" t="str">
        <f t="shared" si="885"/>
        <v/>
      </c>
      <c r="DB747" s="5" t="str">
        <f t="shared" si="886"/>
        <v/>
      </c>
      <c r="DC747" s="5" t="str">
        <f t="shared" si="887"/>
        <v/>
      </c>
      <c r="DD747" s="5" t="str">
        <f t="shared" si="888"/>
        <v/>
      </c>
      <c r="DE747" s="5" t="str">
        <f t="shared" si="889"/>
        <v/>
      </c>
      <c r="DI747" s="5" t="str">
        <f t="shared" si="890"/>
        <v/>
      </c>
      <c r="DJ747" s="5" t="str">
        <f t="shared" si="891"/>
        <v/>
      </c>
      <c r="DK747" s="5" t="str">
        <f t="shared" si="892"/>
        <v/>
      </c>
      <c r="DL747" s="5" t="str">
        <f t="shared" si="893"/>
        <v/>
      </c>
      <c r="DM747" s="5" t="str">
        <f t="shared" si="894"/>
        <v/>
      </c>
      <c r="DQ747" s="5" t="str">
        <f t="shared" si="895"/>
        <v/>
      </c>
      <c r="DR747" s="5" t="str">
        <f t="shared" si="896"/>
        <v/>
      </c>
      <c r="DS747" s="5" t="str">
        <f t="shared" si="897"/>
        <v/>
      </c>
      <c r="DT747" s="5" t="str">
        <f t="shared" si="898"/>
        <v/>
      </c>
      <c r="DU747" s="5" t="str">
        <f t="shared" si="899"/>
        <v/>
      </c>
    </row>
    <row r="748" spans="1:126" hidden="1" x14ac:dyDescent="0.25">
      <c r="A748">
        <v>741</v>
      </c>
      <c r="B748" t="s">
        <v>785</v>
      </c>
      <c r="C748">
        <v>324.450784</v>
      </c>
      <c r="D748">
        <v>57.462665000000001</v>
      </c>
      <c r="E748" s="1" t="s">
        <v>157</v>
      </c>
      <c r="F748" s="13"/>
      <c r="K748" s="5" t="str">
        <f t="shared" si="825"/>
        <v/>
      </c>
      <c r="L748" s="5" t="str">
        <f t="shared" si="826"/>
        <v/>
      </c>
      <c r="M748" s="5" t="str">
        <f t="shared" si="827"/>
        <v/>
      </c>
      <c r="N748" s="5" t="str">
        <f t="shared" si="828"/>
        <v/>
      </c>
      <c r="O748" s="5" t="str">
        <f t="shared" si="829"/>
        <v/>
      </c>
      <c r="Q748" s="2">
        <v>20.41</v>
      </c>
      <c r="R748" s="5">
        <f t="shared" si="830"/>
        <v>1.7244827312869615E-5</v>
      </c>
      <c r="S748" s="5">
        <f t="shared" si="831"/>
        <v>1.7244827312869617E-28</v>
      </c>
      <c r="T748" s="5">
        <f t="shared" si="832"/>
        <v>8.6357126539218452E-10</v>
      </c>
      <c r="U748" s="5">
        <f t="shared" si="833"/>
        <v>6.6840415941355093E-14</v>
      </c>
      <c r="V748" s="5">
        <f t="shared" si="834"/>
        <v>-13.174960856198256</v>
      </c>
      <c r="W748">
        <v>0.14000000000000001</v>
      </c>
      <c r="Y748" s="5" t="str">
        <f t="shared" si="835"/>
        <v/>
      </c>
      <c r="Z748" s="5" t="str">
        <f t="shared" si="836"/>
        <v/>
      </c>
      <c r="AA748" s="5" t="str">
        <f t="shared" si="837"/>
        <v/>
      </c>
      <c r="AB748" s="5" t="str">
        <f t="shared" si="838"/>
        <v/>
      </c>
      <c r="AC748" s="5" t="str">
        <f t="shared" si="839"/>
        <v/>
      </c>
      <c r="AE748" t="s">
        <v>36</v>
      </c>
      <c r="AF748" s="4">
        <v>17.23</v>
      </c>
      <c r="AG748" s="5">
        <f t="shared" si="840"/>
        <v>2.044034948753692E-4</v>
      </c>
      <c r="AH748" s="5">
        <f t="shared" si="841"/>
        <v>2.0440349487536921E-27</v>
      </c>
      <c r="AI748" s="5">
        <f t="shared" si="842"/>
        <v>4.0204591757026504E-9</v>
      </c>
      <c r="AJ748" s="5">
        <f t="shared" si="843"/>
        <v>4.9652670819927739E-13</v>
      </c>
      <c r="AK748" s="5">
        <f t="shared" si="844"/>
        <v>-12.304057385815931</v>
      </c>
      <c r="AM748" t="s">
        <v>36</v>
      </c>
      <c r="AN748" s="4">
        <v>15.86</v>
      </c>
      <c r="AO748" s="5">
        <f t="shared" si="845"/>
        <v>4.6376712182130729E-4</v>
      </c>
      <c r="AP748" s="5">
        <f t="shared" si="846"/>
        <v>4.6376712182130735E-27</v>
      </c>
      <c r="AQ748" s="5">
        <f t="shared" si="847"/>
        <v>5.0368517968141922E-9</v>
      </c>
      <c r="AR748" s="5">
        <f t="shared" si="848"/>
        <v>8.3712476863051875E-13</v>
      </c>
      <c r="AS748" s="5">
        <f t="shared" si="849"/>
        <v>-12.077209808088618</v>
      </c>
      <c r="AV748" s="4">
        <v>14.93</v>
      </c>
      <c r="AW748" s="5">
        <f t="shared" si="850"/>
        <v>7.1109963402421331E-4</v>
      </c>
      <c r="AX748" s="5">
        <f t="shared" si="851"/>
        <v>7.1109963402421346E-27</v>
      </c>
      <c r="AY748" s="5">
        <f t="shared" si="852"/>
        <v>4.5766365556434821E-9</v>
      </c>
      <c r="AZ748" s="5">
        <f t="shared" si="853"/>
        <v>9.8809583236342773E-13</v>
      </c>
      <c r="BA748" s="5">
        <f t="shared" si="854"/>
        <v>-12.005200932489004</v>
      </c>
      <c r="BB748">
        <v>0.17</v>
      </c>
      <c r="BD748" s="3">
        <v>13.28</v>
      </c>
      <c r="BE748" s="5">
        <f t="shared" si="855"/>
        <v>1.3694675287004114E-3</v>
      </c>
      <c r="BF748" s="5">
        <f t="shared" si="856"/>
        <v>1.3694675287004115E-26</v>
      </c>
      <c r="BG748" s="5">
        <f t="shared" si="857"/>
        <v>3.1700637238435445E-9</v>
      </c>
      <c r="BH748" s="5">
        <f t="shared" si="858"/>
        <v>1.1412229405836761E-12</v>
      </c>
      <c r="BI748" s="5">
        <f t="shared" si="859"/>
        <v>-11.942629506846046</v>
      </c>
      <c r="BJ748">
        <v>0.01</v>
      </c>
      <c r="BL748" s="3">
        <v>12.67</v>
      </c>
      <c r="BM748" s="5">
        <f t="shared" si="860"/>
        <v>1.536554883053776E-3</v>
      </c>
      <c r="BN748" s="5">
        <f t="shared" si="861"/>
        <v>1.5365548830537761E-26</v>
      </c>
      <c r="BO748" s="5">
        <f t="shared" si="862"/>
        <v>2.2763776045241126E-9</v>
      </c>
      <c r="BP748" s="5">
        <f t="shared" si="863"/>
        <v>1.0243699220358507E-12</v>
      </c>
      <c r="BQ748" s="5">
        <f t="shared" si="864"/>
        <v>-11.989543181946708</v>
      </c>
      <c r="BR748">
        <v>0.01</v>
      </c>
      <c r="BT748" s="3">
        <v>12.05</v>
      </c>
      <c r="BU748" s="5">
        <f t="shared" si="865"/>
        <v>1.740595435701636E-3</v>
      </c>
      <c r="BV748" s="5">
        <f t="shared" si="866"/>
        <v>1.740595435701636E-26</v>
      </c>
      <c r="BW748" s="5">
        <f t="shared" si="867"/>
        <v>1.5522551447993187E-9</v>
      </c>
      <c r="BX748" s="5">
        <f t="shared" si="868"/>
        <v>9.0030798398360481E-13</v>
      </c>
      <c r="BY748" s="5">
        <f t="shared" si="869"/>
        <v>-12.045608898489665</v>
      </c>
      <c r="BZ748">
        <v>0.02</v>
      </c>
      <c r="CB748" s="3">
        <v>11.1</v>
      </c>
      <c r="CC748" s="5">
        <f t="shared" si="870"/>
        <v>2.3284195652406589E-3</v>
      </c>
      <c r="CD748" s="5">
        <f t="shared" si="871"/>
        <v>2.3284195652406591E-26</v>
      </c>
      <c r="CE748" s="5">
        <f t="shared" si="872"/>
        <v>1.091446671206559E-9</v>
      </c>
      <c r="CF748" s="5">
        <f t="shared" si="873"/>
        <v>8.7315733696524719E-13</v>
      </c>
      <c r="CG748" s="5">
        <f t="shared" si="874"/>
        <v>-12.058907492355042</v>
      </c>
      <c r="CH748">
        <v>0.02</v>
      </c>
      <c r="CJ748" s="2">
        <v>7.17</v>
      </c>
      <c r="CK748" s="5">
        <f t="shared" si="875"/>
        <v>9.6760524041863919E-3</v>
      </c>
      <c r="CL748" s="5">
        <f t="shared" si="876"/>
        <v>9.6760524041863926E-26</v>
      </c>
      <c r="CM748" s="5">
        <f t="shared" si="877"/>
        <v>5.039610627180412E-10</v>
      </c>
      <c r="CN748" s="5">
        <f t="shared" si="878"/>
        <v>1.209506550523299E-12</v>
      </c>
      <c r="CO748" s="5">
        <f t="shared" si="879"/>
        <v>-11.917391775215769</v>
      </c>
      <c r="CP748">
        <v>0.03</v>
      </c>
      <c r="CR748" s="4">
        <v>13.17</v>
      </c>
      <c r="CS748" s="5">
        <f t="shared" si="880"/>
        <v>1.6700011809333236E-3</v>
      </c>
      <c r="CT748" s="5">
        <f t="shared" si="881"/>
        <v>1.6700011809333237E-26</v>
      </c>
      <c r="CU748" s="5">
        <f t="shared" si="882"/>
        <v>4.3339130993079324E-9</v>
      </c>
      <c r="CV748" s="5">
        <f t="shared" si="883"/>
        <v>1.4735304537646972E-12</v>
      </c>
      <c r="CW748" s="5">
        <f t="shared" si="884"/>
        <v>-11.831640884065642</v>
      </c>
      <c r="CX748">
        <v>0.03</v>
      </c>
      <c r="CZ748" s="4">
        <v>12.37</v>
      </c>
      <c r="DA748" s="5">
        <f t="shared" si="885"/>
        <v>1.9364125099639105E-3</v>
      </c>
      <c r="DB748" s="5">
        <f t="shared" si="886"/>
        <v>1.9364125099639107E-26</v>
      </c>
      <c r="DC748" s="5">
        <f t="shared" si="887"/>
        <v>2.7453863562815374E-9</v>
      </c>
      <c r="DD748" s="5">
        <f t="shared" si="888"/>
        <v>1.2628777238895071E-12</v>
      </c>
      <c r="DE748" s="5">
        <f t="shared" si="889"/>
        <v>-11.89863869727588</v>
      </c>
      <c r="DF748">
        <v>0.03</v>
      </c>
      <c r="DH748" s="4">
        <v>9.74</v>
      </c>
      <c r="DI748" s="5">
        <f t="shared" si="890"/>
        <v>4.0246705356585732E-3</v>
      </c>
      <c r="DJ748" s="5">
        <f t="shared" si="891"/>
        <v>4.0246705356585737E-26</v>
      </c>
      <c r="DK748" s="5">
        <f t="shared" si="892"/>
        <v>8.3847302826220278E-10</v>
      </c>
      <c r="DL748" s="5">
        <f t="shared" si="893"/>
        <v>1.0061676339146434E-12</v>
      </c>
      <c r="DM748" s="5">
        <f t="shared" si="894"/>
        <v>-11.99732965703447</v>
      </c>
      <c r="DN748">
        <v>0.05</v>
      </c>
      <c r="DP748" s="4">
        <v>7</v>
      </c>
      <c r="DQ748" s="5">
        <f t="shared" si="895"/>
        <v>1.3255254215148523E-2</v>
      </c>
      <c r="DR748" s="5">
        <f t="shared" si="896"/>
        <v>1.3255254215148525E-25</v>
      </c>
      <c r="DS748" s="5">
        <f t="shared" si="897"/>
        <v>8.2160666622821437E-10</v>
      </c>
      <c r="DT748" s="5">
        <f t="shared" si="898"/>
        <v>1.8075346657020716E-12</v>
      </c>
      <c r="DU748" s="5">
        <f t="shared" si="899"/>
        <v>-11.742913364861231</v>
      </c>
      <c r="DV748">
        <v>0.08</v>
      </c>
    </row>
    <row r="749" spans="1:126" hidden="1" x14ac:dyDescent="0.25">
      <c r="A749">
        <v>742</v>
      </c>
      <c r="B749" t="s">
        <v>786</v>
      </c>
      <c r="C749">
        <v>324.45179400000001</v>
      </c>
      <c r="D749">
        <v>57.489193</v>
      </c>
      <c r="E749" s="1" t="s">
        <v>31</v>
      </c>
      <c r="F749" s="13"/>
      <c r="J749" s="2">
        <v>15.01</v>
      </c>
      <c r="K749" s="5">
        <f t="shared" si="825"/>
        <v>3.1442070107282178E-3</v>
      </c>
      <c r="L749" s="5">
        <f t="shared" si="826"/>
        <v>3.1442070107282182E-26</v>
      </c>
      <c r="M749" s="5">
        <f t="shared" si="827"/>
        <v>2.4224967723189553E-7</v>
      </c>
      <c r="N749" s="5">
        <f t="shared" si="828"/>
        <v>1.5116379859270282E-11</v>
      </c>
      <c r="O749" s="5">
        <f t="shared" si="829"/>
        <v>-10.820552203238737</v>
      </c>
      <c r="P749">
        <v>0</v>
      </c>
      <c r="Q749" s="2">
        <v>14.54</v>
      </c>
      <c r="R749" s="5">
        <f t="shared" si="830"/>
        <v>3.8428979327095182E-3</v>
      </c>
      <c r="S749" s="5">
        <f t="shared" si="831"/>
        <v>3.8428979327095188E-26</v>
      </c>
      <c r="T749" s="5">
        <f t="shared" si="832"/>
        <v>1.9244125616997765E-7</v>
      </c>
      <c r="U749" s="5">
        <f t="shared" si="833"/>
        <v>1.4894953227556271E-11</v>
      </c>
      <c r="V749" s="5">
        <f t="shared" si="834"/>
        <v>-10.826960856198257</v>
      </c>
      <c r="W749">
        <v>0</v>
      </c>
      <c r="X749" s="2">
        <v>14.76</v>
      </c>
      <c r="Y749" s="5">
        <f t="shared" si="835"/>
        <v>3.7102175247642043E-3</v>
      </c>
      <c r="Z749" s="5">
        <f t="shared" si="836"/>
        <v>3.7102175247642047E-26</v>
      </c>
      <c r="AA749" s="5">
        <f t="shared" si="837"/>
        <v>2.5865027732498817E-7</v>
      </c>
      <c r="AB749" s="5">
        <f t="shared" si="838"/>
        <v>1.6967458192519228E-11</v>
      </c>
      <c r="AC749" s="5">
        <f t="shared" si="839"/>
        <v>-10.770383212228175</v>
      </c>
      <c r="AD749">
        <v>0</v>
      </c>
      <c r="AF749" s="4">
        <v>13.5</v>
      </c>
      <c r="AG749" s="5">
        <f t="shared" si="840"/>
        <v>6.3458282986227355E-3</v>
      </c>
      <c r="AH749" s="5">
        <f t="shared" si="841"/>
        <v>6.3458282986227357E-26</v>
      </c>
      <c r="AI749" s="5">
        <f t="shared" si="842"/>
        <v>1.2481755082606307E-7</v>
      </c>
      <c r="AJ749" s="5">
        <f t="shared" si="843"/>
        <v>1.5414967527018792E-11</v>
      </c>
      <c r="AK749" s="5">
        <f t="shared" si="844"/>
        <v>-10.81205738581593</v>
      </c>
      <c r="AL749">
        <v>0.04</v>
      </c>
      <c r="AN749" s="4">
        <v>13.3</v>
      </c>
      <c r="AO749" s="5">
        <f t="shared" si="845"/>
        <v>4.9011721453838045E-3</v>
      </c>
      <c r="AP749" s="5">
        <f t="shared" si="846"/>
        <v>4.9011721453838047E-26</v>
      </c>
      <c r="AQ749" s="5">
        <f t="shared" si="847"/>
        <v>5.3230331701875055E-8</v>
      </c>
      <c r="AR749" s="5">
        <f t="shared" si="848"/>
        <v>8.8468811288516347E-12</v>
      </c>
      <c r="AS749" s="5">
        <f t="shared" si="849"/>
        <v>-11.053209808088619</v>
      </c>
      <c r="AT749">
        <v>0.06</v>
      </c>
      <c r="AU749" t="s">
        <v>36</v>
      </c>
      <c r="AV749" s="4">
        <v>14.66</v>
      </c>
      <c r="AW749" s="5">
        <f t="shared" si="850"/>
        <v>9.1186480802475255E-4</v>
      </c>
      <c r="AX749" s="5">
        <f t="shared" si="851"/>
        <v>9.1186480802475258E-27</v>
      </c>
      <c r="AY749" s="5">
        <f t="shared" si="852"/>
        <v>5.86876102100315E-9</v>
      </c>
      <c r="AZ749" s="5">
        <f t="shared" si="853"/>
        <v>1.2670655044345801E-12</v>
      </c>
      <c r="BA749" s="5">
        <f t="shared" si="854"/>
        <v>-11.897200932489005</v>
      </c>
      <c r="BD749" s="3">
        <v>13.11</v>
      </c>
      <c r="BE749" s="5">
        <f t="shared" si="855"/>
        <v>1.6015914408366184E-3</v>
      </c>
      <c r="BF749" s="5">
        <f t="shared" si="856"/>
        <v>1.6015914408366187E-26</v>
      </c>
      <c r="BG749" s="5">
        <f t="shared" si="857"/>
        <v>3.7073875945292094E-9</v>
      </c>
      <c r="BH749" s="5">
        <f t="shared" si="858"/>
        <v>1.3346595340305155E-12</v>
      </c>
      <c r="BI749" s="5">
        <f t="shared" si="859"/>
        <v>-11.874629506846047</v>
      </c>
      <c r="BJ749">
        <v>0.01</v>
      </c>
      <c r="BL749" s="3">
        <v>13</v>
      </c>
      <c r="BM749" s="5">
        <f t="shared" si="860"/>
        <v>1.133830348030905E-3</v>
      </c>
      <c r="BN749" s="5">
        <f t="shared" si="861"/>
        <v>1.1338303480309052E-26</v>
      </c>
      <c r="BO749" s="5">
        <f t="shared" si="862"/>
        <v>1.6797486637494887E-9</v>
      </c>
      <c r="BP749" s="5">
        <f t="shared" si="863"/>
        <v>7.5588689868726997E-13</v>
      </c>
      <c r="BQ749" s="5">
        <f t="shared" si="864"/>
        <v>-12.121543181946707</v>
      </c>
      <c r="BR749">
        <v>0.01</v>
      </c>
      <c r="BT749" s="3">
        <v>12.96</v>
      </c>
      <c r="BU749" s="5">
        <f t="shared" si="865"/>
        <v>7.528316001773653E-4</v>
      </c>
      <c r="BV749" s="5">
        <f t="shared" si="866"/>
        <v>7.528316001773654E-27</v>
      </c>
      <c r="BW749" s="5">
        <f t="shared" si="867"/>
        <v>6.7137181942095596E-10</v>
      </c>
      <c r="BX749" s="5">
        <f t="shared" si="868"/>
        <v>3.8939565526415445E-13</v>
      </c>
      <c r="BY749" s="5">
        <f t="shared" si="869"/>
        <v>-12.409608898489664</v>
      </c>
      <c r="BZ749">
        <v>0.02</v>
      </c>
      <c r="CB749" s="3">
        <v>12.96</v>
      </c>
      <c r="CC749" s="5">
        <f t="shared" si="870"/>
        <v>4.1981817842934289E-4</v>
      </c>
      <c r="CD749" s="5">
        <f t="shared" si="871"/>
        <v>4.1981817842934292E-27</v>
      </c>
      <c r="CE749" s="5">
        <f t="shared" si="872"/>
        <v>1.9678977113875448E-10</v>
      </c>
      <c r="CF749" s="5">
        <f t="shared" si="873"/>
        <v>1.574318169110036E-13</v>
      </c>
      <c r="CG749" s="5">
        <f t="shared" si="874"/>
        <v>-12.802907492355043</v>
      </c>
      <c r="CH749">
        <v>0.05</v>
      </c>
      <c r="CK749" s="5" t="str">
        <f t="shared" si="875"/>
        <v/>
      </c>
      <c r="CL749" s="5" t="str">
        <f t="shared" si="876"/>
        <v/>
      </c>
      <c r="CM749" s="5" t="str">
        <f t="shared" si="877"/>
        <v/>
      </c>
      <c r="CN749" s="5" t="str">
        <f t="shared" si="878"/>
        <v/>
      </c>
      <c r="CO749" s="5" t="str">
        <f t="shared" si="879"/>
        <v/>
      </c>
      <c r="CS749" s="5" t="str">
        <f t="shared" si="880"/>
        <v/>
      </c>
      <c r="CT749" s="5" t="str">
        <f t="shared" si="881"/>
        <v/>
      </c>
      <c r="CU749" s="5" t="str">
        <f t="shared" si="882"/>
        <v/>
      </c>
      <c r="CV749" s="5" t="str">
        <f t="shared" si="883"/>
        <v/>
      </c>
      <c r="CW749" s="5" t="str">
        <f t="shared" si="884"/>
        <v/>
      </c>
      <c r="DA749" s="5" t="str">
        <f t="shared" si="885"/>
        <v/>
      </c>
      <c r="DB749" s="5" t="str">
        <f t="shared" si="886"/>
        <v/>
      </c>
      <c r="DC749" s="5" t="str">
        <f t="shared" si="887"/>
        <v/>
      </c>
      <c r="DD749" s="5" t="str">
        <f t="shared" si="888"/>
        <v/>
      </c>
      <c r="DE749" s="5" t="str">
        <f t="shared" si="889"/>
        <v/>
      </c>
      <c r="DI749" s="5" t="str">
        <f t="shared" si="890"/>
        <v/>
      </c>
      <c r="DJ749" s="5" t="str">
        <f t="shared" si="891"/>
        <v/>
      </c>
      <c r="DK749" s="5" t="str">
        <f t="shared" si="892"/>
        <v/>
      </c>
      <c r="DL749" s="5" t="str">
        <f t="shared" si="893"/>
        <v/>
      </c>
      <c r="DM749" s="5" t="str">
        <f t="shared" si="894"/>
        <v/>
      </c>
      <c r="DQ749" s="5" t="str">
        <f t="shared" si="895"/>
        <v/>
      </c>
      <c r="DR749" s="5" t="str">
        <f t="shared" si="896"/>
        <v/>
      </c>
      <c r="DS749" s="5" t="str">
        <f t="shared" si="897"/>
        <v/>
      </c>
      <c r="DT749" s="5" t="str">
        <f t="shared" si="898"/>
        <v/>
      </c>
      <c r="DU749" s="5" t="str">
        <f t="shared" si="899"/>
        <v/>
      </c>
    </row>
    <row r="750" spans="1:126" hidden="1" x14ac:dyDescent="0.25">
      <c r="A750">
        <v>743</v>
      </c>
      <c r="B750" t="s">
        <v>787</v>
      </c>
      <c r="C750">
        <v>324.45221600000002</v>
      </c>
      <c r="D750">
        <v>57.499662999999998</v>
      </c>
      <c r="E750" s="1" t="s">
        <v>307</v>
      </c>
      <c r="F750" s="13"/>
      <c r="J750" s="2">
        <v>20.059999999999999</v>
      </c>
      <c r="K750" s="5">
        <f t="shared" si="825"/>
        <v>3.0026943841620688E-5</v>
      </c>
      <c r="L750" s="5">
        <f t="shared" si="826"/>
        <v>3.0026943841620692E-28</v>
      </c>
      <c r="M750" s="5">
        <f t="shared" si="827"/>
        <v>2.3134664572254603E-9</v>
      </c>
      <c r="N750" s="5">
        <f t="shared" si="828"/>
        <v>1.4436030693086873E-13</v>
      </c>
      <c r="O750" s="5">
        <f t="shared" si="829"/>
        <v>-12.840552203238737</v>
      </c>
      <c r="P750">
        <v>0.03</v>
      </c>
      <c r="Q750" s="2">
        <v>17.690000000000001</v>
      </c>
      <c r="R750" s="5">
        <f t="shared" si="830"/>
        <v>2.1118294880868391E-4</v>
      </c>
      <c r="S750" s="5">
        <f t="shared" si="831"/>
        <v>2.1118294880868394E-27</v>
      </c>
      <c r="T750" s="5">
        <f t="shared" si="832"/>
        <v>1.0575433608190807E-8</v>
      </c>
      <c r="U750" s="5">
        <f t="shared" si="833"/>
        <v>8.1853856127396853E-13</v>
      </c>
      <c r="V750" s="5">
        <f t="shared" si="834"/>
        <v>-12.086960856198258</v>
      </c>
      <c r="W750">
        <v>0.02</v>
      </c>
      <c r="X750" s="2">
        <v>18.89</v>
      </c>
      <c r="Y750" s="5">
        <f t="shared" si="835"/>
        <v>8.267979143623202E-5</v>
      </c>
      <c r="Z750" s="5">
        <f t="shared" si="836"/>
        <v>8.2679791436232031E-28</v>
      </c>
      <c r="AA750" s="5">
        <f t="shared" si="837"/>
        <v>5.7638536935951447E-9</v>
      </c>
      <c r="AB750" s="5">
        <f t="shared" si="838"/>
        <v>3.7810880229984155E-13</v>
      </c>
      <c r="AC750" s="5">
        <f t="shared" si="839"/>
        <v>-12.422383212228176</v>
      </c>
      <c r="AD750">
        <v>0.05</v>
      </c>
      <c r="AF750" s="4">
        <v>15.04</v>
      </c>
      <c r="AG750" s="5">
        <f t="shared" si="840"/>
        <v>1.5363434636566063E-3</v>
      </c>
      <c r="AH750" s="5">
        <f t="shared" si="841"/>
        <v>1.5363434636566064E-26</v>
      </c>
      <c r="AI750" s="5">
        <f t="shared" si="842"/>
        <v>3.021869160923679E-8</v>
      </c>
      <c r="AJ750" s="5">
        <f t="shared" si="843"/>
        <v>3.7320084137407445E-12</v>
      </c>
      <c r="AK750" s="5">
        <f t="shared" si="844"/>
        <v>-11.428057385815929</v>
      </c>
      <c r="AL750">
        <v>0.06</v>
      </c>
      <c r="AN750" s="4">
        <v>14.31</v>
      </c>
      <c r="AO750" s="5">
        <f t="shared" si="845"/>
        <v>1.9333031414746017E-3</v>
      </c>
      <c r="AP750" s="5">
        <f t="shared" si="846"/>
        <v>1.9333031414746019E-26</v>
      </c>
      <c r="AQ750" s="5">
        <f t="shared" si="847"/>
        <v>2.0997093031693818E-8</v>
      </c>
      <c r="AR750" s="5">
        <f t="shared" si="848"/>
        <v>3.4897168618675126E-12</v>
      </c>
      <c r="AS750" s="5">
        <f t="shared" si="849"/>
        <v>-11.457209808088619</v>
      </c>
      <c r="AT750">
        <v>0.06</v>
      </c>
      <c r="AV750" s="4">
        <v>14.05</v>
      </c>
      <c r="AW750" s="5">
        <f t="shared" si="850"/>
        <v>1.5993019071102923E-3</v>
      </c>
      <c r="AX750" s="5">
        <f t="shared" si="851"/>
        <v>1.5993019071102923E-26</v>
      </c>
      <c r="AY750" s="5">
        <f t="shared" si="852"/>
        <v>1.0293105524706358E-8</v>
      </c>
      <c r="AZ750" s="5">
        <f t="shared" si="853"/>
        <v>2.2222814827841025E-12</v>
      </c>
      <c r="BA750" s="5">
        <f t="shared" si="854"/>
        <v>-11.653200932489005</v>
      </c>
      <c r="BB750">
        <v>7.0000000000000007E-2</v>
      </c>
      <c r="BD750" s="3">
        <v>13.21</v>
      </c>
      <c r="BE750" s="5">
        <f t="shared" si="855"/>
        <v>1.4606687542626433E-3</v>
      </c>
      <c r="BF750" s="5">
        <f t="shared" si="856"/>
        <v>1.4606687542626433E-26</v>
      </c>
      <c r="BG750" s="5">
        <f t="shared" si="857"/>
        <v>3.381177671904266E-9</v>
      </c>
      <c r="BH750" s="5">
        <f t="shared" si="858"/>
        <v>1.2172239618855359E-12</v>
      </c>
      <c r="BI750" s="5">
        <f t="shared" si="859"/>
        <v>-11.914629506846047</v>
      </c>
      <c r="BJ750">
        <v>0.01</v>
      </c>
      <c r="BL750" s="3">
        <v>12.79</v>
      </c>
      <c r="BM750" s="5">
        <f t="shared" si="860"/>
        <v>1.3757771026195278E-3</v>
      </c>
      <c r="BN750" s="5">
        <f t="shared" si="861"/>
        <v>1.3757771026195279E-26</v>
      </c>
      <c r="BO750" s="5">
        <f t="shared" si="862"/>
        <v>2.0381883001770781E-9</v>
      </c>
      <c r="BP750" s="5">
        <f t="shared" si="863"/>
        <v>9.1718473507968532E-13</v>
      </c>
      <c r="BQ750" s="5">
        <f t="shared" si="864"/>
        <v>-12.037543181946708</v>
      </c>
      <c r="BR750">
        <v>0.01</v>
      </c>
      <c r="BT750" s="3">
        <v>12.37</v>
      </c>
      <c r="BU750" s="5">
        <f t="shared" si="865"/>
        <v>1.2962770746018377E-3</v>
      </c>
      <c r="BV750" s="5">
        <f t="shared" si="866"/>
        <v>1.2962770746018378E-26</v>
      </c>
      <c r="BW750" s="5">
        <f t="shared" si="867"/>
        <v>1.1560140379921264E-9</v>
      </c>
      <c r="BX750" s="5">
        <f t="shared" si="868"/>
        <v>6.7048814203543336E-13</v>
      </c>
      <c r="BY750" s="5">
        <f t="shared" si="869"/>
        <v>-12.173608898489663</v>
      </c>
      <c r="BZ750">
        <v>0.01</v>
      </c>
      <c r="CB750" s="3">
        <v>11.71</v>
      </c>
      <c r="CC750" s="5">
        <f t="shared" si="870"/>
        <v>1.3275816469796944E-3</v>
      </c>
      <c r="CD750" s="5">
        <f t="shared" si="871"/>
        <v>1.3275816469796946E-26</v>
      </c>
      <c r="CE750" s="5">
        <f t="shared" si="872"/>
        <v>6.2230389702173188E-10</v>
      </c>
      <c r="CF750" s="5">
        <f t="shared" si="873"/>
        <v>4.9784311761738548E-13</v>
      </c>
      <c r="CG750" s="5">
        <f t="shared" si="874"/>
        <v>-12.302907492355041</v>
      </c>
      <c r="CH750">
        <v>0.02</v>
      </c>
      <c r="CJ750" s="2">
        <v>9.3699999999999992</v>
      </c>
      <c r="CK750" s="5">
        <f t="shared" si="875"/>
        <v>1.275552128444364E-3</v>
      </c>
      <c r="CL750" s="5">
        <f t="shared" si="876"/>
        <v>1.2755521284443642E-26</v>
      </c>
      <c r="CM750" s="5">
        <f t="shared" si="877"/>
        <v>6.6435006689810617E-11</v>
      </c>
      <c r="CN750" s="5">
        <f t="shared" si="878"/>
        <v>1.5944401605554549E-13</v>
      </c>
      <c r="CO750" s="5">
        <f t="shared" si="879"/>
        <v>-12.79739177521577</v>
      </c>
      <c r="CP750">
        <v>0.08</v>
      </c>
      <c r="CS750" s="5" t="str">
        <f t="shared" si="880"/>
        <v/>
      </c>
      <c r="CT750" s="5" t="str">
        <f t="shared" si="881"/>
        <v/>
      </c>
      <c r="CU750" s="5" t="str">
        <f t="shared" si="882"/>
        <v/>
      </c>
      <c r="CV750" s="5" t="str">
        <f t="shared" si="883"/>
        <v/>
      </c>
      <c r="CW750" s="5" t="str">
        <f t="shared" si="884"/>
        <v/>
      </c>
      <c r="DA750" s="5" t="str">
        <f t="shared" si="885"/>
        <v/>
      </c>
      <c r="DB750" s="5" t="str">
        <f t="shared" si="886"/>
        <v/>
      </c>
      <c r="DC750" s="5" t="str">
        <f t="shared" si="887"/>
        <v/>
      </c>
      <c r="DD750" s="5" t="str">
        <f t="shared" si="888"/>
        <v/>
      </c>
      <c r="DE750" s="5" t="str">
        <f t="shared" si="889"/>
        <v/>
      </c>
      <c r="DI750" s="5" t="str">
        <f t="shared" si="890"/>
        <v/>
      </c>
      <c r="DJ750" s="5" t="str">
        <f t="shared" si="891"/>
        <v/>
      </c>
      <c r="DK750" s="5" t="str">
        <f t="shared" si="892"/>
        <v/>
      </c>
      <c r="DL750" s="5" t="str">
        <f t="shared" si="893"/>
        <v/>
      </c>
      <c r="DM750" s="5" t="str">
        <f t="shared" si="894"/>
        <v/>
      </c>
      <c r="DQ750" s="5" t="str">
        <f t="shared" si="895"/>
        <v/>
      </c>
      <c r="DR750" s="5" t="str">
        <f t="shared" si="896"/>
        <v/>
      </c>
      <c r="DS750" s="5" t="str">
        <f t="shared" si="897"/>
        <v/>
      </c>
      <c r="DT750" s="5" t="str">
        <f t="shared" si="898"/>
        <v/>
      </c>
      <c r="DU750" s="5" t="str">
        <f t="shared" si="899"/>
        <v/>
      </c>
    </row>
    <row r="751" spans="1:126" hidden="1" x14ac:dyDescent="0.25">
      <c r="A751">
        <v>744</v>
      </c>
      <c r="B751" t="s">
        <v>788</v>
      </c>
      <c r="C751">
        <v>324.45294200000001</v>
      </c>
      <c r="D751">
        <v>57.489711999999997</v>
      </c>
      <c r="E751" s="1" t="s">
        <v>31</v>
      </c>
      <c r="F751" s="13"/>
      <c r="J751" s="2">
        <v>18.25</v>
      </c>
      <c r="K751" s="5">
        <f t="shared" si="825"/>
        <v>1.5904174484694211E-4</v>
      </c>
      <c r="L751" s="5">
        <f t="shared" si="826"/>
        <v>1.5904174484694213E-27</v>
      </c>
      <c r="M751" s="5">
        <f t="shared" si="827"/>
        <v>1.2253586110618693E-8</v>
      </c>
      <c r="N751" s="5">
        <f t="shared" si="828"/>
        <v>7.6462377330260649E-13</v>
      </c>
      <c r="O751" s="5">
        <f t="shared" si="829"/>
        <v>-12.116552203238736</v>
      </c>
      <c r="P751">
        <v>0.01</v>
      </c>
      <c r="Q751" s="2">
        <v>16.71</v>
      </c>
      <c r="R751" s="5">
        <f t="shared" si="830"/>
        <v>5.2078545911536189E-4</v>
      </c>
      <c r="S751" s="5">
        <f t="shared" si="831"/>
        <v>5.2078545911536193E-27</v>
      </c>
      <c r="T751" s="5">
        <f t="shared" si="832"/>
        <v>2.6079435286108699E-8</v>
      </c>
      <c r="U751" s="5">
        <f t="shared" si="833"/>
        <v>2.0185482911448138E-12</v>
      </c>
      <c r="V751" s="5">
        <f t="shared" si="834"/>
        <v>-11.694960856198257</v>
      </c>
      <c r="W751">
        <v>0.01</v>
      </c>
      <c r="X751" s="2">
        <v>17.559999999999999</v>
      </c>
      <c r="Y751" s="5">
        <f t="shared" si="835"/>
        <v>2.8144878127664159E-4</v>
      </c>
      <c r="Z751" s="5">
        <f t="shared" si="836"/>
        <v>2.814487812766416E-27</v>
      </c>
      <c r="AA751" s="5">
        <f t="shared" si="837"/>
        <v>1.9620630015381578E-8</v>
      </c>
      <c r="AB751" s="5">
        <f t="shared" si="838"/>
        <v>1.2871133290090317E-12</v>
      </c>
      <c r="AC751" s="5">
        <f t="shared" si="839"/>
        <v>-11.890383212228175</v>
      </c>
      <c r="AD751">
        <v>0.02</v>
      </c>
      <c r="AE751" t="s">
        <v>36</v>
      </c>
      <c r="AF751" s="4">
        <v>13.49</v>
      </c>
      <c r="AG751" s="5">
        <f t="shared" si="840"/>
        <v>6.404545524932098E-3</v>
      </c>
      <c r="AH751" s="5">
        <f t="shared" si="841"/>
        <v>6.4045455249320986E-26</v>
      </c>
      <c r="AI751" s="5">
        <f t="shared" si="842"/>
        <v>1.259724734042275E-7</v>
      </c>
      <c r="AJ751" s="5">
        <f t="shared" si="843"/>
        <v>1.5557600465422099E-11</v>
      </c>
      <c r="AK751" s="5">
        <f t="shared" si="844"/>
        <v>-10.808057385815928</v>
      </c>
      <c r="AO751" s="5" t="str">
        <f t="shared" si="845"/>
        <v/>
      </c>
      <c r="AP751" s="5" t="str">
        <f t="shared" si="846"/>
        <v/>
      </c>
      <c r="AQ751" s="5" t="str">
        <f t="shared" si="847"/>
        <v/>
      </c>
      <c r="AR751" s="5" t="str">
        <f t="shared" si="848"/>
        <v/>
      </c>
      <c r="AS751" s="5" t="str">
        <f t="shared" si="849"/>
        <v/>
      </c>
      <c r="AW751" s="5" t="str">
        <f t="shared" si="850"/>
        <v/>
      </c>
      <c r="AX751" s="5" t="str">
        <f t="shared" si="851"/>
        <v/>
      </c>
      <c r="AY751" s="5" t="str">
        <f t="shared" si="852"/>
        <v/>
      </c>
      <c r="AZ751" s="5" t="str">
        <f t="shared" si="853"/>
        <v/>
      </c>
      <c r="BA751" s="5" t="str">
        <f t="shared" si="854"/>
        <v/>
      </c>
      <c r="BD751" s="3">
        <v>13</v>
      </c>
      <c r="BE751" s="5">
        <f t="shared" si="855"/>
        <v>1.7723591806448594E-3</v>
      </c>
      <c r="BF751" s="5">
        <f t="shared" si="856"/>
        <v>1.7723591806448597E-26</v>
      </c>
      <c r="BG751" s="5">
        <f t="shared" si="857"/>
        <v>4.1026832885297672E-9</v>
      </c>
      <c r="BH751" s="5">
        <f t="shared" si="858"/>
        <v>1.4769659838707162E-12</v>
      </c>
      <c r="BI751" s="5">
        <f t="shared" si="859"/>
        <v>-11.830629506846048</v>
      </c>
      <c r="BJ751">
        <v>0.01</v>
      </c>
      <c r="BL751" s="3">
        <v>12.9</v>
      </c>
      <c r="BM751" s="5">
        <f t="shared" si="860"/>
        <v>1.2432202547413261E-3</v>
      </c>
      <c r="BN751" s="5">
        <f t="shared" si="861"/>
        <v>1.2432202547413263E-26</v>
      </c>
      <c r="BO751" s="5">
        <f t="shared" si="862"/>
        <v>1.8418077848019645E-9</v>
      </c>
      <c r="BP751" s="5">
        <f t="shared" si="863"/>
        <v>8.2881350316088409E-13</v>
      </c>
      <c r="BQ751" s="5">
        <f t="shared" si="864"/>
        <v>-12.081543181946708</v>
      </c>
      <c r="BR751">
        <v>0.01</v>
      </c>
      <c r="BT751" s="3">
        <v>12.76</v>
      </c>
      <c r="BU751" s="5">
        <f t="shared" si="865"/>
        <v>9.0510265814936158E-4</v>
      </c>
      <c r="BV751" s="5">
        <f t="shared" si="866"/>
        <v>9.0510265814936161E-27</v>
      </c>
      <c r="BW751" s="5">
        <f t="shared" si="867"/>
        <v>8.0716646089419875E-10</v>
      </c>
      <c r="BX751" s="5">
        <f t="shared" si="868"/>
        <v>4.681565473186353E-13</v>
      </c>
      <c r="BY751" s="5">
        <f t="shared" si="869"/>
        <v>-12.329608898489663</v>
      </c>
      <c r="BZ751">
        <v>0.02</v>
      </c>
      <c r="CB751" s="3">
        <v>12.84</v>
      </c>
      <c r="CC751" s="5">
        <f t="shared" si="870"/>
        <v>4.6887949423791493E-4</v>
      </c>
      <c r="CD751" s="5">
        <f t="shared" si="871"/>
        <v>4.6887949423791499E-27</v>
      </c>
      <c r="CE751" s="5">
        <f t="shared" si="872"/>
        <v>2.1978726292402263E-10</v>
      </c>
      <c r="CF751" s="5">
        <f t="shared" si="873"/>
        <v>1.7582981033921811E-13</v>
      </c>
      <c r="CG751" s="5">
        <f t="shared" si="874"/>
        <v>-12.754907492355043</v>
      </c>
      <c r="CH751">
        <v>0.04</v>
      </c>
      <c r="CK751" s="5" t="str">
        <f t="shared" si="875"/>
        <v/>
      </c>
      <c r="CL751" s="5" t="str">
        <f t="shared" si="876"/>
        <v/>
      </c>
      <c r="CM751" s="5" t="str">
        <f t="shared" si="877"/>
        <v/>
      </c>
      <c r="CN751" s="5" t="str">
        <f t="shared" si="878"/>
        <v/>
      </c>
      <c r="CO751" s="5" t="str">
        <f t="shared" si="879"/>
        <v/>
      </c>
      <c r="CS751" s="5" t="str">
        <f t="shared" si="880"/>
        <v/>
      </c>
      <c r="CT751" s="5" t="str">
        <f t="shared" si="881"/>
        <v/>
      </c>
      <c r="CU751" s="5" t="str">
        <f t="shared" si="882"/>
        <v/>
      </c>
      <c r="CV751" s="5" t="str">
        <f t="shared" si="883"/>
        <v/>
      </c>
      <c r="CW751" s="5" t="str">
        <f t="shared" si="884"/>
        <v/>
      </c>
      <c r="DA751" s="5" t="str">
        <f t="shared" si="885"/>
        <v/>
      </c>
      <c r="DB751" s="5" t="str">
        <f t="shared" si="886"/>
        <v/>
      </c>
      <c r="DC751" s="5" t="str">
        <f t="shared" si="887"/>
        <v/>
      </c>
      <c r="DD751" s="5" t="str">
        <f t="shared" si="888"/>
        <v/>
      </c>
      <c r="DE751" s="5" t="str">
        <f t="shared" si="889"/>
        <v/>
      </c>
      <c r="DI751" s="5" t="str">
        <f t="shared" si="890"/>
        <v/>
      </c>
      <c r="DJ751" s="5" t="str">
        <f t="shared" si="891"/>
        <v/>
      </c>
      <c r="DK751" s="5" t="str">
        <f t="shared" si="892"/>
        <v/>
      </c>
      <c r="DL751" s="5" t="str">
        <f t="shared" si="893"/>
        <v/>
      </c>
      <c r="DM751" s="5" t="str">
        <f t="shared" si="894"/>
        <v/>
      </c>
      <c r="DQ751" s="5" t="str">
        <f t="shared" si="895"/>
        <v/>
      </c>
      <c r="DR751" s="5" t="str">
        <f t="shared" si="896"/>
        <v/>
      </c>
      <c r="DS751" s="5" t="str">
        <f t="shared" si="897"/>
        <v/>
      </c>
      <c r="DT751" s="5" t="str">
        <f t="shared" si="898"/>
        <v/>
      </c>
      <c r="DU751" s="5" t="str">
        <f t="shared" si="899"/>
        <v/>
      </c>
    </row>
    <row r="752" spans="1:126" hidden="1" x14ac:dyDescent="0.25">
      <c r="A752">
        <v>745</v>
      </c>
      <c r="B752" t="s">
        <v>789</v>
      </c>
      <c r="C752">
        <v>324.45338099999998</v>
      </c>
      <c r="D752">
        <v>57.459294999999997</v>
      </c>
      <c r="E752" s="1" t="s">
        <v>31</v>
      </c>
      <c r="F752" s="13"/>
      <c r="K752" s="5" t="str">
        <f t="shared" si="825"/>
        <v/>
      </c>
      <c r="L752" s="5" t="str">
        <f t="shared" si="826"/>
        <v/>
      </c>
      <c r="M752" s="5" t="str">
        <f t="shared" si="827"/>
        <v/>
      </c>
      <c r="N752" s="5" t="str">
        <f t="shared" si="828"/>
        <v/>
      </c>
      <c r="O752" s="5" t="str">
        <f t="shared" si="829"/>
        <v/>
      </c>
      <c r="R752" s="5" t="str">
        <f t="shared" si="830"/>
        <v/>
      </c>
      <c r="S752" s="5" t="str">
        <f t="shared" si="831"/>
        <v/>
      </c>
      <c r="T752" s="5" t="str">
        <f t="shared" si="832"/>
        <v/>
      </c>
      <c r="U752" s="5" t="str">
        <f t="shared" si="833"/>
        <v/>
      </c>
      <c r="V752" s="5" t="str">
        <f t="shared" si="834"/>
        <v/>
      </c>
      <c r="Y752" s="5" t="str">
        <f t="shared" si="835"/>
        <v/>
      </c>
      <c r="Z752" s="5" t="str">
        <f t="shared" si="836"/>
        <v/>
      </c>
      <c r="AA752" s="5" t="str">
        <f t="shared" si="837"/>
        <v/>
      </c>
      <c r="AB752" s="5" t="str">
        <f t="shared" si="838"/>
        <v/>
      </c>
      <c r="AC752" s="5" t="str">
        <f t="shared" si="839"/>
        <v/>
      </c>
      <c r="AG752" s="5" t="str">
        <f t="shared" si="840"/>
        <v/>
      </c>
      <c r="AH752" s="5" t="str">
        <f t="shared" si="841"/>
        <v/>
      </c>
      <c r="AI752" s="5" t="str">
        <f t="shared" si="842"/>
        <v/>
      </c>
      <c r="AJ752" s="5" t="str">
        <f t="shared" si="843"/>
        <v/>
      </c>
      <c r="AK752" s="5" t="str">
        <f t="shared" si="844"/>
        <v/>
      </c>
      <c r="AO752" s="5" t="str">
        <f t="shared" si="845"/>
        <v/>
      </c>
      <c r="AP752" s="5" t="str">
        <f t="shared" si="846"/>
        <v/>
      </c>
      <c r="AQ752" s="5" t="str">
        <f t="shared" si="847"/>
        <v/>
      </c>
      <c r="AR752" s="5" t="str">
        <f t="shared" si="848"/>
        <v/>
      </c>
      <c r="AS752" s="5" t="str">
        <f t="shared" si="849"/>
        <v/>
      </c>
      <c r="AW752" s="5" t="str">
        <f t="shared" si="850"/>
        <v/>
      </c>
      <c r="AX752" s="5" t="str">
        <f t="shared" si="851"/>
        <v/>
      </c>
      <c r="AY752" s="5" t="str">
        <f t="shared" si="852"/>
        <v/>
      </c>
      <c r="AZ752" s="5" t="str">
        <f t="shared" si="853"/>
        <v/>
      </c>
      <c r="BA752" s="5" t="str">
        <f t="shared" si="854"/>
        <v/>
      </c>
      <c r="BD752" s="3">
        <v>15.43</v>
      </c>
      <c r="BE752" s="5">
        <f t="shared" si="855"/>
        <v>1.8903914275026466E-4</v>
      </c>
      <c r="BF752" s="5">
        <f t="shared" si="856"/>
        <v>1.8903914275026469E-27</v>
      </c>
      <c r="BG752" s="5">
        <f t="shared" si="857"/>
        <v>4.375906082182052E-10</v>
      </c>
      <c r="BH752" s="5">
        <f t="shared" si="858"/>
        <v>1.5753261895855388E-13</v>
      </c>
      <c r="BI752" s="5">
        <f t="shared" si="859"/>
        <v>-12.802629506846047</v>
      </c>
      <c r="BJ752">
        <v>0.02</v>
      </c>
      <c r="BL752" s="3">
        <v>15.08</v>
      </c>
      <c r="BM752" s="5">
        <f t="shared" si="860"/>
        <v>1.6693525970435446E-4</v>
      </c>
      <c r="BN752" s="5">
        <f t="shared" si="861"/>
        <v>1.6693525970435447E-27</v>
      </c>
      <c r="BO752" s="5">
        <f t="shared" si="862"/>
        <v>2.4731149585830286E-10</v>
      </c>
      <c r="BP752" s="5">
        <f t="shared" si="863"/>
        <v>1.112901731362363E-13</v>
      </c>
      <c r="BQ752" s="5">
        <f t="shared" si="864"/>
        <v>-12.953543181946708</v>
      </c>
      <c r="BR752">
        <v>0.02</v>
      </c>
      <c r="BT752" s="3">
        <v>14.86</v>
      </c>
      <c r="BU752" s="5">
        <f t="shared" si="865"/>
        <v>1.3082713786969439E-4</v>
      </c>
      <c r="BV752" s="5">
        <f t="shared" si="866"/>
        <v>1.3082713786969442E-27</v>
      </c>
      <c r="BW752" s="5">
        <f t="shared" si="867"/>
        <v>1.1667105041887136E-10</v>
      </c>
      <c r="BX752" s="5">
        <f t="shared" si="868"/>
        <v>6.7669209242945393E-14</v>
      </c>
      <c r="BY752" s="5">
        <f t="shared" si="869"/>
        <v>-13.169608898489663</v>
      </c>
      <c r="BZ752">
        <v>0.09</v>
      </c>
      <c r="CB752" s="3">
        <v>14.56</v>
      </c>
      <c r="CC752" s="5">
        <f t="shared" si="870"/>
        <v>9.6174788500767152E-5</v>
      </c>
      <c r="CD752" s="5">
        <f t="shared" si="871"/>
        <v>9.6174788500767168E-28</v>
      </c>
      <c r="CE752" s="5">
        <f t="shared" si="872"/>
        <v>4.5081932109734612E-11</v>
      </c>
      <c r="CF752" s="5">
        <f t="shared" si="873"/>
        <v>3.606554568778769E-14</v>
      </c>
      <c r="CG752" s="5">
        <f t="shared" si="874"/>
        <v>-13.442907492355042</v>
      </c>
      <c r="CH752">
        <v>0.14000000000000001</v>
      </c>
      <c r="CK752" s="5" t="str">
        <f t="shared" si="875"/>
        <v/>
      </c>
      <c r="CL752" s="5" t="str">
        <f t="shared" si="876"/>
        <v/>
      </c>
      <c r="CM752" s="5" t="str">
        <f t="shared" si="877"/>
        <v/>
      </c>
      <c r="CN752" s="5" t="str">
        <f t="shared" si="878"/>
        <v/>
      </c>
      <c r="CO752" s="5" t="str">
        <f t="shared" si="879"/>
        <v/>
      </c>
      <c r="CR752" s="4">
        <v>15.19</v>
      </c>
      <c r="CS752" s="5">
        <f t="shared" si="880"/>
        <v>2.5984644422721398E-4</v>
      </c>
      <c r="CT752" s="5">
        <f t="shared" si="881"/>
        <v>2.5984644422721402E-27</v>
      </c>
      <c r="CU752" s="5">
        <f t="shared" si="882"/>
        <v>6.7434198328861762E-10</v>
      </c>
      <c r="CV752" s="5">
        <f t="shared" si="883"/>
        <v>2.2927627431813002E-13</v>
      </c>
      <c r="CW752" s="5">
        <f t="shared" si="884"/>
        <v>-12.639640884065642</v>
      </c>
      <c r="CX752">
        <v>0.04</v>
      </c>
      <c r="CZ752" s="4">
        <v>14.85</v>
      </c>
      <c r="DA752" s="5">
        <f t="shared" si="885"/>
        <v>1.9724131063694945E-4</v>
      </c>
      <c r="DB752" s="5">
        <f t="shared" si="886"/>
        <v>1.9724131063694949E-27</v>
      </c>
      <c r="DC752" s="5">
        <f t="shared" si="887"/>
        <v>2.7964268993896438E-10</v>
      </c>
      <c r="DD752" s="5">
        <f t="shared" si="888"/>
        <v>1.286356373719236E-13</v>
      </c>
      <c r="DE752" s="5">
        <f t="shared" si="889"/>
        <v>-12.890638697275881</v>
      </c>
      <c r="DF752">
        <v>0.06</v>
      </c>
      <c r="DH752" s="4">
        <v>11.55</v>
      </c>
      <c r="DI752" s="5">
        <f t="shared" si="890"/>
        <v>7.5985431542861218E-4</v>
      </c>
      <c r="DJ752" s="5">
        <f t="shared" si="891"/>
        <v>7.5985431542861226E-27</v>
      </c>
      <c r="DK752" s="5">
        <f t="shared" si="892"/>
        <v>1.5830298238096086E-10</v>
      </c>
      <c r="DL752" s="5">
        <f t="shared" si="893"/>
        <v>1.8996357885715304E-13</v>
      </c>
      <c r="DM752" s="5">
        <f t="shared" si="894"/>
        <v>-12.72132965703447</v>
      </c>
      <c r="DN752">
        <v>0.2</v>
      </c>
      <c r="DP752" s="4">
        <v>8.0399999999999991</v>
      </c>
      <c r="DQ752" s="5">
        <f t="shared" si="895"/>
        <v>5.0861370831945564E-3</v>
      </c>
      <c r="DR752" s="5">
        <f t="shared" si="896"/>
        <v>5.086137083194557E-26</v>
      </c>
      <c r="DS752" s="5">
        <f t="shared" si="897"/>
        <v>3.1525643077652208E-10</v>
      </c>
      <c r="DT752" s="5">
        <f t="shared" si="898"/>
        <v>6.9356414770834862E-13</v>
      </c>
      <c r="DU752" s="5">
        <f t="shared" si="899"/>
        <v>-12.158913364861231</v>
      </c>
      <c r="DV752">
        <v>0.17</v>
      </c>
    </row>
    <row r="753" spans="1:125" hidden="1" x14ac:dyDescent="0.25">
      <c r="A753">
        <v>746</v>
      </c>
      <c r="B753" t="s">
        <v>790</v>
      </c>
      <c r="C753">
        <v>324.45407799999998</v>
      </c>
      <c r="D753">
        <v>57.458840000000002</v>
      </c>
      <c r="E753" s="1" t="s">
        <v>31</v>
      </c>
      <c r="F753" s="13"/>
      <c r="J753" s="2">
        <v>20.29</v>
      </c>
      <c r="K753" s="5">
        <f t="shared" si="825"/>
        <v>2.4294677127114865E-5</v>
      </c>
      <c r="L753" s="5">
        <f t="shared" si="826"/>
        <v>2.4294677127114866E-28</v>
      </c>
      <c r="M753" s="5">
        <f t="shared" si="827"/>
        <v>1.8718162234278592E-9</v>
      </c>
      <c r="N753" s="5">
        <f t="shared" si="828"/>
        <v>1.168013323418984E-13</v>
      </c>
      <c r="O753" s="5">
        <f t="shared" si="829"/>
        <v>-12.932552203238737</v>
      </c>
      <c r="P753">
        <v>0.04</v>
      </c>
      <c r="Q753" s="2">
        <v>18.809999999999999</v>
      </c>
      <c r="R753" s="5">
        <f t="shared" si="830"/>
        <v>7.5276401463152329E-5</v>
      </c>
      <c r="S753" s="5">
        <f t="shared" si="831"/>
        <v>7.5276401463152335E-28</v>
      </c>
      <c r="T753" s="5">
        <f t="shared" si="832"/>
        <v>3.7696252961136305E-9</v>
      </c>
      <c r="U753" s="5">
        <f t="shared" si="833"/>
        <v>2.9176899791919507E-13</v>
      </c>
      <c r="V753" s="5">
        <f t="shared" si="834"/>
        <v>-12.534960856198255</v>
      </c>
      <c r="W753">
        <v>0.04</v>
      </c>
      <c r="X753" s="2">
        <v>19.64</v>
      </c>
      <c r="Y753" s="5">
        <f t="shared" si="835"/>
        <v>4.1438055946805089E-5</v>
      </c>
      <c r="Z753" s="5">
        <f t="shared" si="836"/>
        <v>4.1438055946805092E-28</v>
      </c>
      <c r="AA753" s="5">
        <f t="shared" si="837"/>
        <v>2.8887698877252945E-9</v>
      </c>
      <c r="AB753" s="5">
        <f t="shared" si="838"/>
        <v>1.8950330463477934E-13</v>
      </c>
      <c r="AC753" s="5">
        <f t="shared" si="839"/>
        <v>-12.722383212228175</v>
      </c>
      <c r="AD753">
        <v>0.09</v>
      </c>
      <c r="AF753" s="4">
        <v>16.93</v>
      </c>
      <c r="AG753" s="5">
        <f t="shared" si="840"/>
        <v>2.6945628450393566E-4</v>
      </c>
      <c r="AH753" s="5">
        <f t="shared" si="841"/>
        <v>2.694562845039357E-27</v>
      </c>
      <c r="AI753" s="5">
        <f t="shared" si="842"/>
        <v>5.2999974004609616E-9</v>
      </c>
      <c r="AJ753" s="5">
        <f t="shared" si="843"/>
        <v>6.5454967895692891E-13</v>
      </c>
      <c r="AK753" s="5">
        <f t="shared" si="844"/>
        <v>-12.18405738581593</v>
      </c>
      <c r="AL753">
        <v>0.09</v>
      </c>
      <c r="AN753" s="4">
        <v>16.16</v>
      </c>
      <c r="AO753" s="5">
        <f t="shared" si="845"/>
        <v>3.5180333864947107E-4</v>
      </c>
      <c r="AP753" s="5">
        <f t="shared" si="846"/>
        <v>3.5180333864947109E-27</v>
      </c>
      <c r="AQ753" s="5">
        <f t="shared" si="847"/>
        <v>3.8208428218086941E-9</v>
      </c>
      <c r="AR753" s="5">
        <f t="shared" si="848"/>
        <v>6.3502407698460499E-13</v>
      </c>
      <c r="AS753" s="5">
        <f t="shared" si="849"/>
        <v>-12.197209808088619</v>
      </c>
      <c r="AT753">
        <v>0.11</v>
      </c>
      <c r="AV753" s="4">
        <v>15.81</v>
      </c>
      <c r="AW753" s="5">
        <f t="shared" si="850"/>
        <v>3.1617713157300483E-4</v>
      </c>
      <c r="AX753" s="5">
        <f t="shared" si="851"/>
        <v>3.1617713157300488E-27</v>
      </c>
      <c r="AY753" s="5">
        <f t="shared" si="852"/>
        <v>2.0349157124812142E-9</v>
      </c>
      <c r="AZ753" s="5">
        <f t="shared" si="853"/>
        <v>4.3933830232469413E-13</v>
      </c>
      <c r="BA753" s="5">
        <f t="shared" si="854"/>
        <v>-12.357200932489004</v>
      </c>
      <c r="BB753">
        <v>0.11</v>
      </c>
      <c r="BD753" s="3">
        <v>15.27</v>
      </c>
      <c r="BE753" s="5">
        <f t="shared" si="855"/>
        <v>2.190542780459832E-4</v>
      </c>
      <c r="BF753" s="5">
        <f t="shared" si="856"/>
        <v>2.1905427804598324E-27</v>
      </c>
      <c r="BG753" s="5">
        <f t="shared" si="857"/>
        <v>5.0707008806940551E-10</v>
      </c>
      <c r="BH753" s="5">
        <f t="shared" si="858"/>
        <v>1.82545231704986E-13</v>
      </c>
      <c r="BI753" s="5">
        <f t="shared" si="859"/>
        <v>-12.738629506846047</v>
      </c>
      <c r="BJ753">
        <v>0.02</v>
      </c>
      <c r="BL753" s="3">
        <v>15.16</v>
      </c>
      <c r="BM753" s="5">
        <f t="shared" si="860"/>
        <v>1.5507724503372429E-4</v>
      </c>
      <c r="BN753" s="5">
        <f t="shared" si="861"/>
        <v>1.5507724503372431E-27</v>
      </c>
      <c r="BO753" s="5">
        <f t="shared" si="862"/>
        <v>2.2974406671662855E-10</v>
      </c>
      <c r="BP753" s="5">
        <f t="shared" si="863"/>
        <v>1.0338483002248286E-13</v>
      </c>
      <c r="BQ753" s="5">
        <f t="shared" si="864"/>
        <v>-12.985543181946708</v>
      </c>
      <c r="BR753">
        <v>0.02</v>
      </c>
      <c r="BT753" s="3">
        <v>14.84</v>
      </c>
      <c r="BU753" s="5">
        <f t="shared" si="865"/>
        <v>1.3325939595783937E-4</v>
      </c>
      <c r="BV753" s="5">
        <f t="shared" si="866"/>
        <v>1.3325939595783939E-27</v>
      </c>
      <c r="BW753" s="5">
        <f t="shared" si="867"/>
        <v>1.1884012719189006E-10</v>
      </c>
      <c r="BX753" s="5">
        <f t="shared" si="868"/>
        <v>6.8927273771296237E-14</v>
      </c>
      <c r="BY753" s="5">
        <f t="shared" si="869"/>
        <v>-13.161608898489664</v>
      </c>
      <c r="BZ753">
        <v>0.08</v>
      </c>
      <c r="CC753" s="5" t="str">
        <f t="shared" si="870"/>
        <v/>
      </c>
      <c r="CD753" s="5" t="str">
        <f t="shared" si="871"/>
        <v/>
      </c>
      <c r="CE753" s="5" t="str">
        <f t="shared" si="872"/>
        <v/>
      </c>
      <c r="CF753" s="5" t="str">
        <f t="shared" si="873"/>
        <v/>
      </c>
      <c r="CG753" s="5" t="str">
        <f t="shared" si="874"/>
        <v/>
      </c>
      <c r="CK753" s="5" t="str">
        <f t="shared" si="875"/>
        <v/>
      </c>
      <c r="CL753" s="5" t="str">
        <f t="shared" si="876"/>
        <v/>
      </c>
      <c r="CM753" s="5" t="str">
        <f t="shared" si="877"/>
        <v/>
      </c>
      <c r="CN753" s="5" t="str">
        <f t="shared" si="878"/>
        <v/>
      </c>
      <c r="CO753" s="5" t="str">
        <f t="shared" si="879"/>
        <v/>
      </c>
      <c r="CS753" s="5" t="str">
        <f t="shared" si="880"/>
        <v/>
      </c>
      <c r="CT753" s="5" t="str">
        <f t="shared" si="881"/>
        <v/>
      </c>
      <c r="CU753" s="5" t="str">
        <f t="shared" si="882"/>
        <v/>
      </c>
      <c r="CV753" s="5" t="str">
        <f t="shared" si="883"/>
        <v/>
      </c>
      <c r="CW753" s="5" t="str">
        <f t="shared" si="884"/>
        <v/>
      </c>
      <c r="DA753" s="5" t="str">
        <f t="shared" si="885"/>
        <v/>
      </c>
      <c r="DB753" s="5" t="str">
        <f t="shared" si="886"/>
        <v/>
      </c>
      <c r="DC753" s="5" t="str">
        <f t="shared" si="887"/>
        <v/>
      </c>
      <c r="DD753" s="5" t="str">
        <f t="shared" si="888"/>
        <v/>
      </c>
      <c r="DE753" s="5" t="str">
        <f t="shared" si="889"/>
        <v/>
      </c>
      <c r="DI753" s="5" t="str">
        <f t="shared" si="890"/>
        <v/>
      </c>
      <c r="DJ753" s="5" t="str">
        <f t="shared" si="891"/>
        <v/>
      </c>
      <c r="DK753" s="5" t="str">
        <f t="shared" si="892"/>
        <v/>
      </c>
      <c r="DL753" s="5" t="str">
        <f t="shared" si="893"/>
        <v/>
      </c>
      <c r="DM753" s="5" t="str">
        <f t="shared" si="894"/>
        <v/>
      </c>
      <c r="DQ753" s="5" t="str">
        <f t="shared" si="895"/>
        <v/>
      </c>
      <c r="DR753" s="5" t="str">
        <f t="shared" si="896"/>
        <v/>
      </c>
      <c r="DS753" s="5" t="str">
        <f t="shared" si="897"/>
        <v/>
      </c>
      <c r="DT753" s="5" t="str">
        <f t="shared" si="898"/>
        <v/>
      </c>
      <c r="DU753" s="5" t="str">
        <f t="shared" si="899"/>
        <v/>
      </c>
    </row>
  </sheetData>
  <autoFilter ref="A6:DV753" xr:uid="{00000000-0009-0000-0000-000000000000}">
    <filterColumn colId="0">
      <customFilters and="1">
        <customFilter operator="greaterThanOrEqual" val="151"/>
        <customFilter operator="lessThanOrEqual" val="200"/>
      </customFilters>
    </filterColumn>
    <filterColumn colId="8">
      <filters>
        <filter val="decent"/>
        <filter val="good"/>
        <filter val="ok"/>
      </filters>
    </filterColumn>
  </autoFilter>
  <pageMargins left="0.7" right="0.7" top="0.75" bottom="0.75" header="0.3" footer="0.3"/>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4"/>
  <dimension ref="A1:G301"/>
  <sheetViews>
    <sheetView workbookViewId="0">
      <selection activeCell="B25" sqref="B25"/>
    </sheetView>
  </sheetViews>
  <sheetFormatPr defaultColWidth="11" defaultRowHeight="15" x14ac:dyDescent="0.25"/>
  <cols>
    <col min="3" max="3" width="9.7109375" style="2" customWidth="1"/>
    <col min="4" max="4" width="11" style="2"/>
    <col min="5" max="5" width="18.42578125" style="2" customWidth="1"/>
    <col min="7" max="7" width="8.140625" customWidth="1"/>
  </cols>
  <sheetData>
    <row r="1" spans="1:7" x14ac:dyDescent="0.25">
      <c r="A1" s="35" t="s">
        <v>980</v>
      </c>
      <c r="B1" s="35" t="s">
        <v>981</v>
      </c>
      <c r="C1" s="36" t="s">
        <v>982</v>
      </c>
      <c r="D1" s="36" t="s">
        <v>983</v>
      </c>
      <c r="E1" s="36" t="s">
        <v>984</v>
      </c>
    </row>
    <row r="2" spans="1:7" x14ac:dyDescent="0.25">
      <c r="A2">
        <f>Data!A8</f>
        <v>1</v>
      </c>
      <c r="B2">
        <f t="shared" ref="B2:B65" si="0">IF(AND(E2&lt;&gt;"",D2&lt;&gt;""),E2-D2+$G$2,NA())</f>
        <v>0.60000000000000142</v>
      </c>
      <c r="C2" s="2">
        <f>IF(Data!J8&lt;&gt;"",Data!J8+$G$3,"")</f>
        <v>14.88</v>
      </c>
      <c r="D2" s="2">
        <f>IF(Data!Q8&lt;&gt;"",Data!Q8,"")</f>
        <v>14.28</v>
      </c>
      <c r="E2" s="2">
        <f>IF(Data!J8&lt;&gt;"",Data!J8,"")</f>
        <v>14.88</v>
      </c>
      <c r="F2" s="22" t="s">
        <v>985</v>
      </c>
      <c r="G2" s="37">
        <v>0</v>
      </c>
    </row>
    <row r="3" spans="1:7" x14ac:dyDescent="0.25">
      <c r="A3">
        <f>Data!A9</f>
        <v>2</v>
      </c>
      <c r="B3">
        <f t="shared" si="0"/>
        <v>1.5700000000000003</v>
      </c>
      <c r="C3" s="2">
        <f>IF(Data!J9&lt;&gt;"",Data!J9+$G$3,"")</f>
        <v>17.73</v>
      </c>
      <c r="D3" s="2">
        <f>IF(Data!Q9&lt;&gt;"",Data!Q9,"")</f>
        <v>16.16</v>
      </c>
      <c r="E3" s="2">
        <f>IF(Data!J9&lt;&gt;"",Data!J9,"")</f>
        <v>17.73</v>
      </c>
      <c r="F3" s="22" t="s">
        <v>986</v>
      </c>
      <c r="G3" s="37">
        <v>0</v>
      </c>
    </row>
    <row r="4" spans="1:7" x14ac:dyDescent="0.25">
      <c r="A4">
        <f>Data!A10</f>
        <v>3</v>
      </c>
      <c r="B4">
        <f t="shared" si="0"/>
        <v>0.63999999999999879</v>
      </c>
      <c r="C4" s="2">
        <f>IF(Data!J10&lt;&gt;"",Data!J10+$G$3,"")</f>
        <v>14.94</v>
      </c>
      <c r="D4" s="2">
        <f>IF(Data!Q10&lt;&gt;"",Data!Q10,"")</f>
        <v>14.3</v>
      </c>
      <c r="E4" s="2">
        <f>IF(Data!J10&lt;&gt;"",Data!J10,"")</f>
        <v>14.94</v>
      </c>
    </row>
    <row r="5" spans="1:7" x14ac:dyDescent="0.25">
      <c r="A5">
        <f>Data!A11</f>
        <v>4</v>
      </c>
      <c r="B5">
        <f t="shared" si="0"/>
        <v>0.73000000000000043</v>
      </c>
      <c r="C5" s="2">
        <f>IF(Data!J11&lt;&gt;"",Data!J11+$G$3,"")</f>
        <v>18.79</v>
      </c>
      <c r="D5" s="2">
        <f>IF(Data!Q11&lt;&gt;"",Data!Q11,"")</f>
        <v>18.059999999999999</v>
      </c>
      <c r="E5" s="2">
        <f>IF(Data!J11&lt;&gt;"",Data!J11,"")</f>
        <v>18.79</v>
      </c>
    </row>
    <row r="6" spans="1:7" x14ac:dyDescent="0.25">
      <c r="A6">
        <f>Data!A12</f>
        <v>5</v>
      </c>
      <c r="B6">
        <f t="shared" si="0"/>
        <v>0.65000000000000036</v>
      </c>
      <c r="C6" s="2">
        <f>IF(Data!J12&lt;&gt;"",Data!J12+$G$3,"")</f>
        <v>15.57</v>
      </c>
      <c r="D6" s="2">
        <f>IF(Data!Q12&lt;&gt;"",Data!Q12,"")</f>
        <v>14.92</v>
      </c>
      <c r="E6" s="2">
        <f>IF(Data!J12&lt;&gt;"",Data!J12,"")</f>
        <v>15.57</v>
      </c>
    </row>
    <row r="7" spans="1:7" x14ac:dyDescent="0.25">
      <c r="A7">
        <f>Data!A13</f>
        <v>6</v>
      </c>
      <c r="B7">
        <f t="shared" si="0"/>
        <v>1.1900000000000013</v>
      </c>
      <c r="C7" s="2">
        <f>IF(Data!J13&lt;&gt;"",Data!J13+$G$3,"")</f>
        <v>16.39</v>
      </c>
      <c r="D7" s="2">
        <f>IF(Data!Q13&lt;&gt;"",Data!Q13,"")</f>
        <v>15.2</v>
      </c>
      <c r="E7" s="2">
        <f>IF(Data!J13&lt;&gt;"",Data!J13,"")</f>
        <v>16.39</v>
      </c>
    </row>
    <row r="8" spans="1:7" x14ac:dyDescent="0.25">
      <c r="A8">
        <f>Data!A14</f>
        <v>7</v>
      </c>
      <c r="B8">
        <f t="shared" si="0"/>
        <v>0.66999999999999993</v>
      </c>
      <c r="C8" s="2">
        <f>IF(Data!J14&lt;&gt;"",Data!J14+$G$3,"")</f>
        <v>15.6</v>
      </c>
      <c r="D8" s="2">
        <f>IF(Data!Q14&lt;&gt;"",Data!Q14,"")</f>
        <v>14.93</v>
      </c>
      <c r="E8" s="2">
        <f>IF(Data!J14&lt;&gt;"",Data!J14,"")</f>
        <v>15.6</v>
      </c>
    </row>
    <row r="9" spans="1:7" x14ac:dyDescent="0.25">
      <c r="A9">
        <f>Data!A15</f>
        <v>8</v>
      </c>
      <c r="B9">
        <f t="shared" si="0"/>
        <v>0.83999999999999986</v>
      </c>
      <c r="C9" s="2">
        <f>IF(Data!J15&lt;&gt;"",Data!J15+$G$3,"")</f>
        <v>17.95</v>
      </c>
      <c r="D9" s="2">
        <f>IF(Data!Q15&lt;&gt;"",Data!Q15,"")</f>
        <v>17.11</v>
      </c>
      <c r="E9" s="2">
        <f>IF(Data!J15&lt;&gt;"",Data!J15,"")</f>
        <v>17.95</v>
      </c>
    </row>
    <row r="10" spans="1:7" x14ac:dyDescent="0.25">
      <c r="A10">
        <f>Data!A16</f>
        <v>9</v>
      </c>
      <c r="B10">
        <f t="shared" si="0"/>
        <v>0.71000000000000085</v>
      </c>
      <c r="C10" s="2">
        <f>IF(Data!J16&lt;&gt;"",Data!J16+$G$3,"")</f>
        <v>17.43</v>
      </c>
      <c r="D10" s="2">
        <f>IF(Data!Q16&lt;&gt;"",Data!Q16,"")</f>
        <v>16.72</v>
      </c>
      <c r="E10" s="2">
        <f>IF(Data!J16&lt;&gt;"",Data!J16,"")</f>
        <v>17.43</v>
      </c>
    </row>
    <row r="11" spans="1:7" x14ac:dyDescent="0.25">
      <c r="A11">
        <f>Data!A17</f>
        <v>10</v>
      </c>
      <c r="B11">
        <f t="shared" si="0"/>
        <v>0.79999999999999716</v>
      </c>
      <c r="C11" s="2">
        <f>IF(Data!J17&lt;&gt;"",Data!J17+$G$3,"")</f>
        <v>18.989999999999998</v>
      </c>
      <c r="D11" s="2">
        <f>IF(Data!Q17&lt;&gt;"",Data!Q17,"")</f>
        <v>18.190000000000001</v>
      </c>
      <c r="E11" s="2">
        <f>IF(Data!J17&lt;&gt;"",Data!J17,"")</f>
        <v>18.989999999999998</v>
      </c>
    </row>
    <row r="12" spans="1:7" x14ac:dyDescent="0.25">
      <c r="A12">
        <f>Data!A18</f>
        <v>11</v>
      </c>
      <c r="B12">
        <f t="shared" si="0"/>
        <v>0.9399999999999995</v>
      </c>
      <c r="C12" s="2">
        <f>IF(Data!J18&lt;&gt;"",Data!J18+$G$3,"")</f>
        <v>15.29</v>
      </c>
      <c r="D12" s="2">
        <f>IF(Data!Q18&lt;&gt;"",Data!Q18,"")</f>
        <v>14.35</v>
      </c>
      <c r="E12" s="2">
        <f>IF(Data!J18&lt;&gt;"",Data!J18,"")</f>
        <v>15.29</v>
      </c>
    </row>
    <row r="13" spans="1:7" x14ac:dyDescent="0.25">
      <c r="A13">
        <f>Data!A19</f>
        <v>12</v>
      </c>
      <c r="B13">
        <f t="shared" si="0"/>
        <v>1.2899999999999991</v>
      </c>
      <c r="C13" s="2">
        <f>IF(Data!J19&lt;&gt;"",Data!J19+$G$3,"")</f>
        <v>17.3</v>
      </c>
      <c r="D13" s="2">
        <f>IF(Data!Q19&lt;&gt;"",Data!Q19,"")</f>
        <v>16.010000000000002</v>
      </c>
      <c r="E13" s="2">
        <f>IF(Data!J19&lt;&gt;"",Data!J19,"")</f>
        <v>17.3</v>
      </c>
    </row>
    <row r="14" spans="1:7" x14ac:dyDescent="0.25">
      <c r="A14">
        <f>Data!A20</f>
        <v>13</v>
      </c>
      <c r="B14">
        <f t="shared" si="0"/>
        <v>1.3200000000000003</v>
      </c>
      <c r="C14" s="2">
        <f>IF(Data!J20&lt;&gt;"",Data!J20+$G$3,"")</f>
        <v>17.86</v>
      </c>
      <c r="D14" s="2">
        <f>IF(Data!Q20&lt;&gt;"",Data!Q20,"")</f>
        <v>16.54</v>
      </c>
      <c r="E14" s="2">
        <f>IF(Data!J20&lt;&gt;"",Data!J20,"")</f>
        <v>17.86</v>
      </c>
    </row>
    <row r="15" spans="1:7" x14ac:dyDescent="0.25">
      <c r="A15">
        <f>Data!A21</f>
        <v>14</v>
      </c>
      <c r="B15">
        <f t="shared" si="0"/>
        <v>0.98999999999999844</v>
      </c>
      <c r="C15" s="2">
        <f>IF(Data!J21&lt;&gt;"",Data!J21+$G$3,"")</f>
        <v>17.84</v>
      </c>
      <c r="D15" s="2">
        <f>IF(Data!Q21&lt;&gt;"",Data!Q21,"")</f>
        <v>16.850000000000001</v>
      </c>
      <c r="E15" s="2">
        <f>IF(Data!J21&lt;&gt;"",Data!J21,"")</f>
        <v>17.84</v>
      </c>
    </row>
    <row r="16" spans="1:7" x14ac:dyDescent="0.25">
      <c r="A16">
        <f>Data!A22</f>
        <v>15</v>
      </c>
      <c r="B16">
        <f t="shared" si="0"/>
        <v>0.91000000000000014</v>
      </c>
      <c r="C16" s="2">
        <f>IF(Data!J22&lt;&gt;"",Data!J22+$G$3,"")</f>
        <v>19.18</v>
      </c>
      <c r="D16" s="2">
        <f>IF(Data!Q22&lt;&gt;"",Data!Q22,"")</f>
        <v>18.27</v>
      </c>
      <c r="E16" s="2">
        <f>IF(Data!J22&lt;&gt;"",Data!J22,"")</f>
        <v>19.18</v>
      </c>
    </row>
    <row r="17" spans="1:5" x14ac:dyDescent="0.25">
      <c r="A17">
        <f>Data!A23</f>
        <v>16</v>
      </c>
      <c r="B17">
        <f t="shared" si="0"/>
        <v>1.0899999999999999</v>
      </c>
      <c r="C17" s="2">
        <f>IF(Data!J23&lt;&gt;"",Data!J23+$G$3,"")</f>
        <v>16.09</v>
      </c>
      <c r="D17" s="2">
        <f>IF(Data!Q23&lt;&gt;"",Data!Q23,"")</f>
        <v>15</v>
      </c>
      <c r="E17" s="2">
        <f>IF(Data!J23&lt;&gt;"",Data!J23,"")</f>
        <v>16.09</v>
      </c>
    </row>
    <row r="18" spans="1:5" x14ac:dyDescent="0.25">
      <c r="A18">
        <f>Data!A24</f>
        <v>17</v>
      </c>
      <c r="B18">
        <f t="shared" si="0"/>
        <v>0.78000000000000114</v>
      </c>
      <c r="C18" s="2">
        <f>IF(Data!J24&lt;&gt;"",Data!J24+$G$3,"")</f>
        <v>19.11</v>
      </c>
      <c r="D18" s="2">
        <f>IF(Data!Q24&lt;&gt;"",Data!Q24,"")</f>
        <v>18.329999999999998</v>
      </c>
      <c r="E18" s="2">
        <f>IF(Data!J24&lt;&gt;"",Data!J24,"")</f>
        <v>19.11</v>
      </c>
    </row>
    <row r="19" spans="1:5" x14ac:dyDescent="0.25">
      <c r="A19">
        <f>Data!A25</f>
        <v>18</v>
      </c>
      <c r="B19">
        <f t="shared" si="0"/>
        <v>0.85000000000000142</v>
      </c>
      <c r="C19" s="2">
        <f>IF(Data!J25&lt;&gt;"",Data!J25+$G$3,"")</f>
        <v>19.66</v>
      </c>
      <c r="D19" s="2">
        <f>IF(Data!Q25&lt;&gt;"",Data!Q25,"")</f>
        <v>18.809999999999999</v>
      </c>
      <c r="E19" s="2">
        <f>IF(Data!J25&lt;&gt;"",Data!J25,"")</f>
        <v>19.66</v>
      </c>
    </row>
    <row r="20" spans="1:5" x14ac:dyDescent="0.25">
      <c r="A20">
        <f>Data!A26</f>
        <v>19</v>
      </c>
      <c r="B20">
        <f t="shared" si="0"/>
        <v>2.2399999999999984</v>
      </c>
      <c r="C20" s="2">
        <f>IF(Data!J26&lt;&gt;"",Data!J26+$G$3,"")</f>
        <v>20.13</v>
      </c>
      <c r="D20" s="2">
        <f>IF(Data!Q26&lt;&gt;"",Data!Q26,"")</f>
        <v>17.89</v>
      </c>
      <c r="E20" s="2">
        <f>IF(Data!J26&lt;&gt;"",Data!J26,"")</f>
        <v>20.13</v>
      </c>
    </row>
    <row r="21" spans="1:5" x14ac:dyDescent="0.25">
      <c r="A21">
        <f>Data!A27</f>
        <v>20</v>
      </c>
      <c r="B21">
        <f t="shared" si="0"/>
        <v>1.5499999999999972</v>
      </c>
      <c r="C21" s="2">
        <f>IF(Data!J27&lt;&gt;"",Data!J27+$G$3,"")</f>
        <v>17.739999999999998</v>
      </c>
      <c r="D21" s="2">
        <f>IF(Data!Q27&lt;&gt;"",Data!Q27,"")</f>
        <v>16.190000000000001</v>
      </c>
      <c r="E21" s="2">
        <f>IF(Data!J27&lt;&gt;"",Data!J27,"")</f>
        <v>17.739999999999998</v>
      </c>
    </row>
    <row r="22" spans="1:5" x14ac:dyDescent="0.25">
      <c r="A22">
        <f>Data!A28</f>
        <v>21</v>
      </c>
      <c r="B22">
        <f t="shared" si="0"/>
        <v>2.7199999999999989</v>
      </c>
      <c r="C22" s="2">
        <f>IF(Data!J28&lt;&gt;"",Data!J28+$G$3,"")</f>
        <v>21.22</v>
      </c>
      <c r="D22" s="2">
        <f>IF(Data!Q28&lt;&gt;"",Data!Q28,"")</f>
        <v>18.5</v>
      </c>
      <c r="E22" s="2">
        <f>IF(Data!J28&lt;&gt;"",Data!J28,"")</f>
        <v>21.22</v>
      </c>
    </row>
    <row r="23" spans="1:5" x14ac:dyDescent="0.25">
      <c r="A23">
        <f>Data!A29</f>
        <v>22</v>
      </c>
      <c r="B23">
        <f t="shared" si="0"/>
        <v>0.65999999999999659</v>
      </c>
      <c r="C23" s="2">
        <f>IF(Data!J29&lt;&gt;"",Data!J29+$G$3,"")</f>
        <v>19.079999999999998</v>
      </c>
      <c r="D23" s="2">
        <f>IF(Data!Q29&lt;&gt;"",Data!Q29,"")</f>
        <v>18.420000000000002</v>
      </c>
      <c r="E23" s="2">
        <f>IF(Data!J29&lt;&gt;"",Data!J29,"")</f>
        <v>19.079999999999998</v>
      </c>
    </row>
    <row r="24" spans="1:5" x14ac:dyDescent="0.25">
      <c r="A24">
        <f>Data!A30</f>
        <v>23</v>
      </c>
      <c r="B24">
        <f t="shared" si="0"/>
        <v>2.1199999999999974</v>
      </c>
      <c r="C24" s="2">
        <f>IF(Data!J30&lt;&gt;"",Data!J30+$G$3,"")</f>
        <v>19.989999999999998</v>
      </c>
      <c r="D24" s="2">
        <f>IF(Data!Q30&lt;&gt;"",Data!Q30,"")</f>
        <v>17.87</v>
      </c>
      <c r="E24" s="2">
        <f>IF(Data!J30&lt;&gt;"",Data!J30,"")</f>
        <v>19.989999999999998</v>
      </c>
    </row>
    <row r="25" spans="1:5" x14ac:dyDescent="0.25">
      <c r="A25">
        <f>Data!A31</f>
        <v>24</v>
      </c>
      <c r="B25" t="e">
        <f t="shared" si="0"/>
        <v>#N/A</v>
      </c>
      <c r="C25" s="2" t="str">
        <f>IF(Data!J31&lt;&gt;"",Data!J31+$G$3,"")</f>
        <v/>
      </c>
      <c r="D25" s="2" t="str">
        <f>IF(Data!Q31&lt;&gt;"",Data!Q31,"")</f>
        <v/>
      </c>
      <c r="E25" s="2" t="str">
        <f>IF(Data!J31&lt;&gt;"",Data!J31,"")</f>
        <v/>
      </c>
    </row>
    <row r="26" spans="1:5" x14ac:dyDescent="0.25">
      <c r="A26">
        <f>Data!A32</f>
        <v>25</v>
      </c>
      <c r="B26">
        <f t="shared" si="0"/>
        <v>1.3499999999999979</v>
      </c>
      <c r="C26" s="2">
        <f>IF(Data!J32&lt;&gt;"",Data!J32+$G$3,"")</f>
        <v>20.63</v>
      </c>
      <c r="D26" s="2">
        <f>IF(Data!Q32&lt;&gt;"",Data!Q32,"")</f>
        <v>19.28</v>
      </c>
      <c r="E26" s="2">
        <f>IF(Data!J32&lt;&gt;"",Data!J32,"")</f>
        <v>20.63</v>
      </c>
    </row>
    <row r="27" spans="1:5" x14ac:dyDescent="0.25">
      <c r="A27">
        <f>Data!A33</f>
        <v>26</v>
      </c>
      <c r="B27">
        <f t="shared" si="0"/>
        <v>0.76999999999999957</v>
      </c>
      <c r="C27" s="2">
        <f>IF(Data!J33&lt;&gt;"",Data!J33+$G$3,"")</f>
        <v>17.63</v>
      </c>
      <c r="D27" s="2">
        <f>IF(Data!Q33&lt;&gt;"",Data!Q33,"")</f>
        <v>16.86</v>
      </c>
      <c r="E27" s="2">
        <f>IF(Data!J33&lt;&gt;"",Data!J33,"")</f>
        <v>17.63</v>
      </c>
    </row>
    <row r="28" spans="1:5" x14ac:dyDescent="0.25">
      <c r="A28">
        <f>Data!A34</f>
        <v>27</v>
      </c>
      <c r="B28">
        <f t="shared" si="0"/>
        <v>1.3300000000000018</v>
      </c>
      <c r="C28" s="2">
        <f>IF(Data!J34&lt;&gt;"",Data!J34+$G$3,"")</f>
        <v>16.670000000000002</v>
      </c>
      <c r="D28" s="2">
        <f>IF(Data!Q34&lt;&gt;"",Data!Q34,"")</f>
        <v>15.34</v>
      </c>
      <c r="E28" s="2">
        <f>IF(Data!J34&lt;&gt;"",Data!J34,"")</f>
        <v>16.670000000000002</v>
      </c>
    </row>
    <row r="29" spans="1:5" x14ac:dyDescent="0.25">
      <c r="A29">
        <f>Data!A35</f>
        <v>28</v>
      </c>
      <c r="B29">
        <f t="shared" si="0"/>
        <v>1.5700000000000003</v>
      </c>
      <c r="C29" s="2">
        <f>IF(Data!J35&lt;&gt;"",Data!J35+$G$3,"")</f>
        <v>18.14</v>
      </c>
      <c r="D29" s="2">
        <f>IF(Data!Q35&lt;&gt;"",Data!Q35,"")</f>
        <v>16.57</v>
      </c>
      <c r="E29" s="2">
        <f>IF(Data!J35&lt;&gt;"",Data!J35,"")</f>
        <v>18.14</v>
      </c>
    </row>
    <row r="30" spans="1:5" x14ac:dyDescent="0.25">
      <c r="A30">
        <f>Data!A36</f>
        <v>29</v>
      </c>
      <c r="B30">
        <f t="shared" si="0"/>
        <v>1.3399999999999999</v>
      </c>
      <c r="C30" s="2">
        <f>IF(Data!J36&lt;&gt;"",Data!J36+$G$3,"")</f>
        <v>17.399999999999999</v>
      </c>
      <c r="D30" s="2">
        <f>IF(Data!Q36&lt;&gt;"",Data!Q36,"")</f>
        <v>16.059999999999999</v>
      </c>
      <c r="E30" s="2">
        <f>IF(Data!J36&lt;&gt;"",Data!J36,"")</f>
        <v>17.399999999999999</v>
      </c>
    </row>
    <row r="31" spans="1:5" x14ac:dyDescent="0.25">
      <c r="A31">
        <f>Data!A37</f>
        <v>30</v>
      </c>
      <c r="B31">
        <f t="shared" si="0"/>
        <v>0.66999999999999815</v>
      </c>
      <c r="C31" s="2">
        <f>IF(Data!J37&lt;&gt;"",Data!J37+$G$3,"")</f>
        <v>18.02</v>
      </c>
      <c r="D31" s="2">
        <f>IF(Data!Q37&lt;&gt;"",Data!Q37,"")</f>
        <v>17.350000000000001</v>
      </c>
      <c r="E31" s="2">
        <f>IF(Data!J37&lt;&gt;"",Data!J37,"")</f>
        <v>18.02</v>
      </c>
    </row>
    <row r="32" spans="1:5" x14ac:dyDescent="0.25">
      <c r="A32">
        <f>Data!A38</f>
        <v>31</v>
      </c>
      <c r="B32">
        <f t="shared" si="0"/>
        <v>0.82000000000000028</v>
      </c>
      <c r="C32" s="2">
        <f>IF(Data!J38&lt;&gt;"",Data!J38+$G$3,"")</f>
        <v>19.53</v>
      </c>
      <c r="D32" s="2">
        <f>IF(Data!Q38&lt;&gt;"",Data!Q38,"")</f>
        <v>18.71</v>
      </c>
      <c r="E32" s="2">
        <f>IF(Data!J38&lt;&gt;"",Data!J38,"")</f>
        <v>19.53</v>
      </c>
    </row>
    <row r="33" spans="1:5" x14ac:dyDescent="0.25">
      <c r="A33">
        <f>Data!A39</f>
        <v>32</v>
      </c>
      <c r="B33">
        <f t="shared" si="0"/>
        <v>1.509999999999998</v>
      </c>
      <c r="C33" s="2">
        <f>IF(Data!J39&lt;&gt;"",Data!J39+$G$3,"")</f>
        <v>18.79</v>
      </c>
      <c r="D33" s="2">
        <f>IF(Data!Q39&lt;&gt;"",Data!Q39,"")</f>
        <v>17.28</v>
      </c>
      <c r="E33" s="2">
        <f>IF(Data!J39&lt;&gt;"",Data!J39,"")</f>
        <v>18.79</v>
      </c>
    </row>
    <row r="34" spans="1:5" x14ac:dyDescent="0.25">
      <c r="A34">
        <f>Data!A40</f>
        <v>33</v>
      </c>
      <c r="B34">
        <f t="shared" si="0"/>
        <v>1.9100000000000001</v>
      </c>
      <c r="C34" s="2">
        <f>IF(Data!J40&lt;&gt;"",Data!J40+$G$3,"")</f>
        <v>18.97</v>
      </c>
      <c r="D34" s="2">
        <f>IF(Data!Q40&lt;&gt;"",Data!Q40,"")</f>
        <v>17.059999999999999</v>
      </c>
      <c r="E34" s="2">
        <f>IF(Data!J40&lt;&gt;"",Data!J40,"")</f>
        <v>18.97</v>
      </c>
    </row>
    <row r="35" spans="1:5" x14ac:dyDescent="0.25">
      <c r="A35">
        <f>Data!A41</f>
        <v>34</v>
      </c>
      <c r="B35">
        <f t="shared" si="0"/>
        <v>0.99000000000000199</v>
      </c>
      <c r="C35" s="2">
        <f>IF(Data!J41&lt;&gt;"",Data!J41+$G$3,"")</f>
        <v>19.850000000000001</v>
      </c>
      <c r="D35" s="2">
        <f>IF(Data!Q41&lt;&gt;"",Data!Q41,"")</f>
        <v>18.86</v>
      </c>
      <c r="E35" s="2">
        <f>IF(Data!J41&lt;&gt;"",Data!J41,"")</f>
        <v>19.850000000000001</v>
      </c>
    </row>
    <row r="36" spans="1:5" x14ac:dyDescent="0.25">
      <c r="A36">
        <f>Data!A42</f>
        <v>35</v>
      </c>
      <c r="B36">
        <f t="shared" si="0"/>
        <v>0.86999999999999744</v>
      </c>
      <c r="C36" s="2">
        <f>IF(Data!J42&lt;&gt;"",Data!J42+$G$3,"")</f>
        <v>18.559999999999999</v>
      </c>
      <c r="D36" s="2">
        <f>IF(Data!Q42&lt;&gt;"",Data!Q42,"")</f>
        <v>17.690000000000001</v>
      </c>
      <c r="E36" s="2">
        <f>IF(Data!J42&lt;&gt;"",Data!J42,"")</f>
        <v>18.559999999999999</v>
      </c>
    </row>
    <row r="37" spans="1:5" x14ac:dyDescent="0.25">
      <c r="A37">
        <f>Data!A43</f>
        <v>36</v>
      </c>
      <c r="B37">
        <f t="shared" si="0"/>
        <v>2.2699999999999996</v>
      </c>
      <c r="C37" s="2">
        <f>IF(Data!J43&lt;&gt;"",Data!J43+$G$3,"")</f>
        <v>20.43</v>
      </c>
      <c r="D37" s="2">
        <f>IF(Data!Q43&lt;&gt;"",Data!Q43,"")</f>
        <v>18.16</v>
      </c>
      <c r="E37" s="2">
        <f>IF(Data!J43&lt;&gt;"",Data!J43,"")</f>
        <v>20.43</v>
      </c>
    </row>
    <row r="38" spans="1:5" x14ac:dyDescent="0.25">
      <c r="A38">
        <f>Data!A44</f>
        <v>37</v>
      </c>
      <c r="B38">
        <f t="shared" si="0"/>
        <v>0.80000000000000071</v>
      </c>
      <c r="C38" s="2">
        <f>IF(Data!J44&lt;&gt;"",Data!J44+$G$3,"")</f>
        <v>19.04</v>
      </c>
      <c r="D38" s="2">
        <f>IF(Data!Q44&lt;&gt;"",Data!Q44,"")</f>
        <v>18.239999999999998</v>
      </c>
      <c r="E38" s="2">
        <f>IF(Data!J44&lt;&gt;"",Data!J44,"")</f>
        <v>19.04</v>
      </c>
    </row>
    <row r="39" spans="1:5" x14ac:dyDescent="0.25">
      <c r="A39">
        <f>Data!A45</f>
        <v>38</v>
      </c>
      <c r="B39">
        <f t="shared" si="0"/>
        <v>1.0100000000000016</v>
      </c>
      <c r="C39" s="2">
        <f>IF(Data!J45&lt;&gt;"",Data!J45+$G$3,"")</f>
        <v>16.12</v>
      </c>
      <c r="D39" s="2">
        <f>IF(Data!Q45&lt;&gt;"",Data!Q45,"")</f>
        <v>15.11</v>
      </c>
      <c r="E39" s="2">
        <f>IF(Data!J45&lt;&gt;"",Data!J45,"")</f>
        <v>16.12</v>
      </c>
    </row>
    <row r="40" spans="1:5" x14ac:dyDescent="0.25">
      <c r="A40">
        <f>Data!A46</f>
        <v>39</v>
      </c>
      <c r="B40">
        <f t="shared" si="0"/>
        <v>1.6099999999999994</v>
      </c>
      <c r="C40" s="2">
        <f>IF(Data!J46&lt;&gt;"",Data!J46+$G$3,"")</f>
        <v>18.13</v>
      </c>
      <c r="D40" s="2">
        <f>IF(Data!Q46&lt;&gt;"",Data!Q46,"")</f>
        <v>16.52</v>
      </c>
      <c r="E40" s="2">
        <f>IF(Data!J46&lt;&gt;"",Data!J46,"")</f>
        <v>18.13</v>
      </c>
    </row>
    <row r="41" spans="1:5" x14ac:dyDescent="0.25">
      <c r="A41">
        <f>Data!A47</f>
        <v>40</v>
      </c>
      <c r="B41">
        <f t="shared" si="0"/>
        <v>0.78999999999999915</v>
      </c>
      <c r="C41" s="2">
        <f>IF(Data!J47&lt;&gt;"",Data!J47+$G$3,"")</f>
        <v>19.38</v>
      </c>
      <c r="D41" s="2">
        <f>IF(Data!Q47&lt;&gt;"",Data!Q47,"")</f>
        <v>18.59</v>
      </c>
      <c r="E41" s="2">
        <f>IF(Data!J47&lt;&gt;"",Data!J47,"")</f>
        <v>19.38</v>
      </c>
    </row>
    <row r="42" spans="1:5" x14ac:dyDescent="0.25">
      <c r="A42">
        <f>Data!A48</f>
        <v>41</v>
      </c>
      <c r="B42">
        <f t="shared" si="0"/>
        <v>0.89999999999999858</v>
      </c>
      <c r="C42" s="2">
        <f>IF(Data!J48&lt;&gt;"",Data!J48+$G$3,"")</f>
        <v>18.75</v>
      </c>
      <c r="D42" s="2">
        <f>IF(Data!Q48&lt;&gt;"",Data!Q48,"")</f>
        <v>17.850000000000001</v>
      </c>
      <c r="E42" s="2">
        <f>IF(Data!J48&lt;&gt;"",Data!J48,"")</f>
        <v>18.75</v>
      </c>
    </row>
    <row r="43" spans="1:5" x14ac:dyDescent="0.25">
      <c r="A43">
        <f>Data!A49</f>
        <v>42</v>
      </c>
      <c r="B43" t="e">
        <f t="shared" si="0"/>
        <v>#N/A</v>
      </c>
      <c r="C43" s="2" t="str">
        <f>IF(Data!J49&lt;&gt;"",Data!J49+$G$3,"")</f>
        <v/>
      </c>
      <c r="D43" s="2" t="str">
        <f>IF(Data!Q49&lt;&gt;"",Data!Q49,"")</f>
        <v/>
      </c>
      <c r="E43" s="2" t="str">
        <f>IF(Data!J49&lt;&gt;"",Data!J49,"")</f>
        <v/>
      </c>
    </row>
    <row r="44" spans="1:5" x14ac:dyDescent="0.25">
      <c r="A44">
        <f>Data!A50</f>
        <v>43</v>
      </c>
      <c r="B44">
        <f t="shared" si="0"/>
        <v>0.92999999999999972</v>
      </c>
      <c r="C44" s="2">
        <f>IF(Data!J50&lt;&gt;"",Data!J50+$G$3,"")</f>
        <v>17.77</v>
      </c>
      <c r="D44" s="2">
        <f>IF(Data!Q50&lt;&gt;"",Data!Q50,"")</f>
        <v>16.84</v>
      </c>
      <c r="E44" s="2">
        <f>IF(Data!J50&lt;&gt;"",Data!J50,"")</f>
        <v>17.77</v>
      </c>
    </row>
    <row r="45" spans="1:5" x14ac:dyDescent="0.25">
      <c r="A45">
        <f>Data!A51</f>
        <v>44</v>
      </c>
      <c r="B45">
        <f t="shared" si="0"/>
        <v>2.3200000000000003</v>
      </c>
      <c r="C45" s="2">
        <f>IF(Data!J51&lt;&gt;"",Data!J51+$G$3,"")</f>
        <v>21.03</v>
      </c>
      <c r="D45" s="2">
        <f>IF(Data!Q51&lt;&gt;"",Data!Q51,"")</f>
        <v>18.71</v>
      </c>
      <c r="E45" s="2">
        <f>IF(Data!J51&lt;&gt;"",Data!J51,"")</f>
        <v>21.03</v>
      </c>
    </row>
    <row r="46" spans="1:5" x14ac:dyDescent="0.25">
      <c r="A46">
        <f>Data!A52</f>
        <v>45</v>
      </c>
      <c r="B46">
        <f t="shared" si="0"/>
        <v>2.4300000000000033</v>
      </c>
      <c r="C46" s="2">
        <f>IF(Data!J52&lt;&gt;"",Data!J52+$G$3,"")</f>
        <v>21.26</v>
      </c>
      <c r="D46" s="2">
        <f>IF(Data!Q52&lt;&gt;"",Data!Q52,"")</f>
        <v>18.829999999999998</v>
      </c>
      <c r="E46" s="2">
        <f>IF(Data!J52&lt;&gt;"",Data!J52,"")</f>
        <v>21.26</v>
      </c>
    </row>
    <row r="47" spans="1:5" x14ac:dyDescent="0.25">
      <c r="A47">
        <f>Data!A53</f>
        <v>46</v>
      </c>
      <c r="B47">
        <f t="shared" si="0"/>
        <v>1.4700000000000024</v>
      </c>
      <c r="C47" s="2">
        <f>IF(Data!J53&lt;&gt;"",Data!J53+$G$3,"")</f>
        <v>20.03</v>
      </c>
      <c r="D47" s="2">
        <f>IF(Data!Q53&lt;&gt;"",Data!Q53,"")</f>
        <v>18.559999999999999</v>
      </c>
      <c r="E47" s="2">
        <f>IF(Data!J53&lt;&gt;"",Data!J53,"")</f>
        <v>20.03</v>
      </c>
    </row>
    <row r="48" spans="1:5" x14ac:dyDescent="0.25">
      <c r="A48">
        <f>Data!A54</f>
        <v>47</v>
      </c>
      <c r="B48">
        <f t="shared" si="0"/>
        <v>1.1499999999999986</v>
      </c>
      <c r="C48" s="2">
        <f>IF(Data!J54&lt;&gt;"",Data!J54+$G$3,"")</f>
        <v>16.149999999999999</v>
      </c>
      <c r="D48" s="2">
        <f>IF(Data!Q54&lt;&gt;"",Data!Q54,"")</f>
        <v>15</v>
      </c>
      <c r="E48" s="2">
        <f>IF(Data!J54&lt;&gt;"",Data!J54,"")</f>
        <v>16.149999999999999</v>
      </c>
    </row>
    <row r="49" spans="1:5" x14ac:dyDescent="0.25">
      <c r="A49">
        <f>Data!A55</f>
        <v>48</v>
      </c>
      <c r="B49">
        <f t="shared" si="0"/>
        <v>1.8599999999999994</v>
      </c>
      <c r="C49" s="2">
        <f>IF(Data!J55&lt;&gt;"",Data!J55+$G$3,"")</f>
        <v>18.97</v>
      </c>
      <c r="D49" s="2">
        <f>IF(Data!Q55&lt;&gt;"",Data!Q55,"")</f>
        <v>17.11</v>
      </c>
      <c r="E49" s="2">
        <f>IF(Data!J55&lt;&gt;"",Data!J55,"")</f>
        <v>18.97</v>
      </c>
    </row>
    <row r="50" spans="1:5" x14ac:dyDescent="0.25">
      <c r="A50">
        <f>Data!A56</f>
        <v>49</v>
      </c>
      <c r="B50">
        <f t="shared" si="0"/>
        <v>0.82999999999999829</v>
      </c>
      <c r="C50" s="2">
        <f>IF(Data!J56&lt;&gt;"",Data!J56+$G$3,"")</f>
        <v>18.97</v>
      </c>
      <c r="D50" s="2">
        <f>IF(Data!Q56&lt;&gt;"",Data!Q56,"")</f>
        <v>18.14</v>
      </c>
      <c r="E50" s="2">
        <f>IF(Data!J56&lt;&gt;"",Data!J56,"")</f>
        <v>18.97</v>
      </c>
    </row>
    <row r="51" spans="1:5" x14ac:dyDescent="0.25">
      <c r="A51">
        <f>Data!A57</f>
        <v>50</v>
      </c>
      <c r="B51">
        <f t="shared" si="0"/>
        <v>1.4899999999999984</v>
      </c>
      <c r="C51" s="2">
        <f>IF(Data!J57&lt;&gt;"",Data!J57+$G$3,"")</f>
        <v>20.61</v>
      </c>
      <c r="D51" s="2">
        <f>IF(Data!Q57&lt;&gt;"",Data!Q57,"")</f>
        <v>19.12</v>
      </c>
      <c r="E51" s="2">
        <f>IF(Data!J57&lt;&gt;"",Data!J57,"")</f>
        <v>20.61</v>
      </c>
    </row>
    <row r="52" spans="1:5" x14ac:dyDescent="0.25">
      <c r="A52">
        <f>Data!A58</f>
        <v>51</v>
      </c>
      <c r="B52">
        <f t="shared" si="0"/>
        <v>1.7199999999999989</v>
      </c>
      <c r="C52" s="2">
        <f>IF(Data!J58&lt;&gt;"",Data!J58+$G$3,"")</f>
        <v>18.63</v>
      </c>
      <c r="D52" s="2">
        <f>IF(Data!Q58&lt;&gt;"",Data!Q58,"")</f>
        <v>16.91</v>
      </c>
      <c r="E52" s="2">
        <f>IF(Data!J58&lt;&gt;"",Data!J58,"")</f>
        <v>18.63</v>
      </c>
    </row>
    <row r="53" spans="1:5" x14ac:dyDescent="0.25">
      <c r="A53">
        <f>Data!A59</f>
        <v>52</v>
      </c>
      <c r="B53">
        <f t="shared" si="0"/>
        <v>1.2100000000000009</v>
      </c>
      <c r="C53" s="2">
        <f>IF(Data!J59&lt;&gt;"",Data!J59+$G$3,"")</f>
        <v>15.82</v>
      </c>
      <c r="D53" s="2">
        <f>IF(Data!Q59&lt;&gt;"",Data!Q59,"")</f>
        <v>14.61</v>
      </c>
      <c r="E53" s="2">
        <f>IF(Data!J59&lt;&gt;"",Data!J59,"")</f>
        <v>15.82</v>
      </c>
    </row>
    <row r="54" spans="1:5" x14ac:dyDescent="0.25">
      <c r="A54">
        <f>Data!A60</f>
        <v>53</v>
      </c>
      <c r="B54">
        <f t="shared" si="0"/>
        <v>0.80000000000000071</v>
      </c>
      <c r="C54" s="2">
        <f>IF(Data!J60&lt;&gt;"",Data!J60+$G$3,"")</f>
        <v>17.21</v>
      </c>
      <c r="D54" s="2">
        <f>IF(Data!Q60&lt;&gt;"",Data!Q60,"")</f>
        <v>16.41</v>
      </c>
      <c r="E54" s="2">
        <f>IF(Data!J60&lt;&gt;"",Data!J60,"")</f>
        <v>17.21</v>
      </c>
    </row>
    <row r="55" spans="1:5" x14ac:dyDescent="0.25">
      <c r="A55">
        <f>Data!A61</f>
        <v>54</v>
      </c>
      <c r="B55">
        <f t="shared" si="0"/>
        <v>0.92000000000000171</v>
      </c>
      <c r="C55" s="2">
        <f>IF(Data!J61&lt;&gt;"",Data!J61+$G$3,"")</f>
        <v>20.16</v>
      </c>
      <c r="D55" s="2">
        <f>IF(Data!Q61&lt;&gt;"",Data!Q61,"")</f>
        <v>19.239999999999998</v>
      </c>
      <c r="E55" s="2">
        <f>IF(Data!J61&lt;&gt;"",Data!J61,"")</f>
        <v>20.16</v>
      </c>
    </row>
    <row r="56" spans="1:5" x14ac:dyDescent="0.25">
      <c r="A56">
        <f>Data!A62</f>
        <v>55</v>
      </c>
      <c r="B56">
        <f t="shared" si="0"/>
        <v>0.67000000000000171</v>
      </c>
      <c r="C56" s="2">
        <f>IF(Data!J62&lt;&gt;"",Data!J62+$G$3,"")</f>
        <v>17.100000000000001</v>
      </c>
      <c r="D56" s="2">
        <f>IF(Data!Q62&lt;&gt;"",Data!Q62,"")</f>
        <v>16.43</v>
      </c>
      <c r="E56" s="2">
        <f>IF(Data!J62&lt;&gt;"",Data!J62,"")</f>
        <v>17.100000000000001</v>
      </c>
    </row>
    <row r="57" spans="1:5" x14ac:dyDescent="0.25">
      <c r="A57">
        <f>Data!A63</f>
        <v>56</v>
      </c>
      <c r="B57">
        <f t="shared" si="0"/>
        <v>0.72000000000000064</v>
      </c>
      <c r="C57" s="2">
        <f>IF(Data!J63&lt;&gt;"",Data!J63+$G$3,"")</f>
        <v>16.23</v>
      </c>
      <c r="D57" s="2">
        <f>IF(Data!Q63&lt;&gt;"",Data!Q63,"")</f>
        <v>15.51</v>
      </c>
      <c r="E57" s="2">
        <f>IF(Data!J63&lt;&gt;"",Data!J63,"")</f>
        <v>16.23</v>
      </c>
    </row>
    <row r="58" spans="1:5" x14ac:dyDescent="0.25">
      <c r="A58">
        <f>Data!A64</f>
        <v>57</v>
      </c>
      <c r="B58">
        <f t="shared" si="0"/>
        <v>0.78999999999999915</v>
      </c>
      <c r="C58" s="2">
        <f>IF(Data!J64&lt;&gt;"",Data!J64+$G$3,"")</f>
        <v>18.63</v>
      </c>
      <c r="D58" s="2">
        <f>IF(Data!Q64&lt;&gt;"",Data!Q64,"")</f>
        <v>17.84</v>
      </c>
      <c r="E58" s="2">
        <f>IF(Data!J64&lt;&gt;"",Data!J64,"")</f>
        <v>18.63</v>
      </c>
    </row>
    <row r="59" spans="1:5" x14ac:dyDescent="0.25">
      <c r="A59">
        <f>Data!A65</f>
        <v>58</v>
      </c>
      <c r="B59">
        <f t="shared" si="0"/>
        <v>0.74000000000000199</v>
      </c>
      <c r="C59" s="2">
        <f>IF(Data!J65&lt;&gt;"",Data!J65+$G$3,"")</f>
        <v>17.96</v>
      </c>
      <c r="D59" s="2">
        <f>IF(Data!Q65&lt;&gt;"",Data!Q65,"")</f>
        <v>17.22</v>
      </c>
      <c r="E59" s="2">
        <f>IF(Data!J65&lt;&gt;"",Data!J65,"")</f>
        <v>17.96</v>
      </c>
    </row>
    <row r="60" spans="1:5" x14ac:dyDescent="0.25">
      <c r="A60">
        <f>Data!A66</f>
        <v>59</v>
      </c>
      <c r="B60">
        <f t="shared" si="0"/>
        <v>0.85000000000000142</v>
      </c>
      <c r="C60" s="2">
        <f>IF(Data!J66&lt;&gt;"",Data!J66+$G$3,"")</f>
        <v>18.68</v>
      </c>
      <c r="D60" s="2">
        <f>IF(Data!Q66&lt;&gt;"",Data!Q66,"")</f>
        <v>17.829999999999998</v>
      </c>
      <c r="E60" s="2">
        <f>IF(Data!J66&lt;&gt;"",Data!J66,"")</f>
        <v>18.68</v>
      </c>
    </row>
    <row r="61" spans="1:5" x14ac:dyDescent="0.25">
      <c r="A61">
        <f>Data!A67</f>
        <v>60</v>
      </c>
      <c r="B61">
        <f t="shared" si="0"/>
        <v>1.9400000000000013</v>
      </c>
      <c r="C61" s="2">
        <f>IF(Data!J67&lt;&gt;"",Data!J67+$G$3,"")</f>
        <v>20.420000000000002</v>
      </c>
      <c r="D61" s="2">
        <f>IF(Data!Q67&lt;&gt;"",Data!Q67,"")</f>
        <v>18.48</v>
      </c>
      <c r="E61" s="2">
        <f>IF(Data!J67&lt;&gt;"",Data!J67,"")</f>
        <v>20.420000000000002</v>
      </c>
    </row>
    <row r="62" spans="1:5" x14ac:dyDescent="0.25">
      <c r="A62">
        <f>Data!A68</f>
        <v>61</v>
      </c>
      <c r="B62">
        <f t="shared" si="0"/>
        <v>1.2800000000000011</v>
      </c>
      <c r="C62" s="2">
        <f>IF(Data!J68&lt;&gt;"",Data!J68+$G$3,"")</f>
        <v>21.62</v>
      </c>
      <c r="D62" s="2">
        <f>IF(Data!Q68&lt;&gt;"",Data!Q68,"")</f>
        <v>20.34</v>
      </c>
      <c r="E62" s="2">
        <f>IF(Data!J68&lt;&gt;"",Data!J68,"")</f>
        <v>21.62</v>
      </c>
    </row>
    <row r="63" spans="1:5" x14ac:dyDescent="0.25">
      <c r="A63">
        <f>Data!A69</f>
        <v>62</v>
      </c>
      <c r="B63">
        <f t="shared" si="0"/>
        <v>1.5100000000000016</v>
      </c>
      <c r="C63" s="2">
        <f>IF(Data!J69&lt;&gt;"",Data!J69+$G$3,"")</f>
        <v>19.87</v>
      </c>
      <c r="D63" s="2">
        <f>IF(Data!Q69&lt;&gt;"",Data!Q69,"")</f>
        <v>18.36</v>
      </c>
      <c r="E63" s="2">
        <f>IF(Data!J69&lt;&gt;"",Data!J69,"")</f>
        <v>19.87</v>
      </c>
    </row>
    <row r="64" spans="1:5" x14ac:dyDescent="0.25">
      <c r="A64">
        <f>Data!A70</f>
        <v>63</v>
      </c>
      <c r="B64">
        <f t="shared" si="0"/>
        <v>2.9199999999999982</v>
      </c>
      <c r="C64" s="2">
        <f>IF(Data!J70&lt;&gt;"",Data!J70+$G$3,"")</f>
        <v>22.68</v>
      </c>
      <c r="D64" s="2">
        <f>IF(Data!Q70&lt;&gt;"",Data!Q70,"")</f>
        <v>19.760000000000002</v>
      </c>
      <c r="E64" s="2">
        <f>IF(Data!J70&lt;&gt;"",Data!J70,"")</f>
        <v>22.68</v>
      </c>
    </row>
    <row r="65" spans="1:5" x14ac:dyDescent="0.25">
      <c r="A65">
        <f>Data!A71</f>
        <v>64</v>
      </c>
      <c r="B65">
        <f t="shared" si="0"/>
        <v>1.009999999999998</v>
      </c>
      <c r="C65" s="2">
        <f>IF(Data!J71&lt;&gt;"",Data!J71+$G$3,"")</f>
        <v>19.739999999999998</v>
      </c>
      <c r="D65" s="2">
        <f>IF(Data!Q71&lt;&gt;"",Data!Q71,"")</f>
        <v>18.73</v>
      </c>
      <c r="E65" s="2">
        <f>IF(Data!J71&lt;&gt;"",Data!J71,"")</f>
        <v>19.739999999999998</v>
      </c>
    </row>
    <row r="66" spans="1:5" x14ac:dyDescent="0.25">
      <c r="A66">
        <f>Data!A72</f>
        <v>65</v>
      </c>
      <c r="B66">
        <f t="shared" ref="B66:B129" si="1">IF(AND(E66&lt;&gt;"",D66&lt;&gt;""),E66-D66+$G$2,NA())</f>
        <v>0.94999999999999929</v>
      </c>
      <c r="C66" s="2">
        <f>IF(Data!J72&lt;&gt;"",Data!J72+$G$3,"")</f>
        <v>17.79</v>
      </c>
      <c r="D66" s="2">
        <f>IF(Data!Q72&lt;&gt;"",Data!Q72,"")</f>
        <v>16.84</v>
      </c>
      <c r="E66" s="2">
        <f>IF(Data!J72&lt;&gt;"",Data!J72,"")</f>
        <v>17.79</v>
      </c>
    </row>
    <row r="67" spans="1:5" x14ac:dyDescent="0.25">
      <c r="A67">
        <f>Data!A73</f>
        <v>66</v>
      </c>
      <c r="B67">
        <f t="shared" si="1"/>
        <v>1.1600000000000001</v>
      </c>
      <c r="C67" s="2">
        <f>IF(Data!J73&lt;&gt;"",Data!J73+$G$3,"")</f>
        <v>18.37</v>
      </c>
      <c r="D67" s="2">
        <f>IF(Data!Q73&lt;&gt;"",Data!Q73,"")</f>
        <v>17.21</v>
      </c>
      <c r="E67" s="2">
        <f>IF(Data!J73&lt;&gt;"",Data!J73,"")</f>
        <v>18.37</v>
      </c>
    </row>
    <row r="68" spans="1:5" x14ac:dyDescent="0.25">
      <c r="A68">
        <f>Data!A74</f>
        <v>67</v>
      </c>
      <c r="B68">
        <f t="shared" si="1"/>
        <v>0.80999999999999872</v>
      </c>
      <c r="C68" s="2">
        <f>IF(Data!J74&lt;&gt;"",Data!J74+$G$3,"")</f>
        <v>19.68</v>
      </c>
      <c r="D68" s="2">
        <f>IF(Data!Q74&lt;&gt;"",Data!Q74,"")</f>
        <v>18.87</v>
      </c>
      <c r="E68" s="2">
        <f>IF(Data!J74&lt;&gt;"",Data!J74,"")</f>
        <v>19.68</v>
      </c>
    </row>
    <row r="69" spans="1:5" x14ac:dyDescent="0.25">
      <c r="A69">
        <f>Data!A75</f>
        <v>68</v>
      </c>
      <c r="B69">
        <f t="shared" si="1"/>
        <v>0.72000000000000242</v>
      </c>
      <c r="C69" s="2">
        <f>IF(Data!J75&lt;&gt;"",Data!J75+$G$3,"")</f>
        <v>18.62</v>
      </c>
      <c r="D69" s="2">
        <f>IF(Data!Q75&lt;&gt;"",Data!Q75,"")</f>
        <v>17.899999999999999</v>
      </c>
      <c r="E69" s="2">
        <f>IF(Data!J75&lt;&gt;"",Data!J75,"")</f>
        <v>18.62</v>
      </c>
    </row>
    <row r="70" spans="1:5" x14ac:dyDescent="0.25">
      <c r="A70">
        <f>Data!A76</f>
        <v>69</v>
      </c>
      <c r="B70">
        <f t="shared" si="1"/>
        <v>3.5700000000000003</v>
      </c>
      <c r="C70" s="2">
        <f>IF(Data!J76&lt;&gt;"",Data!J76+$G$3,"")</f>
        <v>18.87</v>
      </c>
      <c r="D70" s="2">
        <f>IF(Data!Q76&lt;&gt;"",Data!Q76,"")</f>
        <v>15.3</v>
      </c>
      <c r="E70" s="2">
        <f>IF(Data!J76&lt;&gt;"",Data!J76,"")</f>
        <v>18.87</v>
      </c>
    </row>
    <row r="71" spans="1:5" x14ac:dyDescent="0.25">
      <c r="A71">
        <f>Data!A77</f>
        <v>70</v>
      </c>
      <c r="B71">
        <f t="shared" si="1"/>
        <v>0.78999999999999915</v>
      </c>
      <c r="C71" s="2">
        <f>IF(Data!J77&lt;&gt;"",Data!J77+$G$3,"")</f>
        <v>20.239999999999998</v>
      </c>
      <c r="D71" s="2">
        <f>IF(Data!Q77&lt;&gt;"",Data!Q77,"")</f>
        <v>19.45</v>
      </c>
      <c r="E71" s="2">
        <f>IF(Data!J77&lt;&gt;"",Data!J77,"")</f>
        <v>20.239999999999998</v>
      </c>
    </row>
    <row r="72" spans="1:5" x14ac:dyDescent="0.25">
      <c r="A72">
        <f>Data!A78</f>
        <v>71</v>
      </c>
      <c r="B72">
        <f t="shared" si="1"/>
        <v>0.62999999999999901</v>
      </c>
      <c r="C72" s="2">
        <f>IF(Data!J78&lt;&gt;"",Data!J78+$G$3,"")</f>
        <v>17.43</v>
      </c>
      <c r="D72" s="2">
        <f>IF(Data!Q78&lt;&gt;"",Data!Q78,"")</f>
        <v>16.8</v>
      </c>
      <c r="E72" s="2">
        <f>IF(Data!J78&lt;&gt;"",Data!J78,"")</f>
        <v>17.43</v>
      </c>
    </row>
    <row r="73" spans="1:5" x14ac:dyDescent="0.25">
      <c r="A73">
        <f>Data!A79</f>
        <v>72</v>
      </c>
      <c r="B73">
        <f t="shared" si="1"/>
        <v>1.7200000000000024</v>
      </c>
      <c r="C73" s="2">
        <f>IF(Data!J79&lt;&gt;"",Data!J79+$G$3,"")</f>
        <v>21.85</v>
      </c>
      <c r="D73" s="2">
        <f>IF(Data!Q79&lt;&gt;"",Data!Q79,"")</f>
        <v>20.13</v>
      </c>
      <c r="E73" s="2">
        <f>IF(Data!J79&lt;&gt;"",Data!J79,"")</f>
        <v>21.85</v>
      </c>
    </row>
    <row r="74" spans="1:5" x14ac:dyDescent="0.25">
      <c r="A74">
        <f>Data!A80</f>
        <v>73</v>
      </c>
      <c r="B74">
        <f t="shared" si="1"/>
        <v>1.0800000000000018</v>
      </c>
      <c r="C74" s="2">
        <f>IF(Data!J80&lt;&gt;"",Data!J80+$G$3,"")</f>
        <v>19.46</v>
      </c>
      <c r="D74" s="2">
        <f>IF(Data!Q80&lt;&gt;"",Data!Q80,"")</f>
        <v>18.38</v>
      </c>
      <c r="E74" s="2">
        <f>IF(Data!J80&lt;&gt;"",Data!J80,"")</f>
        <v>19.46</v>
      </c>
    </row>
    <row r="75" spans="1:5" x14ac:dyDescent="0.25">
      <c r="A75">
        <f>Data!A81</f>
        <v>74</v>
      </c>
      <c r="B75" t="e">
        <f t="shared" si="1"/>
        <v>#N/A</v>
      </c>
      <c r="C75" s="2" t="str">
        <f>IF(Data!J81&lt;&gt;"",Data!J81+$G$3,"")</f>
        <v/>
      </c>
      <c r="D75" s="2">
        <f>IF(Data!Q81&lt;&gt;"",Data!Q81,"")</f>
        <v>20.56</v>
      </c>
      <c r="E75" s="2" t="str">
        <f>IF(Data!J81&lt;&gt;"",Data!J81,"")</f>
        <v/>
      </c>
    </row>
    <row r="76" spans="1:5" x14ac:dyDescent="0.25">
      <c r="A76">
        <f>Data!A82</f>
        <v>75</v>
      </c>
      <c r="B76">
        <f t="shared" si="1"/>
        <v>0.92999999999999972</v>
      </c>
      <c r="C76" s="2">
        <f>IF(Data!J82&lt;&gt;"",Data!J82+$G$3,"")</f>
        <v>20.079999999999998</v>
      </c>
      <c r="D76" s="2">
        <f>IF(Data!Q82&lt;&gt;"",Data!Q82,"")</f>
        <v>19.149999999999999</v>
      </c>
      <c r="E76" s="2">
        <f>IF(Data!J82&lt;&gt;"",Data!J82,"")</f>
        <v>20.079999999999998</v>
      </c>
    </row>
    <row r="77" spans="1:5" x14ac:dyDescent="0.25">
      <c r="A77">
        <f>Data!A83</f>
        <v>76</v>
      </c>
      <c r="B77">
        <f t="shared" si="1"/>
        <v>1.9699999999999989</v>
      </c>
      <c r="C77" s="2">
        <f>IF(Data!J83&lt;&gt;"",Data!J83+$G$3,"")</f>
        <v>18.57</v>
      </c>
      <c r="D77" s="2">
        <f>IF(Data!Q83&lt;&gt;"",Data!Q83,"")</f>
        <v>16.600000000000001</v>
      </c>
      <c r="E77" s="2">
        <f>IF(Data!J83&lt;&gt;"",Data!J83,"")</f>
        <v>18.57</v>
      </c>
    </row>
    <row r="78" spans="1:5" x14ac:dyDescent="0.25">
      <c r="A78">
        <f>Data!A84</f>
        <v>77</v>
      </c>
      <c r="B78">
        <f t="shared" si="1"/>
        <v>1.3800000000000026</v>
      </c>
      <c r="C78" s="2">
        <f>IF(Data!J84&lt;&gt;"",Data!J84+$G$3,"")</f>
        <v>17.670000000000002</v>
      </c>
      <c r="D78" s="2">
        <f>IF(Data!Q84&lt;&gt;"",Data!Q84,"")</f>
        <v>16.29</v>
      </c>
      <c r="E78" s="2">
        <f>IF(Data!J84&lt;&gt;"",Data!J84,"")</f>
        <v>17.670000000000002</v>
      </c>
    </row>
    <row r="79" spans="1:5" x14ac:dyDescent="0.25">
      <c r="A79">
        <f>Data!A85</f>
        <v>78</v>
      </c>
      <c r="B79">
        <f t="shared" si="1"/>
        <v>1.9699999999999989</v>
      </c>
      <c r="C79" s="2">
        <f>IF(Data!J85&lt;&gt;"",Data!J85+$G$3,"")</f>
        <v>20.399999999999999</v>
      </c>
      <c r="D79" s="2">
        <f>IF(Data!Q85&lt;&gt;"",Data!Q85,"")</f>
        <v>18.43</v>
      </c>
      <c r="E79" s="2">
        <f>IF(Data!J85&lt;&gt;"",Data!J85,"")</f>
        <v>20.399999999999999</v>
      </c>
    </row>
    <row r="80" spans="1:5" x14ac:dyDescent="0.25">
      <c r="A80">
        <f>Data!A86</f>
        <v>79</v>
      </c>
      <c r="B80">
        <f t="shared" si="1"/>
        <v>2.16</v>
      </c>
      <c r="C80" s="2">
        <f>IF(Data!J86&lt;&gt;"",Data!J86+$G$3,"")</f>
        <v>20.67</v>
      </c>
      <c r="D80" s="2">
        <f>IF(Data!Q86&lt;&gt;"",Data!Q86,"")</f>
        <v>18.510000000000002</v>
      </c>
      <c r="E80" s="2">
        <f>IF(Data!J86&lt;&gt;"",Data!J86,"")</f>
        <v>20.67</v>
      </c>
    </row>
    <row r="81" spans="1:5" x14ac:dyDescent="0.25">
      <c r="A81">
        <f>Data!A87</f>
        <v>80</v>
      </c>
      <c r="B81">
        <f t="shared" si="1"/>
        <v>0.85000000000000142</v>
      </c>
      <c r="C81" s="2">
        <f>IF(Data!J87&lt;&gt;"",Data!J87+$G$3,"")</f>
        <v>18.46</v>
      </c>
      <c r="D81" s="2">
        <f>IF(Data!Q87&lt;&gt;"",Data!Q87,"")</f>
        <v>17.61</v>
      </c>
      <c r="E81" s="2">
        <f>IF(Data!J87&lt;&gt;"",Data!J87,"")</f>
        <v>18.46</v>
      </c>
    </row>
    <row r="82" spans="1:5" x14ac:dyDescent="0.25">
      <c r="A82">
        <f>Data!A88</f>
        <v>81</v>
      </c>
      <c r="B82">
        <f t="shared" si="1"/>
        <v>0.84999999999999787</v>
      </c>
      <c r="C82" s="2">
        <f>IF(Data!J88&lt;&gt;"",Data!J88+$G$3,"")</f>
        <v>18.079999999999998</v>
      </c>
      <c r="D82" s="2">
        <f>IF(Data!Q88&lt;&gt;"",Data!Q88,"")</f>
        <v>17.23</v>
      </c>
      <c r="E82" s="2">
        <f>IF(Data!J88&lt;&gt;"",Data!J88,"")</f>
        <v>18.079999999999998</v>
      </c>
    </row>
    <row r="83" spans="1:5" x14ac:dyDescent="0.25">
      <c r="A83">
        <f>Data!A89</f>
        <v>82</v>
      </c>
      <c r="B83">
        <f t="shared" si="1"/>
        <v>1.0300000000000011</v>
      </c>
      <c r="C83" s="2">
        <f>IF(Data!J89&lt;&gt;"",Data!J89+$G$3,"")</f>
        <v>19.920000000000002</v>
      </c>
      <c r="D83" s="2">
        <f>IF(Data!Q89&lt;&gt;"",Data!Q89,"")</f>
        <v>18.89</v>
      </c>
      <c r="E83" s="2">
        <f>IF(Data!J89&lt;&gt;"",Data!J89,"")</f>
        <v>19.920000000000002</v>
      </c>
    </row>
    <row r="84" spans="1:5" x14ac:dyDescent="0.25">
      <c r="A84">
        <f>Data!A90</f>
        <v>83</v>
      </c>
      <c r="B84">
        <f t="shared" si="1"/>
        <v>1.0100000000000016</v>
      </c>
      <c r="C84" s="2">
        <f>IF(Data!J90&lt;&gt;"",Data!J90+$G$3,"")</f>
        <v>19.440000000000001</v>
      </c>
      <c r="D84" s="2">
        <f>IF(Data!Q90&lt;&gt;"",Data!Q90,"")</f>
        <v>18.43</v>
      </c>
      <c r="E84" s="2">
        <f>IF(Data!J90&lt;&gt;"",Data!J90,"")</f>
        <v>19.440000000000001</v>
      </c>
    </row>
    <row r="85" spans="1:5" x14ac:dyDescent="0.25">
      <c r="A85">
        <f>Data!A91</f>
        <v>84</v>
      </c>
      <c r="B85">
        <f t="shared" si="1"/>
        <v>0.87000000000000099</v>
      </c>
      <c r="C85" s="2">
        <f>IF(Data!J91&lt;&gt;"",Data!J91+$G$3,"")</f>
        <v>19.7</v>
      </c>
      <c r="D85" s="2">
        <f>IF(Data!Q91&lt;&gt;"",Data!Q91,"")</f>
        <v>18.829999999999998</v>
      </c>
      <c r="E85" s="2">
        <f>IF(Data!J91&lt;&gt;"",Data!J91,"")</f>
        <v>19.7</v>
      </c>
    </row>
    <row r="86" spans="1:5" x14ac:dyDescent="0.25">
      <c r="A86">
        <f>Data!A92</f>
        <v>85</v>
      </c>
      <c r="B86">
        <f t="shared" si="1"/>
        <v>1.5800000000000018</v>
      </c>
      <c r="C86" s="2">
        <f>IF(Data!J92&lt;&gt;"",Data!J92+$G$3,"")</f>
        <v>20.92</v>
      </c>
      <c r="D86" s="2">
        <f>IF(Data!Q92&lt;&gt;"",Data!Q92,"")</f>
        <v>19.34</v>
      </c>
      <c r="E86" s="2">
        <f>IF(Data!J92&lt;&gt;"",Data!J92,"")</f>
        <v>20.92</v>
      </c>
    </row>
    <row r="87" spans="1:5" x14ac:dyDescent="0.25">
      <c r="A87">
        <f>Data!A93</f>
        <v>86</v>
      </c>
      <c r="B87">
        <f t="shared" si="1"/>
        <v>1.4199999999999982</v>
      </c>
      <c r="C87" s="2">
        <f>IF(Data!J93&lt;&gt;"",Data!J93+$G$3,"")</f>
        <v>20.84</v>
      </c>
      <c r="D87" s="2">
        <f>IF(Data!Q93&lt;&gt;"",Data!Q93,"")</f>
        <v>19.420000000000002</v>
      </c>
      <c r="E87" s="2">
        <f>IF(Data!J93&lt;&gt;"",Data!J93,"")</f>
        <v>20.84</v>
      </c>
    </row>
    <row r="88" spans="1:5" x14ac:dyDescent="0.25">
      <c r="A88">
        <f>Data!A94</f>
        <v>87</v>
      </c>
      <c r="B88">
        <f t="shared" si="1"/>
        <v>0.88000000000000256</v>
      </c>
      <c r="C88" s="2">
        <f>IF(Data!J94&lt;&gt;"",Data!J94+$G$3,"")</f>
        <v>19.78</v>
      </c>
      <c r="D88" s="2">
        <f>IF(Data!Q94&lt;&gt;"",Data!Q94,"")</f>
        <v>18.899999999999999</v>
      </c>
      <c r="E88" s="2">
        <f>IF(Data!J94&lt;&gt;"",Data!J94,"")</f>
        <v>19.78</v>
      </c>
    </row>
    <row r="89" spans="1:5" x14ac:dyDescent="0.25">
      <c r="A89">
        <f>Data!A95</f>
        <v>88</v>
      </c>
      <c r="B89">
        <f t="shared" si="1"/>
        <v>2.16</v>
      </c>
      <c r="C89" s="2">
        <f>IF(Data!J95&lt;&gt;"",Data!J95+$G$3,"")</f>
        <v>21.52</v>
      </c>
      <c r="D89" s="2">
        <f>IF(Data!Q95&lt;&gt;"",Data!Q95,"")</f>
        <v>19.36</v>
      </c>
      <c r="E89" s="2">
        <f>IF(Data!J95&lt;&gt;"",Data!J95,"")</f>
        <v>21.52</v>
      </c>
    </row>
    <row r="90" spans="1:5" x14ac:dyDescent="0.25">
      <c r="A90">
        <f>Data!A96</f>
        <v>89</v>
      </c>
      <c r="B90">
        <f t="shared" si="1"/>
        <v>0.88999999999999879</v>
      </c>
      <c r="C90" s="2">
        <f>IF(Data!J96&lt;&gt;"",Data!J96+$G$3,"")</f>
        <v>16.38</v>
      </c>
      <c r="D90" s="2">
        <f>IF(Data!Q96&lt;&gt;"",Data!Q96,"")</f>
        <v>15.49</v>
      </c>
      <c r="E90" s="2">
        <f>IF(Data!J96&lt;&gt;"",Data!J96,"")</f>
        <v>16.38</v>
      </c>
    </row>
    <row r="91" spans="1:5" x14ac:dyDescent="0.25">
      <c r="A91">
        <f>Data!A97</f>
        <v>90</v>
      </c>
      <c r="B91">
        <f t="shared" si="1"/>
        <v>0.80000000000000071</v>
      </c>
      <c r="C91" s="2">
        <f>IF(Data!J97&lt;&gt;"",Data!J97+$G$3,"")</f>
        <v>18.77</v>
      </c>
      <c r="D91" s="2">
        <f>IF(Data!Q97&lt;&gt;"",Data!Q97,"")</f>
        <v>17.97</v>
      </c>
      <c r="E91" s="2">
        <f>IF(Data!J97&lt;&gt;"",Data!J97,"")</f>
        <v>18.77</v>
      </c>
    </row>
    <row r="92" spans="1:5" x14ac:dyDescent="0.25">
      <c r="A92">
        <f>Data!A98</f>
        <v>91</v>
      </c>
      <c r="B92">
        <f t="shared" si="1"/>
        <v>0.85999999999999943</v>
      </c>
      <c r="C92" s="2">
        <f>IF(Data!J98&lt;&gt;"",Data!J98+$G$3,"")</f>
        <v>18.559999999999999</v>
      </c>
      <c r="D92" s="2">
        <f>IF(Data!Q98&lt;&gt;"",Data!Q98,"")</f>
        <v>17.7</v>
      </c>
      <c r="E92" s="2">
        <f>IF(Data!J98&lt;&gt;"",Data!J98,"")</f>
        <v>18.559999999999999</v>
      </c>
    </row>
    <row r="93" spans="1:5" x14ac:dyDescent="0.25">
      <c r="A93">
        <f>Data!A99</f>
        <v>92</v>
      </c>
      <c r="B93">
        <f t="shared" si="1"/>
        <v>0.7900000000000027</v>
      </c>
      <c r="C93" s="2">
        <f>IF(Data!J99&lt;&gt;"",Data!J99+$G$3,"")</f>
        <v>20.010000000000002</v>
      </c>
      <c r="D93" s="2">
        <f>IF(Data!Q99&lt;&gt;"",Data!Q99,"")</f>
        <v>19.22</v>
      </c>
      <c r="E93" s="2">
        <f>IF(Data!J99&lt;&gt;"",Data!J99,"")</f>
        <v>20.010000000000002</v>
      </c>
    </row>
    <row r="94" spans="1:5" x14ac:dyDescent="0.25">
      <c r="A94">
        <f>Data!A100</f>
        <v>93</v>
      </c>
      <c r="B94">
        <f t="shared" si="1"/>
        <v>0.89000000000000057</v>
      </c>
      <c r="C94" s="2">
        <f>IF(Data!J100&lt;&gt;"",Data!J100+$G$3,"")</f>
        <v>16.93</v>
      </c>
      <c r="D94" s="2">
        <f>IF(Data!Q100&lt;&gt;"",Data!Q100,"")</f>
        <v>16.04</v>
      </c>
      <c r="E94" s="2">
        <f>IF(Data!J100&lt;&gt;"",Data!J100,"")</f>
        <v>16.93</v>
      </c>
    </row>
    <row r="95" spans="1:5" x14ac:dyDescent="0.25">
      <c r="A95">
        <f>Data!A101</f>
        <v>94</v>
      </c>
      <c r="B95">
        <f t="shared" si="1"/>
        <v>1.0700000000000003</v>
      </c>
      <c r="C95" s="2">
        <f>IF(Data!J101&lt;&gt;"",Data!J101+$G$3,"")</f>
        <v>20.73</v>
      </c>
      <c r="D95" s="2">
        <f>IF(Data!Q101&lt;&gt;"",Data!Q101,"")</f>
        <v>19.66</v>
      </c>
      <c r="E95" s="2">
        <f>IF(Data!J101&lt;&gt;"",Data!J101,"")</f>
        <v>20.73</v>
      </c>
    </row>
    <row r="96" spans="1:5" x14ac:dyDescent="0.25">
      <c r="A96">
        <f>Data!A102</f>
        <v>95</v>
      </c>
      <c r="B96">
        <f t="shared" si="1"/>
        <v>1.9499999999999993</v>
      </c>
      <c r="C96" s="2">
        <f>IF(Data!J102&lt;&gt;"",Data!J102+$G$3,"")</f>
        <v>20.2</v>
      </c>
      <c r="D96" s="2">
        <f>IF(Data!Q102&lt;&gt;"",Data!Q102,"")</f>
        <v>18.25</v>
      </c>
      <c r="E96" s="2">
        <f>IF(Data!J102&lt;&gt;"",Data!J102,"")</f>
        <v>20.2</v>
      </c>
    </row>
    <row r="97" spans="1:5" x14ac:dyDescent="0.25">
      <c r="A97">
        <f>Data!A103</f>
        <v>96</v>
      </c>
      <c r="B97">
        <f t="shared" si="1"/>
        <v>0.90000000000000213</v>
      </c>
      <c r="C97" s="2">
        <f>IF(Data!J103&lt;&gt;"",Data!J103+$G$3,"")</f>
        <v>16.440000000000001</v>
      </c>
      <c r="D97" s="2">
        <f>IF(Data!Q103&lt;&gt;"",Data!Q103,"")</f>
        <v>15.54</v>
      </c>
      <c r="E97" s="2">
        <f>IF(Data!J103&lt;&gt;"",Data!J103,"")</f>
        <v>16.440000000000001</v>
      </c>
    </row>
    <row r="98" spans="1:5" x14ac:dyDescent="0.25">
      <c r="A98">
        <f>Data!A104</f>
        <v>97</v>
      </c>
      <c r="B98">
        <f t="shared" si="1"/>
        <v>1.0500000000000007</v>
      </c>
      <c r="C98" s="2">
        <f>IF(Data!J104&lt;&gt;"",Data!J104+$G$3,"")</f>
        <v>19.420000000000002</v>
      </c>
      <c r="D98" s="2">
        <f>IF(Data!Q104&lt;&gt;"",Data!Q104,"")</f>
        <v>18.37</v>
      </c>
      <c r="E98" s="2">
        <f>IF(Data!J104&lt;&gt;"",Data!J104,"")</f>
        <v>19.420000000000002</v>
      </c>
    </row>
    <row r="99" spans="1:5" x14ac:dyDescent="0.25">
      <c r="A99">
        <f>Data!A105</f>
        <v>98</v>
      </c>
      <c r="B99">
        <f t="shared" si="1"/>
        <v>1.2200000000000024</v>
      </c>
      <c r="C99" s="2">
        <f>IF(Data!J105&lt;&gt;"",Data!J105+$G$3,"")</f>
        <v>20.05</v>
      </c>
      <c r="D99" s="2">
        <f>IF(Data!Q105&lt;&gt;"",Data!Q105,"")</f>
        <v>18.829999999999998</v>
      </c>
      <c r="E99" s="2">
        <f>IF(Data!J105&lt;&gt;"",Data!J105,"")</f>
        <v>20.05</v>
      </c>
    </row>
    <row r="100" spans="1:5" x14ac:dyDescent="0.25">
      <c r="A100">
        <f>Data!A106</f>
        <v>99</v>
      </c>
      <c r="B100" t="e">
        <f t="shared" si="1"/>
        <v>#N/A</v>
      </c>
      <c r="C100" s="2" t="str">
        <f>IF(Data!J106&lt;&gt;"",Data!J106+$G$3,"")</f>
        <v/>
      </c>
      <c r="D100" s="2">
        <f>IF(Data!Q106&lt;&gt;"",Data!Q106,"")</f>
        <v>20.65</v>
      </c>
      <c r="E100" s="2" t="str">
        <f>IF(Data!J106&lt;&gt;"",Data!J106,"")</f>
        <v/>
      </c>
    </row>
    <row r="101" spans="1:5" x14ac:dyDescent="0.25">
      <c r="A101">
        <f>Data!A107</f>
        <v>100</v>
      </c>
      <c r="B101">
        <f t="shared" si="1"/>
        <v>1.4499999999999993</v>
      </c>
      <c r="C101" s="2">
        <f>IF(Data!J107&lt;&gt;"",Data!J107+$G$3,"")</f>
        <v>17.47</v>
      </c>
      <c r="D101" s="2">
        <f>IF(Data!Q107&lt;&gt;"",Data!Q107,"")</f>
        <v>16.02</v>
      </c>
      <c r="E101" s="2">
        <f>IF(Data!J107&lt;&gt;"",Data!J107,"")</f>
        <v>17.47</v>
      </c>
    </row>
    <row r="102" spans="1:5" x14ac:dyDescent="0.25">
      <c r="A102">
        <f>Data!A108</f>
        <v>101</v>
      </c>
      <c r="B102" t="e">
        <f t="shared" si="1"/>
        <v>#N/A</v>
      </c>
      <c r="C102" s="2" t="str">
        <f>IF(Data!J108&lt;&gt;"",Data!J108+$G$3,"")</f>
        <v/>
      </c>
      <c r="D102" s="2">
        <f>IF(Data!Q108&lt;&gt;"",Data!Q108,"")</f>
        <v>20.65</v>
      </c>
      <c r="E102" s="2" t="str">
        <f>IF(Data!J108&lt;&gt;"",Data!J108,"")</f>
        <v/>
      </c>
    </row>
    <row r="103" spans="1:5" x14ac:dyDescent="0.25">
      <c r="A103">
        <f>Data!A109</f>
        <v>102</v>
      </c>
      <c r="B103">
        <f t="shared" si="1"/>
        <v>0.92999999999999972</v>
      </c>
      <c r="C103" s="2">
        <f>IF(Data!J109&lt;&gt;"",Data!J109+$G$3,"")</f>
        <v>20.59</v>
      </c>
      <c r="D103" s="2">
        <f>IF(Data!Q109&lt;&gt;"",Data!Q109,"")</f>
        <v>19.66</v>
      </c>
      <c r="E103" s="2">
        <f>IF(Data!J109&lt;&gt;"",Data!J109,"")</f>
        <v>20.59</v>
      </c>
    </row>
    <row r="104" spans="1:5" x14ac:dyDescent="0.25">
      <c r="A104">
        <f>Data!A110</f>
        <v>103</v>
      </c>
      <c r="B104">
        <f t="shared" si="1"/>
        <v>1</v>
      </c>
      <c r="C104" s="2">
        <f>IF(Data!J110&lt;&gt;"",Data!J110+$G$3,"")</f>
        <v>19.53</v>
      </c>
      <c r="D104" s="2">
        <f>IF(Data!Q110&lt;&gt;"",Data!Q110,"")</f>
        <v>18.53</v>
      </c>
      <c r="E104" s="2">
        <f>IF(Data!J110&lt;&gt;"",Data!J110,"")</f>
        <v>19.53</v>
      </c>
    </row>
    <row r="105" spans="1:5" x14ac:dyDescent="0.25">
      <c r="A105">
        <f>Data!A111</f>
        <v>104</v>
      </c>
      <c r="B105">
        <f t="shared" si="1"/>
        <v>0.87000000000000099</v>
      </c>
      <c r="C105" s="2">
        <f>IF(Data!J111&lt;&gt;"",Data!J111+$G$3,"")</f>
        <v>18.66</v>
      </c>
      <c r="D105" s="2">
        <f>IF(Data!Q111&lt;&gt;"",Data!Q111,"")</f>
        <v>17.79</v>
      </c>
      <c r="E105" s="2">
        <f>IF(Data!J111&lt;&gt;"",Data!J111,"")</f>
        <v>18.66</v>
      </c>
    </row>
    <row r="106" spans="1:5" x14ac:dyDescent="0.25">
      <c r="A106">
        <f>Data!A112</f>
        <v>105</v>
      </c>
      <c r="B106">
        <f t="shared" si="1"/>
        <v>1.1000000000000014</v>
      </c>
      <c r="C106" s="2">
        <f>IF(Data!J112&lt;&gt;"",Data!J112+$G$3,"")</f>
        <v>19.84</v>
      </c>
      <c r="D106" s="2">
        <f>IF(Data!Q112&lt;&gt;"",Data!Q112,"")</f>
        <v>18.739999999999998</v>
      </c>
      <c r="E106" s="2">
        <f>IF(Data!J112&lt;&gt;"",Data!J112,"")</f>
        <v>19.84</v>
      </c>
    </row>
    <row r="107" spans="1:5" x14ac:dyDescent="0.25">
      <c r="A107">
        <f>Data!A113</f>
        <v>106</v>
      </c>
      <c r="B107">
        <f t="shared" si="1"/>
        <v>1</v>
      </c>
      <c r="C107" s="2">
        <f>IF(Data!J113&lt;&gt;"",Data!J113+$G$3,"")</f>
        <v>19.68</v>
      </c>
      <c r="D107" s="2">
        <f>IF(Data!Q113&lt;&gt;"",Data!Q113,"")</f>
        <v>18.68</v>
      </c>
      <c r="E107" s="2">
        <f>IF(Data!J113&lt;&gt;"",Data!J113,"")</f>
        <v>19.68</v>
      </c>
    </row>
    <row r="108" spans="1:5" x14ac:dyDescent="0.25">
      <c r="A108">
        <f>Data!A114</f>
        <v>107</v>
      </c>
      <c r="B108">
        <f t="shared" si="1"/>
        <v>0.85000000000000142</v>
      </c>
      <c r="C108" s="2">
        <f>IF(Data!J114&lt;&gt;"",Data!J114+$G$3,"")</f>
        <v>17.350000000000001</v>
      </c>
      <c r="D108" s="2">
        <f>IF(Data!Q114&lt;&gt;"",Data!Q114,"")</f>
        <v>16.5</v>
      </c>
      <c r="E108" s="2">
        <f>IF(Data!J114&lt;&gt;"",Data!J114,"")</f>
        <v>17.350000000000001</v>
      </c>
    </row>
    <row r="109" spans="1:5" x14ac:dyDescent="0.25">
      <c r="A109">
        <f>Data!A115</f>
        <v>108</v>
      </c>
      <c r="B109">
        <f t="shared" si="1"/>
        <v>1.5300000000000011</v>
      </c>
      <c r="C109" s="2">
        <f>IF(Data!J115&lt;&gt;"",Data!J115+$G$3,"")</f>
        <v>21.43</v>
      </c>
      <c r="D109" s="2">
        <f>IF(Data!Q115&lt;&gt;"",Data!Q115,"")</f>
        <v>19.899999999999999</v>
      </c>
      <c r="E109" s="2">
        <f>IF(Data!J115&lt;&gt;"",Data!J115,"")</f>
        <v>21.43</v>
      </c>
    </row>
    <row r="110" spans="1:5" x14ac:dyDescent="0.25">
      <c r="A110">
        <f>Data!A116</f>
        <v>109</v>
      </c>
      <c r="B110">
        <f t="shared" si="1"/>
        <v>0.89999999999999858</v>
      </c>
      <c r="C110" s="2">
        <f>IF(Data!J116&lt;&gt;"",Data!J116+$G$3,"")</f>
        <v>19.66</v>
      </c>
      <c r="D110" s="2">
        <f>IF(Data!Q116&lt;&gt;"",Data!Q116,"")</f>
        <v>18.760000000000002</v>
      </c>
      <c r="E110" s="2">
        <f>IF(Data!J116&lt;&gt;"",Data!J116,"")</f>
        <v>19.66</v>
      </c>
    </row>
    <row r="111" spans="1:5" x14ac:dyDescent="0.25">
      <c r="A111">
        <f>Data!A117</f>
        <v>110</v>
      </c>
      <c r="B111" t="e">
        <f t="shared" si="1"/>
        <v>#N/A</v>
      </c>
      <c r="C111" s="2" t="str">
        <f>IF(Data!J117&lt;&gt;"",Data!J117+$G$3,"")</f>
        <v/>
      </c>
      <c r="D111" s="2" t="str">
        <f>IF(Data!Q117&lt;&gt;"",Data!Q117,"")</f>
        <v/>
      </c>
      <c r="E111" s="2" t="str">
        <f>IF(Data!J117&lt;&gt;"",Data!J117,"")</f>
        <v/>
      </c>
    </row>
    <row r="112" spans="1:5" x14ac:dyDescent="0.25">
      <c r="A112">
        <f>Data!A118</f>
        <v>111</v>
      </c>
      <c r="B112">
        <f t="shared" si="1"/>
        <v>0.84999999999999787</v>
      </c>
      <c r="C112" s="2">
        <f>IF(Data!J118&lt;&gt;"",Data!J118+$G$3,"")</f>
        <v>18.989999999999998</v>
      </c>
      <c r="D112" s="2">
        <f>IF(Data!Q118&lt;&gt;"",Data!Q118,"")</f>
        <v>18.14</v>
      </c>
      <c r="E112" s="2">
        <f>IF(Data!J118&lt;&gt;"",Data!J118,"")</f>
        <v>18.989999999999998</v>
      </c>
    </row>
    <row r="113" spans="1:5" x14ac:dyDescent="0.25">
      <c r="A113">
        <f>Data!A119</f>
        <v>112</v>
      </c>
      <c r="B113">
        <f t="shared" si="1"/>
        <v>0.52999999999999936</v>
      </c>
      <c r="C113" s="2">
        <f>IF(Data!J119&lt;&gt;"",Data!J119+$G$3,"")</f>
        <v>16.41</v>
      </c>
      <c r="D113" s="2">
        <f>IF(Data!Q119&lt;&gt;"",Data!Q119,"")</f>
        <v>15.88</v>
      </c>
      <c r="E113" s="2">
        <f>IF(Data!J119&lt;&gt;"",Data!J119,"")</f>
        <v>16.41</v>
      </c>
    </row>
    <row r="114" spans="1:5" x14ac:dyDescent="0.25">
      <c r="A114">
        <f>Data!A120</f>
        <v>113</v>
      </c>
      <c r="B114" t="e">
        <f t="shared" si="1"/>
        <v>#N/A</v>
      </c>
      <c r="C114" s="2" t="str">
        <f>IF(Data!J120&lt;&gt;"",Data!J120+$G$3,"")</f>
        <v/>
      </c>
      <c r="D114" s="2" t="str">
        <f>IF(Data!Q120&lt;&gt;"",Data!Q120,"")</f>
        <v/>
      </c>
      <c r="E114" s="2" t="str">
        <f>IF(Data!J120&lt;&gt;"",Data!J120,"")</f>
        <v/>
      </c>
    </row>
    <row r="115" spans="1:5" x14ac:dyDescent="0.25">
      <c r="A115">
        <f>Data!A121</f>
        <v>114</v>
      </c>
      <c r="B115">
        <f t="shared" si="1"/>
        <v>0.82000000000000028</v>
      </c>
      <c r="C115" s="2">
        <f>IF(Data!J121&lt;&gt;"",Data!J121+$G$3,"")</f>
        <v>18.100000000000001</v>
      </c>
      <c r="D115" s="2">
        <f>IF(Data!Q121&lt;&gt;"",Data!Q121,"")</f>
        <v>17.28</v>
      </c>
      <c r="E115" s="2">
        <f>IF(Data!J121&lt;&gt;"",Data!J121,"")</f>
        <v>18.100000000000001</v>
      </c>
    </row>
    <row r="116" spans="1:5" x14ac:dyDescent="0.25">
      <c r="A116">
        <f>Data!A122</f>
        <v>115</v>
      </c>
      <c r="B116" t="e">
        <f t="shared" si="1"/>
        <v>#N/A</v>
      </c>
      <c r="C116" s="2" t="str">
        <f>IF(Data!J122&lt;&gt;"",Data!J122+$G$3,"")</f>
        <v/>
      </c>
      <c r="D116" s="2">
        <f>IF(Data!Q122&lt;&gt;"",Data!Q122,"")</f>
        <v>19.07</v>
      </c>
      <c r="E116" s="2" t="str">
        <f>IF(Data!J122&lt;&gt;"",Data!J122,"")</f>
        <v/>
      </c>
    </row>
    <row r="117" spans="1:5" x14ac:dyDescent="0.25">
      <c r="A117">
        <f>Data!A123</f>
        <v>116</v>
      </c>
      <c r="B117">
        <f t="shared" si="1"/>
        <v>0.99000000000000199</v>
      </c>
      <c r="C117" s="2">
        <f>IF(Data!J123&lt;&gt;"",Data!J123+$G$3,"")</f>
        <v>21.01</v>
      </c>
      <c r="D117" s="2">
        <f>IF(Data!Q123&lt;&gt;"",Data!Q123,"")</f>
        <v>20.02</v>
      </c>
      <c r="E117" s="2">
        <f>IF(Data!J123&lt;&gt;"",Data!J123,"")</f>
        <v>21.01</v>
      </c>
    </row>
    <row r="118" spans="1:5" x14ac:dyDescent="0.25">
      <c r="A118">
        <f>Data!A124</f>
        <v>117</v>
      </c>
      <c r="B118">
        <f t="shared" si="1"/>
        <v>1.0199999999999996</v>
      </c>
      <c r="C118" s="2">
        <f>IF(Data!J124&lt;&gt;"",Data!J124+$G$3,"")</f>
        <v>20.77</v>
      </c>
      <c r="D118" s="2">
        <f>IF(Data!Q124&lt;&gt;"",Data!Q124,"")</f>
        <v>19.75</v>
      </c>
      <c r="E118" s="2">
        <f>IF(Data!J124&lt;&gt;"",Data!J124,"")</f>
        <v>20.77</v>
      </c>
    </row>
    <row r="119" spans="1:5" x14ac:dyDescent="0.25">
      <c r="A119">
        <f>Data!A125</f>
        <v>118</v>
      </c>
      <c r="B119">
        <f t="shared" si="1"/>
        <v>0.76000000000000156</v>
      </c>
      <c r="C119" s="2">
        <f>IF(Data!J125&lt;&gt;"",Data!J125+$G$3,"")</f>
        <v>18.66</v>
      </c>
      <c r="D119" s="2">
        <f>IF(Data!Q125&lt;&gt;"",Data!Q125,"")</f>
        <v>17.899999999999999</v>
      </c>
      <c r="E119" s="2">
        <f>IF(Data!J125&lt;&gt;"",Data!J125,"")</f>
        <v>18.66</v>
      </c>
    </row>
    <row r="120" spans="1:5" x14ac:dyDescent="0.25">
      <c r="A120">
        <f>Data!A126</f>
        <v>119</v>
      </c>
      <c r="B120" t="e">
        <f t="shared" si="1"/>
        <v>#N/A</v>
      </c>
      <c r="C120" s="2" t="str">
        <f>IF(Data!J126&lt;&gt;"",Data!J126+$G$3,"")</f>
        <v/>
      </c>
      <c r="D120" s="2" t="str">
        <f>IF(Data!Q126&lt;&gt;"",Data!Q126,"")</f>
        <v/>
      </c>
      <c r="E120" s="2" t="str">
        <f>IF(Data!J126&lt;&gt;"",Data!J126,"")</f>
        <v/>
      </c>
    </row>
    <row r="121" spans="1:5" x14ac:dyDescent="0.25">
      <c r="A121">
        <f>Data!A127</f>
        <v>120</v>
      </c>
      <c r="B121">
        <f t="shared" si="1"/>
        <v>1.0299999999999976</v>
      </c>
      <c r="C121" s="2">
        <f>IF(Data!J127&lt;&gt;"",Data!J127+$G$3,"")</f>
        <v>18.309999999999999</v>
      </c>
      <c r="D121" s="2">
        <f>IF(Data!Q127&lt;&gt;"",Data!Q127,"")</f>
        <v>17.28</v>
      </c>
      <c r="E121" s="2">
        <f>IF(Data!J127&lt;&gt;"",Data!J127,"")</f>
        <v>18.309999999999999</v>
      </c>
    </row>
    <row r="122" spans="1:5" x14ac:dyDescent="0.25">
      <c r="A122">
        <f>Data!A128</f>
        <v>121</v>
      </c>
      <c r="B122">
        <f t="shared" si="1"/>
        <v>0.84999999999999787</v>
      </c>
      <c r="C122" s="2">
        <f>IF(Data!J128&lt;&gt;"",Data!J128+$G$3,"")</f>
        <v>19.52</v>
      </c>
      <c r="D122" s="2">
        <f>IF(Data!Q128&lt;&gt;"",Data!Q128,"")</f>
        <v>18.670000000000002</v>
      </c>
      <c r="E122" s="2">
        <f>IF(Data!J128&lt;&gt;"",Data!J128,"")</f>
        <v>19.52</v>
      </c>
    </row>
    <row r="123" spans="1:5" x14ac:dyDescent="0.25">
      <c r="A123">
        <f>Data!A129</f>
        <v>122</v>
      </c>
      <c r="B123" t="e">
        <f t="shared" si="1"/>
        <v>#N/A</v>
      </c>
      <c r="C123" s="2" t="str">
        <f>IF(Data!J129&lt;&gt;"",Data!J129+$G$3,"")</f>
        <v/>
      </c>
      <c r="D123" s="2">
        <f>IF(Data!Q129&lt;&gt;"",Data!Q129,"")</f>
        <v>19.61</v>
      </c>
      <c r="E123" s="2" t="str">
        <f>IF(Data!J129&lt;&gt;"",Data!J129,"")</f>
        <v/>
      </c>
    </row>
    <row r="124" spans="1:5" x14ac:dyDescent="0.25">
      <c r="A124">
        <f>Data!A130</f>
        <v>123</v>
      </c>
      <c r="B124" t="e">
        <f t="shared" si="1"/>
        <v>#N/A</v>
      </c>
      <c r="C124" s="2" t="str">
        <f>IF(Data!J130&lt;&gt;"",Data!J130+$G$3,"")</f>
        <v/>
      </c>
      <c r="D124" s="2" t="str">
        <f>IF(Data!Q130&lt;&gt;"",Data!Q130,"")</f>
        <v/>
      </c>
      <c r="E124" s="2" t="str">
        <f>IF(Data!J130&lt;&gt;"",Data!J130,"")</f>
        <v/>
      </c>
    </row>
    <row r="125" spans="1:5" x14ac:dyDescent="0.25">
      <c r="A125">
        <f>Data!A131</f>
        <v>124</v>
      </c>
      <c r="B125">
        <f t="shared" si="1"/>
        <v>1.3599999999999994</v>
      </c>
      <c r="C125" s="2">
        <f>IF(Data!J131&lt;&gt;"",Data!J131+$G$3,"")</f>
        <v>20.02</v>
      </c>
      <c r="D125" s="2">
        <f>IF(Data!Q131&lt;&gt;"",Data!Q131,"")</f>
        <v>18.66</v>
      </c>
      <c r="E125" s="2">
        <f>IF(Data!J131&lt;&gt;"",Data!J131,"")</f>
        <v>20.02</v>
      </c>
    </row>
    <row r="126" spans="1:5" x14ac:dyDescent="0.25">
      <c r="A126">
        <f>Data!A132</f>
        <v>125</v>
      </c>
      <c r="B126">
        <f t="shared" si="1"/>
        <v>1.6499999999999986</v>
      </c>
      <c r="C126" s="2">
        <f>IF(Data!J132&lt;&gt;"",Data!J132+$G$3,"")</f>
        <v>20.63</v>
      </c>
      <c r="D126" s="2">
        <f>IF(Data!Q132&lt;&gt;"",Data!Q132,"")</f>
        <v>18.98</v>
      </c>
      <c r="E126" s="2">
        <f>IF(Data!J132&lt;&gt;"",Data!J132,"")</f>
        <v>20.63</v>
      </c>
    </row>
    <row r="127" spans="1:5" x14ac:dyDescent="0.25">
      <c r="A127">
        <f>Data!A133</f>
        <v>126</v>
      </c>
      <c r="B127">
        <f t="shared" si="1"/>
        <v>1.0199999999999996</v>
      </c>
      <c r="C127" s="2">
        <f>IF(Data!J133&lt;&gt;"",Data!J133+$G$3,"")</f>
        <v>18.54</v>
      </c>
      <c r="D127" s="2">
        <f>IF(Data!Q133&lt;&gt;"",Data!Q133,"")</f>
        <v>17.52</v>
      </c>
      <c r="E127" s="2">
        <f>IF(Data!J133&lt;&gt;"",Data!J133,"")</f>
        <v>18.54</v>
      </c>
    </row>
    <row r="128" spans="1:5" x14ac:dyDescent="0.25">
      <c r="A128">
        <f>Data!A134</f>
        <v>127</v>
      </c>
      <c r="B128">
        <f t="shared" si="1"/>
        <v>1.1000000000000014</v>
      </c>
      <c r="C128" s="2">
        <f>IF(Data!J134&lt;&gt;"",Data!J134+$G$3,"")</f>
        <v>20.67</v>
      </c>
      <c r="D128" s="2">
        <f>IF(Data!Q134&lt;&gt;"",Data!Q134,"")</f>
        <v>19.57</v>
      </c>
      <c r="E128" s="2">
        <f>IF(Data!J134&lt;&gt;"",Data!J134,"")</f>
        <v>20.67</v>
      </c>
    </row>
    <row r="129" spans="1:5" x14ac:dyDescent="0.25">
      <c r="A129">
        <f>Data!A135</f>
        <v>128</v>
      </c>
      <c r="B129">
        <f t="shared" si="1"/>
        <v>1.870000000000001</v>
      </c>
      <c r="C129" s="2">
        <f>IF(Data!J135&lt;&gt;"",Data!J135+$G$3,"")</f>
        <v>20.53</v>
      </c>
      <c r="D129" s="2">
        <f>IF(Data!Q135&lt;&gt;"",Data!Q135,"")</f>
        <v>18.66</v>
      </c>
      <c r="E129" s="2">
        <f>IF(Data!J135&lt;&gt;"",Data!J135,"")</f>
        <v>20.53</v>
      </c>
    </row>
    <row r="130" spans="1:5" x14ac:dyDescent="0.25">
      <c r="A130">
        <f>Data!A136</f>
        <v>129</v>
      </c>
      <c r="B130" t="e">
        <f t="shared" ref="B130:B193" si="2">IF(AND(E130&lt;&gt;"",D130&lt;&gt;""),E130-D130+$G$2,NA())</f>
        <v>#N/A</v>
      </c>
      <c r="C130" s="2" t="str">
        <f>IF(Data!J136&lt;&gt;"",Data!J136+$G$3,"")</f>
        <v/>
      </c>
      <c r="D130" s="2" t="str">
        <f>IF(Data!Q136&lt;&gt;"",Data!Q136,"")</f>
        <v/>
      </c>
      <c r="E130" s="2" t="str">
        <f>IF(Data!J136&lt;&gt;"",Data!J136,"")</f>
        <v/>
      </c>
    </row>
    <row r="131" spans="1:5" x14ac:dyDescent="0.25">
      <c r="A131">
        <f>Data!A137</f>
        <v>130</v>
      </c>
      <c r="B131">
        <f t="shared" si="2"/>
        <v>1.2800000000000011</v>
      </c>
      <c r="C131" s="2">
        <f>IF(Data!J137&lt;&gt;"",Data!J137+$G$3,"")</f>
        <v>19.78</v>
      </c>
      <c r="D131" s="2">
        <f>IF(Data!Q137&lt;&gt;"",Data!Q137,"")</f>
        <v>18.5</v>
      </c>
      <c r="E131" s="2">
        <f>IF(Data!J137&lt;&gt;"",Data!J137,"")</f>
        <v>19.78</v>
      </c>
    </row>
    <row r="132" spans="1:5" x14ac:dyDescent="0.25">
      <c r="A132">
        <f>Data!A138</f>
        <v>131</v>
      </c>
      <c r="B132">
        <f t="shared" si="2"/>
        <v>1.9299999999999997</v>
      </c>
      <c r="C132" s="2">
        <f>IF(Data!J138&lt;&gt;"",Data!J138+$G$3,"")</f>
        <v>21.05</v>
      </c>
      <c r="D132" s="2">
        <f>IF(Data!Q138&lt;&gt;"",Data!Q138,"")</f>
        <v>19.12</v>
      </c>
      <c r="E132" s="2">
        <f>IF(Data!J138&lt;&gt;"",Data!J138,"")</f>
        <v>21.05</v>
      </c>
    </row>
    <row r="133" spans="1:5" x14ac:dyDescent="0.25">
      <c r="A133">
        <f>Data!A139</f>
        <v>132</v>
      </c>
      <c r="B133" t="e">
        <f t="shared" si="2"/>
        <v>#N/A</v>
      </c>
      <c r="C133" s="2" t="str">
        <f>IF(Data!J139&lt;&gt;"",Data!J139+$G$3,"")</f>
        <v/>
      </c>
      <c r="D133" s="2" t="str">
        <f>IF(Data!Q139&lt;&gt;"",Data!Q139,"")</f>
        <v/>
      </c>
      <c r="E133" s="2" t="str">
        <f>IF(Data!J139&lt;&gt;"",Data!J139,"")</f>
        <v/>
      </c>
    </row>
    <row r="134" spans="1:5" x14ac:dyDescent="0.25">
      <c r="A134">
        <f>Data!A140</f>
        <v>133</v>
      </c>
      <c r="B134">
        <f t="shared" si="2"/>
        <v>0.89999999999999858</v>
      </c>
      <c r="C134" s="2">
        <f>IF(Data!J140&lt;&gt;"",Data!J140+$G$3,"")</f>
        <v>16.079999999999998</v>
      </c>
      <c r="D134" s="2">
        <f>IF(Data!Q140&lt;&gt;"",Data!Q140,"")</f>
        <v>15.18</v>
      </c>
      <c r="E134" s="2">
        <f>IF(Data!J140&lt;&gt;"",Data!J140,"")</f>
        <v>16.079999999999998</v>
      </c>
    </row>
    <row r="135" spans="1:5" x14ac:dyDescent="0.25">
      <c r="A135">
        <f>Data!A141</f>
        <v>134</v>
      </c>
      <c r="B135">
        <f t="shared" si="2"/>
        <v>1.2199999999999989</v>
      </c>
      <c r="C135" s="2">
        <f>IF(Data!J141&lt;&gt;"",Data!J141+$G$3,"")</f>
        <v>20</v>
      </c>
      <c r="D135" s="2">
        <f>IF(Data!Q141&lt;&gt;"",Data!Q141,"")</f>
        <v>18.78</v>
      </c>
      <c r="E135" s="2">
        <f>IF(Data!J141&lt;&gt;"",Data!J141,"")</f>
        <v>20</v>
      </c>
    </row>
    <row r="136" spans="1:5" x14ac:dyDescent="0.25">
      <c r="A136">
        <f>Data!A142</f>
        <v>135</v>
      </c>
      <c r="B136">
        <f t="shared" si="2"/>
        <v>1.1599999999999966</v>
      </c>
      <c r="C136" s="2">
        <f>IF(Data!J142&lt;&gt;"",Data!J142+$G$3,"")</f>
        <v>20.079999999999998</v>
      </c>
      <c r="D136" s="2">
        <f>IF(Data!Q142&lt;&gt;"",Data!Q142,"")</f>
        <v>18.920000000000002</v>
      </c>
      <c r="E136" s="2">
        <f>IF(Data!J142&lt;&gt;"",Data!J142,"")</f>
        <v>20.079999999999998</v>
      </c>
    </row>
    <row r="137" spans="1:5" x14ac:dyDescent="0.25">
      <c r="A137">
        <f>Data!A143</f>
        <v>136</v>
      </c>
      <c r="B137">
        <f t="shared" si="2"/>
        <v>2.1400000000000006</v>
      </c>
      <c r="C137" s="2">
        <f>IF(Data!J143&lt;&gt;"",Data!J143+$G$3,"")</f>
        <v>20.82</v>
      </c>
      <c r="D137" s="2">
        <f>IF(Data!Q143&lt;&gt;"",Data!Q143,"")</f>
        <v>18.68</v>
      </c>
      <c r="E137" s="2">
        <f>IF(Data!J143&lt;&gt;"",Data!J143,"")</f>
        <v>20.82</v>
      </c>
    </row>
    <row r="138" spans="1:5" x14ac:dyDescent="0.25">
      <c r="A138">
        <f>Data!A144</f>
        <v>137</v>
      </c>
      <c r="B138">
        <f t="shared" si="2"/>
        <v>0.92000000000000171</v>
      </c>
      <c r="C138" s="2">
        <f>IF(Data!J144&lt;&gt;"",Data!J144+$G$3,"")</f>
        <v>19.21</v>
      </c>
      <c r="D138" s="2">
        <f>IF(Data!Q144&lt;&gt;"",Data!Q144,"")</f>
        <v>18.29</v>
      </c>
      <c r="E138" s="2">
        <f>IF(Data!J144&lt;&gt;"",Data!J144,"")</f>
        <v>19.21</v>
      </c>
    </row>
    <row r="139" spans="1:5" x14ac:dyDescent="0.25">
      <c r="A139">
        <f>Data!A145</f>
        <v>138</v>
      </c>
      <c r="B139">
        <f t="shared" si="2"/>
        <v>0.75</v>
      </c>
      <c r="C139" s="2">
        <f>IF(Data!J145&lt;&gt;"",Data!J145+$G$3,"")</f>
        <v>17.559999999999999</v>
      </c>
      <c r="D139" s="2">
        <f>IF(Data!Q145&lt;&gt;"",Data!Q145,"")</f>
        <v>16.809999999999999</v>
      </c>
      <c r="E139" s="2">
        <f>IF(Data!J145&lt;&gt;"",Data!J145,"")</f>
        <v>17.559999999999999</v>
      </c>
    </row>
    <row r="140" spans="1:5" x14ac:dyDescent="0.25">
      <c r="A140">
        <f>Data!A146</f>
        <v>139</v>
      </c>
      <c r="B140">
        <f t="shared" si="2"/>
        <v>1.2700000000000031</v>
      </c>
      <c r="C140" s="2">
        <f>IF(Data!J146&lt;&gt;"",Data!J146+$G$3,"")</f>
        <v>19.350000000000001</v>
      </c>
      <c r="D140" s="2">
        <f>IF(Data!Q146&lt;&gt;"",Data!Q146,"")</f>
        <v>18.079999999999998</v>
      </c>
      <c r="E140" s="2">
        <f>IF(Data!J146&lt;&gt;"",Data!J146,"")</f>
        <v>19.350000000000001</v>
      </c>
    </row>
    <row r="141" spans="1:5" x14ac:dyDescent="0.25">
      <c r="A141">
        <f>Data!A147</f>
        <v>140</v>
      </c>
      <c r="B141">
        <f t="shared" si="2"/>
        <v>1.120000000000001</v>
      </c>
      <c r="C141" s="2">
        <f>IF(Data!J147&lt;&gt;"",Data!J147+$G$3,"")</f>
        <v>19.77</v>
      </c>
      <c r="D141" s="2">
        <f>IF(Data!Q147&lt;&gt;"",Data!Q147,"")</f>
        <v>18.649999999999999</v>
      </c>
      <c r="E141" s="2">
        <f>IF(Data!J147&lt;&gt;"",Data!J147,"")</f>
        <v>19.77</v>
      </c>
    </row>
    <row r="142" spans="1:5" x14ac:dyDescent="0.25">
      <c r="A142">
        <f>Data!A148</f>
        <v>141</v>
      </c>
      <c r="B142">
        <f t="shared" si="2"/>
        <v>2.1000000000000014</v>
      </c>
      <c r="C142" s="2">
        <f>IF(Data!J148&lt;&gt;"",Data!J148+$G$3,"")</f>
        <v>20.69</v>
      </c>
      <c r="D142" s="2">
        <f>IF(Data!Q148&lt;&gt;"",Data!Q148,"")</f>
        <v>18.59</v>
      </c>
      <c r="E142" s="2">
        <f>IF(Data!J148&lt;&gt;"",Data!J148,"")</f>
        <v>20.69</v>
      </c>
    </row>
    <row r="143" spans="1:5" x14ac:dyDescent="0.25">
      <c r="A143">
        <f>Data!A149</f>
        <v>142</v>
      </c>
      <c r="B143">
        <f t="shared" si="2"/>
        <v>1.5199999999999996</v>
      </c>
      <c r="C143" s="2">
        <f>IF(Data!J149&lt;&gt;"",Data!J149+$G$3,"")</f>
        <v>19.18</v>
      </c>
      <c r="D143" s="2">
        <f>IF(Data!Q149&lt;&gt;"",Data!Q149,"")</f>
        <v>17.66</v>
      </c>
      <c r="E143" s="2">
        <f>IF(Data!J149&lt;&gt;"",Data!J149,"")</f>
        <v>19.18</v>
      </c>
    </row>
    <row r="144" spans="1:5" x14ac:dyDescent="0.25">
      <c r="A144">
        <f>Data!A150</f>
        <v>143</v>
      </c>
      <c r="B144">
        <f t="shared" si="2"/>
        <v>2.1799999999999997</v>
      </c>
      <c r="C144" s="2">
        <f>IF(Data!J150&lt;&gt;"",Data!J150+$G$3,"")</f>
        <v>21.58</v>
      </c>
      <c r="D144" s="2">
        <f>IF(Data!Q150&lt;&gt;"",Data!Q150,"")</f>
        <v>19.399999999999999</v>
      </c>
      <c r="E144" s="2">
        <f>IF(Data!J150&lt;&gt;"",Data!J150,"")</f>
        <v>21.58</v>
      </c>
    </row>
    <row r="145" spans="1:5" x14ac:dyDescent="0.25">
      <c r="A145">
        <f>Data!A151</f>
        <v>144</v>
      </c>
      <c r="B145">
        <f t="shared" si="2"/>
        <v>1.3599999999999994</v>
      </c>
      <c r="C145" s="2">
        <f>IF(Data!J151&lt;&gt;"",Data!J151+$G$3,"")</f>
        <v>21.25</v>
      </c>
      <c r="D145" s="2">
        <f>IF(Data!Q151&lt;&gt;"",Data!Q151,"")</f>
        <v>19.89</v>
      </c>
      <c r="E145" s="2">
        <f>IF(Data!J151&lt;&gt;"",Data!J151,"")</f>
        <v>21.25</v>
      </c>
    </row>
    <row r="146" spans="1:5" x14ac:dyDescent="0.25">
      <c r="A146">
        <f>Data!A152</f>
        <v>145</v>
      </c>
      <c r="B146">
        <f t="shared" si="2"/>
        <v>1.6899999999999977</v>
      </c>
      <c r="C146" s="2">
        <f>IF(Data!J152&lt;&gt;"",Data!J152+$G$3,"")</f>
        <v>22.11</v>
      </c>
      <c r="D146" s="2">
        <f>IF(Data!Q152&lt;&gt;"",Data!Q152,"")</f>
        <v>20.420000000000002</v>
      </c>
      <c r="E146" s="2">
        <f>IF(Data!J152&lt;&gt;"",Data!J152,"")</f>
        <v>22.11</v>
      </c>
    </row>
    <row r="147" spans="1:5" x14ac:dyDescent="0.25">
      <c r="A147">
        <f>Data!A153</f>
        <v>146</v>
      </c>
      <c r="B147">
        <f t="shared" si="2"/>
        <v>0.80999999999999872</v>
      </c>
      <c r="C147" s="2">
        <f>IF(Data!J153&lt;&gt;"",Data!J153+$G$3,"")</f>
        <v>20.5</v>
      </c>
      <c r="D147" s="2">
        <f>IF(Data!Q153&lt;&gt;"",Data!Q153,"")</f>
        <v>19.690000000000001</v>
      </c>
      <c r="E147" s="2">
        <f>IF(Data!J153&lt;&gt;"",Data!J153,"")</f>
        <v>20.5</v>
      </c>
    </row>
    <row r="148" spans="1:5" x14ac:dyDescent="0.25">
      <c r="A148">
        <f>Data!A154</f>
        <v>147</v>
      </c>
      <c r="B148">
        <f t="shared" si="2"/>
        <v>1.6300000000000026</v>
      </c>
      <c r="C148" s="2">
        <f>IF(Data!J154&lt;&gt;"",Data!J154+$G$3,"")</f>
        <v>19.71</v>
      </c>
      <c r="D148" s="2">
        <f>IF(Data!Q154&lt;&gt;"",Data!Q154,"")</f>
        <v>18.079999999999998</v>
      </c>
      <c r="E148" s="2">
        <f>IF(Data!J154&lt;&gt;"",Data!J154,"")</f>
        <v>19.71</v>
      </c>
    </row>
    <row r="149" spans="1:5" x14ac:dyDescent="0.25">
      <c r="A149">
        <f>Data!A155</f>
        <v>148</v>
      </c>
      <c r="B149">
        <f t="shared" si="2"/>
        <v>1.0600000000000023</v>
      </c>
      <c r="C149" s="2">
        <f>IF(Data!J155&lt;&gt;"",Data!J155+$G$3,"")</f>
        <v>20.12</v>
      </c>
      <c r="D149" s="2">
        <f>IF(Data!Q155&lt;&gt;"",Data!Q155,"")</f>
        <v>19.059999999999999</v>
      </c>
      <c r="E149" s="2">
        <f>IF(Data!J155&lt;&gt;"",Data!J155,"")</f>
        <v>20.12</v>
      </c>
    </row>
    <row r="150" spans="1:5" x14ac:dyDescent="0.25">
      <c r="A150">
        <f>Data!A156</f>
        <v>149</v>
      </c>
      <c r="B150" t="e">
        <f t="shared" si="2"/>
        <v>#N/A</v>
      </c>
      <c r="C150" s="2" t="str">
        <f>IF(Data!J156&lt;&gt;"",Data!J156+$G$3,"")</f>
        <v/>
      </c>
      <c r="D150" s="2" t="str">
        <f>IF(Data!Q156&lt;&gt;"",Data!Q156,"")</f>
        <v/>
      </c>
      <c r="E150" s="2" t="str">
        <f>IF(Data!J156&lt;&gt;"",Data!J156,"")</f>
        <v/>
      </c>
    </row>
    <row r="151" spans="1:5" x14ac:dyDescent="0.25">
      <c r="A151">
        <f>Data!A157</f>
        <v>150</v>
      </c>
      <c r="B151" t="e">
        <f t="shared" si="2"/>
        <v>#N/A</v>
      </c>
      <c r="C151" s="2" t="str">
        <f>IF(Data!J157&lt;&gt;"",Data!J157+$G$3,"")</f>
        <v/>
      </c>
      <c r="D151" s="2" t="str">
        <f>IF(Data!Q157&lt;&gt;"",Data!Q157,"")</f>
        <v/>
      </c>
      <c r="E151" s="2" t="str">
        <f>IF(Data!J157&lt;&gt;"",Data!J157,"")</f>
        <v/>
      </c>
    </row>
    <row r="152" spans="1:5" x14ac:dyDescent="0.25">
      <c r="A152">
        <f>Data!A158</f>
        <v>151</v>
      </c>
      <c r="B152" t="e">
        <f t="shared" si="2"/>
        <v>#N/A</v>
      </c>
      <c r="C152" s="2" t="str">
        <f>IF(Data!J158&lt;&gt;"",Data!J158+$G$3,"")</f>
        <v/>
      </c>
      <c r="D152" s="2" t="str">
        <f>IF(Data!Q158&lt;&gt;"",Data!Q158,"")</f>
        <v/>
      </c>
      <c r="E152" s="2" t="str">
        <f>IF(Data!J158&lt;&gt;"",Data!J158,"")</f>
        <v/>
      </c>
    </row>
    <row r="153" spans="1:5" x14ac:dyDescent="0.25">
      <c r="A153">
        <f>Data!A159</f>
        <v>152</v>
      </c>
      <c r="B153" t="e">
        <f t="shared" si="2"/>
        <v>#N/A</v>
      </c>
      <c r="C153" s="2" t="str">
        <f>IF(Data!J159&lt;&gt;"",Data!J159+$G$3,"")</f>
        <v/>
      </c>
      <c r="D153" s="2" t="str">
        <f>IF(Data!Q159&lt;&gt;"",Data!Q159,"")</f>
        <v/>
      </c>
      <c r="E153" s="2" t="str">
        <f>IF(Data!J159&lt;&gt;"",Data!J159,"")</f>
        <v/>
      </c>
    </row>
    <row r="154" spans="1:5" x14ac:dyDescent="0.25">
      <c r="A154">
        <f>Data!A160</f>
        <v>153</v>
      </c>
      <c r="B154">
        <f t="shared" si="2"/>
        <v>1.1799999999999997</v>
      </c>
      <c r="C154" s="2">
        <f>IF(Data!J160&lt;&gt;"",Data!J160+$G$3,"")</f>
        <v>16.77</v>
      </c>
      <c r="D154" s="2">
        <f>IF(Data!Q160&lt;&gt;"",Data!Q160,"")</f>
        <v>15.59</v>
      </c>
      <c r="E154" s="2">
        <f>IF(Data!J160&lt;&gt;"",Data!J160,"")</f>
        <v>16.77</v>
      </c>
    </row>
    <row r="155" spans="1:5" x14ac:dyDescent="0.25">
      <c r="A155">
        <f>Data!A161</f>
        <v>154</v>
      </c>
      <c r="B155" t="e">
        <f t="shared" si="2"/>
        <v>#N/A</v>
      </c>
      <c r="C155" s="2" t="str">
        <f>IF(Data!J161&lt;&gt;"",Data!J161+$G$3,"")</f>
        <v/>
      </c>
      <c r="D155" s="2" t="str">
        <f>IF(Data!Q161&lt;&gt;"",Data!Q161,"")</f>
        <v/>
      </c>
      <c r="E155" s="2" t="str">
        <f>IF(Data!J161&lt;&gt;"",Data!J161,"")</f>
        <v/>
      </c>
    </row>
    <row r="156" spans="1:5" x14ac:dyDescent="0.25">
      <c r="A156">
        <f>Data!A162</f>
        <v>155</v>
      </c>
      <c r="B156">
        <f t="shared" si="2"/>
        <v>0.80000000000000071</v>
      </c>
      <c r="C156" s="2">
        <f>IF(Data!J162&lt;&gt;"",Data!J162+$G$3,"")</f>
        <v>19.68</v>
      </c>
      <c r="D156" s="2">
        <f>IF(Data!Q162&lt;&gt;"",Data!Q162,"")</f>
        <v>18.88</v>
      </c>
      <c r="E156" s="2">
        <f>IF(Data!J162&lt;&gt;"",Data!J162,"")</f>
        <v>19.68</v>
      </c>
    </row>
    <row r="157" spans="1:5" x14ac:dyDescent="0.25">
      <c r="A157">
        <f>Data!A163</f>
        <v>156</v>
      </c>
      <c r="B157">
        <f t="shared" si="2"/>
        <v>0.85999999999999943</v>
      </c>
      <c r="C157" s="2">
        <f>IF(Data!J163&lt;&gt;"",Data!J163+$G$3,"")</f>
        <v>17.11</v>
      </c>
      <c r="D157" s="2">
        <f>IF(Data!Q163&lt;&gt;"",Data!Q163,"")</f>
        <v>16.25</v>
      </c>
      <c r="E157" s="2">
        <f>IF(Data!J163&lt;&gt;"",Data!J163,"")</f>
        <v>17.11</v>
      </c>
    </row>
    <row r="158" spans="1:5" x14ac:dyDescent="0.25">
      <c r="A158">
        <f>Data!A164</f>
        <v>157</v>
      </c>
      <c r="B158">
        <f t="shared" si="2"/>
        <v>0.78999999999999915</v>
      </c>
      <c r="C158" s="2">
        <f>IF(Data!J164&lt;&gt;"",Data!J164+$G$3,"")</f>
        <v>19.11</v>
      </c>
      <c r="D158" s="2">
        <f>IF(Data!Q164&lt;&gt;"",Data!Q164,"")</f>
        <v>18.32</v>
      </c>
      <c r="E158" s="2">
        <f>IF(Data!J164&lt;&gt;"",Data!J164,"")</f>
        <v>19.11</v>
      </c>
    </row>
    <row r="159" spans="1:5" x14ac:dyDescent="0.25">
      <c r="A159">
        <f>Data!A165</f>
        <v>158</v>
      </c>
      <c r="B159" t="e">
        <f t="shared" si="2"/>
        <v>#N/A</v>
      </c>
      <c r="C159" s="2" t="str">
        <f>IF(Data!J165&lt;&gt;"",Data!J165+$G$3,"")</f>
        <v/>
      </c>
      <c r="D159" s="2" t="str">
        <f>IF(Data!Q165&lt;&gt;"",Data!Q165,"")</f>
        <v/>
      </c>
      <c r="E159" s="2" t="str">
        <f>IF(Data!J165&lt;&gt;"",Data!J165,"")</f>
        <v/>
      </c>
    </row>
    <row r="160" spans="1:5" x14ac:dyDescent="0.25">
      <c r="A160">
        <f>Data!A166</f>
        <v>159</v>
      </c>
      <c r="B160" t="e">
        <f t="shared" si="2"/>
        <v>#N/A</v>
      </c>
      <c r="C160" s="2" t="str">
        <f>IF(Data!J166&lt;&gt;"",Data!J166+$G$3,"")</f>
        <v/>
      </c>
      <c r="D160" s="2" t="str">
        <f>IF(Data!Q166&lt;&gt;"",Data!Q166,"")</f>
        <v/>
      </c>
      <c r="E160" s="2" t="str">
        <f>IF(Data!J166&lt;&gt;"",Data!J166,"")</f>
        <v/>
      </c>
    </row>
    <row r="161" spans="1:5" x14ac:dyDescent="0.25">
      <c r="A161">
        <f>Data!A167</f>
        <v>160</v>
      </c>
      <c r="B161" t="e">
        <f t="shared" si="2"/>
        <v>#N/A</v>
      </c>
      <c r="C161" s="2" t="str">
        <f>IF(Data!J167&lt;&gt;"",Data!J167+$G$3,"")</f>
        <v/>
      </c>
      <c r="D161" s="2" t="str">
        <f>IF(Data!Q167&lt;&gt;"",Data!Q167,"")</f>
        <v/>
      </c>
      <c r="E161" s="2" t="str">
        <f>IF(Data!J167&lt;&gt;"",Data!J167,"")</f>
        <v/>
      </c>
    </row>
    <row r="162" spans="1:5" x14ac:dyDescent="0.25">
      <c r="A162">
        <f>Data!A168</f>
        <v>161</v>
      </c>
      <c r="B162" t="e">
        <f t="shared" si="2"/>
        <v>#N/A</v>
      </c>
      <c r="C162" s="2" t="str">
        <f>IF(Data!J168&lt;&gt;"",Data!J168+$G$3,"")</f>
        <v/>
      </c>
      <c r="D162" s="2" t="str">
        <f>IF(Data!Q168&lt;&gt;"",Data!Q168,"")</f>
        <v/>
      </c>
      <c r="E162" s="2" t="str">
        <f>IF(Data!J168&lt;&gt;"",Data!J168,"")</f>
        <v/>
      </c>
    </row>
    <row r="163" spans="1:5" x14ac:dyDescent="0.25">
      <c r="A163">
        <f>Data!A169</f>
        <v>162</v>
      </c>
      <c r="B163">
        <f t="shared" si="2"/>
        <v>0.77999999999999758</v>
      </c>
      <c r="C163" s="2">
        <f>IF(Data!J169&lt;&gt;"",Data!J169+$G$3,"")</f>
        <v>20.99</v>
      </c>
      <c r="D163" s="2">
        <f>IF(Data!Q169&lt;&gt;"",Data!Q169,"")</f>
        <v>20.21</v>
      </c>
      <c r="E163" s="2">
        <f>IF(Data!J169&lt;&gt;"",Data!J169,"")</f>
        <v>20.99</v>
      </c>
    </row>
    <row r="164" spans="1:5" x14ac:dyDescent="0.25">
      <c r="A164">
        <f>Data!A170</f>
        <v>163</v>
      </c>
      <c r="B164" t="e">
        <f t="shared" si="2"/>
        <v>#N/A</v>
      </c>
      <c r="C164" s="2" t="str">
        <f>IF(Data!J170&lt;&gt;"",Data!J170+$G$3,"")</f>
        <v/>
      </c>
      <c r="D164" s="2" t="str">
        <f>IF(Data!Q170&lt;&gt;"",Data!Q170,"")</f>
        <v/>
      </c>
      <c r="E164" s="2" t="str">
        <f>IF(Data!J170&lt;&gt;"",Data!J170,"")</f>
        <v/>
      </c>
    </row>
    <row r="165" spans="1:5" x14ac:dyDescent="0.25">
      <c r="A165">
        <f>Data!A171</f>
        <v>164</v>
      </c>
      <c r="B165">
        <f t="shared" si="2"/>
        <v>0.99000000000000199</v>
      </c>
      <c r="C165" s="2">
        <f>IF(Data!J171&lt;&gt;"",Data!J171+$G$3,"")</f>
        <v>19.670000000000002</v>
      </c>
      <c r="D165" s="2">
        <f>IF(Data!Q171&lt;&gt;"",Data!Q171,"")</f>
        <v>18.68</v>
      </c>
      <c r="E165" s="2">
        <f>IF(Data!J171&lt;&gt;"",Data!J171,"")</f>
        <v>19.670000000000002</v>
      </c>
    </row>
    <row r="166" spans="1:5" x14ac:dyDescent="0.25">
      <c r="A166">
        <f>Data!A172</f>
        <v>165</v>
      </c>
      <c r="B166">
        <f t="shared" si="2"/>
        <v>1.129999999999999</v>
      </c>
      <c r="C166" s="2">
        <f>IF(Data!J172&lt;&gt;"",Data!J172+$G$3,"")</f>
        <v>20.63</v>
      </c>
      <c r="D166" s="2">
        <f>IF(Data!Q172&lt;&gt;"",Data!Q172,"")</f>
        <v>19.5</v>
      </c>
      <c r="E166" s="2">
        <f>IF(Data!J172&lt;&gt;"",Data!J172,"")</f>
        <v>20.63</v>
      </c>
    </row>
    <row r="167" spans="1:5" x14ac:dyDescent="0.25">
      <c r="A167">
        <f>Data!A173</f>
        <v>166</v>
      </c>
      <c r="B167" t="e">
        <f t="shared" si="2"/>
        <v>#N/A</v>
      </c>
      <c r="C167" s="2" t="str">
        <f>IF(Data!J173&lt;&gt;"",Data!J173+$G$3,"")</f>
        <v/>
      </c>
      <c r="D167" s="2" t="str">
        <f>IF(Data!Q173&lt;&gt;"",Data!Q173,"")</f>
        <v/>
      </c>
      <c r="E167" s="2" t="str">
        <f>IF(Data!J173&lt;&gt;"",Data!J173,"")</f>
        <v/>
      </c>
    </row>
    <row r="168" spans="1:5" x14ac:dyDescent="0.25">
      <c r="A168">
        <f>Data!A174</f>
        <v>167</v>
      </c>
      <c r="B168" t="e">
        <f t="shared" si="2"/>
        <v>#N/A</v>
      </c>
      <c r="C168" s="2" t="str">
        <f>IF(Data!J174&lt;&gt;"",Data!J174+$G$3,"")</f>
        <v/>
      </c>
      <c r="D168" s="2" t="str">
        <f>IF(Data!Q174&lt;&gt;"",Data!Q174,"")</f>
        <v/>
      </c>
      <c r="E168" s="2" t="str">
        <f>IF(Data!J174&lt;&gt;"",Data!J174,"")</f>
        <v/>
      </c>
    </row>
    <row r="169" spans="1:5" x14ac:dyDescent="0.25">
      <c r="A169">
        <f>Data!A175</f>
        <v>168</v>
      </c>
      <c r="B169" t="e">
        <f t="shared" si="2"/>
        <v>#N/A</v>
      </c>
      <c r="C169" s="2" t="str">
        <f>IF(Data!J175&lt;&gt;"",Data!J175+$G$3,"")</f>
        <v/>
      </c>
      <c r="D169" s="2" t="str">
        <f>IF(Data!Q175&lt;&gt;"",Data!Q175,"")</f>
        <v/>
      </c>
      <c r="E169" s="2" t="str">
        <f>IF(Data!J175&lt;&gt;"",Data!J175,"")</f>
        <v/>
      </c>
    </row>
    <row r="170" spans="1:5" x14ac:dyDescent="0.25">
      <c r="A170">
        <f>Data!A176</f>
        <v>169</v>
      </c>
      <c r="B170" t="e">
        <f t="shared" si="2"/>
        <v>#N/A</v>
      </c>
      <c r="C170" s="2" t="str">
        <f>IF(Data!J176&lt;&gt;"",Data!J176+$G$3,"")</f>
        <v/>
      </c>
      <c r="D170" s="2" t="str">
        <f>IF(Data!Q176&lt;&gt;"",Data!Q176,"")</f>
        <v/>
      </c>
      <c r="E170" s="2" t="str">
        <f>IF(Data!J176&lt;&gt;"",Data!J176,"")</f>
        <v/>
      </c>
    </row>
    <row r="171" spans="1:5" x14ac:dyDescent="0.25">
      <c r="A171">
        <f>Data!A177</f>
        <v>170</v>
      </c>
      <c r="B171" t="e">
        <f t="shared" si="2"/>
        <v>#N/A</v>
      </c>
      <c r="C171" s="2" t="str">
        <f>IF(Data!J177&lt;&gt;"",Data!J177+$G$3,"")</f>
        <v/>
      </c>
      <c r="D171" s="2">
        <f>IF(Data!Q177&lt;&gt;"",Data!Q177,"")</f>
        <v>20.29</v>
      </c>
      <c r="E171" s="2" t="str">
        <f>IF(Data!J177&lt;&gt;"",Data!J177,"")</f>
        <v/>
      </c>
    </row>
    <row r="172" spans="1:5" x14ac:dyDescent="0.25">
      <c r="A172">
        <f>Data!A178</f>
        <v>171</v>
      </c>
      <c r="B172">
        <f t="shared" si="2"/>
        <v>0.60999999999999943</v>
      </c>
      <c r="C172" s="2">
        <f>IF(Data!J178&lt;&gt;"",Data!J178+$G$3,"")</f>
        <v>18.61</v>
      </c>
      <c r="D172" s="2">
        <f>IF(Data!Q178&lt;&gt;"",Data!Q178,"")</f>
        <v>18</v>
      </c>
      <c r="E172" s="2">
        <f>IF(Data!J178&lt;&gt;"",Data!J178,"")</f>
        <v>18.61</v>
      </c>
    </row>
    <row r="173" spans="1:5" x14ac:dyDescent="0.25">
      <c r="A173">
        <f>Data!A179</f>
        <v>172</v>
      </c>
      <c r="B173">
        <f t="shared" si="2"/>
        <v>0.94000000000000128</v>
      </c>
      <c r="C173" s="2">
        <f>IF(Data!J179&lt;&gt;"",Data!J179+$G$3,"")</f>
        <v>20.32</v>
      </c>
      <c r="D173" s="2">
        <f>IF(Data!Q179&lt;&gt;"",Data!Q179,"")</f>
        <v>19.38</v>
      </c>
      <c r="E173" s="2">
        <f>IF(Data!J179&lt;&gt;"",Data!J179,"")</f>
        <v>20.32</v>
      </c>
    </row>
    <row r="174" spans="1:5" x14ac:dyDescent="0.25">
      <c r="A174">
        <f>Data!A180</f>
        <v>173</v>
      </c>
      <c r="B174">
        <f t="shared" si="2"/>
        <v>1.0500000000000007</v>
      </c>
      <c r="C174" s="2">
        <f>IF(Data!J180&lt;&gt;"",Data!J180+$G$3,"")</f>
        <v>20.54</v>
      </c>
      <c r="D174" s="2">
        <f>IF(Data!Q180&lt;&gt;"",Data!Q180,"")</f>
        <v>19.489999999999998</v>
      </c>
      <c r="E174" s="2">
        <f>IF(Data!J180&lt;&gt;"",Data!J180,"")</f>
        <v>20.54</v>
      </c>
    </row>
    <row r="175" spans="1:5" x14ac:dyDescent="0.25">
      <c r="A175">
        <f>Data!A181</f>
        <v>174</v>
      </c>
      <c r="B175">
        <f t="shared" si="2"/>
        <v>1.1400000000000006</v>
      </c>
      <c r="C175" s="2">
        <f>IF(Data!J181&lt;&gt;"",Data!J181+$G$3,"")</f>
        <v>20.73</v>
      </c>
      <c r="D175" s="2">
        <f>IF(Data!Q181&lt;&gt;"",Data!Q181,"")</f>
        <v>19.59</v>
      </c>
      <c r="E175" s="2">
        <f>IF(Data!J181&lt;&gt;"",Data!J181,"")</f>
        <v>20.73</v>
      </c>
    </row>
    <row r="176" spans="1:5" x14ac:dyDescent="0.25">
      <c r="A176">
        <f>Data!A182</f>
        <v>175</v>
      </c>
      <c r="B176">
        <f t="shared" si="2"/>
        <v>1.0599999999999987</v>
      </c>
      <c r="C176" s="2">
        <f>IF(Data!J182&lt;&gt;"",Data!J182+$G$3,"")</f>
        <v>19.45</v>
      </c>
      <c r="D176" s="2">
        <f>IF(Data!Q182&lt;&gt;"",Data!Q182,"")</f>
        <v>18.39</v>
      </c>
      <c r="E176" s="2">
        <f>IF(Data!J182&lt;&gt;"",Data!J182,"")</f>
        <v>19.45</v>
      </c>
    </row>
    <row r="177" spans="1:5" x14ac:dyDescent="0.25">
      <c r="A177">
        <f>Data!A183</f>
        <v>176</v>
      </c>
      <c r="B177" t="e">
        <f t="shared" si="2"/>
        <v>#N/A</v>
      </c>
      <c r="C177" s="2" t="str">
        <f>IF(Data!J183&lt;&gt;"",Data!J183+$G$3,"")</f>
        <v/>
      </c>
      <c r="D177" s="2" t="str">
        <f>IF(Data!Q183&lt;&gt;"",Data!Q183,"")</f>
        <v/>
      </c>
      <c r="E177" s="2" t="str">
        <f>IF(Data!J183&lt;&gt;"",Data!J183,"")</f>
        <v/>
      </c>
    </row>
    <row r="178" spans="1:5" x14ac:dyDescent="0.25">
      <c r="A178">
        <f>Data!A184</f>
        <v>177</v>
      </c>
      <c r="B178">
        <f t="shared" si="2"/>
        <v>1.360000000000003</v>
      </c>
      <c r="C178" s="2">
        <f>IF(Data!J184&lt;&gt;"",Data!J184+$G$3,"")</f>
        <v>18.760000000000002</v>
      </c>
      <c r="D178" s="2">
        <f>IF(Data!Q184&lt;&gt;"",Data!Q184,"")</f>
        <v>17.399999999999999</v>
      </c>
      <c r="E178" s="2">
        <f>IF(Data!J184&lt;&gt;"",Data!J184,"")</f>
        <v>18.760000000000002</v>
      </c>
    </row>
    <row r="179" spans="1:5" x14ac:dyDescent="0.25">
      <c r="A179">
        <f>Data!A185</f>
        <v>178</v>
      </c>
      <c r="B179">
        <f t="shared" si="2"/>
        <v>1.6300000000000026</v>
      </c>
      <c r="C179" s="2">
        <f>IF(Data!J185&lt;&gt;"",Data!J185+$G$3,"")</f>
        <v>21.1</v>
      </c>
      <c r="D179" s="2">
        <f>IF(Data!Q185&lt;&gt;"",Data!Q185,"")</f>
        <v>19.47</v>
      </c>
      <c r="E179" s="2">
        <f>IF(Data!J185&lt;&gt;"",Data!J185,"")</f>
        <v>21.1</v>
      </c>
    </row>
    <row r="180" spans="1:5" x14ac:dyDescent="0.25">
      <c r="A180">
        <f>Data!A186</f>
        <v>179</v>
      </c>
      <c r="B180">
        <f t="shared" si="2"/>
        <v>1.120000000000001</v>
      </c>
      <c r="C180" s="2">
        <f>IF(Data!J186&lt;&gt;"",Data!J186+$G$3,"")</f>
        <v>20.92</v>
      </c>
      <c r="D180" s="2">
        <f>IF(Data!Q186&lt;&gt;"",Data!Q186,"")</f>
        <v>19.8</v>
      </c>
      <c r="E180" s="2">
        <f>IF(Data!J186&lt;&gt;"",Data!J186,"")</f>
        <v>20.92</v>
      </c>
    </row>
    <row r="181" spans="1:5" x14ac:dyDescent="0.25">
      <c r="A181">
        <f>Data!A187</f>
        <v>180</v>
      </c>
      <c r="B181">
        <f t="shared" si="2"/>
        <v>0.69000000000000128</v>
      </c>
      <c r="C181" s="2">
        <f>IF(Data!J187&lt;&gt;"",Data!J187+$G$3,"")</f>
        <v>14.46</v>
      </c>
      <c r="D181" s="2">
        <f>IF(Data!Q187&lt;&gt;"",Data!Q187,"")</f>
        <v>13.77</v>
      </c>
      <c r="E181" s="2">
        <f>IF(Data!J187&lt;&gt;"",Data!J187,"")</f>
        <v>14.46</v>
      </c>
    </row>
    <row r="182" spans="1:5" x14ac:dyDescent="0.25">
      <c r="A182">
        <f>Data!A188</f>
        <v>181</v>
      </c>
      <c r="B182">
        <f t="shared" si="2"/>
        <v>1.2699999999999996</v>
      </c>
      <c r="C182" s="2">
        <f>IF(Data!J188&lt;&gt;"",Data!J188+$G$3,"")</f>
        <v>21.07</v>
      </c>
      <c r="D182" s="2">
        <f>IF(Data!Q188&lt;&gt;"",Data!Q188,"")</f>
        <v>19.8</v>
      </c>
      <c r="E182" s="2">
        <f>IF(Data!J188&lt;&gt;"",Data!J188,"")</f>
        <v>21.07</v>
      </c>
    </row>
    <row r="183" spans="1:5" x14ac:dyDescent="0.25">
      <c r="A183">
        <f>Data!A189</f>
        <v>182</v>
      </c>
      <c r="B183">
        <f t="shared" si="2"/>
        <v>1.2099999999999973</v>
      </c>
      <c r="C183" s="2">
        <f>IF(Data!J189&lt;&gt;"",Data!J189+$G$3,"")</f>
        <v>17.329999999999998</v>
      </c>
      <c r="D183" s="2">
        <f>IF(Data!Q189&lt;&gt;"",Data!Q189,"")</f>
        <v>16.12</v>
      </c>
      <c r="E183" s="2">
        <f>IF(Data!J189&lt;&gt;"",Data!J189,"")</f>
        <v>17.329999999999998</v>
      </c>
    </row>
    <row r="184" spans="1:5" x14ac:dyDescent="0.25">
      <c r="A184">
        <f>Data!A190</f>
        <v>183</v>
      </c>
      <c r="B184" t="e">
        <f t="shared" si="2"/>
        <v>#N/A</v>
      </c>
      <c r="C184" s="2" t="str">
        <f>IF(Data!J190&lt;&gt;"",Data!J190+$G$3,"")</f>
        <v/>
      </c>
      <c r="D184" s="2">
        <f>IF(Data!Q190&lt;&gt;"",Data!Q190,"")</f>
        <v>19.98</v>
      </c>
      <c r="E184" s="2" t="str">
        <f>IF(Data!J190&lt;&gt;"",Data!J190,"")</f>
        <v/>
      </c>
    </row>
    <row r="185" spans="1:5" x14ac:dyDescent="0.25">
      <c r="A185">
        <f>Data!A191</f>
        <v>184</v>
      </c>
      <c r="B185">
        <f t="shared" si="2"/>
        <v>0.7900000000000027</v>
      </c>
      <c r="C185" s="2">
        <f>IF(Data!J191&lt;&gt;"",Data!J191+$G$3,"")</f>
        <v>18.350000000000001</v>
      </c>
      <c r="D185" s="2">
        <f>IF(Data!Q191&lt;&gt;"",Data!Q191,"")</f>
        <v>17.559999999999999</v>
      </c>
      <c r="E185" s="2">
        <f>IF(Data!J191&lt;&gt;"",Data!J191,"")</f>
        <v>18.350000000000001</v>
      </c>
    </row>
    <row r="186" spans="1:5" x14ac:dyDescent="0.25">
      <c r="A186">
        <f>Data!A192</f>
        <v>185</v>
      </c>
      <c r="B186">
        <f t="shared" si="2"/>
        <v>0.92999999999999972</v>
      </c>
      <c r="C186" s="2">
        <f>IF(Data!J192&lt;&gt;"",Data!J192+$G$3,"")</f>
        <v>19.100000000000001</v>
      </c>
      <c r="D186" s="2">
        <f>IF(Data!Q192&lt;&gt;"",Data!Q192,"")</f>
        <v>18.170000000000002</v>
      </c>
      <c r="E186" s="2">
        <f>IF(Data!J192&lt;&gt;"",Data!J192,"")</f>
        <v>19.100000000000001</v>
      </c>
    </row>
    <row r="187" spans="1:5" x14ac:dyDescent="0.25">
      <c r="A187">
        <f>Data!A193</f>
        <v>186</v>
      </c>
      <c r="B187">
        <f t="shared" si="2"/>
        <v>1.0700000000000003</v>
      </c>
      <c r="C187" s="2">
        <f>IF(Data!J193&lt;&gt;"",Data!J193+$G$3,"")</f>
        <v>19.420000000000002</v>
      </c>
      <c r="D187" s="2">
        <f>IF(Data!Q193&lt;&gt;"",Data!Q193,"")</f>
        <v>18.350000000000001</v>
      </c>
      <c r="E187" s="2">
        <f>IF(Data!J193&lt;&gt;"",Data!J193,"")</f>
        <v>19.420000000000002</v>
      </c>
    </row>
    <row r="188" spans="1:5" x14ac:dyDescent="0.25">
      <c r="A188">
        <f>Data!A194</f>
        <v>187</v>
      </c>
      <c r="B188">
        <f t="shared" si="2"/>
        <v>0.71000000000000085</v>
      </c>
      <c r="C188" s="2">
        <f>IF(Data!J194&lt;&gt;"",Data!J194+$G$3,"")</f>
        <v>18.75</v>
      </c>
      <c r="D188" s="2">
        <f>IF(Data!Q194&lt;&gt;"",Data!Q194,"")</f>
        <v>18.04</v>
      </c>
      <c r="E188" s="2">
        <f>IF(Data!J194&lt;&gt;"",Data!J194,"")</f>
        <v>18.75</v>
      </c>
    </row>
    <row r="189" spans="1:5" x14ac:dyDescent="0.25">
      <c r="A189">
        <f>Data!A195</f>
        <v>188</v>
      </c>
      <c r="B189">
        <f t="shared" si="2"/>
        <v>0.94000000000000128</v>
      </c>
      <c r="C189" s="2">
        <f>IF(Data!J195&lt;&gt;"",Data!J195+$G$3,"")</f>
        <v>19.84</v>
      </c>
      <c r="D189" s="2">
        <f>IF(Data!Q195&lt;&gt;"",Data!Q195,"")</f>
        <v>18.899999999999999</v>
      </c>
      <c r="E189" s="2">
        <f>IF(Data!J195&lt;&gt;"",Data!J195,"")</f>
        <v>19.84</v>
      </c>
    </row>
    <row r="190" spans="1:5" x14ac:dyDescent="0.25">
      <c r="A190">
        <f>Data!A196</f>
        <v>189</v>
      </c>
      <c r="B190">
        <f t="shared" si="2"/>
        <v>0.73000000000000043</v>
      </c>
      <c r="C190" s="2">
        <f>IF(Data!J196&lt;&gt;"",Data!J196+$G$3,"")</f>
        <v>20.63</v>
      </c>
      <c r="D190" s="2">
        <f>IF(Data!Q196&lt;&gt;"",Data!Q196,"")</f>
        <v>19.899999999999999</v>
      </c>
      <c r="E190" s="2">
        <f>IF(Data!J196&lt;&gt;"",Data!J196,"")</f>
        <v>20.63</v>
      </c>
    </row>
    <row r="191" spans="1:5" x14ac:dyDescent="0.25">
      <c r="A191">
        <f>Data!A197</f>
        <v>190</v>
      </c>
      <c r="B191">
        <f t="shared" si="2"/>
        <v>1.0499999999999989</v>
      </c>
      <c r="C191" s="2">
        <f>IF(Data!J197&lt;&gt;"",Data!J197+$G$3,"")</f>
        <v>16.899999999999999</v>
      </c>
      <c r="D191" s="2">
        <f>IF(Data!Q197&lt;&gt;"",Data!Q197,"")</f>
        <v>15.85</v>
      </c>
      <c r="E191" s="2">
        <f>IF(Data!J197&lt;&gt;"",Data!J197,"")</f>
        <v>16.899999999999999</v>
      </c>
    </row>
    <row r="192" spans="1:5" x14ac:dyDescent="0.25">
      <c r="A192">
        <f>Data!A198</f>
        <v>191</v>
      </c>
      <c r="B192">
        <f t="shared" si="2"/>
        <v>1.4100000000000001</v>
      </c>
      <c r="C192" s="2">
        <f>IF(Data!J198&lt;&gt;"",Data!J198+$G$3,"")</f>
        <v>20.309999999999999</v>
      </c>
      <c r="D192" s="2">
        <f>IF(Data!Q198&lt;&gt;"",Data!Q198,"")</f>
        <v>18.899999999999999</v>
      </c>
      <c r="E192" s="2">
        <f>IF(Data!J198&lt;&gt;"",Data!J198,"")</f>
        <v>20.309999999999999</v>
      </c>
    </row>
    <row r="193" spans="1:5" x14ac:dyDescent="0.25">
      <c r="A193">
        <f>Data!A199</f>
        <v>192</v>
      </c>
      <c r="B193">
        <f t="shared" si="2"/>
        <v>1.7000000000000028</v>
      </c>
      <c r="C193" s="2">
        <f>IF(Data!J199&lt;&gt;"",Data!J199+$G$3,"")</f>
        <v>19.440000000000001</v>
      </c>
      <c r="D193" s="2">
        <f>IF(Data!Q199&lt;&gt;"",Data!Q199,"")</f>
        <v>17.739999999999998</v>
      </c>
      <c r="E193" s="2">
        <f>IF(Data!J199&lt;&gt;"",Data!J199,"")</f>
        <v>19.440000000000001</v>
      </c>
    </row>
    <row r="194" spans="1:5" x14ac:dyDescent="0.25">
      <c r="A194">
        <f>Data!A200</f>
        <v>193</v>
      </c>
      <c r="B194">
        <f t="shared" ref="B194:B257" si="3">IF(AND(E194&lt;&gt;"",D194&lt;&gt;""),E194-D194+$G$2,NA())</f>
        <v>0.99000000000000199</v>
      </c>
      <c r="C194" s="2">
        <f>IF(Data!J200&lt;&gt;"",Data!J200+$G$3,"")</f>
        <v>20.010000000000002</v>
      </c>
      <c r="D194" s="2">
        <f>IF(Data!Q200&lt;&gt;"",Data!Q200,"")</f>
        <v>19.02</v>
      </c>
      <c r="E194" s="2">
        <f>IF(Data!J200&lt;&gt;"",Data!J200,"")</f>
        <v>20.010000000000002</v>
      </c>
    </row>
    <row r="195" spans="1:5" x14ac:dyDescent="0.25">
      <c r="A195">
        <f>Data!A201</f>
        <v>194</v>
      </c>
      <c r="B195">
        <f t="shared" si="3"/>
        <v>0.67999999999999972</v>
      </c>
      <c r="C195" s="2">
        <f>IF(Data!J201&lt;&gt;"",Data!J201+$G$3,"")</f>
        <v>19.93</v>
      </c>
      <c r="D195" s="2">
        <f>IF(Data!Q201&lt;&gt;"",Data!Q201,"")</f>
        <v>19.25</v>
      </c>
      <c r="E195" s="2">
        <f>IF(Data!J201&lt;&gt;"",Data!J201,"")</f>
        <v>19.93</v>
      </c>
    </row>
    <row r="196" spans="1:5" x14ac:dyDescent="0.25">
      <c r="A196">
        <f>Data!A202</f>
        <v>195</v>
      </c>
      <c r="B196">
        <f t="shared" si="3"/>
        <v>1.0099999999999998</v>
      </c>
      <c r="C196" s="2">
        <f>IF(Data!J202&lt;&gt;"",Data!J202+$G$3,"")</f>
        <v>14.65</v>
      </c>
      <c r="D196" s="2">
        <f>IF(Data!Q202&lt;&gt;"",Data!Q202,"")</f>
        <v>13.64</v>
      </c>
      <c r="E196" s="2">
        <f>IF(Data!J202&lt;&gt;"",Data!J202,"")</f>
        <v>14.65</v>
      </c>
    </row>
    <row r="197" spans="1:5" x14ac:dyDescent="0.25">
      <c r="A197">
        <f>Data!A203</f>
        <v>196</v>
      </c>
      <c r="B197" t="e">
        <f t="shared" si="3"/>
        <v>#N/A</v>
      </c>
      <c r="C197" s="2" t="str">
        <f>IF(Data!J203&lt;&gt;"",Data!J203+$G$3,"")</f>
        <v/>
      </c>
      <c r="D197" s="2" t="str">
        <f>IF(Data!Q203&lt;&gt;"",Data!Q203,"")</f>
        <v/>
      </c>
      <c r="E197" s="2" t="str">
        <f>IF(Data!J203&lt;&gt;"",Data!J203,"")</f>
        <v/>
      </c>
    </row>
    <row r="198" spans="1:5" x14ac:dyDescent="0.25">
      <c r="A198">
        <f>Data!A204</f>
        <v>197</v>
      </c>
      <c r="B198" t="e">
        <f t="shared" si="3"/>
        <v>#N/A</v>
      </c>
      <c r="C198" s="2" t="str">
        <f>IF(Data!J204&lt;&gt;"",Data!J204+$G$3,"")</f>
        <v/>
      </c>
      <c r="D198" s="2" t="str">
        <f>IF(Data!Q204&lt;&gt;"",Data!Q204,"")</f>
        <v/>
      </c>
      <c r="E198" s="2" t="str">
        <f>IF(Data!J204&lt;&gt;"",Data!J204,"")</f>
        <v/>
      </c>
    </row>
    <row r="199" spans="1:5" x14ac:dyDescent="0.25">
      <c r="A199">
        <f>Data!A205</f>
        <v>198</v>
      </c>
      <c r="B199">
        <f t="shared" si="3"/>
        <v>1.8200000000000003</v>
      </c>
      <c r="C199" s="2">
        <f>IF(Data!J205&lt;&gt;"",Data!J205+$G$3,"")</f>
        <v>18.62</v>
      </c>
      <c r="D199" s="2">
        <f>IF(Data!Q205&lt;&gt;"",Data!Q205,"")</f>
        <v>16.8</v>
      </c>
      <c r="E199" s="2">
        <f>IF(Data!J205&lt;&gt;"",Data!J205,"")</f>
        <v>18.62</v>
      </c>
    </row>
    <row r="200" spans="1:5" x14ac:dyDescent="0.25">
      <c r="A200">
        <f>Data!A206</f>
        <v>199</v>
      </c>
      <c r="B200">
        <f t="shared" si="3"/>
        <v>1.879999999999999</v>
      </c>
      <c r="C200" s="2">
        <f>IF(Data!J206&lt;&gt;"",Data!J206+$G$3,"")</f>
        <v>20.399999999999999</v>
      </c>
      <c r="D200" s="2">
        <f>IF(Data!Q206&lt;&gt;"",Data!Q206,"")</f>
        <v>18.52</v>
      </c>
      <c r="E200" s="2">
        <f>IF(Data!J206&lt;&gt;"",Data!J206,"")</f>
        <v>20.399999999999999</v>
      </c>
    </row>
    <row r="201" spans="1:5" x14ac:dyDescent="0.25">
      <c r="A201">
        <f>Data!A207</f>
        <v>200</v>
      </c>
      <c r="B201">
        <f t="shared" si="3"/>
        <v>0.70000000000000284</v>
      </c>
      <c r="C201" s="2">
        <f>IF(Data!J207&lt;&gt;"",Data!J207+$G$3,"")</f>
        <v>17.920000000000002</v>
      </c>
      <c r="D201" s="2">
        <f>IF(Data!Q207&lt;&gt;"",Data!Q207,"")</f>
        <v>17.22</v>
      </c>
      <c r="E201" s="2">
        <f>IF(Data!J207&lt;&gt;"",Data!J207,"")</f>
        <v>17.920000000000002</v>
      </c>
    </row>
    <row r="202" spans="1:5" x14ac:dyDescent="0.25">
      <c r="A202">
        <f>Data!A208</f>
        <v>201</v>
      </c>
      <c r="B202">
        <f t="shared" si="3"/>
        <v>0.80999999999999872</v>
      </c>
      <c r="C202" s="2">
        <f>IF(Data!J208&lt;&gt;"",Data!J208+$G$3,"")</f>
        <v>17.989999999999998</v>
      </c>
      <c r="D202" s="2">
        <f>IF(Data!Q208&lt;&gt;"",Data!Q208,"")</f>
        <v>17.18</v>
      </c>
      <c r="E202" s="2">
        <f>IF(Data!J208&lt;&gt;"",Data!J208,"")</f>
        <v>17.989999999999998</v>
      </c>
    </row>
    <row r="203" spans="1:5" x14ac:dyDescent="0.25">
      <c r="A203">
        <f>Data!A209</f>
        <v>202</v>
      </c>
      <c r="B203">
        <f t="shared" si="3"/>
        <v>0.87000000000000099</v>
      </c>
      <c r="C203" s="2">
        <f>IF(Data!J209&lt;&gt;"",Data!J209+$G$3,"")</f>
        <v>20.43</v>
      </c>
      <c r="D203" s="2">
        <f>IF(Data!Q209&lt;&gt;"",Data!Q209,"")</f>
        <v>19.559999999999999</v>
      </c>
      <c r="E203" s="2">
        <f>IF(Data!J209&lt;&gt;"",Data!J209,"")</f>
        <v>20.43</v>
      </c>
    </row>
    <row r="204" spans="1:5" x14ac:dyDescent="0.25">
      <c r="A204">
        <f>Data!A210</f>
        <v>203</v>
      </c>
      <c r="B204">
        <f t="shared" si="3"/>
        <v>0.89999999999999858</v>
      </c>
      <c r="C204" s="2">
        <f>IF(Data!J210&lt;&gt;"",Data!J210+$G$3,"")</f>
        <v>18.899999999999999</v>
      </c>
      <c r="D204" s="2">
        <f>IF(Data!Q210&lt;&gt;"",Data!Q210,"")</f>
        <v>18</v>
      </c>
      <c r="E204" s="2">
        <f>IF(Data!J210&lt;&gt;"",Data!J210,"")</f>
        <v>18.899999999999999</v>
      </c>
    </row>
    <row r="205" spans="1:5" x14ac:dyDescent="0.25">
      <c r="A205">
        <f>Data!A211</f>
        <v>204</v>
      </c>
      <c r="B205" t="e">
        <f t="shared" si="3"/>
        <v>#N/A</v>
      </c>
      <c r="C205" s="2" t="str">
        <f>IF(Data!J211&lt;&gt;"",Data!J211+$G$3,"")</f>
        <v/>
      </c>
      <c r="D205" s="2" t="str">
        <f>IF(Data!Q211&lt;&gt;"",Data!Q211,"")</f>
        <v/>
      </c>
      <c r="E205" s="2" t="str">
        <f>IF(Data!J211&lt;&gt;"",Data!J211,"")</f>
        <v/>
      </c>
    </row>
    <row r="206" spans="1:5" x14ac:dyDescent="0.25">
      <c r="A206">
        <f>Data!A212</f>
        <v>205</v>
      </c>
      <c r="B206">
        <f t="shared" si="3"/>
        <v>0.83000000000000185</v>
      </c>
      <c r="C206" s="2">
        <f>IF(Data!J212&lt;&gt;"",Data!J212+$G$3,"")</f>
        <v>17.96</v>
      </c>
      <c r="D206" s="2">
        <f>IF(Data!Q212&lt;&gt;"",Data!Q212,"")</f>
        <v>17.13</v>
      </c>
      <c r="E206" s="2">
        <f>IF(Data!J212&lt;&gt;"",Data!J212,"")</f>
        <v>17.96</v>
      </c>
    </row>
    <row r="207" spans="1:5" x14ac:dyDescent="0.25">
      <c r="A207">
        <f>Data!A213</f>
        <v>206</v>
      </c>
      <c r="B207">
        <f t="shared" si="3"/>
        <v>1.3200000000000003</v>
      </c>
      <c r="C207" s="2">
        <f>IF(Data!J213&lt;&gt;"",Data!J213+$G$3,"")</f>
        <v>20.350000000000001</v>
      </c>
      <c r="D207" s="2">
        <f>IF(Data!Q213&lt;&gt;"",Data!Q213,"")</f>
        <v>19.03</v>
      </c>
      <c r="E207" s="2">
        <f>IF(Data!J213&lt;&gt;"",Data!J213,"")</f>
        <v>20.350000000000001</v>
      </c>
    </row>
    <row r="208" spans="1:5" x14ac:dyDescent="0.25">
      <c r="A208">
        <f>Data!A214</f>
        <v>207</v>
      </c>
      <c r="B208" t="e">
        <f t="shared" si="3"/>
        <v>#N/A</v>
      </c>
      <c r="C208" s="2" t="str">
        <f>IF(Data!J214&lt;&gt;"",Data!J214+$G$3,"")</f>
        <v/>
      </c>
      <c r="D208" s="2" t="str">
        <f>IF(Data!Q214&lt;&gt;"",Data!Q214,"")</f>
        <v/>
      </c>
      <c r="E208" s="2" t="str">
        <f>IF(Data!J214&lt;&gt;"",Data!J214,"")</f>
        <v/>
      </c>
    </row>
    <row r="209" spans="1:5" x14ac:dyDescent="0.25">
      <c r="A209">
        <f>Data!A215</f>
        <v>208</v>
      </c>
      <c r="B209">
        <f t="shared" si="3"/>
        <v>0.75999999999999801</v>
      </c>
      <c r="C209" s="2">
        <f>IF(Data!J215&lt;&gt;"",Data!J215+$G$3,"")</f>
        <v>17.13</v>
      </c>
      <c r="D209" s="2">
        <f>IF(Data!Q215&lt;&gt;"",Data!Q215,"")</f>
        <v>16.37</v>
      </c>
      <c r="E209" s="2">
        <f>IF(Data!J215&lt;&gt;"",Data!J215,"")</f>
        <v>17.13</v>
      </c>
    </row>
    <row r="210" spans="1:5" x14ac:dyDescent="0.25">
      <c r="A210">
        <f>Data!A216</f>
        <v>209</v>
      </c>
      <c r="B210">
        <f t="shared" si="3"/>
        <v>1.8399999999999999</v>
      </c>
      <c r="C210" s="2">
        <f>IF(Data!J216&lt;&gt;"",Data!J216+$G$3,"")</f>
        <v>21.46</v>
      </c>
      <c r="D210" s="2">
        <f>IF(Data!Q216&lt;&gt;"",Data!Q216,"")</f>
        <v>19.62</v>
      </c>
      <c r="E210" s="2">
        <f>IF(Data!J216&lt;&gt;"",Data!J216,"")</f>
        <v>21.46</v>
      </c>
    </row>
    <row r="211" spans="1:5" x14ac:dyDescent="0.25">
      <c r="A211">
        <f>Data!A217</f>
        <v>210</v>
      </c>
      <c r="B211" t="e">
        <f t="shared" si="3"/>
        <v>#N/A</v>
      </c>
      <c r="C211" s="2" t="str">
        <f>IF(Data!J217&lt;&gt;"",Data!J217+$G$3,"")</f>
        <v/>
      </c>
      <c r="D211" s="2" t="str">
        <f>IF(Data!Q217&lt;&gt;"",Data!Q217,"")</f>
        <v/>
      </c>
      <c r="E211" s="2" t="str">
        <f>IF(Data!J217&lt;&gt;"",Data!J217,"")</f>
        <v/>
      </c>
    </row>
    <row r="212" spans="1:5" x14ac:dyDescent="0.25">
      <c r="A212">
        <f>Data!A218</f>
        <v>211</v>
      </c>
      <c r="B212">
        <f t="shared" si="3"/>
        <v>1.2699999999999996</v>
      </c>
      <c r="C212" s="2">
        <f>IF(Data!J218&lt;&gt;"",Data!J218+$G$3,"")</f>
        <v>18.98</v>
      </c>
      <c r="D212" s="2">
        <f>IF(Data!Q218&lt;&gt;"",Data!Q218,"")</f>
        <v>17.71</v>
      </c>
      <c r="E212" s="2">
        <f>IF(Data!J218&lt;&gt;"",Data!J218,"")</f>
        <v>18.98</v>
      </c>
    </row>
    <row r="213" spans="1:5" x14ac:dyDescent="0.25">
      <c r="A213">
        <f>Data!A219</f>
        <v>212</v>
      </c>
      <c r="B213" t="e">
        <f t="shared" si="3"/>
        <v>#N/A</v>
      </c>
      <c r="C213" s="2" t="str">
        <f>IF(Data!J219&lt;&gt;"",Data!J219+$G$3,"")</f>
        <v/>
      </c>
      <c r="D213" s="2" t="str">
        <f>IF(Data!Q219&lt;&gt;"",Data!Q219,"")</f>
        <v/>
      </c>
      <c r="E213" s="2" t="str">
        <f>IF(Data!J219&lt;&gt;"",Data!J219,"")</f>
        <v/>
      </c>
    </row>
    <row r="214" spans="1:5" x14ac:dyDescent="0.25">
      <c r="A214">
        <f>Data!A220</f>
        <v>213</v>
      </c>
      <c r="B214">
        <f t="shared" si="3"/>
        <v>0.77999999999999758</v>
      </c>
      <c r="C214" s="2">
        <f>IF(Data!J220&lt;&gt;"",Data!J220+$G$3,"")</f>
        <v>18.149999999999999</v>
      </c>
      <c r="D214" s="2">
        <f>IF(Data!Q220&lt;&gt;"",Data!Q220,"")</f>
        <v>17.37</v>
      </c>
      <c r="E214" s="2">
        <f>IF(Data!J220&lt;&gt;"",Data!J220,"")</f>
        <v>18.149999999999999</v>
      </c>
    </row>
    <row r="215" spans="1:5" x14ac:dyDescent="0.25">
      <c r="A215">
        <f>Data!A221</f>
        <v>214</v>
      </c>
      <c r="B215">
        <f t="shared" si="3"/>
        <v>1.3000000000000007</v>
      </c>
      <c r="C215" s="2">
        <f>IF(Data!J221&lt;&gt;"",Data!J221+$G$3,"")</f>
        <v>21.27</v>
      </c>
      <c r="D215" s="2">
        <f>IF(Data!Q221&lt;&gt;"",Data!Q221,"")</f>
        <v>19.97</v>
      </c>
      <c r="E215" s="2">
        <f>IF(Data!J221&lt;&gt;"",Data!J221,"")</f>
        <v>21.27</v>
      </c>
    </row>
    <row r="216" spans="1:5" x14ac:dyDescent="0.25">
      <c r="A216">
        <f>Data!A222</f>
        <v>215</v>
      </c>
      <c r="B216">
        <f t="shared" si="3"/>
        <v>1.3900000000000006</v>
      </c>
      <c r="C216" s="2">
        <f>IF(Data!J222&lt;&gt;"",Data!J222+$G$3,"")</f>
        <v>20.46</v>
      </c>
      <c r="D216" s="2">
        <f>IF(Data!Q222&lt;&gt;"",Data!Q222,"")</f>
        <v>19.07</v>
      </c>
      <c r="E216" s="2">
        <f>IF(Data!J222&lt;&gt;"",Data!J222,"")</f>
        <v>20.46</v>
      </c>
    </row>
    <row r="217" spans="1:5" x14ac:dyDescent="0.25">
      <c r="A217">
        <f>Data!A223</f>
        <v>216</v>
      </c>
      <c r="B217" t="e">
        <f t="shared" si="3"/>
        <v>#N/A</v>
      </c>
      <c r="C217" s="2" t="str">
        <f>IF(Data!J223&lt;&gt;"",Data!J223+$G$3,"")</f>
        <v/>
      </c>
      <c r="D217" s="2" t="str">
        <f>IF(Data!Q223&lt;&gt;"",Data!Q223,"")</f>
        <v/>
      </c>
      <c r="E217" s="2" t="str">
        <f>IF(Data!J223&lt;&gt;"",Data!J223,"")</f>
        <v/>
      </c>
    </row>
    <row r="218" spans="1:5" x14ac:dyDescent="0.25">
      <c r="A218">
        <f>Data!A224</f>
        <v>217</v>
      </c>
      <c r="B218">
        <f t="shared" si="3"/>
        <v>0.85999999999999943</v>
      </c>
      <c r="C218" s="2">
        <f>IF(Data!J224&lt;&gt;"",Data!J224+$G$3,"")</f>
        <v>19.239999999999998</v>
      </c>
      <c r="D218" s="2">
        <f>IF(Data!Q224&lt;&gt;"",Data!Q224,"")</f>
        <v>18.38</v>
      </c>
      <c r="E218" s="2">
        <f>IF(Data!J224&lt;&gt;"",Data!J224,"")</f>
        <v>19.239999999999998</v>
      </c>
    </row>
    <row r="219" spans="1:5" x14ac:dyDescent="0.25">
      <c r="A219">
        <f>Data!A225</f>
        <v>218</v>
      </c>
      <c r="B219">
        <f t="shared" si="3"/>
        <v>1.9700000000000024</v>
      </c>
      <c r="C219" s="2">
        <f>IF(Data!J225&lt;&gt;"",Data!J225+$G$3,"")</f>
        <v>21.26</v>
      </c>
      <c r="D219" s="2">
        <f>IF(Data!Q225&lt;&gt;"",Data!Q225,"")</f>
        <v>19.29</v>
      </c>
      <c r="E219" s="2">
        <f>IF(Data!J225&lt;&gt;"",Data!J225,"")</f>
        <v>21.26</v>
      </c>
    </row>
    <row r="220" spans="1:5" x14ac:dyDescent="0.25">
      <c r="A220">
        <f>Data!A226</f>
        <v>219</v>
      </c>
      <c r="B220">
        <f t="shared" si="3"/>
        <v>0.71999999999999886</v>
      </c>
      <c r="C220" s="2">
        <f>IF(Data!J226&lt;&gt;"",Data!J226+$G$3,"")</f>
        <v>18.93</v>
      </c>
      <c r="D220" s="2">
        <f>IF(Data!Q226&lt;&gt;"",Data!Q226,"")</f>
        <v>18.21</v>
      </c>
      <c r="E220" s="2">
        <f>IF(Data!J226&lt;&gt;"",Data!J226,"")</f>
        <v>18.93</v>
      </c>
    </row>
    <row r="221" spans="1:5" x14ac:dyDescent="0.25">
      <c r="A221">
        <f>Data!A227</f>
        <v>220</v>
      </c>
      <c r="B221">
        <f t="shared" si="3"/>
        <v>1</v>
      </c>
      <c r="C221" s="2">
        <f>IF(Data!J227&lt;&gt;"",Data!J227+$G$3,"")</f>
        <v>20.5</v>
      </c>
      <c r="D221" s="2">
        <f>IF(Data!Q227&lt;&gt;"",Data!Q227,"")</f>
        <v>19.5</v>
      </c>
      <c r="E221" s="2">
        <f>IF(Data!J227&lt;&gt;"",Data!J227,"")</f>
        <v>20.5</v>
      </c>
    </row>
    <row r="222" spans="1:5" x14ac:dyDescent="0.25">
      <c r="A222">
        <f>Data!A228</f>
        <v>221</v>
      </c>
      <c r="B222">
        <f t="shared" si="3"/>
        <v>0.76999999999999957</v>
      </c>
      <c r="C222" s="2">
        <f>IF(Data!J228&lt;&gt;"",Data!J228+$G$3,"")</f>
        <v>19.02</v>
      </c>
      <c r="D222" s="2">
        <f>IF(Data!Q228&lt;&gt;"",Data!Q228,"")</f>
        <v>18.25</v>
      </c>
      <c r="E222" s="2">
        <f>IF(Data!J228&lt;&gt;"",Data!J228,"")</f>
        <v>19.02</v>
      </c>
    </row>
    <row r="223" spans="1:5" x14ac:dyDescent="0.25">
      <c r="A223">
        <f>Data!A229</f>
        <v>222</v>
      </c>
      <c r="B223">
        <f t="shared" si="3"/>
        <v>1.9600000000000009</v>
      </c>
      <c r="C223" s="2">
        <f>IF(Data!J229&lt;&gt;"",Data!J229+$G$3,"")</f>
        <v>18.420000000000002</v>
      </c>
      <c r="D223" s="2">
        <f>IF(Data!Q229&lt;&gt;"",Data!Q229,"")</f>
        <v>16.46</v>
      </c>
      <c r="E223" s="2">
        <f>IF(Data!J229&lt;&gt;"",Data!J229,"")</f>
        <v>18.420000000000002</v>
      </c>
    </row>
    <row r="224" spans="1:5" x14ac:dyDescent="0.25">
      <c r="A224">
        <f>Data!A230</f>
        <v>223</v>
      </c>
      <c r="B224">
        <f t="shared" si="3"/>
        <v>1.8800000000000026</v>
      </c>
      <c r="C224" s="2">
        <f>IF(Data!J230&lt;&gt;"",Data!J230+$G$3,"")</f>
        <v>21.85</v>
      </c>
      <c r="D224" s="2">
        <f>IF(Data!Q230&lt;&gt;"",Data!Q230,"")</f>
        <v>19.97</v>
      </c>
      <c r="E224" s="2">
        <f>IF(Data!J230&lt;&gt;"",Data!J230,"")</f>
        <v>21.85</v>
      </c>
    </row>
    <row r="225" spans="1:5" x14ac:dyDescent="0.25">
      <c r="A225">
        <f>Data!A231</f>
        <v>224</v>
      </c>
      <c r="B225">
        <f t="shared" si="3"/>
        <v>1.0899999999999999</v>
      </c>
      <c r="C225" s="2">
        <f>IF(Data!J231&lt;&gt;"",Data!J231+$G$3,"")</f>
        <v>20.010000000000002</v>
      </c>
      <c r="D225" s="2">
        <f>IF(Data!Q231&lt;&gt;"",Data!Q231,"")</f>
        <v>18.920000000000002</v>
      </c>
      <c r="E225" s="2">
        <f>IF(Data!J231&lt;&gt;"",Data!J231,"")</f>
        <v>20.010000000000002</v>
      </c>
    </row>
    <row r="226" spans="1:5" x14ac:dyDescent="0.25">
      <c r="A226">
        <f>Data!A232</f>
        <v>225</v>
      </c>
      <c r="B226">
        <f t="shared" si="3"/>
        <v>1.5</v>
      </c>
      <c r="C226" s="2">
        <f>IF(Data!J232&lt;&gt;"",Data!J232+$G$3,"")</f>
        <v>18.62</v>
      </c>
      <c r="D226" s="2">
        <f>IF(Data!Q232&lt;&gt;"",Data!Q232,"")</f>
        <v>17.12</v>
      </c>
      <c r="E226" s="2">
        <f>IF(Data!J232&lt;&gt;"",Data!J232,"")</f>
        <v>18.62</v>
      </c>
    </row>
    <row r="227" spans="1:5" x14ac:dyDescent="0.25">
      <c r="A227">
        <f>Data!A233</f>
        <v>226</v>
      </c>
      <c r="B227">
        <f t="shared" si="3"/>
        <v>0.98000000000000043</v>
      </c>
      <c r="C227" s="2">
        <f>IF(Data!J233&lt;&gt;"",Data!J233+$G$3,"")</f>
        <v>19.77</v>
      </c>
      <c r="D227" s="2">
        <f>IF(Data!Q233&lt;&gt;"",Data!Q233,"")</f>
        <v>18.79</v>
      </c>
      <c r="E227" s="2">
        <f>IF(Data!J233&lt;&gt;"",Data!J233,"")</f>
        <v>19.77</v>
      </c>
    </row>
    <row r="228" spans="1:5" x14ac:dyDescent="0.25">
      <c r="A228">
        <f>Data!A234</f>
        <v>227</v>
      </c>
      <c r="B228">
        <f t="shared" si="3"/>
        <v>1.1900000000000013</v>
      </c>
      <c r="C228" s="2">
        <f>IF(Data!J234&lt;&gt;"",Data!J234+$G$3,"")</f>
        <v>20.05</v>
      </c>
      <c r="D228" s="2">
        <f>IF(Data!Q234&lt;&gt;"",Data!Q234,"")</f>
        <v>18.86</v>
      </c>
      <c r="E228" s="2">
        <f>IF(Data!J234&lt;&gt;"",Data!J234,"")</f>
        <v>20.05</v>
      </c>
    </row>
    <row r="229" spans="1:5" x14ac:dyDescent="0.25">
      <c r="A229">
        <f>Data!A235</f>
        <v>228</v>
      </c>
      <c r="B229" t="e">
        <f t="shared" si="3"/>
        <v>#N/A</v>
      </c>
      <c r="C229" s="2" t="str">
        <f>IF(Data!J235&lt;&gt;"",Data!J235+$G$3,"")</f>
        <v/>
      </c>
      <c r="D229" s="2">
        <f>IF(Data!Q235&lt;&gt;"",Data!Q235,"")</f>
        <v>19.97</v>
      </c>
      <c r="E229" s="2" t="str">
        <f>IF(Data!J235&lt;&gt;"",Data!J235,"")</f>
        <v/>
      </c>
    </row>
    <row r="230" spans="1:5" x14ac:dyDescent="0.25">
      <c r="A230">
        <f>Data!A236</f>
        <v>229</v>
      </c>
      <c r="B230">
        <f t="shared" si="3"/>
        <v>0.96000000000000085</v>
      </c>
      <c r="C230" s="2">
        <f>IF(Data!J236&lt;&gt;"",Data!J236+$G$3,"")</f>
        <v>19.64</v>
      </c>
      <c r="D230" s="2">
        <f>IF(Data!Q236&lt;&gt;"",Data!Q236,"")</f>
        <v>18.68</v>
      </c>
      <c r="E230" s="2">
        <f>IF(Data!J236&lt;&gt;"",Data!J236,"")</f>
        <v>19.64</v>
      </c>
    </row>
    <row r="231" spans="1:5" x14ac:dyDescent="0.25">
      <c r="A231">
        <f>Data!A237</f>
        <v>230</v>
      </c>
      <c r="B231">
        <f t="shared" si="3"/>
        <v>1.8000000000000007</v>
      </c>
      <c r="C231" s="2">
        <f>IF(Data!J237&lt;&gt;"",Data!J237+$G$3,"")</f>
        <v>19.190000000000001</v>
      </c>
      <c r="D231" s="2">
        <f>IF(Data!Q237&lt;&gt;"",Data!Q237,"")</f>
        <v>17.39</v>
      </c>
      <c r="E231" s="2">
        <f>IF(Data!J237&lt;&gt;"",Data!J237,"")</f>
        <v>19.190000000000001</v>
      </c>
    </row>
    <row r="232" spans="1:5" x14ac:dyDescent="0.25">
      <c r="A232">
        <f>Data!A238</f>
        <v>231</v>
      </c>
      <c r="B232">
        <f t="shared" si="3"/>
        <v>1.0500000000000007</v>
      </c>
      <c r="C232" s="2">
        <f>IF(Data!J238&lt;&gt;"",Data!J238+$G$3,"")</f>
        <v>19.46</v>
      </c>
      <c r="D232" s="2">
        <f>IF(Data!Q238&lt;&gt;"",Data!Q238,"")</f>
        <v>18.41</v>
      </c>
      <c r="E232" s="2">
        <f>IF(Data!J238&lt;&gt;"",Data!J238,"")</f>
        <v>19.46</v>
      </c>
    </row>
    <row r="233" spans="1:5" x14ac:dyDescent="0.25">
      <c r="A233">
        <f>Data!A239</f>
        <v>232</v>
      </c>
      <c r="B233">
        <f t="shared" si="3"/>
        <v>1.2300000000000004</v>
      </c>
      <c r="C233" s="2">
        <f>IF(Data!J239&lt;&gt;"",Data!J239+$G$3,"")</f>
        <v>20.29</v>
      </c>
      <c r="D233" s="2">
        <f>IF(Data!Q239&lt;&gt;"",Data!Q239,"")</f>
        <v>19.059999999999999</v>
      </c>
      <c r="E233" s="2">
        <f>IF(Data!J239&lt;&gt;"",Data!J239,"")</f>
        <v>20.29</v>
      </c>
    </row>
    <row r="234" spans="1:5" x14ac:dyDescent="0.25">
      <c r="A234">
        <f>Data!A240</f>
        <v>233</v>
      </c>
      <c r="B234">
        <f t="shared" si="3"/>
        <v>2.8999999999999986</v>
      </c>
      <c r="C234" s="2">
        <f>IF(Data!J240&lt;&gt;"",Data!J240+$G$3,"")</f>
        <v>23.49</v>
      </c>
      <c r="D234" s="2">
        <f>IF(Data!Q240&lt;&gt;"",Data!Q240,"")</f>
        <v>20.59</v>
      </c>
      <c r="E234" s="2">
        <f>IF(Data!J240&lt;&gt;"",Data!J240,"")</f>
        <v>23.49</v>
      </c>
    </row>
    <row r="235" spans="1:5" x14ac:dyDescent="0.25">
      <c r="A235">
        <f>Data!A241</f>
        <v>234</v>
      </c>
      <c r="B235">
        <f t="shared" si="3"/>
        <v>1.5899999999999999</v>
      </c>
      <c r="C235" s="2">
        <f>IF(Data!J241&lt;&gt;"",Data!J241+$G$3,"")</f>
        <v>17.5</v>
      </c>
      <c r="D235" s="2">
        <f>IF(Data!Q241&lt;&gt;"",Data!Q241,"")</f>
        <v>15.91</v>
      </c>
      <c r="E235" s="2">
        <f>IF(Data!J241&lt;&gt;"",Data!J241,"")</f>
        <v>17.5</v>
      </c>
    </row>
    <row r="236" spans="1:5" x14ac:dyDescent="0.25">
      <c r="A236">
        <f>Data!A242</f>
        <v>235</v>
      </c>
      <c r="B236">
        <f t="shared" si="3"/>
        <v>0.89000000000000057</v>
      </c>
      <c r="C236" s="2">
        <f>IF(Data!J242&lt;&gt;"",Data!J242+$G$3,"")</f>
        <v>19.600000000000001</v>
      </c>
      <c r="D236" s="2">
        <f>IF(Data!Q242&lt;&gt;"",Data!Q242,"")</f>
        <v>18.71</v>
      </c>
      <c r="E236" s="2">
        <f>IF(Data!J242&lt;&gt;"",Data!J242,"")</f>
        <v>19.600000000000001</v>
      </c>
    </row>
    <row r="237" spans="1:5" x14ac:dyDescent="0.25">
      <c r="A237">
        <f>Data!A243</f>
        <v>236</v>
      </c>
      <c r="B237">
        <f t="shared" si="3"/>
        <v>0.73000000000000043</v>
      </c>
      <c r="C237" s="2">
        <f>IF(Data!J243&lt;&gt;"",Data!J243+$G$3,"")</f>
        <v>19.100000000000001</v>
      </c>
      <c r="D237" s="2">
        <f>IF(Data!Q243&lt;&gt;"",Data!Q243,"")</f>
        <v>18.37</v>
      </c>
      <c r="E237" s="2">
        <f>IF(Data!J243&lt;&gt;"",Data!J243,"")</f>
        <v>19.100000000000001</v>
      </c>
    </row>
    <row r="238" spans="1:5" x14ac:dyDescent="0.25">
      <c r="A238">
        <f>Data!A244</f>
        <v>237</v>
      </c>
      <c r="B238">
        <f t="shared" si="3"/>
        <v>2.5300000000000011</v>
      </c>
      <c r="C238" s="2">
        <f>IF(Data!J244&lt;&gt;"",Data!J244+$G$3,"")</f>
        <v>21.12</v>
      </c>
      <c r="D238" s="2">
        <f>IF(Data!Q244&lt;&gt;"",Data!Q244,"")</f>
        <v>18.59</v>
      </c>
      <c r="E238" s="2">
        <f>IF(Data!J244&lt;&gt;"",Data!J244,"")</f>
        <v>21.12</v>
      </c>
    </row>
    <row r="239" spans="1:5" x14ac:dyDescent="0.25">
      <c r="A239">
        <f>Data!A245</f>
        <v>238</v>
      </c>
      <c r="B239">
        <f t="shared" si="3"/>
        <v>0.73999999999999844</v>
      </c>
      <c r="C239" s="2">
        <f>IF(Data!J245&lt;&gt;"",Data!J245+$G$3,"")</f>
        <v>20.88</v>
      </c>
      <c r="D239" s="2">
        <f>IF(Data!Q245&lt;&gt;"",Data!Q245,"")</f>
        <v>20.14</v>
      </c>
      <c r="E239" s="2">
        <f>IF(Data!J245&lt;&gt;"",Data!J245,"")</f>
        <v>20.88</v>
      </c>
    </row>
    <row r="240" spans="1:5" x14ac:dyDescent="0.25">
      <c r="A240">
        <f>Data!A246</f>
        <v>239</v>
      </c>
      <c r="B240">
        <f t="shared" si="3"/>
        <v>0.89000000000000057</v>
      </c>
      <c r="C240" s="2">
        <f>IF(Data!J246&lt;&gt;"",Data!J246+$G$3,"")</f>
        <v>18.350000000000001</v>
      </c>
      <c r="D240" s="2">
        <f>IF(Data!Q246&lt;&gt;"",Data!Q246,"")</f>
        <v>17.46</v>
      </c>
      <c r="E240" s="2">
        <f>IF(Data!J246&lt;&gt;"",Data!J246,"")</f>
        <v>18.350000000000001</v>
      </c>
    </row>
    <row r="241" spans="1:5" x14ac:dyDescent="0.25">
      <c r="A241">
        <f>Data!A247</f>
        <v>240</v>
      </c>
      <c r="B241" t="e">
        <f t="shared" si="3"/>
        <v>#N/A</v>
      </c>
      <c r="C241" s="2" t="str">
        <f>IF(Data!J247&lt;&gt;"",Data!J247+$G$3,"")</f>
        <v/>
      </c>
      <c r="D241" s="2" t="str">
        <f>IF(Data!Q247&lt;&gt;"",Data!Q247,"")</f>
        <v/>
      </c>
      <c r="E241" s="2" t="str">
        <f>IF(Data!J247&lt;&gt;"",Data!J247,"")</f>
        <v/>
      </c>
    </row>
    <row r="242" spans="1:5" x14ac:dyDescent="0.25">
      <c r="A242">
        <f>Data!A248</f>
        <v>241</v>
      </c>
      <c r="B242">
        <f t="shared" si="3"/>
        <v>1.0399999999999991</v>
      </c>
      <c r="C242" s="2">
        <f>IF(Data!J248&lt;&gt;"",Data!J248+$G$3,"")</f>
        <v>20.13</v>
      </c>
      <c r="D242" s="2">
        <f>IF(Data!Q248&lt;&gt;"",Data!Q248,"")</f>
        <v>19.09</v>
      </c>
      <c r="E242" s="2">
        <f>IF(Data!J248&lt;&gt;"",Data!J248,"")</f>
        <v>20.13</v>
      </c>
    </row>
    <row r="243" spans="1:5" x14ac:dyDescent="0.25">
      <c r="A243">
        <f>Data!A249</f>
        <v>242</v>
      </c>
      <c r="B243">
        <f t="shared" si="3"/>
        <v>1</v>
      </c>
      <c r="C243" s="2">
        <f>IF(Data!J249&lt;&gt;"",Data!J249+$G$3,"")</f>
        <v>18.54</v>
      </c>
      <c r="D243" s="2">
        <f>IF(Data!Q249&lt;&gt;"",Data!Q249,"")</f>
        <v>17.54</v>
      </c>
      <c r="E243" s="2">
        <f>IF(Data!J249&lt;&gt;"",Data!J249,"")</f>
        <v>18.54</v>
      </c>
    </row>
    <row r="244" spans="1:5" x14ac:dyDescent="0.25">
      <c r="A244">
        <f>Data!A250</f>
        <v>243</v>
      </c>
      <c r="B244">
        <f t="shared" si="3"/>
        <v>1.2299999999999969</v>
      </c>
      <c r="C244" s="2">
        <f>IF(Data!J250&lt;&gt;"",Data!J250+$G$3,"")</f>
        <v>20.399999999999999</v>
      </c>
      <c r="D244" s="2">
        <f>IF(Data!Q250&lt;&gt;"",Data!Q250,"")</f>
        <v>19.170000000000002</v>
      </c>
      <c r="E244" s="2">
        <f>IF(Data!J250&lt;&gt;"",Data!J250,"")</f>
        <v>20.399999999999999</v>
      </c>
    </row>
    <row r="245" spans="1:5" x14ac:dyDescent="0.25">
      <c r="A245">
        <f>Data!A251</f>
        <v>244</v>
      </c>
      <c r="B245">
        <f t="shared" si="3"/>
        <v>0.82999999999999829</v>
      </c>
      <c r="C245" s="2">
        <f>IF(Data!J251&lt;&gt;"",Data!J251+$G$3,"")</f>
        <v>18.59</v>
      </c>
      <c r="D245" s="2">
        <f>IF(Data!Q251&lt;&gt;"",Data!Q251,"")</f>
        <v>17.760000000000002</v>
      </c>
      <c r="E245" s="2">
        <f>IF(Data!J251&lt;&gt;"",Data!J251,"")</f>
        <v>18.59</v>
      </c>
    </row>
    <row r="246" spans="1:5" x14ac:dyDescent="0.25">
      <c r="A246">
        <f>Data!A252</f>
        <v>245</v>
      </c>
      <c r="B246">
        <f t="shared" si="3"/>
        <v>1.9400000000000013</v>
      </c>
      <c r="C246" s="2">
        <f>IF(Data!J252&lt;&gt;"",Data!J252+$G$3,"")</f>
        <v>18.78</v>
      </c>
      <c r="D246" s="2">
        <f>IF(Data!Q252&lt;&gt;"",Data!Q252,"")</f>
        <v>16.84</v>
      </c>
      <c r="E246" s="2">
        <f>IF(Data!J252&lt;&gt;"",Data!J252,"")</f>
        <v>18.78</v>
      </c>
    </row>
    <row r="247" spans="1:5" x14ac:dyDescent="0.25">
      <c r="A247">
        <f>Data!A253</f>
        <v>246</v>
      </c>
      <c r="B247">
        <f t="shared" si="3"/>
        <v>0.87000000000000099</v>
      </c>
      <c r="C247" s="2">
        <f>IF(Data!J253&lt;&gt;"",Data!J253+$G$3,"")</f>
        <v>18.420000000000002</v>
      </c>
      <c r="D247" s="2">
        <f>IF(Data!Q253&lt;&gt;"",Data!Q253,"")</f>
        <v>17.55</v>
      </c>
      <c r="E247" s="2">
        <f>IF(Data!J253&lt;&gt;"",Data!J253,"")</f>
        <v>18.420000000000002</v>
      </c>
    </row>
    <row r="248" spans="1:5" x14ac:dyDescent="0.25">
      <c r="A248">
        <f>Data!A254</f>
        <v>247</v>
      </c>
      <c r="B248">
        <f t="shared" si="3"/>
        <v>0.82999999999999829</v>
      </c>
      <c r="C248" s="2">
        <f>IF(Data!J254&lt;&gt;"",Data!J254+$G$3,"")</f>
        <v>20.58</v>
      </c>
      <c r="D248" s="2">
        <f>IF(Data!Q254&lt;&gt;"",Data!Q254,"")</f>
        <v>19.75</v>
      </c>
      <c r="E248" s="2">
        <f>IF(Data!J254&lt;&gt;"",Data!J254,"")</f>
        <v>20.58</v>
      </c>
    </row>
    <row r="249" spans="1:5" x14ac:dyDescent="0.25">
      <c r="A249">
        <f>Data!A255</f>
        <v>248</v>
      </c>
      <c r="B249">
        <f t="shared" si="3"/>
        <v>1.0399999999999991</v>
      </c>
      <c r="C249" s="2">
        <f>IF(Data!J255&lt;&gt;"",Data!J255+$G$3,"")</f>
        <v>19.36</v>
      </c>
      <c r="D249" s="2">
        <f>IF(Data!Q255&lt;&gt;"",Data!Q255,"")</f>
        <v>18.32</v>
      </c>
      <c r="E249" s="2">
        <f>IF(Data!J255&lt;&gt;"",Data!J255,"")</f>
        <v>19.36</v>
      </c>
    </row>
    <row r="250" spans="1:5" x14ac:dyDescent="0.25">
      <c r="A250">
        <f>Data!A256</f>
        <v>249</v>
      </c>
      <c r="B250">
        <f t="shared" si="3"/>
        <v>1.0599999999999987</v>
      </c>
      <c r="C250" s="2">
        <f>IF(Data!J256&lt;&gt;"",Data!J256+$G$3,"")</f>
        <v>20.079999999999998</v>
      </c>
      <c r="D250" s="2">
        <f>IF(Data!Q256&lt;&gt;"",Data!Q256,"")</f>
        <v>19.02</v>
      </c>
      <c r="E250" s="2">
        <f>IF(Data!J256&lt;&gt;"",Data!J256,"")</f>
        <v>20.079999999999998</v>
      </c>
    </row>
    <row r="251" spans="1:5" x14ac:dyDescent="0.25">
      <c r="A251">
        <f>Data!A257</f>
        <v>250</v>
      </c>
      <c r="B251" t="e">
        <f t="shared" si="3"/>
        <v>#N/A</v>
      </c>
      <c r="C251" s="2" t="str">
        <f>IF(Data!J257&lt;&gt;"",Data!J257+$G$3,"")</f>
        <v/>
      </c>
      <c r="D251" s="2">
        <f>IF(Data!Q257&lt;&gt;"",Data!Q257,"")</f>
        <v>20.75</v>
      </c>
      <c r="E251" s="2" t="str">
        <f>IF(Data!J257&lt;&gt;"",Data!J257,"")</f>
        <v/>
      </c>
    </row>
    <row r="252" spans="1:5" x14ac:dyDescent="0.25">
      <c r="A252">
        <f>Data!A258</f>
        <v>251</v>
      </c>
      <c r="B252">
        <f t="shared" si="3"/>
        <v>0.85000000000000142</v>
      </c>
      <c r="C252" s="2">
        <f>IF(Data!J258&lt;&gt;"",Data!J258+$G$3,"")</f>
        <v>19.66</v>
      </c>
      <c r="D252" s="2">
        <f>IF(Data!Q258&lt;&gt;"",Data!Q258,"")</f>
        <v>18.809999999999999</v>
      </c>
      <c r="E252" s="2">
        <f>IF(Data!J258&lt;&gt;"",Data!J258,"")</f>
        <v>19.66</v>
      </c>
    </row>
    <row r="253" spans="1:5" x14ac:dyDescent="0.25">
      <c r="A253">
        <f>Data!A259</f>
        <v>252</v>
      </c>
      <c r="B253">
        <f t="shared" si="3"/>
        <v>1.8999999999999986</v>
      </c>
      <c r="C253" s="2">
        <f>IF(Data!J259&lt;&gt;"",Data!J259+$G$3,"")</f>
        <v>21.34</v>
      </c>
      <c r="D253" s="2">
        <f>IF(Data!Q259&lt;&gt;"",Data!Q259,"")</f>
        <v>19.440000000000001</v>
      </c>
      <c r="E253" s="2">
        <f>IF(Data!J259&lt;&gt;"",Data!J259,"")</f>
        <v>21.34</v>
      </c>
    </row>
    <row r="254" spans="1:5" x14ac:dyDescent="0.25">
      <c r="A254">
        <f>Data!A260</f>
        <v>253</v>
      </c>
      <c r="B254">
        <f t="shared" si="3"/>
        <v>1.1999999999999993</v>
      </c>
      <c r="C254" s="2">
        <f>IF(Data!J260&lt;&gt;"",Data!J260+$G$3,"")</f>
        <v>20.62</v>
      </c>
      <c r="D254" s="2">
        <f>IF(Data!Q260&lt;&gt;"",Data!Q260,"")</f>
        <v>19.420000000000002</v>
      </c>
      <c r="E254" s="2">
        <f>IF(Data!J260&lt;&gt;"",Data!J260,"")</f>
        <v>20.62</v>
      </c>
    </row>
    <row r="255" spans="1:5" x14ac:dyDescent="0.25">
      <c r="A255">
        <f>Data!A261</f>
        <v>254</v>
      </c>
      <c r="B255">
        <f t="shared" si="3"/>
        <v>1.1300000000000026</v>
      </c>
      <c r="C255" s="2">
        <f>IF(Data!J261&lt;&gt;"",Data!J261+$G$3,"")</f>
        <v>20.85</v>
      </c>
      <c r="D255" s="2">
        <f>IF(Data!Q261&lt;&gt;"",Data!Q261,"")</f>
        <v>19.72</v>
      </c>
      <c r="E255" s="2">
        <f>IF(Data!J261&lt;&gt;"",Data!J261,"")</f>
        <v>20.85</v>
      </c>
    </row>
    <row r="256" spans="1:5" x14ac:dyDescent="0.25">
      <c r="A256">
        <f>Data!A262</f>
        <v>255</v>
      </c>
      <c r="B256">
        <f t="shared" si="3"/>
        <v>1.5900000000000034</v>
      </c>
      <c r="C256" s="2">
        <f>IF(Data!J262&lt;&gt;"",Data!J262+$G$3,"")</f>
        <v>21.17</v>
      </c>
      <c r="D256" s="2">
        <f>IF(Data!Q262&lt;&gt;"",Data!Q262,"")</f>
        <v>19.579999999999998</v>
      </c>
      <c r="E256" s="2">
        <f>IF(Data!J262&lt;&gt;"",Data!J262,"")</f>
        <v>21.17</v>
      </c>
    </row>
    <row r="257" spans="1:5" x14ac:dyDescent="0.25">
      <c r="A257">
        <f>Data!A263</f>
        <v>256</v>
      </c>
      <c r="B257">
        <f t="shared" si="3"/>
        <v>1.1099999999999994</v>
      </c>
      <c r="C257" s="2">
        <f>IF(Data!J263&lt;&gt;"",Data!J263+$G$3,"")</f>
        <v>21.05</v>
      </c>
      <c r="D257" s="2">
        <f>IF(Data!Q263&lt;&gt;"",Data!Q263,"")</f>
        <v>19.940000000000001</v>
      </c>
      <c r="E257" s="2">
        <f>IF(Data!J263&lt;&gt;"",Data!J263,"")</f>
        <v>21.05</v>
      </c>
    </row>
    <row r="258" spans="1:5" x14ac:dyDescent="0.25">
      <c r="A258">
        <f>Data!A264</f>
        <v>257</v>
      </c>
      <c r="B258">
        <f t="shared" ref="B258:B301" si="4">IF(AND(E258&lt;&gt;"",D258&lt;&gt;""),E258-D258+$G$2,NA())</f>
        <v>0.89000000000000057</v>
      </c>
      <c r="C258" s="2">
        <f>IF(Data!J264&lt;&gt;"",Data!J264+$G$3,"")</f>
        <v>19.170000000000002</v>
      </c>
      <c r="D258" s="2">
        <f>IF(Data!Q264&lt;&gt;"",Data!Q264,"")</f>
        <v>18.28</v>
      </c>
      <c r="E258" s="2">
        <f>IF(Data!J264&lt;&gt;"",Data!J264,"")</f>
        <v>19.170000000000002</v>
      </c>
    </row>
    <row r="259" spans="1:5" x14ac:dyDescent="0.25">
      <c r="A259">
        <f>Data!A265</f>
        <v>258</v>
      </c>
      <c r="B259">
        <f t="shared" si="4"/>
        <v>1.0399999999999991</v>
      </c>
      <c r="C259" s="2">
        <f>IF(Data!J265&lt;&gt;"",Data!J265+$G$3,"")</f>
        <v>19.97</v>
      </c>
      <c r="D259" s="2">
        <f>IF(Data!Q265&lt;&gt;"",Data!Q265,"")</f>
        <v>18.93</v>
      </c>
      <c r="E259" s="2">
        <f>IF(Data!J265&lt;&gt;"",Data!J265,"")</f>
        <v>19.97</v>
      </c>
    </row>
    <row r="260" spans="1:5" x14ac:dyDescent="0.25">
      <c r="A260">
        <f>Data!A266</f>
        <v>259</v>
      </c>
      <c r="B260" t="e">
        <f t="shared" si="4"/>
        <v>#N/A</v>
      </c>
      <c r="C260" s="2" t="str">
        <f>IF(Data!J266&lt;&gt;"",Data!J266+$G$3,"")</f>
        <v/>
      </c>
      <c r="D260" s="2" t="str">
        <f>IF(Data!Q266&lt;&gt;"",Data!Q266,"")</f>
        <v/>
      </c>
      <c r="E260" s="2" t="str">
        <f>IF(Data!J266&lt;&gt;"",Data!J266,"")</f>
        <v/>
      </c>
    </row>
    <row r="261" spans="1:5" x14ac:dyDescent="0.25">
      <c r="A261">
        <f>Data!A267</f>
        <v>260</v>
      </c>
      <c r="B261">
        <f t="shared" si="4"/>
        <v>1.9800000000000004</v>
      </c>
      <c r="C261" s="2">
        <f>IF(Data!J267&lt;&gt;"",Data!J267+$G$3,"")</f>
        <v>21.53</v>
      </c>
      <c r="D261" s="2">
        <f>IF(Data!Q267&lt;&gt;"",Data!Q267,"")</f>
        <v>19.55</v>
      </c>
      <c r="E261" s="2">
        <f>IF(Data!J267&lt;&gt;"",Data!J267,"")</f>
        <v>21.53</v>
      </c>
    </row>
    <row r="262" spans="1:5" x14ac:dyDescent="0.25">
      <c r="A262">
        <f>Data!A268</f>
        <v>261</v>
      </c>
      <c r="B262">
        <f t="shared" si="4"/>
        <v>0.80000000000000071</v>
      </c>
      <c r="C262" s="2">
        <f>IF(Data!J268&lt;&gt;"",Data!J268+$G$3,"")</f>
        <v>18.350000000000001</v>
      </c>
      <c r="D262" s="2">
        <f>IF(Data!Q268&lt;&gt;"",Data!Q268,"")</f>
        <v>17.55</v>
      </c>
      <c r="E262" s="2">
        <f>IF(Data!J268&lt;&gt;"",Data!J268,"")</f>
        <v>18.350000000000001</v>
      </c>
    </row>
    <row r="263" spans="1:5" x14ac:dyDescent="0.25">
      <c r="A263">
        <f>Data!A269</f>
        <v>262</v>
      </c>
      <c r="B263">
        <f t="shared" si="4"/>
        <v>0.64999999999999858</v>
      </c>
      <c r="C263" s="2">
        <f>IF(Data!J269&lt;&gt;"",Data!J269+$G$3,"")</f>
        <v>17.75</v>
      </c>
      <c r="D263" s="2">
        <f>IF(Data!Q269&lt;&gt;"",Data!Q269,"")</f>
        <v>17.100000000000001</v>
      </c>
      <c r="E263" s="2">
        <f>IF(Data!J269&lt;&gt;"",Data!J269,"")</f>
        <v>17.75</v>
      </c>
    </row>
    <row r="264" spans="1:5" x14ac:dyDescent="0.25">
      <c r="A264">
        <f>Data!A270</f>
        <v>263</v>
      </c>
      <c r="B264">
        <f t="shared" si="4"/>
        <v>1.3800000000000026</v>
      </c>
      <c r="C264" s="2">
        <f>IF(Data!J270&lt;&gt;"",Data!J270+$G$3,"")</f>
        <v>19.46</v>
      </c>
      <c r="D264" s="2">
        <f>IF(Data!Q270&lt;&gt;"",Data!Q270,"")</f>
        <v>18.079999999999998</v>
      </c>
      <c r="E264" s="2">
        <f>IF(Data!J270&lt;&gt;"",Data!J270,"")</f>
        <v>19.46</v>
      </c>
    </row>
    <row r="265" spans="1:5" x14ac:dyDescent="0.25">
      <c r="A265">
        <f>Data!A271</f>
        <v>264</v>
      </c>
      <c r="B265">
        <f t="shared" si="4"/>
        <v>0.83999999999999986</v>
      </c>
      <c r="C265" s="2">
        <f>IF(Data!J271&lt;&gt;"",Data!J271+$G$3,"")</f>
        <v>18.97</v>
      </c>
      <c r="D265" s="2">
        <f>IF(Data!Q271&lt;&gt;"",Data!Q271,"")</f>
        <v>18.13</v>
      </c>
      <c r="E265" s="2">
        <f>IF(Data!J271&lt;&gt;"",Data!J271,"")</f>
        <v>18.97</v>
      </c>
    </row>
    <row r="266" spans="1:5" x14ac:dyDescent="0.25">
      <c r="A266">
        <f>Data!A272</f>
        <v>265</v>
      </c>
      <c r="B266">
        <f t="shared" si="4"/>
        <v>2.110000000000003</v>
      </c>
      <c r="C266" s="2">
        <f>IF(Data!J272&lt;&gt;"",Data!J272+$G$3,"")</f>
        <v>20.69</v>
      </c>
      <c r="D266" s="2">
        <f>IF(Data!Q272&lt;&gt;"",Data!Q272,"")</f>
        <v>18.579999999999998</v>
      </c>
      <c r="E266" s="2">
        <f>IF(Data!J272&lt;&gt;"",Data!J272,"")</f>
        <v>20.69</v>
      </c>
    </row>
    <row r="267" spans="1:5" x14ac:dyDescent="0.25">
      <c r="A267">
        <f>Data!A273</f>
        <v>266</v>
      </c>
      <c r="B267">
        <f t="shared" si="4"/>
        <v>0.96000000000000085</v>
      </c>
      <c r="C267" s="2">
        <f>IF(Data!J273&lt;&gt;"",Data!J273+$G$3,"")</f>
        <v>19.670000000000002</v>
      </c>
      <c r="D267" s="2">
        <f>IF(Data!Q273&lt;&gt;"",Data!Q273,"")</f>
        <v>18.71</v>
      </c>
      <c r="E267" s="2">
        <f>IF(Data!J273&lt;&gt;"",Data!J273,"")</f>
        <v>19.670000000000002</v>
      </c>
    </row>
    <row r="268" spans="1:5" x14ac:dyDescent="0.25">
      <c r="A268">
        <f>Data!A274</f>
        <v>267</v>
      </c>
      <c r="B268">
        <f t="shared" si="4"/>
        <v>0.97000000000000064</v>
      </c>
      <c r="C268" s="2">
        <f>IF(Data!J274&lt;&gt;"",Data!J274+$G$3,"")</f>
        <v>15.59</v>
      </c>
      <c r="D268" s="2">
        <f>IF(Data!Q274&lt;&gt;"",Data!Q274,"")</f>
        <v>14.62</v>
      </c>
      <c r="E268" s="2">
        <f>IF(Data!J274&lt;&gt;"",Data!J274,"")</f>
        <v>15.59</v>
      </c>
    </row>
    <row r="269" spans="1:5" x14ac:dyDescent="0.25">
      <c r="A269">
        <f>Data!A275</f>
        <v>268</v>
      </c>
      <c r="B269">
        <f t="shared" si="4"/>
        <v>0.91000000000000014</v>
      </c>
      <c r="C269" s="2">
        <f>IF(Data!J275&lt;&gt;"",Data!J275+$G$3,"")</f>
        <v>18.05</v>
      </c>
      <c r="D269" s="2">
        <f>IF(Data!Q275&lt;&gt;"",Data!Q275,"")</f>
        <v>17.14</v>
      </c>
      <c r="E269" s="2">
        <f>IF(Data!J275&lt;&gt;"",Data!J275,"")</f>
        <v>18.05</v>
      </c>
    </row>
    <row r="270" spans="1:5" x14ac:dyDescent="0.25">
      <c r="A270">
        <f>Data!A276</f>
        <v>269</v>
      </c>
      <c r="B270">
        <f t="shared" si="4"/>
        <v>0.78000000000000114</v>
      </c>
      <c r="C270" s="2">
        <f>IF(Data!J276&lt;&gt;"",Data!J276+$G$3,"")</f>
        <v>19.02</v>
      </c>
      <c r="D270" s="2">
        <f>IF(Data!Q276&lt;&gt;"",Data!Q276,"")</f>
        <v>18.239999999999998</v>
      </c>
      <c r="E270" s="2">
        <f>IF(Data!J276&lt;&gt;"",Data!J276,"")</f>
        <v>19.02</v>
      </c>
    </row>
    <row r="271" spans="1:5" x14ac:dyDescent="0.25">
      <c r="A271">
        <f>Data!A277</f>
        <v>270</v>
      </c>
      <c r="B271" t="e">
        <f t="shared" si="4"/>
        <v>#N/A</v>
      </c>
      <c r="C271" s="2" t="str">
        <f>IF(Data!J277&lt;&gt;"",Data!J277+$G$3,"")</f>
        <v/>
      </c>
      <c r="D271" s="2" t="str">
        <f>IF(Data!Q277&lt;&gt;"",Data!Q277,"")</f>
        <v/>
      </c>
      <c r="E271" s="2" t="str">
        <f>IF(Data!J277&lt;&gt;"",Data!J277,"")</f>
        <v/>
      </c>
    </row>
    <row r="272" spans="1:5" x14ac:dyDescent="0.25">
      <c r="A272">
        <f>Data!A278</f>
        <v>271</v>
      </c>
      <c r="B272">
        <f t="shared" si="4"/>
        <v>0.85999999999999943</v>
      </c>
      <c r="C272" s="2">
        <f>IF(Data!J278&lt;&gt;"",Data!J278+$G$3,"")</f>
        <v>18.41</v>
      </c>
      <c r="D272" s="2">
        <f>IF(Data!Q278&lt;&gt;"",Data!Q278,"")</f>
        <v>17.55</v>
      </c>
      <c r="E272" s="2">
        <f>IF(Data!J278&lt;&gt;"",Data!J278,"")</f>
        <v>18.41</v>
      </c>
    </row>
    <row r="273" spans="1:5" x14ac:dyDescent="0.25">
      <c r="A273">
        <f>Data!A279</f>
        <v>272</v>
      </c>
      <c r="B273">
        <f t="shared" si="4"/>
        <v>2.4499999999999993</v>
      </c>
      <c r="C273" s="2">
        <f>IF(Data!J279&lt;&gt;"",Data!J279+$G$3,"")</f>
        <v>20.71</v>
      </c>
      <c r="D273" s="2">
        <f>IF(Data!Q279&lt;&gt;"",Data!Q279,"")</f>
        <v>18.260000000000002</v>
      </c>
      <c r="E273" s="2">
        <f>IF(Data!J279&lt;&gt;"",Data!J279,"")</f>
        <v>20.71</v>
      </c>
    </row>
    <row r="274" spans="1:5" x14ac:dyDescent="0.25">
      <c r="A274">
        <f>Data!A280</f>
        <v>273</v>
      </c>
      <c r="B274">
        <f t="shared" si="4"/>
        <v>0.98999999999999844</v>
      </c>
      <c r="C274" s="2">
        <f>IF(Data!J280&lt;&gt;"",Data!J280+$G$3,"")</f>
        <v>19.34</v>
      </c>
      <c r="D274" s="2">
        <f>IF(Data!Q280&lt;&gt;"",Data!Q280,"")</f>
        <v>18.350000000000001</v>
      </c>
      <c r="E274" s="2">
        <f>IF(Data!J280&lt;&gt;"",Data!J280,"")</f>
        <v>19.34</v>
      </c>
    </row>
    <row r="275" spans="1:5" x14ac:dyDescent="0.25">
      <c r="A275">
        <f>Data!A281</f>
        <v>274</v>
      </c>
      <c r="B275">
        <f t="shared" si="4"/>
        <v>0.80000000000000071</v>
      </c>
      <c r="C275" s="2">
        <f>IF(Data!J281&lt;&gt;"",Data!J281+$G$3,"")</f>
        <v>19.16</v>
      </c>
      <c r="D275" s="2">
        <f>IF(Data!Q281&lt;&gt;"",Data!Q281,"")</f>
        <v>18.36</v>
      </c>
      <c r="E275" s="2">
        <f>IF(Data!J281&lt;&gt;"",Data!J281,"")</f>
        <v>19.16</v>
      </c>
    </row>
    <row r="276" spans="1:5" x14ac:dyDescent="0.25">
      <c r="A276">
        <f>Data!A282</f>
        <v>275</v>
      </c>
      <c r="B276">
        <f t="shared" si="4"/>
        <v>0.89999999999999858</v>
      </c>
      <c r="C276" s="2">
        <f>IF(Data!J282&lt;&gt;"",Data!J282+$G$3,"")</f>
        <v>18.63</v>
      </c>
      <c r="D276" s="2">
        <f>IF(Data!Q282&lt;&gt;"",Data!Q282,"")</f>
        <v>17.73</v>
      </c>
      <c r="E276" s="2">
        <f>IF(Data!J282&lt;&gt;"",Data!J282,"")</f>
        <v>18.63</v>
      </c>
    </row>
    <row r="277" spans="1:5" x14ac:dyDescent="0.25">
      <c r="A277">
        <f>Data!A283</f>
        <v>276</v>
      </c>
      <c r="B277" t="e">
        <f t="shared" si="4"/>
        <v>#N/A</v>
      </c>
      <c r="C277" s="2" t="str">
        <f>IF(Data!J283&lt;&gt;"",Data!J283+$G$3,"")</f>
        <v/>
      </c>
      <c r="D277" s="2" t="str">
        <f>IF(Data!Q283&lt;&gt;"",Data!Q283,"")</f>
        <v/>
      </c>
      <c r="E277" s="2" t="str">
        <f>IF(Data!J283&lt;&gt;"",Data!J283,"")</f>
        <v/>
      </c>
    </row>
    <row r="278" spans="1:5" x14ac:dyDescent="0.25">
      <c r="A278">
        <f>Data!A284</f>
        <v>277</v>
      </c>
      <c r="B278">
        <f t="shared" si="4"/>
        <v>0.82000000000000028</v>
      </c>
      <c r="C278" s="2">
        <f>IF(Data!J284&lt;&gt;"",Data!J284+$G$3,"")</f>
        <v>18.190000000000001</v>
      </c>
      <c r="D278" s="2">
        <f>IF(Data!Q284&lt;&gt;"",Data!Q284,"")</f>
        <v>17.37</v>
      </c>
      <c r="E278" s="2">
        <f>IF(Data!J284&lt;&gt;"",Data!J284,"")</f>
        <v>18.190000000000001</v>
      </c>
    </row>
    <row r="279" spans="1:5" x14ac:dyDescent="0.25">
      <c r="A279">
        <f>Data!A285</f>
        <v>278</v>
      </c>
      <c r="B279">
        <f t="shared" si="4"/>
        <v>0.91000000000000014</v>
      </c>
      <c r="C279" s="2">
        <f>IF(Data!J285&lt;&gt;"",Data!J285+$G$3,"")</f>
        <v>21.26</v>
      </c>
      <c r="D279" s="2">
        <f>IF(Data!Q285&lt;&gt;"",Data!Q285,"")</f>
        <v>20.350000000000001</v>
      </c>
      <c r="E279" s="2">
        <f>IF(Data!J285&lt;&gt;"",Data!J285,"")</f>
        <v>21.26</v>
      </c>
    </row>
    <row r="280" spans="1:5" x14ac:dyDescent="0.25">
      <c r="A280">
        <f>Data!A286</f>
        <v>279</v>
      </c>
      <c r="B280">
        <f t="shared" si="4"/>
        <v>0.25</v>
      </c>
      <c r="C280" s="2">
        <f>IF(Data!J286&lt;&gt;"",Data!J286+$G$3,"")</f>
        <v>21.55</v>
      </c>
      <c r="D280" s="2">
        <f>IF(Data!Q286&lt;&gt;"",Data!Q286,"")</f>
        <v>21.3</v>
      </c>
      <c r="E280" s="2">
        <f>IF(Data!J286&lt;&gt;"",Data!J286,"")</f>
        <v>21.55</v>
      </c>
    </row>
    <row r="281" spans="1:5" x14ac:dyDescent="0.25">
      <c r="A281">
        <f>Data!A287</f>
        <v>280</v>
      </c>
      <c r="B281">
        <f t="shared" si="4"/>
        <v>1.1900000000000013</v>
      </c>
      <c r="C281" s="2">
        <f>IF(Data!J287&lt;&gt;"",Data!J287+$G$3,"")</f>
        <v>19.98</v>
      </c>
      <c r="D281" s="2">
        <f>IF(Data!Q287&lt;&gt;"",Data!Q287,"")</f>
        <v>18.79</v>
      </c>
      <c r="E281" s="2">
        <f>IF(Data!J287&lt;&gt;"",Data!J287,"")</f>
        <v>19.98</v>
      </c>
    </row>
    <row r="282" spans="1:5" x14ac:dyDescent="0.25">
      <c r="A282">
        <f>Data!A288</f>
        <v>281</v>
      </c>
      <c r="B282">
        <f t="shared" si="4"/>
        <v>0.73999999999999844</v>
      </c>
      <c r="C282" s="2">
        <f>IF(Data!J288&lt;&gt;"",Data!J288+$G$3,"")</f>
        <v>18.5</v>
      </c>
      <c r="D282" s="2">
        <f>IF(Data!Q288&lt;&gt;"",Data!Q288,"")</f>
        <v>17.760000000000002</v>
      </c>
      <c r="E282" s="2">
        <f>IF(Data!J288&lt;&gt;"",Data!J288,"")</f>
        <v>18.5</v>
      </c>
    </row>
    <row r="283" spans="1:5" x14ac:dyDescent="0.25">
      <c r="A283">
        <f>Data!A289</f>
        <v>282</v>
      </c>
      <c r="B283">
        <f t="shared" si="4"/>
        <v>1.7200000000000024</v>
      </c>
      <c r="C283" s="2">
        <f>IF(Data!J289&lt;&gt;"",Data!J289+$G$3,"")</f>
        <v>18.53</v>
      </c>
      <c r="D283" s="2">
        <f>IF(Data!Q289&lt;&gt;"",Data!Q289,"")</f>
        <v>16.809999999999999</v>
      </c>
      <c r="E283" s="2">
        <f>IF(Data!J289&lt;&gt;"",Data!J289,"")</f>
        <v>18.53</v>
      </c>
    </row>
    <row r="284" spans="1:5" x14ac:dyDescent="0.25">
      <c r="A284">
        <f>Data!A290</f>
        <v>283</v>
      </c>
      <c r="B284" t="e">
        <f t="shared" si="4"/>
        <v>#N/A</v>
      </c>
      <c r="C284" s="2" t="str">
        <f>IF(Data!J290&lt;&gt;"",Data!J290+$G$3,"")</f>
        <v/>
      </c>
      <c r="D284" s="2" t="str">
        <f>IF(Data!Q290&lt;&gt;"",Data!Q290,"")</f>
        <v/>
      </c>
      <c r="E284" s="2" t="str">
        <f>IF(Data!J290&lt;&gt;"",Data!J290,"")</f>
        <v/>
      </c>
    </row>
    <row r="285" spans="1:5" x14ac:dyDescent="0.25">
      <c r="A285">
        <f>Data!A291</f>
        <v>284</v>
      </c>
      <c r="B285">
        <f t="shared" si="4"/>
        <v>0.96999999999999886</v>
      </c>
      <c r="C285" s="2">
        <f>IF(Data!J291&lt;&gt;"",Data!J291+$G$3,"")</f>
        <v>18.489999999999998</v>
      </c>
      <c r="D285" s="2">
        <f>IF(Data!Q291&lt;&gt;"",Data!Q291,"")</f>
        <v>17.52</v>
      </c>
      <c r="E285" s="2">
        <f>IF(Data!J291&lt;&gt;"",Data!J291,"")</f>
        <v>18.489999999999998</v>
      </c>
    </row>
    <row r="286" spans="1:5" x14ac:dyDescent="0.25">
      <c r="A286">
        <f>Data!A292</f>
        <v>285</v>
      </c>
      <c r="B286">
        <f t="shared" si="4"/>
        <v>1.3200000000000003</v>
      </c>
      <c r="C286" s="2">
        <f>IF(Data!J292&lt;&gt;"",Data!J292+$G$3,"")</f>
        <v>19.41</v>
      </c>
      <c r="D286" s="2">
        <f>IF(Data!Q292&lt;&gt;"",Data!Q292,"")</f>
        <v>18.09</v>
      </c>
      <c r="E286" s="2">
        <f>IF(Data!J292&lt;&gt;"",Data!J292,"")</f>
        <v>19.41</v>
      </c>
    </row>
    <row r="287" spans="1:5" x14ac:dyDescent="0.25">
      <c r="A287">
        <f>Data!A293</f>
        <v>286</v>
      </c>
      <c r="B287">
        <f t="shared" si="4"/>
        <v>1.6800000000000033</v>
      </c>
      <c r="C287" s="2">
        <f>IF(Data!J293&lt;&gt;"",Data!J293+$G$3,"")</f>
        <v>18.920000000000002</v>
      </c>
      <c r="D287" s="2">
        <f>IF(Data!Q293&lt;&gt;"",Data!Q293,"")</f>
        <v>17.239999999999998</v>
      </c>
      <c r="E287" s="2">
        <f>IF(Data!J293&lt;&gt;"",Data!J293,"")</f>
        <v>18.920000000000002</v>
      </c>
    </row>
    <row r="288" spans="1:5" x14ac:dyDescent="0.25">
      <c r="A288">
        <f>Data!A294</f>
        <v>287</v>
      </c>
      <c r="B288">
        <f t="shared" si="4"/>
        <v>0.98000000000000043</v>
      </c>
      <c r="C288" s="2">
        <f>IF(Data!J294&lt;&gt;"",Data!J294+$G$3,"")</f>
        <v>19.57</v>
      </c>
      <c r="D288" s="2">
        <f>IF(Data!Q294&lt;&gt;"",Data!Q294,"")</f>
        <v>18.59</v>
      </c>
      <c r="E288" s="2">
        <f>IF(Data!J294&lt;&gt;"",Data!J294,"")</f>
        <v>19.57</v>
      </c>
    </row>
    <row r="289" spans="1:5" x14ac:dyDescent="0.25">
      <c r="A289">
        <f>Data!A295</f>
        <v>288</v>
      </c>
      <c r="B289">
        <f t="shared" si="4"/>
        <v>0.82000000000000028</v>
      </c>
      <c r="C289" s="2">
        <f>IF(Data!J295&lt;&gt;"",Data!J295+$G$3,"")</f>
        <v>20.13</v>
      </c>
      <c r="D289" s="2">
        <f>IF(Data!Q295&lt;&gt;"",Data!Q295,"")</f>
        <v>19.309999999999999</v>
      </c>
      <c r="E289" s="2">
        <f>IF(Data!J295&lt;&gt;"",Data!J295,"")</f>
        <v>20.13</v>
      </c>
    </row>
    <row r="290" spans="1:5" x14ac:dyDescent="0.25">
      <c r="A290">
        <f>Data!A296</f>
        <v>289</v>
      </c>
      <c r="B290">
        <f t="shared" si="4"/>
        <v>1.8100000000000023</v>
      </c>
      <c r="C290" s="2">
        <f>IF(Data!J296&lt;&gt;"",Data!J296+$G$3,"")</f>
        <v>20.21</v>
      </c>
      <c r="D290" s="2">
        <f>IF(Data!Q296&lt;&gt;"",Data!Q296,"")</f>
        <v>18.399999999999999</v>
      </c>
      <c r="E290" s="2">
        <f>IF(Data!J296&lt;&gt;"",Data!J296,"")</f>
        <v>20.21</v>
      </c>
    </row>
    <row r="291" spans="1:5" x14ac:dyDescent="0.25">
      <c r="A291">
        <f>Data!A297</f>
        <v>290</v>
      </c>
      <c r="B291">
        <f t="shared" si="4"/>
        <v>1.7300000000000004</v>
      </c>
      <c r="C291" s="2">
        <f>IF(Data!J297&lt;&gt;"",Data!J297+$G$3,"")</f>
        <v>19.34</v>
      </c>
      <c r="D291" s="2">
        <f>IF(Data!Q297&lt;&gt;"",Data!Q297,"")</f>
        <v>17.61</v>
      </c>
      <c r="E291" s="2">
        <f>IF(Data!J297&lt;&gt;"",Data!J297,"")</f>
        <v>19.34</v>
      </c>
    </row>
    <row r="292" spans="1:5" x14ac:dyDescent="0.25">
      <c r="A292">
        <f>Data!A298</f>
        <v>291</v>
      </c>
      <c r="B292">
        <f t="shared" si="4"/>
        <v>0.78999999999999915</v>
      </c>
      <c r="C292" s="2">
        <f>IF(Data!J298&lt;&gt;"",Data!J298+$G$3,"")</f>
        <v>18.18</v>
      </c>
      <c r="D292" s="2">
        <f>IF(Data!Q298&lt;&gt;"",Data!Q298,"")</f>
        <v>17.39</v>
      </c>
      <c r="E292" s="2">
        <f>IF(Data!J298&lt;&gt;"",Data!J298,"")</f>
        <v>18.18</v>
      </c>
    </row>
    <row r="293" spans="1:5" x14ac:dyDescent="0.25">
      <c r="A293">
        <f>Data!A299</f>
        <v>292</v>
      </c>
      <c r="B293">
        <f t="shared" si="4"/>
        <v>1.0500000000000007</v>
      </c>
      <c r="C293" s="2">
        <f>IF(Data!J299&lt;&gt;"",Data!J299+$G$3,"")</f>
        <v>17.48</v>
      </c>
      <c r="D293" s="2">
        <f>IF(Data!Q299&lt;&gt;"",Data!Q299,"")</f>
        <v>16.43</v>
      </c>
      <c r="E293" s="2">
        <f>IF(Data!J299&lt;&gt;"",Data!J299,"")</f>
        <v>17.48</v>
      </c>
    </row>
    <row r="294" spans="1:5" x14ac:dyDescent="0.25">
      <c r="A294">
        <f>Data!A300</f>
        <v>293</v>
      </c>
      <c r="B294" t="e">
        <f t="shared" si="4"/>
        <v>#N/A</v>
      </c>
      <c r="C294" s="2" t="str">
        <f>IF(Data!J300&lt;&gt;"",Data!J300+$G$3,"")</f>
        <v/>
      </c>
      <c r="D294" s="2">
        <f>IF(Data!Q300&lt;&gt;"",Data!Q300,"")</f>
        <v>20.010000000000002</v>
      </c>
      <c r="E294" s="2" t="str">
        <f>IF(Data!J300&lt;&gt;"",Data!J300,"")</f>
        <v/>
      </c>
    </row>
    <row r="295" spans="1:5" x14ac:dyDescent="0.25">
      <c r="A295">
        <f>Data!A301</f>
        <v>294</v>
      </c>
      <c r="B295">
        <f t="shared" si="4"/>
        <v>0.9599999999999973</v>
      </c>
      <c r="C295" s="2">
        <f>IF(Data!J301&lt;&gt;"",Data!J301+$G$3,"")</f>
        <v>19.38</v>
      </c>
      <c r="D295" s="2">
        <f>IF(Data!Q301&lt;&gt;"",Data!Q301,"")</f>
        <v>18.420000000000002</v>
      </c>
      <c r="E295" s="2">
        <f>IF(Data!J301&lt;&gt;"",Data!J301,"")</f>
        <v>19.38</v>
      </c>
    </row>
    <row r="296" spans="1:5" x14ac:dyDescent="0.25">
      <c r="A296">
        <f>Data!A302</f>
        <v>295</v>
      </c>
      <c r="B296" t="e">
        <f t="shared" si="4"/>
        <v>#N/A</v>
      </c>
      <c r="C296" s="2" t="str">
        <f>IF(Data!J302&lt;&gt;"",Data!J302+$G$3,"")</f>
        <v/>
      </c>
      <c r="D296" s="2" t="str">
        <f>IF(Data!Q302&lt;&gt;"",Data!Q302,"")</f>
        <v/>
      </c>
      <c r="E296" s="2" t="str">
        <f>IF(Data!J302&lt;&gt;"",Data!J302,"")</f>
        <v/>
      </c>
    </row>
    <row r="297" spans="1:5" x14ac:dyDescent="0.25">
      <c r="A297">
        <f>Data!A303</f>
        <v>296</v>
      </c>
      <c r="B297" t="e">
        <f t="shared" si="4"/>
        <v>#N/A</v>
      </c>
      <c r="C297" s="2" t="str">
        <f>IF(Data!J303&lt;&gt;"",Data!J303+$G$3,"")</f>
        <v/>
      </c>
      <c r="D297" s="2" t="str">
        <f>IF(Data!Q303&lt;&gt;"",Data!Q303,"")</f>
        <v/>
      </c>
      <c r="E297" s="2" t="str">
        <f>IF(Data!J303&lt;&gt;"",Data!J303,"")</f>
        <v/>
      </c>
    </row>
    <row r="298" spans="1:5" x14ac:dyDescent="0.25">
      <c r="A298">
        <f>Data!A304</f>
        <v>297</v>
      </c>
      <c r="B298" t="e">
        <f t="shared" si="4"/>
        <v>#N/A</v>
      </c>
      <c r="C298" s="2" t="str">
        <f>IF(Data!J304&lt;&gt;"",Data!J304+$G$3,"")</f>
        <v/>
      </c>
      <c r="D298" s="2">
        <f>IF(Data!Q304&lt;&gt;"",Data!Q304,"")</f>
        <v>20.04</v>
      </c>
      <c r="E298" s="2" t="str">
        <f>IF(Data!J304&lt;&gt;"",Data!J304,"")</f>
        <v/>
      </c>
    </row>
    <row r="299" spans="1:5" x14ac:dyDescent="0.25">
      <c r="A299">
        <f>Data!A305</f>
        <v>298</v>
      </c>
      <c r="B299" t="e">
        <f t="shared" si="4"/>
        <v>#N/A</v>
      </c>
      <c r="C299" s="2" t="str">
        <f>IF(Data!J305&lt;&gt;"",Data!J305+$G$3,"")</f>
        <v/>
      </c>
      <c r="D299" s="2" t="str">
        <f>IF(Data!Q305&lt;&gt;"",Data!Q305,"")</f>
        <v/>
      </c>
      <c r="E299" s="2" t="str">
        <f>IF(Data!J305&lt;&gt;"",Data!J305,"")</f>
        <v/>
      </c>
    </row>
    <row r="300" spans="1:5" x14ac:dyDescent="0.25">
      <c r="A300">
        <f>Data!A306</f>
        <v>299</v>
      </c>
      <c r="B300">
        <f t="shared" si="4"/>
        <v>0.62999999999999901</v>
      </c>
      <c r="C300" s="2">
        <f>IF(Data!J306&lt;&gt;"",Data!J306+$G$3,"")</f>
        <v>16.68</v>
      </c>
      <c r="D300" s="2">
        <f>IF(Data!Q306&lt;&gt;"",Data!Q306,"")</f>
        <v>16.05</v>
      </c>
      <c r="E300" s="2">
        <f>IF(Data!J306&lt;&gt;"",Data!J306,"")</f>
        <v>16.68</v>
      </c>
    </row>
    <row r="301" spans="1:5" x14ac:dyDescent="0.25">
      <c r="A301">
        <f>Data!A307</f>
        <v>300</v>
      </c>
      <c r="B301">
        <f t="shared" si="4"/>
        <v>1.6600000000000019</v>
      </c>
      <c r="C301" s="2">
        <f>IF(Data!J307&lt;&gt;"",Data!J307+$G$3,"")</f>
        <v>17.010000000000002</v>
      </c>
      <c r="D301" s="2">
        <f>IF(Data!Q307&lt;&gt;"",Data!Q307,"")</f>
        <v>15.35</v>
      </c>
      <c r="E301" s="2">
        <f>IF(Data!J307&lt;&gt;"",Data!J307,"")</f>
        <v>17.010000000000002</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E26"/>
  <sheetViews>
    <sheetView workbookViewId="0">
      <selection activeCell="I33" sqref="I33"/>
    </sheetView>
  </sheetViews>
  <sheetFormatPr defaultColWidth="8.85546875" defaultRowHeight="15" x14ac:dyDescent="0.25"/>
  <cols>
    <col min="2" max="5" width="9" customWidth="1"/>
  </cols>
  <sheetData>
    <row r="1" spans="1:5" ht="15.75" thickBot="1" x14ac:dyDescent="0.3"/>
    <row r="2" spans="1:5" ht="15.75" hidden="1" thickBot="1" x14ac:dyDescent="0.3">
      <c r="A2" s="20" t="str">
        <f ca="1">OFFSET(Data!$B$7, $E$3, 0)</f>
        <v>213617.25+573450.9</v>
      </c>
    </row>
    <row r="3" spans="1:5" ht="15.75" thickBot="1" x14ac:dyDescent="0.3">
      <c r="A3" s="38" t="s">
        <v>867</v>
      </c>
      <c r="B3" s="39"/>
      <c r="C3" s="39"/>
      <c r="D3" s="39"/>
      <c r="E3" s="19">
        <v>200</v>
      </c>
    </row>
    <row r="4" spans="1:5" x14ac:dyDescent="0.25">
      <c r="E4" s="21" t="str">
        <f>IF(E3&lt;=0,"Enter the ID number of a source (greater than 0)","")</f>
        <v/>
      </c>
    </row>
    <row r="5" spans="1:5" x14ac:dyDescent="0.25">
      <c r="A5" s="1" t="s">
        <v>829</v>
      </c>
      <c r="B5" s="1" t="s">
        <v>865</v>
      </c>
      <c r="C5" s="1" t="s">
        <v>868</v>
      </c>
      <c r="D5" s="1" t="s">
        <v>830</v>
      </c>
      <c r="E5" s="1" t="s">
        <v>866</v>
      </c>
    </row>
    <row r="6" spans="1:5" x14ac:dyDescent="0.25">
      <c r="A6" s="1" t="s">
        <v>831</v>
      </c>
      <c r="B6" s="1">
        <v>0.624</v>
      </c>
      <c r="C6">
        <f t="shared" ref="C6:C20" si="0">B6*10^-4</f>
        <v>6.2399999999999999E-5</v>
      </c>
      <c r="D6" s="1">
        <f>LOG(B6)</f>
        <v>-0.20481541031757602</v>
      </c>
      <c r="E6" s="1">
        <f ca="1">IF(OFFSET(Data!$O$7, $E$3, 0)="",NA(),OFFSET(Data!$O$7, $E$3, 0))</f>
        <v>-11.984552203238739</v>
      </c>
    </row>
    <row r="7" spans="1:5" x14ac:dyDescent="0.25">
      <c r="A7" s="1" t="s">
        <v>832</v>
      </c>
      <c r="B7" s="1">
        <v>0.65600000000000003</v>
      </c>
      <c r="C7">
        <f t="shared" si="0"/>
        <v>6.5600000000000009E-5</v>
      </c>
      <c r="D7" s="1">
        <f t="shared" ref="D7:D20" si="1">LOG(B7)</f>
        <v>-0.1830961606243397</v>
      </c>
      <c r="E7" s="1">
        <f ca="1">IF(OFFSET(Data!$V$7, $E$3, 0)="",NA(),OFFSET(Data!$V$7, $E$3, 0))</f>
        <v>-11.898960856198258</v>
      </c>
    </row>
    <row r="8" spans="1:5" x14ac:dyDescent="0.25">
      <c r="A8" s="1" t="s">
        <v>833</v>
      </c>
      <c r="B8" s="1">
        <v>0.77400000000000002</v>
      </c>
      <c r="C8">
        <f t="shared" si="0"/>
        <v>7.7400000000000011E-5</v>
      </c>
      <c r="D8" s="1">
        <f t="shared" si="1"/>
        <v>-0.11125903931710739</v>
      </c>
      <c r="E8" s="1">
        <f ca="1">IF(OFFSET(Data!$AC$7, $E$3, 0)="",NA(),OFFSET(Data!$AC$7, $E$3, 0))</f>
        <v>-11.942383212228176</v>
      </c>
    </row>
    <row r="9" spans="1:5" x14ac:dyDescent="0.25">
      <c r="A9" s="1" t="s">
        <v>834</v>
      </c>
      <c r="B9" s="1">
        <v>1.2350000000000001</v>
      </c>
      <c r="C9">
        <f t="shared" si="0"/>
        <v>1.2350000000000002E-4</v>
      </c>
      <c r="D9" s="1">
        <f t="shared" si="1"/>
        <v>9.1666957595684564E-2</v>
      </c>
      <c r="E9" s="1">
        <f ca="1">IF(OFFSET(Data!$AK$7, $E$3, 0)="",NA(),OFFSET(Data!$AK$7, $E$3, 0))</f>
        <v>-11.86005738581593</v>
      </c>
    </row>
    <row r="10" spans="1:5" x14ac:dyDescent="0.25">
      <c r="A10" s="1" t="s">
        <v>835</v>
      </c>
      <c r="B10" s="1">
        <v>1.6619999999999999</v>
      </c>
      <c r="C10">
        <f t="shared" si="0"/>
        <v>1.662E-4</v>
      </c>
      <c r="D10" s="1">
        <f t="shared" si="1"/>
        <v>0.22063101944809216</v>
      </c>
      <c r="E10" s="1">
        <f ca="1">IF(OFFSET(Data!$AS$7, $E$3, 0)="",NA(),OFFSET(Data!$AS$7, $E$3, 0))</f>
        <v>-11.925209808088619</v>
      </c>
    </row>
    <row r="11" spans="1:5" x14ac:dyDescent="0.25">
      <c r="A11" s="1" t="s">
        <v>836</v>
      </c>
      <c r="B11" s="1">
        <v>2.1589999999999998</v>
      </c>
      <c r="C11">
        <f t="shared" si="0"/>
        <v>2.1589999999999999E-4</v>
      </c>
      <c r="D11" s="1">
        <f t="shared" si="1"/>
        <v>0.33425264233423074</v>
      </c>
      <c r="E11" s="1">
        <f ca="1">IF(OFFSET(Data!$BA$7, $E$3, 0)="",NA(),OFFSET(Data!$BA$7, $E$3, 0))</f>
        <v>-12.277200932489004</v>
      </c>
    </row>
    <row r="12" spans="1:5" x14ac:dyDescent="0.25">
      <c r="A12" s="1" t="s">
        <v>837</v>
      </c>
      <c r="B12" s="1">
        <v>3.6</v>
      </c>
      <c r="C12">
        <f t="shared" si="0"/>
        <v>3.6000000000000002E-4</v>
      </c>
      <c r="D12" s="1">
        <f t="shared" si="1"/>
        <v>0.55630250076728727</v>
      </c>
      <c r="E12" s="1">
        <f ca="1">IF(OFFSET(Data!$BI$7, $E$3, 0)="",NA(),OFFSET(Data!$BI$7, $E$3, 0))</f>
        <v>-12.674629506846047</v>
      </c>
    </row>
    <row r="13" spans="1:5" x14ac:dyDescent="0.25">
      <c r="A13" s="1" t="s">
        <v>838</v>
      </c>
      <c r="B13" s="1">
        <v>4.5</v>
      </c>
      <c r="C13">
        <f t="shared" si="0"/>
        <v>4.5000000000000004E-4</v>
      </c>
      <c r="D13" s="1">
        <f t="shared" si="1"/>
        <v>0.65321251377534373</v>
      </c>
      <c r="E13" s="1">
        <f ca="1">IF(OFFSET(Data!$BQ$7, $E$3, 0)="",NA(),OFFSET(Data!$BQ$7, $E$3, 0))</f>
        <v>-12.973543181946708</v>
      </c>
    </row>
    <row r="14" spans="1:5" x14ac:dyDescent="0.25">
      <c r="A14" s="1" t="s">
        <v>839</v>
      </c>
      <c r="B14" s="1">
        <v>5.8</v>
      </c>
      <c r="C14">
        <f t="shared" si="0"/>
        <v>5.8E-4</v>
      </c>
      <c r="D14" s="1">
        <f t="shared" si="1"/>
        <v>0.76342799356293722</v>
      </c>
      <c r="E14" s="1">
        <f ca="1">IF(OFFSET(Data!$BY$7, $E$3, 0)="",NA(),OFFSET(Data!$BY$7, $E$3, 0))</f>
        <v>-13.209608898489664</v>
      </c>
    </row>
    <row r="15" spans="1:5" x14ac:dyDescent="0.25">
      <c r="A15" s="1" t="s">
        <v>840</v>
      </c>
      <c r="B15" s="1">
        <v>8</v>
      </c>
      <c r="C15">
        <f t="shared" si="0"/>
        <v>8.0000000000000004E-4</v>
      </c>
      <c r="D15" s="1">
        <f t="shared" si="1"/>
        <v>0.90308998699194354</v>
      </c>
      <c r="E15" s="1" t="e">
        <f ca="1">IF(OFFSET(Data!$CG$7, $E$3, 0)="",NA(),OFFSET(Data!$CG$7, $E$3, 0))</f>
        <v>#N/A</v>
      </c>
    </row>
    <row r="16" spans="1:5" x14ac:dyDescent="0.25">
      <c r="A16" s="1" t="s">
        <v>841</v>
      </c>
      <c r="B16" s="1">
        <v>24</v>
      </c>
      <c r="C16">
        <f t="shared" si="0"/>
        <v>2.4000000000000002E-3</v>
      </c>
      <c r="D16" s="1">
        <f t="shared" si="1"/>
        <v>1.3802112417116059</v>
      </c>
      <c r="E16" s="1" t="e">
        <f ca="1">IF(OFFSET(Data!$CO$7, $E$3, 0)="",NA(),OFFSET(Data!$CO$7, $E$3, 0))</f>
        <v>#N/A</v>
      </c>
    </row>
    <row r="17" spans="1:5" x14ac:dyDescent="0.25">
      <c r="A17" s="1" t="s">
        <v>842</v>
      </c>
      <c r="B17" s="1">
        <v>3.4</v>
      </c>
      <c r="C17">
        <f t="shared" si="0"/>
        <v>3.4000000000000002E-4</v>
      </c>
      <c r="D17" s="1">
        <f t="shared" si="1"/>
        <v>0.53147891704225514</v>
      </c>
      <c r="E17" s="1" t="e">
        <f ca="1">IF(OFFSET(Data!$CW$7, $E$3, 0)="",NA(),OFFSET(Data!$CW$7, $E$3, 0))</f>
        <v>#N/A</v>
      </c>
    </row>
    <row r="18" spans="1:5" x14ac:dyDescent="0.25">
      <c r="A18" s="1" t="s">
        <v>843</v>
      </c>
      <c r="B18" s="1">
        <v>4.5999999999999996</v>
      </c>
      <c r="C18">
        <f t="shared" si="0"/>
        <v>4.5999999999999996E-4</v>
      </c>
      <c r="D18" s="1">
        <f t="shared" si="1"/>
        <v>0.66275783168157409</v>
      </c>
      <c r="E18" s="1" t="e">
        <f ca="1">IF(OFFSET(Data!$DE$7, $E$3, 0)="",NA(),OFFSET(Data!$DE$7, $E$3, 0))</f>
        <v>#N/A</v>
      </c>
    </row>
    <row r="19" spans="1:5" x14ac:dyDescent="0.25">
      <c r="A19" s="1" t="s">
        <v>844</v>
      </c>
      <c r="B19" s="1">
        <v>12</v>
      </c>
      <c r="C19">
        <f t="shared" si="0"/>
        <v>1.2000000000000001E-3</v>
      </c>
      <c r="D19" s="1">
        <f t="shared" si="1"/>
        <v>1.0791812460476249</v>
      </c>
      <c r="E19" s="1" t="e">
        <f ca="1">IF(OFFSET(Data!$DM$7, $E$3, 0)="",NA(),OFFSET(Data!$DM$7, $E$3, 0))</f>
        <v>#N/A</v>
      </c>
    </row>
    <row r="20" spans="1:5" x14ac:dyDescent="0.25">
      <c r="A20" s="1" t="s">
        <v>845</v>
      </c>
      <c r="B20" s="1">
        <v>22</v>
      </c>
      <c r="C20">
        <f t="shared" si="0"/>
        <v>2.2000000000000001E-3</v>
      </c>
      <c r="D20" s="1">
        <f t="shared" si="1"/>
        <v>1.3424226808222062</v>
      </c>
      <c r="E20" s="1" t="e">
        <f ca="1">IF(OFFSET(Data!$DU$7, $E$3, 0)="",NA(),OFFSET(Data!$DU$7, $E$3, 0))</f>
        <v>#N/A</v>
      </c>
    </row>
    <row r="21" spans="1:5" x14ac:dyDescent="0.25">
      <c r="A21" s="1"/>
      <c r="B21" s="1"/>
      <c r="C21" s="1"/>
      <c r="D21" s="1"/>
      <c r="E21" s="1"/>
    </row>
    <row r="23" spans="1:5" x14ac:dyDescent="0.25">
      <c r="B23" s="22" t="s">
        <v>869</v>
      </c>
      <c r="C23" s="22" t="s">
        <v>870</v>
      </c>
    </row>
    <row r="24" spans="1:5" x14ac:dyDescent="0.25">
      <c r="B24" s="22"/>
      <c r="C24" s="22" t="s">
        <v>871</v>
      </c>
    </row>
    <row r="25" spans="1:5" x14ac:dyDescent="0.25">
      <c r="B25" s="22" t="s">
        <v>872</v>
      </c>
      <c r="C25" s="22" t="s">
        <v>870</v>
      </c>
    </row>
    <row r="26" spans="1:5" x14ac:dyDescent="0.25">
      <c r="B26" s="22"/>
      <c r="C26" s="22" t="s">
        <v>871</v>
      </c>
    </row>
  </sheetData>
  <mergeCells count="1">
    <mergeCell ref="A3:D3"/>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t="e">
        <f>IF(Data!O158&lt;&gt;"", Data!O158, NA())</f>
        <v>#N/A</v>
      </c>
    </row>
    <row r="4" spans="1:5" x14ac:dyDescent="0.25">
      <c r="A4" t="s">
        <v>832</v>
      </c>
      <c r="B4">
        <v>0.65600000000000003</v>
      </c>
      <c r="C4">
        <f t="shared" si="0"/>
        <v>6.5600000000000009E-5</v>
      </c>
      <c r="D4">
        <f t="shared" si="1"/>
        <v>-0.1830961606243397</v>
      </c>
      <c r="E4" t="e">
        <f>IF(Data!V158&lt;&gt;"", Data!V158, NA())</f>
        <v>#N/A</v>
      </c>
    </row>
    <row r="5" spans="1:5" x14ac:dyDescent="0.25">
      <c r="A5" t="s">
        <v>833</v>
      </c>
      <c r="B5">
        <v>0.77400000000000002</v>
      </c>
      <c r="C5">
        <f t="shared" si="0"/>
        <v>7.7400000000000011E-5</v>
      </c>
      <c r="D5">
        <f t="shared" si="1"/>
        <v>-0.11125903931710739</v>
      </c>
      <c r="E5" t="e">
        <f>IF(Data!AC158&lt;&gt;"", Data!AC158, NA())</f>
        <v>#N/A</v>
      </c>
    </row>
    <row r="6" spans="1:5" x14ac:dyDescent="0.25">
      <c r="A6" t="s">
        <v>834</v>
      </c>
      <c r="B6">
        <v>1.2350000000000001</v>
      </c>
      <c r="C6">
        <f t="shared" si="0"/>
        <v>1.2350000000000002E-4</v>
      </c>
      <c r="D6">
        <f t="shared" si="1"/>
        <v>9.1666957595684564E-2</v>
      </c>
      <c r="E6">
        <f>IF(Data!AK158&lt;&gt;"", Data!AK158, NA())</f>
        <v>-10.882457385815929</v>
      </c>
    </row>
    <row r="7" spans="1:5" x14ac:dyDescent="0.25">
      <c r="A7" t="s">
        <v>835</v>
      </c>
      <c r="B7">
        <v>1.6619999999999999</v>
      </c>
      <c r="C7">
        <f t="shared" si="0"/>
        <v>1.662E-4</v>
      </c>
      <c r="D7">
        <f t="shared" si="1"/>
        <v>0.22063101944809216</v>
      </c>
      <c r="E7">
        <f>IF(Data!AS158&lt;&gt;"", Data!AS158, NA())</f>
        <v>-10.880009808088619</v>
      </c>
    </row>
    <row r="8" spans="1:5" x14ac:dyDescent="0.25">
      <c r="A8" t="s">
        <v>836</v>
      </c>
      <c r="B8">
        <v>2.1589999999999998</v>
      </c>
      <c r="C8">
        <f t="shared" si="0"/>
        <v>2.1589999999999999E-4</v>
      </c>
      <c r="D8">
        <f t="shared" si="1"/>
        <v>0.33425264233423074</v>
      </c>
      <c r="E8">
        <f>IF(Data!BA158&lt;&gt;"", Data!BA158, NA())</f>
        <v>-11.086800932489005</v>
      </c>
    </row>
    <row r="9" spans="1:5" x14ac:dyDescent="0.25">
      <c r="A9" t="s">
        <v>837</v>
      </c>
      <c r="B9">
        <v>3.6</v>
      </c>
      <c r="C9">
        <f t="shared" si="0"/>
        <v>3.6000000000000002E-4</v>
      </c>
      <c r="D9">
        <f t="shared" si="1"/>
        <v>0.55630250076728727</v>
      </c>
      <c r="E9">
        <f>IF(Data!BI158&lt;&gt;"", Data!BI158, NA())</f>
        <v>-13.058629506846048</v>
      </c>
    </row>
    <row r="10" spans="1:5" x14ac:dyDescent="0.25">
      <c r="A10" t="s">
        <v>838</v>
      </c>
      <c r="B10">
        <v>4.5</v>
      </c>
      <c r="C10">
        <f t="shared" si="0"/>
        <v>4.5000000000000004E-4</v>
      </c>
      <c r="D10">
        <f t="shared" si="1"/>
        <v>0.65321251377534373</v>
      </c>
      <c r="E10">
        <f>IF(Data!BQ158&lt;&gt;"", Data!BQ158, NA())</f>
        <v>-13.357543181946708</v>
      </c>
    </row>
    <row r="11" spans="1:5" x14ac:dyDescent="0.25">
      <c r="A11" t="s">
        <v>839</v>
      </c>
      <c r="B11">
        <v>5.8</v>
      </c>
      <c r="C11">
        <f t="shared" si="0"/>
        <v>5.8E-4</v>
      </c>
      <c r="D11">
        <f t="shared" si="1"/>
        <v>0.76342799356293722</v>
      </c>
      <c r="E11" t="e">
        <f>IF(Data!BY158&lt;&gt;"", Data!BY158, NA())</f>
        <v>#N/A</v>
      </c>
    </row>
    <row r="12" spans="1:5" x14ac:dyDescent="0.25">
      <c r="A12" t="s">
        <v>840</v>
      </c>
      <c r="B12">
        <v>8</v>
      </c>
      <c r="C12">
        <f t="shared" si="0"/>
        <v>8.0000000000000004E-4</v>
      </c>
      <c r="D12">
        <f t="shared" si="1"/>
        <v>0.90308998699194354</v>
      </c>
      <c r="E12" t="e">
        <f>IF(Data!CG158&lt;&gt;"", Data!CG158, NA())</f>
        <v>#N/A</v>
      </c>
    </row>
    <row r="13" spans="1:5" x14ac:dyDescent="0.25">
      <c r="A13" t="s">
        <v>841</v>
      </c>
      <c r="B13">
        <v>24</v>
      </c>
      <c r="C13">
        <f t="shared" si="0"/>
        <v>2.4000000000000002E-3</v>
      </c>
      <c r="D13">
        <f t="shared" si="1"/>
        <v>1.3802112417116059</v>
      </c>
      <c r="E13" t="e">
        <f>IF(Data!CO158&lt;&gt;"", Data!CO158, NA())</f>
        <v>#N/A</v>
      </c>
    </row>
    <row r="14" spans="1:5" x14ac:dyDescent="0.25">
      <c r="A14" t="s">
        <v>842</v>
      </c>
      <c r="B14">
        <v>3.4</v>
      </c>
      <c r="C14">
        <f t="shared" si="0"/>
        <v>3.4000000000000002E-4</v>
      </c>
      <c r="D14">
        <f t="shared" si="1"/>
        <v>0.53147891704225514</v>
      </c>
      <c r="E14">
        <f>IF(Data!CW158&lt;&gt;"", Data!CW158, NA())</f>
        <v>-11.521240884065643</v>
      </c>
    </row>
    <row r="15" spans="1:5" x14ac:dyDescent="0.25">
      <c r="A15" t="s">
        <v>843</v>
      </c>
      <c r="B15">
        <v>4.5999999999999996</v>
      </c>
      <c r="C15">
        <f t="shared" si="0"/>
        <v>4.5999999999999996E-4</v>
      </c>
      <c r="D15">
        <f t="shared" si="1"/>
        <v>0.66275783168157409</v>
      </c>
      <c r="E15">
        <f>IF(Data!DE158&lt;&gt;"", Data!DE158, NA())</f>
        <v>-11.941438697275881</v>
      </c>
    </row>
    <row r="16" spans="1:5" x14ac:dyDescent="0.25">
      <c r="A16" t="s">
        <v>844</v>
      </c>
      <c r="B16">
        <v>12</v>
      </c>
      <c r="C16">
        <f t="shared" si="0"/>
        <v>1.2000000000000001E-3</v>
      </c>
      <c r="D16">
        <f t="shared" si="1"/>
        <v>1.0791812460476249</v>
      </c>
      <c r="E16" t="e">
        <f>IF(Data!DM158&lt;&gt;"", Data!DM158, NA())</f>
        <v>#N/A</v>
      </c>
    </row>
    <row r="17" spans="1:5" x14ac:dyDescent="0.25">
      <c r="A17" t="s">
        <v>845</v>
      </c>
      <c r="B17">
        <v>22</v>
      </c>
      <c r="C17">
        <f t="shared" si="0"/>
        <v>2.2000000000000001E-3</v>
      </c>
      <c r="D17">
        <f t="shared" si="1"/>
        <v>1.3424226808222062</v>
      </c>
      <c r="E17" t="e">
        <f>IF(Data!DU158&lt;&gt;"", Data!DU158, NA())</f>
        <v>#N/A</v>
      </c>
    </row>
    <row r="20" spans="1:5" x14ac:dyDescent="0.25">
      <c r="B20" s="22" t="s">
        <v>869</v>
      </c>
      <c r="C20" s="22" t="s">
        <v>870</v>
      </c>
      <c r="D20" s="22">
        <v>-7.4241999999999999</v>
      </c>
    </row>
    <row r="21" spans="1:5" x14ac:dyDescent="0.25">
      <c r="B21" s="22"/>
      <c r="C21" s="22" t="s">
        <v>871</v>
      </c>
      <c r="D21" s="22" t="s">
        <v>945</v>
      </c>
    </row>
    <row r="22" spans="1:5" x14ac:dyDescent="0.25">
      <c r="B22" s="22" t="s">
        <v>872</v>
      </c>
      <c r="C22" s="22" t="s">
        <v>870</v>
      </c>
      <c r="D22" s="22">
        <v>-2.57</v>
      </c>
    </row>
    <row r="23" spans="1:5" x14ac:dyDescent="0.25">
      <c r="B23" s="22"/>
      <c r="C23" s="22" t="s">
        <v>871</v>
      </c>
      <c r="D23" s="22" t="s">
        <v>945</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t="e">
        <f>IF(Data!O159&lt;&gt;"", Data!O159, NA())</f>
        <v>#N/A</v>
      </c>
    </row>
    <row r="4" spans="1:5" x14ac:dyDescent="0.25">
      <c r="A4" t="s">
        <v>832</v>
      </c>
      <c r="B4">
        <v>0.65600000000000003</v>
      </c>
      <c r="C4">
        <f t="shared" si="0"/>
        <v>6.5600000000000009E-5</v>
      </c>
      <c r="D4">
        <f t="shared" si="1"/>
        <v>-0.1830961606243397</v>
      </c>
      <c r="E4" t="e">
        <f>IF(Data!V159&lt;&gt;"", Data!V159, NA())</f>
        <v>#N/A</v>
      </c>
    </row>
    <row r="5" spans="1:5" x14ac:dyDescent="0.25">
      <c r="A5" t="s">
        <v>833</v>
      </c>
      <c r="B5">
        <v>0.77400000000000002</v>
      </c>
      <c r="C5">
        <f t="shared" si="0"/>
        <v>7.7400000000000011E-5</v>
      </c>
      <c r="D5">
        <f t="shared" si="1"/>
        <v>-0.11125903931710739</v>
      </c>
      <c r="E5" t="e">
        <f>IF(Data!AC159&lt;&gt;"", Data!AC159, NA())</f>
        <v>#N/A</v>
      </c>
    </row>
    <row r="6" spans="1:5" x14ac:dyDescent="0.25">
      <c r="A6" t="s">
        <v>834</v>
      </c>
      <c r="B6">
        <v>1.2350000000000001</v>
      </c>
      <c r="C6">
        <f t="shared" si="0"/>
        <v>1.2350000000000002E-4</v>
      </c>
      <c r="D6">
        <f t="shared" si="1"/>
        <v>9.1666957595684564E-2</v>
      </c>
      <c r="E6">
        <f>IF(Data!AK159&lt;&gt;"", Data!AK159, NA())</f>
        <v>-12.11605738581593</v>
      </c>
    </row>
    <row r="7" spans="1:5" x14ac:dyDescent="0.25">
      <c r="A7" t="s">
        <v>835</v>
      </c>
      <c r="B7">
        <v>1.6619999999999999</v>
      </c>
      <c r="C7">
        <f t="shared" si="0"/>
        <v>1.662E-4</v>
      </c>
      <c r="D7">
        <f t="shared" si="1"/>
        <v>0.22063101944809216</v>
      </c>
      <c r="E7">
        <f>IF(Data!AS159&lt;&gt;"", Data!AS159, NA())</f>
        <v>-11.977209808088618</v>
      </c>
    </row>
    <row r="8" spans="1:5" x14ac:dyDescent="0.25">
      <c r="A8" t="s">
        <v>836</v>
      </c>
      <c r="B8">
        <v>2.1589999999999998</v>
      </c>
      <c r="C8">
        <f t="shared" si="0"/>
        <v>2.1589999999999999E-4</v>
      </c>
      <c r="D8">
        <f t="shared" si="1"/>
        <v>0.33425264233423074</v>
      </c>
      <c r="E8">
        <f>IF(Data!BA159&lt;&gt;"", Data!BA159, NA())</f>
        <v>-11.837200932489006</v>
      </c>
    </row>
    <row r="9" spans="1:5" x14ac:dyDescent="0.25">
      <c r="A9" t="s">
        <v>837</v>
      </c>
      <c r="B9">
        <v>3.6</v>
      </c>
      <c r="C9">
        <f t="shared" si="0"/>
        <v>3.6000000000000002E-4</v>
      </c>
      <c r="D9">
        <f t="shared" si="1"/>
        <v>0.55630250076728727</v>
      </c>
      <c r="E9">
        <f>IF(Data!BI159&lt;&gt;"", Data!BI159, NA())</f>
        <v>-11.974629506846046</v>
      </c>
    </row>
    <row r="10" spans="1:5" x14ac:dyDescent="0.25">
      <c r="A10" t="s">
        <v>838</v>
      </c>
      <c r="B10">
        <v>4.5</v>
      </c>
      <c r="C10">
        <f t="shared" si="0"/>
        <v>4.5000000000000004E-4</v>
      </c>
      <c r="D10">
        <f t="shared" si="1"/>
        <v>0.65321251377534373</v>
      </c>
      <c r="E10">
        <f>IF(Data!BQ159&lt;&gt;"", Data!BQ159, NA())</f>
        <v>-12.005543181946708</v>
      </c>
    </row>
    <row r="11" spans="1:5" x14ac:dyDescent="0.25">
      <c r="A11" t="s">
        <v>839</v>
      </c>
      <c r="B11">
        <v>5.8</v>
      </c>
      <c r="C11">
        <f t="shared" si="0"/>
        <v>5.8E-4</v>
      </c>
      <c r="D11">
        <f t="shared" si="1"/>
        <v>0.76342799356293722</v>
      </c>
      <c r="E11">
        <f>IF(Data!BY159&lt;&gt;"", Data!BY159, NA())</f>
        <v>-12.121608898489663</v>
      </c>
    </row>
    <row r="12" spans="1:5" x14ac:dyDescent="0.25">
      <c r="A12" t="s">
        <v>840</v>
      </c>
      <c r="B12">
        <v>8</v>
      </c>
      <c r="C12">
        <f t="shared" si="0"/>
        <v>8.0000000000000004E-4</v>
      </c>
      <c r="D12">
        <f t="shared" si="1"/>
        <v>0.90308998699194354</v>
      </c>
      <c r="E12">
        <f>IF(Data!CG159&lt;&gt;"", Data!CG159, NA())</f>
        <v>-12.098907492355043</v>
      </c>
    </row>
    <row r="13" spans="1:5" x14ac:dyDescent="0.25">
      <c r="A13" t="s">
        <v>841</v>
      </c>
      <c r="B13">
        <v>24</v>
      </c>
      <c r="C13">
        <f t="shared" si="0"/>
        <v>2.4000000000000002E-3</v>
      </c>
      <c r="D13">
        <f t="shared" si="1"/>
        <v>1.3802112417116059</v>
      </c>
      <c r="E13" t="e">
        <f>IF(Data!CO159&lt;&gt;"", Data!CO159, NA())</f>
        <v>#N/A</v>
      </c>
    </row>
    <row r="14" spans="1:5" x14ac:dyDescent="0.25">
      <c r="A14" t="s">
        <v>842</v>
      </c>
      <c r="B14">
        <v>3.4</v>
      </c>
      <c r="C14">
        <f t="shared" si="0"/>
        <v>3.4000000000000002E-4</v>
      </c>
      <c r="D14">
        <f t="shared" si="1"/>
        <v>0.53147891704225514</v>
      </c>
      <c r="E14" t="e">
        <f>IF(Data!CW159&lt;&gt;"", Data!CW159, NA())</f>
        <v>#N/A</v>
      </c>
    </row>
    <row r="15" spans="1:5" x14ac:dyDescent="0.25">
      <c r="A15" t="s">
        <v>843</v>
      </c>
      <c r="B15">
        <v>4.5999999999999996</v>
      </c>
      <c r="C15">
        <f t="shared" si="0"/>
        <v>4.5999999999999996E-4</v>
      </c>
      <c r="D15">
        <f t="shared" si="1"/>
        <v>0.66275783168157409</v>
      </c>
      <c r="E15" t="e">
        <f>IF(Data!DE159&lt;&gt;"", Data!DE159, NA())</f>
        <v>#N/A</v>
      </c>
    </row>
    <row r="16" spans="1:5" x14ac:dyDescent="0.25">
      <c r="A16" t="s">
        <v>844</v>
      </c>
      <c r="B16">
        <v>12</v>
      </c>
      <c r="C16">
        <f t="shared" si="0"/>
        <v>1.2000000000000001E-3</v>
      </c>
      <c r="D16">
        <f t="shared" si="1"/>
        <v>1.0791812460476249</v>
      </c>
      <c r="E16" t="e">
        <f>IF(Data!DM159&lt;&gt;"", Data!DM159, NA())</f>
        <v>#N/A</v>
      </c>
    </row>
    <row r="17" spans="1:5" x14ac:dyDescent="0.25">
      <c r="A17" t="s">
        <v>845</v>
      </c>
      <c r="B17">
        <v>22</v>
      </c>
      <c r="C17">
        <f t="shared" si="0"/>
        <v>2.2000000000000001E-3</v>
      </c>
      <c r="D17">
        <f t="shared" si="1"/>
        <v>1.3424226808222062</v>
      </c>
      <c r="E17" t="e">
        <f>IF(Data!DU159&lt;&gt;"", Data!DU159, NA())</f>
        <v>#N/A</v>
      </c>
    </row>
    <row r="20" spans="1:5" x14ac:dyDescent="0.25">
      <c r="B20" s="22" t="s">
        <v>869</v>
      </c>
      <c r="C20" s="22" t="s">
        <v>870</v>
      </c>
      <c r="D20" s="22">
        <v>-0.50209999999999999</v>
      </c>
    </row>
    <row r="21" spans="1:5" x14ac:dyDescent="0.25">
      <c r="B21" s="22"/>
      <c r="C21" s="22" t="s">
        <v>871</v>
      </c>
      <c r="D21" s="22" t="s">
        <v>946</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IF(Data!O160&lt;&gt;"", Data!O160, NA())</f>
        <v>-11.524552203238738</v>
      </c>
    </row>
    <row r="4" spans="1:5" x14ac:dyDescent="0.25">
      <c r="A4" t="s">
        <v>832</v>
      </c>
      <c r="B4">
        <v>0.65600000000000003</v>
      </c>
      <c r="C4">
        <f t="shared" si="0"/>
        <v>6.5600000000000009E-5</v>
      </c>
      <c r="D4">
        <f t="shared" si="1"/>
        <v>-0.1830961606243397</v>
      </c>
      <c r="E4">
        <f>IF(Data!V160&lt;&gt;"", Data!V160, NA())</f>
        <v>-11.246960856198257</v>
      </c>
    </row>
    <row r="5" spans="1:5" x14ac:dyDescent="0.25">
      <c r="A5" t="s">
        <v>833</v>
      </c>
      <c r="B5">
        <v>0.77400000000000002</v>
      </c>
      <c r="C5">
        <f t="shared" si="0"/>
        <v>7.7400000000000011E-5</v>
      </c>
      <c r="D5">
        <f t="shared" si="1"/>
        <v>-0.11125903931710739</v>
      </c>
      <c r="E5">
        <f>IF(Data!AC160&lt;&gt;"", Data!AC160, NA())</f>
        <v>-11.374383212228175</v>
      </c>
    </row>
    <row r="6" spans="1:5" x14ac:dyDescent="0.25">
      <c r="A6" t="s">
        <v>834</v>
      </c>
      <c r="B6">
        <v>1.2350000000000001</v>
      </c>
      <c r="C6">
        <f t="shared" si="0"/>
        <v>1.2350000000000002E-4</v>
      </c>
      <c r="D6">
        <f t="shared" si="1"/>
        <v>9.1666957595684564E-2</v>
      </c>
      <c r="E6">
        <f>IF(Data!AK160&lt;&gt;"", Data!AK160, NA())</f>
        <v>-10.81205738581593</v>
      </c>
    </row>
    <row r="7" spans="1:5" x14ac:dyDescent="0.25">
      <c r="A7" t="s">
        <v>835</v>
      </c>
      <c r="B7">
        <v>1.6619999999999999</v>
      </c>
      <c r="C7">
        <f t="shared" si="0"/>
        <v>1.662E-4</v>
      </c>
      <c r="D7">
        <f t="shared" si="1"/>
        <v>0.22063101944809216</v>
      </c>
      <c r="E7">
        <f>IF(Data!AS160&lt;&gt;"", Data!AS160, NA())</f>
        <v>-10.769209808088618</v>
      </c>
    </row>
    <row r="8" spans="1:5" x14ac:dyDescent="0.25">
      <c r="A8" t="s">
        <v>836</v>
      </c>
      <c r="B8">
        <v>2.1589999999999998</v>
      </c>
      <c r="C8">
        <f t="shared" si="0"/>
        <v>2.1589999999999999E-4</v>
      </c>
      <c r="D8">
        <f t="shared" si="1"/>
        <v>0.33425264233423074</v>
      </c>
      <c r="E8">
        <f>IF(Data!BA160&lt;&gt;"", Data!BA160, NA())</f>
        <v>-10.965200932489005</v>
      </c>
    </row>
    <row r="9" spans="1:5" x14ac:dyDescent="0.25">
      <c r="A9" t="s">
        <v>837</v>
      </c>
      <c r="B9">
        <v>3.6</v>
      </c>
      <c r="C9">
        <f t="shared" si="0"/>
        <v>3.6000000000000002E-4</v>
      </c>
      <c r="D9">
        <f t="shared" si="1"/>
        <v>0.55630250076728727</v>
      </c>
      <c r="E9">
        <f>IF(Data!BI160&lt;&gt;"", Data!BI160, NA())</f>
        <v>-11.470629506846047</v>
      </c>
    </row>
    <row r="10" spans="1:5" x14ac:dyDescent="0.25">
      <c r="A10" t="s">
        <v>838</v>
      </c>
      <c r="B10">
        <v>4.5</v>
      </c>
      <c r="C10">
        <f t="shared" si="0"/>
        <v>4.5000000000000004E-4</v>
      </c>
      <c r="D10">
        <f t="shared" si="1"/>
        <v>0.65321251377534373</v>
      </c>
      <c r="E10">
        <f>IF(Data!BQ160&lt;&gt;"", Data!BQ160, NA())</f>
        <v>-11.773543181946708</v>
      </c>
    </row>
    <row r="11" spans="1:5" x14ac:dyDescent="0.25">
      <c r="A11" t="s">
        <v>839</v>
      </c>
      <c r="B11">
        <v>5.8</v>
      </c>
      <c r="C11">
        <f t="shared" si="0"/>
        <v>5.8E-4</v>
      </c>
      <c r="D11">
        <f t="shared" si="1"/>
        <v>0.76342799356293722</v>
      </c>
      <c r="E11">
        <f>IF(Data!BY160&lt;&gt;"", Data!BY160, NA())</f>
        <v>-12.041608898489663</v>
      </c>
    </row>
    <row r="12" spans="1:5" x14ac:dyDescent="0.25">
      <c r="A12" t="s">
        <v>840</v>
      </c>
      <c r="B12">
        <v>8</v>
      </c>
      <c r="C12">
        <f t="shared" si="0"/>
        <v>8.0000000000000004E-4</v>
      </c>
      <c r="D12">
        <f t="shared" si="1"/>
        <v>0.90308998699194354</v>
      </c>
      <c r="E12">
        <f>IF(Data!CG160&lt;&gt;"", Data!CG160, NA())</f>
        <v>-12.422907492355042</v>
      </c>
    </row>
    <row r="13" spans="1:5" x14ac:dyDescent="0.25">
      <c r="A13" t="s">
        <v>841</v>
      </c>
      <c r="B13">
        <v>24</v>
      </c>
      <c r="C13">
        <f t="shared" si="0"/>
        <v>2.4000000000000002E-3</v>
      </c>
      <c r="D13">
        <f t="shared" si="1"/>
        <v>1.3802112417116059</v>
      </c>
      <c r="E13" t="e">
        <f>IF(Data!CO160&lt;&gt;"", Data!CO160, NA())</f>
        <v>#N/A</v>
      </c>
    </row>
    <row r="14" spans="1:5" x14ac:dyDescent="0.25">
      <c r="A14" t="s">
        <v>842</v>
      </c>
      <c r="B14">
        <v>3.4</v>
      </c>
      <c r="C14">
        <f t="shared" si="0"/>
        <v>3.4000000000000002E-4</v>
      </c>
      <c r="D14">
        <f t="shared" si="1"/>
        <v>0.53147891704225514</v>
      </c>
      <c r="E14">
        <f>IF(Data!CW160&lt;&gt;"", Data!CW160, NA())</f>
        <v>-11.375640884065641</v>
      </c>
    </row>
    <row r="15" spans="1:5" x14ac:dyDescent="0.25">
      <c r="A15" t="s">
        <v>843</v>
      </c>
      <c r="B15">
        <v>4.5999999999999996</v>
      </c>
      <c r="C15">
        <f t="shared" si="0"/>
        <v>4.5999999999999996E-4</v>
      </c>
      <c r="D15">
        <f t="shared" si="1"/>
        <v>0.66275783168157409</v>
      </c>
      <c r="E15">
        <f>IF(Data!DE160&lt;&gt;"", Data!DE160, NA())</f>
        <v>-11.782638697275882</v>
      </c>
    </row>
    <row r="16" spans="1:5" x14ac:dyDescent="0.25">
      <c r="A16" t="s">
        <v>844</v>
      </c>
      <c r="B16">
        <v>12</v>
      </c>
      <c r="C16">
        <f t="shared" si="0"/>
        <v>1.2000000000000001E-3</v>
      </c>
      <c r="D16">
        <f t="shared" si="1"/>
        <v>1.0791812460476249</v>
      </c>
      <c r="E16">
        <f>IF(Data!DM160&lt;&gt;"", Data!DM160, NA())</f>
        <v>-11.745329657034469</v>
      </c>
    </row>
    <row r="17" spans="1:5" x14ac:dyDescent="0.25">
      <c r="A17" t="s">
        <v>845</v>
      </c>
      <c r="B17">
        <v>22</v>
      </c>
      <c r="C17">
        <f t="shared" si="0"/>
        <v>2.2000000000000001E-3</v>
      </c>
      <c r="D17">
        <f t="shared" si="1"/>
        <v>1.3424226808222062</v>
      </c>
      <c r="E17">
        <f>IF(Data!DU160&lt;&gt;"", Data!DU160, NA())</f>
        <v>-11.546913364861231</v>
      </c>
    </row>
    <row r="20" spans="1:5" x14ac:dyDescent="0.25">
      <c r="B20" s="22" t="s">
        <v>869</v>
      </c>
      <c r="C20" s="22" t="s">
        <v>870</v>
      </c>
      <c r="D20" s="22">
        <v>-2.5762</v>
      </c>
    </row>
    <row r="21" spans="1:5" x14ac:dyDescent="0.25">
      <c r="B21" s="22"/>
      <c r="C21" s="22" t="s">
        <v>871</v>
      </c>
      <c r="D21" s="22" t="s">
        <v>945</v>
      </c>
    </row>
    <row r="22" spans="1:5" x14ac:dyDescent="0.25">
      <c r="B22" s="22" t="s">
        <v>872</v>
      </c>
      <c r="C22" s="22" t="s">
        <v>870</v>
      </c>
      <c r="D22" s="22">
        <v>-0.49559999999999998</v>
      </c>
    </row>
    <row r="23" spans="1:5" x14ac:dyDescent="0.25">
      <c r="B23" s="22"/>
      <c r="C23" s="22" t="s">
        <v>871</v>
      </c>
      <c r="D23" s="22" t="s">
        <v>946</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t="e">
        <f>IF(Data!O161&lt;&gt;"", Data!O161, NA())</f>
        <v>#N/A</v>
      </c>
    </row>
    <row r="4" spans="1:5" x14ac:dyDescent="0.25">
      <c r="A4" t="s">
        <v>832</v>
      </c>
      <c r="B4">
        <v>0.65600000000000003</v>
      </c>
      <c r="C4">
        <f t="shared" si="0"/>
        <v>6.5600000000000009E-5</v>
      </c>
      <c r="D4">
        <f t="shared" si="1"/>
        <v>-0.1830961606243397</v>
      </c>
      <c r="E4" t="e">
        <f>IF(Data!V161&lt;&gt;"", Data!V161, NA())</f>
        <v>#N/A</v>
      </c>
    </row>
    <row r="5" spans="1:5" x14ac:dyDescent="0.25">
      <c r="A5" t="s">
        <v>833</v>
      </c>
      <c r="B5">
        <v>0.77400000000000002</v>
      </c>
      <c r="C5">
        <f t="shared" si="0"/>
        <v>7.7400000000000011E-5</v>
      </c>
      <c r="D5">
        <f t="shared" si="1"/>
        <v>-0.11125903931710739</v>
      </c>
      <c r="E5" t="e">
        <f>IF(Data!AC161&lt;&gt;"", Data!AC161, NA())</f>
        <v>#N/A</v>
      </c>
    </row>
    <row r="6" spans="1:5" x14ac:dyDescent="0.25">
      <c r="A6" t="s">
        <v>834</v>
      </c>
      <c r="B6">
        <v>1.2350000000000001</v>
      </c>
      <c r="C6">
        <f t="shared" si="0"/>
        <v>1.2350000000000002E-4</v>
      </c>
      <c r="D6">
        <f t="shared" si="1"/>
        <v>9.1666957595684564E-2</v>
      </c>
      <c r="E6">
        <f>IF(Data!AK161&lt;&gt;"", Data!AK161, NA())</f>
        <v>-10.189257385815928</v>
      </c>
    </row>
    <row r="7" spans="1:5" x14ac:dyDescent="0.25">
      <c r="A7" t="s">
        <v>835</v>
      </c>
      <c r="B7">
        <v>1.6619999999999999</v>
      </c>
      <c r="C7">
        <f t="shared" si="0"/>
        <v>1.662E-4</v>
      </c>
      <c r="D7">
        <f t="shared" si="1"/>
        <v>0.22063101944809216</v>
      </c>
      <c r="E7">
        <f>IF(Data!AS161&lt;&gt;"", Data!AS161, NA())</f>
        <v>-10.179209808088618</v>
      </c>
    </row>
    <row r="8" spans="1:5" x14ac:dyDescent="0.25">
      <c r="A8" t="s">
        <v>836</v>
      </c>
      <c r="B8">
        <v>2.1589999999999998</v>
      </c>
      <c r="C8">
        <f t="shared" si="0"/>
        <v>2.1589999999999999E-4</v>
      </c>
      <c r="D8">
        <f t="shared" si="1"/>
        <v>0.33425264233423074</v>
      </c>
      <c r="E8">
        <f>IF(Data!BA161&lt;&gt;"", Data!BA161, NA())</f>
        <v>-10.394400932489004</v>
      </c>
    </row>
    <row r="9" spans="1:5" x14ac:dyDescent="0.25">
      <c r="A9" t="s">
        <v>837</v>
      </c>
      <c r="B9">
        <v>3.6</v>
      </c>
      <c r="C9">
        <f t="shared" si="0"/>
        <v>3.6000000000000002E-4</v>
      </c>
      <c r="D9">
        <f t="shared" si="1"/>
        <v>0.55630250076728727</v>
      </c>
      <c r="E9">
        <f>IF(Data!BI161&lt;&gt;"", Data!BI161, NA())</f>
        <v>-12.054629506846048</v>
      </c>
    </row>
    <row r="10" spans="1:5" x14ac:dyDescent="0.25">
      <c r="A10" t="s">
        <v>838</v>
      </c>
      <c r="B10">
        <v>4.5</v>
      </c>
      <c r="C10">
        <f t="shared" si="0"/>
        <v>4.5000000000000004E-4</v>
      </c>
      <c r="D10">
        <f t="shared" si="1"/>
        <v>0.65321251377534373</v>
      </c>
      <c r="E10">
        <f>IF(Data!BQ161&lt;&gt;"", Data!BQ161, NA())</f>
        <v>-11.673543181946709</v>
      </c>
    </row>
    <row r="11" spans="1:5" x14ac:dyDescent="0.25">
      <c r="A11" t="s">
        <v>839</v>
      </c>
      <c r="B11">
        <v>5.8</v>
      </c>
      <c r="C11">
        <f t="shared" si="0"/>
        <v>5.8E-4</v>
      </c>
      <c r="D11">
        <f t="shared" si="1"/>
        <v>0.76342799356293722</v>
      </c>
      <c r="E11" t="e">
        <f>IF(Data!BY161&lt;&gt;"", Data!BY161, NA())</f>
        <v>#N/A</v>
      </c>
    </row>
    <row r="12" spans="1:5" x14ac:dyDescent="0.25">
      <c r="A12" t="s">
        <v>840</v>
      </c>
      <c r="B12">
        <v>8</v>
      </c>
      <c r="C12">
        <f t="shared" si="0"/>
        <v>8.0000000000000004E-4</v>
      </c>
      <c r="D12">
        <f t="shared" si="1"/>
        <v>0.90308998699194354</v>
      </c>
      <c r="E12" t="e">
        <f>IF(Data!CG161&lt;&gt;"", Data!CG161, NA())</f>
        <v>#N/A</v>
      </c>
    </row>
    <row r="13" spans="1:5" x14ac:dyDescent="0.25">
      <c r="A13" t="s">
        <v>841</v>
      </c>
      <c r="B13">
        <v>24</v>
      </c>
      <c r="C13">
        <f t="shared" si="0"/>
        <v>2.4000000000000002E-3</v>
      </c>
      <c r="D13">
        <f t="shared" si="1"/>
        <v>1.3802112417116059</v>
      </c>
      <c r="E13" t="e">
        <f>IF(Data!CO161&lt;&gt;"", Data!CO161, NA())</f>
        <v>#N/A</v>
      </c>
    </row>
    <row r="14" spans="1:5" x14ac:dyDescent="0.25">
      <c r="A14" t="s">
        <v>842</v>
      </c>
      <c r="B14">
        <v>3.4</v>
      </c>
      <c r="C14">
        <f t="shared" si="0"/>
        <v>3.4000000000000002E-4</v>
      </c>
      <c r="D14">
        <f t="shared" si="1"/>
        <v>0.53147891704225514</v>
      </c>
      <c r="E14">
        <f>IF(Data!CW161&lt;&gt;"", Data!CW161, NA())</f>
        <v>-10.718440884065641</v>
      </c>
    </row>
    <row r="15" spans="1:5" x14ac:dyDescent="0.25">
      <c r="A15" t="s">
        <v>843</v>
      </c>
      <c r="B15">
        <v>4.5999999999999996</v>
      </c>
      <c r="C15">
        <f t="shared" si="0"/>
        <v>4.5999999999999996E-4</v>
      </c>
      <c r="D15">
        <f t="shared" si="1"/>
        <v>0.66275783168157409</v>
      </c>
      <c r="E15">
        <f>IF(Data!DE161&lt;&gt;"", Data!DE161, NA())</f>
        <v>-11.077838697275881</v>
      </c>
    </row>
    <row r="16" spans="1:5" x14ac:dyDescent="0.25">
      <c r="A16" t="s">
        <v>844</v>
      </c>
      <c r="B16">
        <v>12</v>
      </c>
      <c r="C16">
        <f t="shared" si="0"/>
        <v>1.2000000000000001E-3</v>
      </c>
      <c r="D16">
        <f t="shared" si="1"/>
        <v>1.0791812460476249</v>
      </c>
      <c r="E16">
        <f>IF(Data!DM161&lt;&gt;"", Data!DM161, NA())</f>
        <v>-11.87612965703447</v>
      </c>
    </row>
    <row r="17" spans="1:5" x14ac:dyDescent="0.25">
      <c r="A17" t="s">
        <v>845</v>
      </c>
      <c r="B17">
        <v>22</v>
      </c>
      <c r="C17">
        <f t="shared" si="0"/>
        <v>2.2000000000000001E-3</v>
      </c>
      <c r="D17">
        <f t="shared" si="1"/>
        <v>1.3424226808222062</v>
      </c>
      <c r="E17" t="e">
        <f>IF(Data!DU161&lt;&gt;"", Data!DU161, NA())</f>
        <v>#N/A</v>
      </c>
    </row>
    <row r="20" spans="1:5" x14ac:dyDescent="0.25">
      <c r="B20" s="22" t="s">
        <v>869</v>
      </c>
      <c r="C20" s="22" t="s">
        <v>870</v>
      </c>
      <c r="D20" s="22">
        <v>-4.6108000000000002</v>
      </c>
    </row>
    <row r="21" spans="1:5" x14ac:dyDescent="0.25">
      <c r="B21" s="22"/>
      <c r="C21" s="22" t="s">
        <v>871</v>
      </c>
      <c r="D21" s="22" t="s">
        <v>945</v>
      </c>
    </row>
    <row r="22" spans="1:5" x14ac:dyDescent="0.25">
      <c r="B22" s="22" t="s">
        <v>872</v>
      </c>
      <c r="C22" s="22" t="s">
        <v>870</v>
      </c>
      <c r="D22" s="22">
        <v>-2.0177999999999998</v>
      </c>
    </row>
    <row r="23" spans="1:5" x14ac:dyDescent="0.25">
      <c r="B23" s="22"/>
      <c r="C23" s="22" t="s">
        <v>871</v>
      </c>
      <c r="D23" s="22" t="s">
        <v>945</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IF(Data!O162&lt;&gt;"", Data!O162, NA())</f>
        <v>-12.688552203238736</v>
      </c>
    </row>
    <row r="4" spans="1:5" x14ac:dyDescent="0.25">
      <c r="A4" t="s">
        <v>832</v>
      </c>
      <c r="B4">
        <v>0.65600000000000003</v>
      </c>
      <c r="C4">
        <f t="shared" si="0"/>
        <v>6.5600000000000009E-5</v>
      </c>
      <c r="D4">
        <f t="shared" si="1"/>
        <v>-0.1830961606243397</v>
      </c>
      <c r="E4">
        <f>IF(Data!V162&lt;&gt;"", Data!V162, NA())</f>
        <v>-12.562960856198258</v>
      </c>
    </row>
    <row r="5" spans="1:5" x14ac:dyDescent="0.25">
      <c r="A5" t="s">
        <v>833</v>
      </c>
      <c r="B5">
        <v>0.77400000000000002</v>
      </c>
      <c r="C5">
        <f t="shared" si="0"/>
        <v>7.7400000000000011E-5</v>
      </c>
      <c r="D5">
        <f t="shared" si="1"/>
        <v>-0.11125903931710739</v>
      </c>
      <c r="E5">
        <f>IF(Data!AC162&lt;&gt;"", Data!AC162, NA())</f>
        <v>-12.574383212228176</v>
      </c>
    </row>
    <row r="6" spans="1:5" x14ac:dyDescent="0.25">
      <c r="A6" t="s">
        <v>834</v>
      </c>
      <c r="B6">
        <v>1.2350000000000001</v>
      </c>
      <c r="C6">
        <f t="shared" si="0"/>
        <v>1.2350000000000002E-4</v>
      </c>
      <c r="D6">
        <f t="shared" si="1"/>
        <v>9.1666957595684564E-2</v>
      </c>
      <c r="E6">
        <f>IF(Data!AK162&lt;&gt;"", Data!AK162, NA())</f>
        <v>-12.26005738581593</v>
      </c>
    </row>
    <row r="7" spans="1:5" x14ac:dyDescent="0.25">
      <c r="A7" t="s">
        <v>835</v>
      </c>
      <c r="B7">
        <v>1.6619999999999999</v>
      </c>
      <c r="C7">
        <f t="shared" si="0"/>
        <v>1.662E-4</v>
      </c>
      <c r="D7">
        <f t="shared" si="1"/>
        <v>0.22063101944809216</v>
      </c>
      <c r="E7">
        <f>IF(Data!AS162&lt;&gt;"", Data!AS162, NA())</f>
        <v>-12.285209808088618</v>
      </c>
    </row>
    <row r="8" spans="1:5" x14ac:dyDescent="0.25">
      <c r="A8" t="s">
        <v>836</v>
      </c>
      <c r="B8">
        <v>2.1589999999999998</v>
      </c>
      <c r="C8">
        <f t="shared" si="0"/>
        <v>2.1589999999999999E-4</v>
      </c>
      <c r="D8">
        <f t="shared" si="1"/>
        <v>0.33425264233423074</v>
      </c>
      <c r="E8">
        <f>IF(Data!BA162&lt;&gt;"", Data!BA162, NA())</f>
        <v>-12.545200932489006</v>
      </c>
    </row>
    <row r="9" spans="1:5" x14ac:dyDescent="0.25">
      <c r="A9" t="s">
        <v>837</v>
      </c>
      <c r="B9">
        <v>3.6</v>
      </c>
      <c r="C9">
        <f t="shared" si="0"/>
        <v>3.6000000000000002E-4</v>
      </c>
      <c r="D9">
        <f t="shared" si="1"/>
        <v>0.55630250076728727</v>
      </c>
      <c r="E9">
        <f>IF(Data!BI162&lt;&gt;"", Data!BI162, NA())</f>
        <v>-12.998629506846047</v>
      </c>
    </row>
    <row r="10" spans="1:5" x14ac:dyDescent="0.25">
      <c r="A10" t="s">
        <v>838</v>
      </c>
      <c r="B10">
        <v>4.5</v>
      </c>
      <c r="C10">
        <f t="shared" si="0"/>
        <v>4.5000000000000004E-4</v>
      </c>
      <c r="D10">
        <f t="shared" si="1"/>
        <v>0.65321251377534373</v>
      </c>
      <c r="E10">
        <f>IF(Data!BQ162&lt;&gt;"", Data!BQ162, NA())</f>
        <v>-13.305543181946708</v>
      </c>
    </row>
    <row r="11" spans="1:5" x14ac:dyDescent="0.25">
      <c r="A11" t="s">
        <v>839</v>
      </c>
      <c r="B11">
        <v>5.8</v>
      </c>
      <c r="C11">
        <f t="shared" si="0"/>
        <v>5.8E-4</v>
      </c>
      <c r="D11">
        <f t="shared" si="1"/>
        <v>0.76342799356293722</v>
      </c>
      <c r="E11" t="e">
        <f>IF(Data!BY162&lt;&gt;"", Data!BY162, NA())</f>
        <v>#N/A</v>
      </c>
    </row>
    <row r="12" spans="1:5" x14ac:dyDescent="0.25">
      <c r="A12" t="s">
        <v>840</v>
      </c>
      <c r="B12">
        <v>8</v>
      </c>
      <c r="C12">
        <f t="shared" si="0"/>
        <v>8.0000000000000004E-4</v>
      </c>
      <c r="D12">
        <f t="shared" si="1"/>
        <v>0.90308998699194354</v>
      </c>
      <c r="E12" t="e">
        <f>IF(Data!CG162&lt;&gt;"", Data!CG162, NA())</f>
        <v>#N/A</v>
      </c>
    </row>
    <row r="13" spans="1:5" x14ac:dyDescent="0.25">
      <c r="A13" t="s">
        <v>841</v>
      </c>
      <c r="B13">
        <v>24</v>
      </c>
      <c r="C13">
        <f t="shared" si="0"/>
        <v>2.4000000000000002E-3</v>
      </c>
      <c r="D13">
        <f t="shared" si="1"/>
        <v>1.3802112417116059</v>
      </c>
      <c r="E13" t="e">
        <f>IF(Data!CO162&lt;&gt;"", Data!CO162, NA())</f>
        <v>#N/A</v>
      </c>
    </row>
    <row r="14" spans="1:5" x14ac:dyDescent="0.25">
      <c r="A14" t="s">
        <v>842</v>
      </c>
      <c r="B14">
        <v>3.4</v>
      </c>
      <c r="C14">
        <f t="shared" si="0"/>
        <v>3.4000000000000002E-4</v>
      </c>
      <c r="D14">
        <f t="shared" si="1"/>
        <v>0.53147891704225514</v>
      </c>
      <c r="E14" t="e">
        <f>IF(Data!CW162&lt;&gt;"", Data!CW162, NA())</f>
        <v>#N/A</v>
      </c>
    </row>
    <row r="15" spans="1:5" x14ac:dyDescent="0.25">
      <c r="A15" t="s">
        <v>843</v>
      </c>
      <c r="B15">
        <v>4.5999999999999996</v>
      </c>
      <c r="C15">
        <f t="shared" si="0"/>
        <v>4.5999999999999996E-4</v>
      </c>
      <c r="D15">
        <f t="shared" si="1"/>
        <v>0.66275783168157409</v>
      </c>
      <c r="E15" t="e">
        <f>IF(Data!DE162&lt;&gt;"", Data!DE162, NA())</f>
        <v>#N/A</v>
      </c>
    </row>
    <row r="16" spans="1:5" x14ac:dyDescent="0.25">
      <c r="A16" t="s">
        <v>844</v>
      </c>
      <c r="B16">
        <v>12</v>
      </c>
      <c r="C16">
        <f t="shared" si="0"/>
        <v>1.2000000000000001E-3</v>
      </c>
      <c r="D16">
        <f t="shared" si="1"/>
        <v>1.0791812460476249</v>
      </c>
      <c r="E16" t="e">
        <f>IF(Data!DM162&lt;&gt;"", Data!DM162, NA())</f>
        <v>#N/A</v>
      </c>
    </row>
    <row r="17" spans="1:5" x14ac:dyDescent="0.25">
      <c r="A17" t="s">
        <v>845</v>
      </c>
      <c r="B17">
        <v>22</v>
      </c>
      <c r="C17">
        <f t="shared" si="0"/>
        <v>2.2000000000000001E-3</v>
      </c>
      <c r="D17">
        <f t="shared" si="1"/>
        <v>1.3424226808222062</v>
      </c>
      <c r="E17" t="e">
        <f>IF(Data!DU162&lt;&gt;"", Data!DU162, NA())</f>
        <v>#N/A</v>
      </c>
    </row>
    <row r="20" spans="1:5" x14ac:dyDescent="0.25">
      <c r="B20" s="22" t="s">
        <v>869</v>
      </c>
      <c r="C20" s="22" t="s">
        <v>870</v>
      </c>
      <c r="D20" s="22">
        <v>-2.3246000000000002</v>
      </c>
    </row>
    <row r="21" spans="1:5" x14ac:dyDescent="0.25">
      <c r="B21" s="22"/>
      <c r="C21" s="22" t="s">
        <v>871</v>
      </c>
      <c r="D21" s="22" t="s">
        <v>945</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IF(Data!O163&lt;&gt;"", Data!O163, NA())</f>
        <v>-11.660552203238735</v>
      </c>
    </row>
    <row r="4" spans="1:5" x14ac:dyDescent="0.25">
      <c r="A4" t="s">
        <v>832</v>
      </c>
      <c r="B4">
        <v>0.65600000000000003</v>
      </c>
      <c r="C4">
        <f t="shared" si="0"/>
        <v>6.5600000000000009E-5</v>
      </c>
      <c r="D4">
        <f t="shared" si="1"/>
        <v>-0.1830961606243397</v>
      </c>
      <c r="E4">
        <f>IF(Data!V163&lt;&gt;"", Data!V163, NA())</f>
        <v>-11.510960856198258</v>
      </c>
    </row>
    <row r="5" spans="1:5" x14ac:dyDescent="0.25">
      <c r="A5" t="s">
        <v>833</v>
      </c>
      <c r="B5">
        <v>0.77400000000000002</v>
      </c>
      <c r="C5">
        <f t="shared" si="0"/>
        <v>7.7400000000000011E-5</v>
      </c>
      <c r="D5">
        <f t="shared" si="1"/>
        <v>-0.11125903931710739</v>
      </c>
      <c r="E5">
        <f>IF(Data!AC163&lt;&gt;"", Data!AC163, NA())</f>
        <v>-11.550383212228175</v>
      </c>
    </row>
    <row r="6" spans="1:5" x14ac:dyDescent="0.25">
      <c r="A6" t="s">
        <v>834</v>
      </c>
      <c r="B6">
        <v>1.2350000000000001</v>
      </c>
      <c r="C6">
        <f t="shared" si="0"/>
        <v>1.2350000000000002E-4</v>
      </c>
      <c r="D6">
        <f t="shared" si="1"/>
        <v>9.1666957595684564E-2</v>
      </c>
      <c r="E6">
        <f>IF(Data!AK163&lt;&gt;"", Data!AK163, NA())</f>
        <v>-11.336057385815929</v>
      </c>
    </row>
    <row r="7" spans="1:5" x14ac:dyDescent="0.25">
      <c r="A7" t="s">
        <v>835</v>
      </c>
      <c r="B7">
        <v>1.6619999999999999</v>
      </c>
      <c r="C7">
        <f t="shared" si="0"/>
        <v>1.662E-4</v>
      </c>
      <c r="D7">
        <f t="shared" si="1"/>
        <v>0.22063101944809216</v>
      </c>
      <c r="E7">
        <f>IF(Data!AS163&lt;&gt;"", Data!AS163, NA())</f>
        <v>-11.265209808088619</v>
      </c>
    </row>
    <row r="8" spans="1:5" x14ac:dyDescent="0.25">
      <c r="A8" t="s">
        <v>836</v>
      </c>
      <c r="B8">
        <v>2.1589999999999998</v>
      </c>
      <c r="C8">
        <f t="shared" si="0"/>
        <v>2.1589999999999999E-4</v>
      </c>
      <c r="D8">
        <f t="shared" si="1"/>
        <v>0.33425264233423074</v>
      </c>
      <c r="E8">
        <f>IF(Data!BA163&lt;&gt;"", Data!BA163, NA())</f>
        <v>-11.197200932489004</v>
      </c>
    </row>
    <row r="9" spans="1:5" x14ac:dyDescent="0.25">
      <c r="A9" t="s">
        <v>837</v>
      </c>
      <c r="B9">
        <v>3.6</v>
      </c>
      <c r="C9">
        <f t="shared" si="0"/>
        <v>3.6000000000000002E-4</v>
      </c>
      <c r="D9">
        <f t="shared" si="1"/>
        <v>0.55630250076728727</v>
      </c>
      <c r="E9">
        <f>IF(Data!BI163&lt;&gt;"", Data!BI163, NA())</f>
        <v>-12.066629506846047</v>
      </c>
    </row>
    <row r="10" spans="1:5" x14ac:dyDescent="0.25">
      <c r="A10" t="s">
        <v>838</v>
      </c>
      <c r="B10">
        <v>4.5</v>
      </c>
      <c r="C10">
        <f t="shared" si="0"/>
        <v>4.5000000000000004E-4</v>
      </c>
      <c r="D10">
        <f t="shared" si="1"/>
        <v>0.65321251377534373</v>
      </c>
      <c r="E10">
        <f>IF(Data!BQ163&lt;&gt;"", Data!BQ163, NA())</f>
        <v>-12.393543181946708</v>
      </c>
    </row>
    <row r="11" spans="1:5" x14ac:dyDescent="0.25">
      <c r="A11" t="s">
        <v>839</v>
      </c>
      <c r="B11">
        <v>5.8</v>
      </c>
      <c r="C11">
        <f t="shared" si="0"/>
        <v>5.8E-4</v>
      </c>
      <c r="D11">
        <f t="shared" si="1"/>
        <v>0.76342799356293722</v>
      </c>
      <c r="E11">
        <f>IF(Data!BY163&lt;&gt;"", Data!BY163, NA())</f>
        <v>-12.629608898489664</v>
      </c>
    </row>
    <row r="12" spans="1:5" x14ac:dyDescent="0.25">
      <c r="A12" t="s">
        <v>840</v>
      </c>
      <c r="B12">
        <v>8</v>
      </c>
      <c r="C12">
        <f t="shared" si="0"/>
        <v>8.0000000000000004E-4</v>
      </c>
      <c r="D12">
        <f t="shared" si="1"/>
        <v>0.90308998699194354</v>
      </c>
      <c r="E12">
        <f>IF(Data!CG163&lt;&gt;"", Data!CG163, NA())</f>
        <v>-13.094907492355043</v>
      </c>
    </row>
    <row r="13" spans="1:5" x14ac:dyDescent="0.25">
      <c r="A13" t="s">
        <v>841</v>
      </c>
      <c r="B13">
        <v>24</v>
      </c>
      <c r="C13">
        <f t="shared" si="0"/>
        <v>2.4000000000000002E-3</v>
      </c>
      <c r="D13">
        <f t="shared" si="1"/>
        <v>1.3802112417116059</v>
      </c>
      <c r="E13" t="e">
        <f>IF(Data!CO163&lt;&gt;"", Data!CO163, NA())</f>
        <v>#N/A</v>
      </c>
    </row>
    <row r="14" spans="1:5" x14ac:dyDescent="0.25">
      <c r="A14" t="s">
        <v>842</v>
      </c>
      <c r="B14">
        <v>3.4</v>
      </c>
      <c r="C14">
        <f t="shared" si="0"/>
        <v>3.4000000000000002E-4</v>
      </c>
      <c r="D14">
        <f t="shared" si="1"/>
        <v>0.53147891704225514</v>
      </c>
      <c r="E14" t="e">
        <f>IF(Data!CW163&lt;&gt;"", Data!CW163, NA())</f>
        <v>#N/A</v>
      </c>
    </row>
    <row r="15" spans="1:5" x14ac:dyDescent="0.25">
      <c r="A15" t="s">
        <v>843</v>
      </c>
      <c r="B15">
        <v>4.5999999999999996</v>
      </c>
      <c r="C15">
        <f t="shared" si="0"/>
        <v>4.5999999999999996E-4</v>
      </c>
      <c r="D15">
        <f t="shared" si="1"/>
        <v>0.66275783168157409</v>
      </c>
      <c r="E15" t="e">
        <f>IF(Data!DE163&lt;&gt;"", Data!DE163, NA())</f>
        <v>#N/A</v>
      </c>
    </row>
    <row r="16" spans="1:5" x14ac:dyDescent="0.25">
      <c r="A16" t="s">
        <v>844</v>
      </c>
      <c r="B16">
        <v>12</v>
      </c>
      <c r="C16">
        <f t="shared" si="0"/>
        <v>1.2000000000000001E-3</v>
      </c>
      <c r="D16">
        <f t="shared" si="1"/>
        <v>1.0791812460476249</v>
      </c>
      <c r="E16" t="e">
        <f>IF(Data!DM163&lt;&gt;"", Data!DM163, NA())</f>
        <v>#N/A</v>
      </c>
    </row>
    <row r="17" spans="1:5" x14ac:dyDescent="0.25">
      <c r="A17" t="s">
        <v>845</v>
      </c>
      <c r="B17">
        <v>22</v>
      </c>
      <c r="C17">
        <f t="shared" si="0"/>
        <v>2.2000000000000001E-3</v>
      </c>
      <c r="D17">
        <f t="shared" si="1"/>
        <v>1.3424226808222062</v>
      </c>
      <c r="E17" t="e">
        <f>IF(Data!DU163&lt;&gt;"", Data!DU163, NA())</f>
        <v>#N/A</v>
      </c>
    </row>
    <row r="20" spans="1:5" x14ac:dyDescent="0.25">
      <c r="B20" s="22" t="s">
        <v>869</v>
      </c>
      <c r="C20" s="22" t="s">
        <v>870</v>
      </c>
      <c r="D20" s="22">
        <v>-3.2848999999999999</v>
      </c>
    </row>
    <row r="21" spans="1:5" x14ac:dyDescent="0.25">
      <c r="B21" s="22"/>
      <c r="C21" s="22" t="s">
        <v>871</v>
      </c>
      <c r="D21" s="22" t="s">
        <v>945</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IF(Data!O164&lt;&gt;"", Data!O164, NA())</f>
        <v>-12.460552203238736</v>
      </c>
    </row>
    <row r="4" spans="1:5" x14ac:dyDescent="0.25">
      <c r="A4" t="s">
        <v>832</v>
      </c>
      <c r="B4">
        <v>0.65600000000000003</v>
      </c>
      <c r="C4">
        <f t="shared" si="0"/>
        <v>6.5600000000000009E-5</v>
      </c>
      <c r="D4">
        <f t="shared" si="1"/>
        <v>-0.1830961606243397</v>
      </c>
      <c r="E4">
        <f>IF(Data!V164&lt;&gt;"", Data!V164, NA())</f>
        <v>-12.338960856198257</v>
      </c>
    </row>
    <row r="5" spans="1:5" x14ac:dyDescent="0.25">
      <c r="A5" t="s">
        <v>833</v>
      </c>
      <c r="B5">
        <v>0.77400000000000002</v>
      </c>
      <c r="C5">
        <f t="shared" si="0"/>
        <v>7.7400000000000011E-5</v>
      </c>
      <c r="D5">
        <f t="shared" si="1"/>
        <v>-0.11125903931710739</v>
      </c>
      <c r="E5">
        <f>IF(Data!AC164&lt;&gt;"", Data!AC164, NA())</f>
        <v>-12.282383212228176</v>
      </c>
    </row>
    <row r="6" spans="1:5" x14ac:dyDescent="0.25">
      <c r="A6" t="s">
        <v>834</v>
      </c>
      <c r="B6">
        <v>1.2350000000000001</v>
      </c>
      <c r="C6">
        <f t="shared" si="0"/>
        <v>1.2350000000000002E-4</v>
      </c>
      <c r="D6">
        <f t="shared" si="1"/>
        <v>9.1666957595684564E-2</v>
      </c>
      <c r="E6">
        <f>IF(Data!AK164&lt;&gt;"", Data!AK164, NA())</f>
        <v>-12.060057385815929</v>
      </c>
    </row>
    <row r="7" spans="1:5" x14ac:dyDescent="0.25">
      <c r="A7" t="s">
        <v>835</v>
      </c>
      <c r="B7">
        <v>1.6619999999999999</v>
      </c>
      <c r="C7">
        <f t="shared" si="0"/>
        <v>1.662E-4</v>
      </c>
      <c r="D7">
        <f t="shared" si="1"/>
        <v>0.22063101944809216</v>
      </c>
      <c r="E7">
        <f>IF(Data!AS164&lt;&gt;"", Data!AS164, NA())</f>
        <v>-12.145209808088619</v>
      </c>
    </row>
    <row r="8" spans="1:5" x14ac:dyDescent="0.25">
      <c r="A8" t="s">
        <v>836</v>
      </c>
      <c r="B8">
        <v>2.1589999999999998</v>
      </c>
      <c r="C8">
        <f t="shared" si="0"/>
        <v>2.1589999999999999E-4</v>
      </c>
      <c r="D8">
        <f t="shared" si="1"/>
        <v>0.33425264233423074</v>
      </c>
      <c r="E8">
        <f>IF(Data!BA164&lt;&gt;"", Data!BA164, NA())</f>
        <v>-12.305200932489004</v>
      </c>
    </row>
    <row r="9" spans="1:5" x14ac:dyDescent="0.25">
      <c r="A9" t="s">
        <v>837</v>
      </c>
      <c r="B9">
        <v>3.6</v>
      </c>
      <c r="C9">
        <f t="shared" si="0"/>
        <v>3.6000000000000002E-4</v>
      </c>
      <c r="D9">
        <f t="shared" si="1"/>
        <v>0.55630250076728727</v>
      </c>
      <c r="E9" t="e">
        <f>IF(Data!BI164&lt;&gt;"", Data!BI164, NA())</f>
        <v>#N/A</v>
      </c>
    </row>
    <row r="10" spans="1:5" x14ac:dyDescent="0.25">
      <c r="A10" t="s">
        <v>838</v>
      </c>
      <c r="B10">
        <v>4.5</v>
      </c>
      <c r="C10">
        <f t="shared" si="0"/>
        <v>4.5000000000000004E-4</v>
      </c>
      <c r="D10">
        <f t="shared" si="1"/>
        <v>0.65321251377534373</v>
      </c>
      <c r="E10" t="e">
        <f>IF(Data!BQ164&lt;&gt;"", Data!BQ164, NA())</f>
        <v>#N/A</v>
      </c>
    </row>
    <row r="11" spans="1:5" x14ac:dyDescent="0.25">
      <c r="A11" t="s">
        <v>839</v>
      </c>
      <c r="B11">
        <v>5.8</v>
      </c>
      <c r="C11">
        <f t="shared" si="0"/>
        <v>5.8E-4</v>
      </c>
      <c r="D11">
        <f t="shared" si="1"/>
        <v>0.76342799356293722</v>
      </c>
      <c r="E11" t="e">
        <f>IF(Data!BY164&lt;&gt;"", Data!BY164, NA())</f>
        <v>#N/A</v>
      </c>
    </row>
    <row r="12" spans="1:5" x14ac:dyDescent="0.25">
      <c r="A12" t="s">
        <v>840</v>
      </c>
      <c r="B12">
        <v>8</v>
      </c>
      <c r="C12">
        <f t="shared" si="0"/>
        <v>8.0000000000000004E-4</v>
      </c>
      <c r="D12">
        <f t="shared" si="1"/>
        <v>0.90308998699194354</v>
      </c>
      <c r="E12" t="e">
        <f>IF(Data!CG164&lt;&gt;"", Data!CG164, NA())</f>
        <v>#N/A</v>
      </c>
    </row>
    <row r="13" spans="1:5" x14ac:dyDescent="0.25">
      <c r="A13" t="s">
        <v>841</v>
      </c>
      <c r="B13">
        <v>24</v>
      </c>
      <c r="C13">
        <f t="shared" si="0"/>
        <v>2.4000000000000002E-3</v>
      </c>
      <c r="D13">
        <f t="shared" si="1"/>
        <v>1.3802112417116059</v>
      </c>
      <c r="E13" t="e">
        <f>IF(Data!CO164&lt;&gt;"", Data!CO164, NA())</f>
        <v>#N/A</v>
      </c>
    </row>
    <row r="14" spans="1:5" x14ac:dyDescent="0.25">
      <c r="A14" t="s">
        <v>842</v>
      </c>
      <c r="B14">
        <v>3.4</v>
      </c>
      <c r="C14">
        <f t="shared" si="0"/>
        <v>3.4000000000000002E-4</v>
      </c>
      <c r="D14">
        <f t="shared" si="1"/>
        <v>0.53147891704225514</v>
      </c>
      <c r="E14" t="e">
        <f>IF(Data!CW164&lt;&gt;"", Data!CW164, NA())</f>
        <v>#N/A</v>
      </c>
    </row>
    <row r="15" spans="1:5" x14ac:dyDescent="0.25">
      <c r="A15" t="s">
        <v>843</v>
      </c>
      <c r="B15">
        <v>4.5999999999999996</v>
      </c>
      <c r="C15">
        <f t="shared" si="0"/>
        <v>4.5999999999999996E-4</v>
      </c>
      <c r="D15">
        <f t="shared" si="1"/>
        <v>0.66275783168157409</v>
      </c>
      <c r="E15" t="e">
        <f>IF(Data!DE164&lt;&gt;"", Data!DE164, NA())</f>
        <v>#N/A</v>
      </c>
    </row>
    <row r="16" spans="1:5" x14ac:dyDescent="0.25">
      <c r="A16" t="s">
        <v>844</v>
      </c>
      <c r="B16">
        <v>12</v>
      </c>
      <c r="C16">
        <f t="shared" si="0"/>
        <v>1.2000000000000001E-3</v>
      </c>
      <c r="D16">
        <f t="shared" si="1"/>
        <v>1.0791812460476249</v>
      </c>
      <c r="E16" t="e">
        <f>IF(Data!DM164&lt;&gt;"", Data!DM164, NA())</f>
        <v>#N/A</v>
      </c>
    </row>
    <row r="17" spans="1:5" x14ac:dyDescent="0.25">
      <c r="A17" t="s">
        <v>845</v>
      </c>
      <c r="B17">
        <v>22</v>
      </c>
      <c r="C17">
        <f t="shared" si="0"/>
        <v>2.2000000000000001E-3</v>
      </c>
      <c r="D17">
        <f t="shared" si="1"/>
        <v>1.3424226808222062</v>
      </c>
      <c r="E17" t="e">
        <f>IF(Data!DU164&lt;&gt;"", Data!DU164, NA())</f>
        <v>#N/A</v>
      </c>
    </row>
    <row r="20" spans="1:5" x14ac:dyDescent="0.25">
      <c r="B20" s="22" t="s">
        <v>869</v>
      </c>
      <c r="C20" s="22" t="s">
        <v>870</v>
      </c>
      <c r="D20" s="22"/>
    </row>
    <row r="21" spans="1:5" x14ac:dyDescent="0.25">
      <c r="B21" s="22"/>
      <c r="C21" s="22" t="s">
        <v>871</v>
      </c>
      <c r="D21" s="22"/>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t="e">
        <f>IF(Data!O165&lt;&gt;"", Data!O165, NA())</f>
        <v>#N/A</v>
      </c>
    </row>
    <row r="4" spans="1:5" x14ac:dyDescent="0.25">
      <c r="A4" t="s">
        <v>832</v>
      </c>
      <c r="B4">
        <v>0.65600000000000003</v>
      </c>
      <c r="C4">
        <f t="shared" si="0"/>
        <v>6.5600000000000009E-5</v>
      </c>
      <c r="D4">
        <f t="shared" si="1"/>
        <v>-0.1830961606243397</v>
      </c>
      <c r="E4" t="e">
        <f>IF(Data!V165&lt;&gt;"", Data!V165, NA())</f>
        <v>#N/A</v>
      </c>
    </row>
    <row r="5" spans="1:5" x14ac:dyDescent="0.25">
      <c r="A5" t="s">
        <v>833</v>
      </c>
      <c r="B5">
        <v>0.77400000000000002</v>
      </c>
      <c r="C5">
        <f t="shared" si="0"/>
        <v>7.7400000000000011E-5</v>
      </c>
      <c r="D5">
        <f t="shared" si="1"/>
        <v>-0.11125903931710739</v>
      </c>
      <c r="E5" t="e">
        <f>IF(Data!AC165&lt;&gt;"", Data!AC165, NA())</f>
        <v>#N/A</v>
      </c>
    </row>
    <row r="6" spans="1:5" x14ac:dyDescent="0.25">
      <c r="A6" t="s">
        <v>834</v>
      </c>
      <c r="B6">
        <v>1.2350000000000001</v>
      </c>
      <c r="C6">
        <f t="shared" si="0"/>
        <v>1.2350000000000002E-4</v>
      </c>
      <c r="D6">
        <f t="shared" si="1"/>
        <v>9.1666957595684564E-2</v>
      </c>
      <c r="E6" t="e">
        <f>IF(Data!AK165&lt;&gt;"", Data!AK165, NA())</f>
        <v>#N/A</v>
      </c>
    </row>
    <row r="7" spans="1:5" x14ac:dyDescent="0.25">
      <c r="A7" t="s">
        <v>835</v>
      </c>
      <c r="B7">
        <v>1.6619999999999999</v>
      </c>
      <c r="C7">
        <f t="shared" si="0"/>
        <v>1.662E-4</v>
      </c>
      <c r="D7">
        <f t="shared" si="1"/>
        <v>0.22063101944809216</v>
      </c>
      <c r="E7" t="e">
        <f>IF(Data!AS165&lt;&gt;"", Data!AS165, NA())</f>
        <v>#N/A</v>
      </c>
    </row>
    <row r="8" spans="1:5" x14ac:dyDescent="0.25">
      <c r="A8" t="s">
        <v>836</v>
      </c>
      <c r="B8">
        <v>2.1589999999999998</v>
      </c>
      <c r="C8">
        <f t="shared" si="0"/>
        <v>2.1589999999999999E-4</v>
      </c>
      <c r="D8">
        <f t="shared" si="1"/>
        <v>0.33425264233423074</v>
      </c>
      <c r="E8" t="e">
        <f>IF(Data!BA165&lt;&gt;"", Data!BA165, NA())</f>
        <v>#N/A</v>
      </c>
    </row>
    <row r="9" spans="1:5" x14ac:dyDescent="0.25">
      <c r="A9" t="s">
        <v>837</v>
      </c>
      <c r="B9">
        <v>3.6</v>
      </c>
      <c r="C9">
        <f t="shared" si="0"/>
        <v>3.6000000000000002E-4</v>
      </c>
      <c r="D9">
        <f t="shared" si="1"/>
        <v>0.55630250076728727</v>
      </c>
      <c r="E9" t="e">
        <f>IF(Data!BI165&lt;&gt;"", Data!BI165, NA())</f>
        <v>#N/A</v>
      </c>
    </row>
    <row r="10" spans="1:5" x14ac:dyDescent="0.25">
      <c r="A10" t="s">
        <v>838</v>
      </c>
      <c r="B10">
        <v>4.5</v>
      </c>
      <c r="C10">
        <f t="shared" si="0"/>
        <v>4.5000000000000004E-4</v>
      </c>
      <c r="D10">
        <f t="shared" si="1"/>
        <v>0.65321251377534373</v>
      </c>
      <c r="E10">
        <f>IF(Data!BQ165&lt;&gt;"", Data!BQ165, NA())</f>
        <v>-11.709543181946708</v>
      </c>
    </row>
    <row r="11" spans="1:5" x14ac:dyDescent="0.25">
      <c r="A11" t="s">
        <v>839</v>
      </c>
      <c r="B11">
        <v>5.8</v>
      </c>
      <c r="C11">
        <f t="shared" si="0"/>
        <v>5.8E-4</v>
      </c>
      <c r="D11">
        <f t="shared" si="1"/>
        <v>0.76342799356293722</v>
      </c>
      <c r="E11">
        <f>IF(Data!BY165&lt;&gt;"", Data!BY165, NA())</f>
        <v>-11.381608898489663</v>
      </c>
    </row>
    <row r="12" spans="1:5" x14ac:dyDescent="0.25">
      <c r="A12" t="s">
        <v>840</v>
      </c>
      <c r="B12">
        <v>8</v>
      </c>
      <c r="C12">
        <f t="shared" si="0"/>
        <v>8.0000000000000004E-4</v>
      </c>
      <c r="D12">
        <f t="shared" si="1"/>
        <v>0.90308998699194354</v>
      </c>
      <c r="E12" t="e">
        <f>IF(Data!CG165&lt;&gt;"", Data!CG165, NA())</f>
        <v>#N/A</v>
      </c>
    </row>
    <row r="13" spans="1:5" x14ac:dyDescent="0.25">
      <c r="A13" t="s">
        <v>841</v>
      </c>
      <c r="B13">
        <v>24</v>
      </c>
      <c r="C13">
        <f t="shared" si="0"/>
        <v>2.4000000000000002E-3</v>
      </c>
      <c r="D13">
        <f t="shared" si="1"/>
        <v>1.3802112417116059</v>
      </c>
      <c r="E13" t="e">
        <f>IF(Data!CO165&lt;&gt;"", Data!CO165, NA())</f>
        <v>#N/A</v>
      </c>
    </row>
    <row r="14" spans="1:5" x14ac:dyDescent="0.25">
      <c r="A14" t="s">
        <v>842</v>
      </c>
      <c r="B14">
        <v>3.4</v>
      </c>
      <c r="C14">
        <f t="shared" si="0"/>
        <v>3.4000000000000002E-4</v>
      </c>
      <c r="D14">
        <f t="shared" si="1"/>
        <v>0.53147891704225514</v>
      </c>
      <c r="E14" t="e">
        <f>IF(Data!CW165&lt;&gt;"", Data!CW165, NA())</f>
        <v>#N/A</v>
      </c>
    </row>
    <row r="15" spans="1:5" x14ac:dyDescent="0.25">
      <c r="A15" t="s">
        <v>843</v>
      </c>
      <c r="B15">
        <v>4.5999999999999996</v>
      </c>
      <c r="C15">
        <f t="shared" si="0"/>
        <v>4.5999999999999996E-4</v>
      </c>
      <c r="D15">
        <f t="shared" si="1"/>
        <v>0.66275783168157409</v>
      </c>
      <c r="E15" t="e">
        <f>IF(Data!DE165&lt;&gt;"", Data!DE165, NA())</f>
        <v>#N/A</v>
      </c>
    </row>
    <row r="16" spans="1:5" x14ac:dyDescent="0.25">
      <c r="A16" t="s">
        <v>844</v>
      </c>
      <c r="B16">
        <v>12</v>
      </c>
      <c r="C16">
        <f t="shared" si="0"/>
        <v>1.2000000000000001E-3</v>
      </c>
      <c r="D16">
        <f t="shared" si="1"/>
        <v>1.0791812460476249</v>
      </c>
      <c r="E16" t="e">
        <f>IF(Data!DM165&lt;&gt;"", Data!DM165, NA())</f>
        <v>#N/A</v>
      </c>
    </row>
    <row r="17" spans="1:5" x14ac:dyDescent="0.25">
      <c r="A17" t="s">
        <v>845</v>
      </c>
      <c r="B17">
        <v>22</v>
      </c>
      <c r="C17">
        <f t="shared" si="0"/>
        <v>2.2000000000000001E-3</v>
      </c>
      <c r="D17">
        <f t="shared" si="1"/>
        <v>1.3424226808222062</v>
      </c>
      <c r="E17" t="e">
        <f>IF(Data!DU165&lt;&gt;"", Data!DU165, NA())</f>
        <v>#N/A</v>
      </c>
    </row>
    <row r="20" spans="1:5" x14ac:dyDescent="0.25">
      <c r="B20" s="22" t="s">
        <v>869</v>
      </c>
      <c r="C20" s="22" t="s">
        <v>870</v>
      </c>
      <c r="D20" s="22">
        <v>2.9754</v>
      </c>
    </row>
    <row r="21" spans="1:5" x14ac:dyDescent="0.25">
      <c r="B21" s="22"/>
      <c r="C21" s="22" t="s">
        <v>871</v>
      </c>
      <c r="D21" s="22" t="s">
        <v>86</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t="e">
        <f>IF(Data!O166&lt;&gt;"", Data!O166, NA())</f>
        <v>#N/A</v>
      </c>
    </row>
    <row r="4" spans="1:5" x14ac:dyDescent="0.25">
      <c r="A4" t="s">
        <v>832</v>
      </c>
      <c r="B4">
        <v>0.65600000000000003</v>
      </c>
      <c r="C4">
        <f t="shared" si="0"/>
        <v>6.5600000000000009E-5</v>
      </c>
      <c r="D4">
        <f t="shared" si="1"/>
        <v>-0.1830961606243397</v>
      </c>
      <c r="E4" t="e">
        <f>IF(Data!V166&lt;&gt;"", Data!V166, NA())</f>
        <v>#N/A</v>
      </c>
    </row>
    <row r="5" spans="1:5" x14ac:dyDescent="0.25">
      <c r="A5" t="s">
        <v>833</v>
      </c>
      <c r="B5">
        <v>0.77400000000000002</v>
      </c>
      <c r="C5">
        <f t="shared" si="0"/>
        <v>7.7400000000000011E-5</v>
      </c>
      <c r="D5">
        <f t="shared" si="1"/>
        <v>-0.11125903931710739</v>
      </c>
      <c r="E5" t="e">
        <f>IF(Data!AC166&lt;&gt;"", Data!AC166, NA())</f>
        <v>#N/A</v>
      </c>
    </row>
    <row r="6" spans="1:5" x14ac:dyDescent="0.25">
      <c r="A6" t="s">
        <v>834</v>
      </c>
      <c r="B6">
        <v>1.2350000000000001</v>
      </c>
      <c r="C6">
        <f t="shared" si="0"/>
        <v>1.2350000000000002E-4</v>
      </c>
      <c r="D6">
        <f t="shared" si="1"/>
        <v>9.1666957595684564E-2</v>
      </c>
      <c r="E6">
        <f>IF(Data!AK166&lt;&gt;"", Data!AK166, NA())</f>
        <v>-12.95205738581593</v>
      </c>
    </row>
    <row r="7" spans="1:5" x14ac:dyDescent="0.25">
      <c r="A7" t="s">
        <v>835</v>
      </c>
      <c r="B7">
        <v>1.6619999999999999</v>
      </c>
      <c r="C7">
        <f t="shared" si="0"/>
        <v>1.662E-4</v>
      </c>
      <c r="D7">
        <f t="shared" si="1"/>
        <v>0.22063101944809216</v>
      </c>
      <c r="E7">
        <f>IF(Data!AS166&lt;&gt;"", Data!AS166, NA())</f>
        <v>-12.989209808088619</v>
      </c>
    </row>
    <row r="8" spans="1:5" x14ac:dyDescent="0.25">
      <c r="A8" t="s">
        <v>836</v>
      </c>
      <c r="B8">
        <v>2.1589999999999998</v>
      </c>
      <c r="C8">
        <f t="shared" si="0"/>
        <v>2.1589999999999999E-4</v>
      </c>
      <c r="D8">
        <f t="shared" si="1"/>
        <v>0.33425264233423074</v>
      </c>
      <c r="E8">
        <f>IF(Data!BA166&lt;&gt;"", Data!BA166, NA())</f>
        <v>-11.837200932489006</v>
      </c>
    </row>
    <row r="9" spans="1:5" x14ac:dyDescent="0.25">
      <c r="A9" t="s">
        <v>837</v>
      </c>
      <c r="B9">
        <v>3.6</v>
      </c>
      <c r="C9">
        <f t="shared" si="0"/>
        <v>3.6000000000000002E-4</v>
      </c>
      <c r="D9">
        <f t="shared" si="1"/>
        <v>0.55630250076728727</v>
      </c>
      <c r="E9">
        <f>IF(Data!BI166&lt;&gt;"", Data!BI166, NA())</f>
        <v>-10.806629506846047</v>
      </c>
    </row>
    <row r="10" spans="1:5" x14ac:dyDescent="0.25">
      <c r="A10" t="s">
        <v>838</v>
      </c>
      <c r="B10">
        <v>4.5</v>
      </c>
      <c r="C10">
        <f t="shared" si="0"/>
        <v>4.5000000000000004E-4</v>
      </c>
      <c r="D10">
        <f t="shared" si="1"/>
        <v>0.65321251377534373</v>
      </c>
      <c r="E10">
        <f>IF(Data!BQ166&lt;&gt;"", Data!BQ166, NA())</f>
        <v>-10.509543181946709</v>
      </c>
    </row>
    <row r="11" spans="1:5" x14ac:dyDescent="0.25">
      <c r="A11" t="s">
        <v>839</v>
      </c>
      <c r="B11">
        <v>5.8</v>
      </c>
      <c r="C11">
        <f t="shared" si="0"/>
        <v>5.8E-4</v>
      </c>
      <c r="D11">
        <f t="shared" si="1"/>
        <v>0.76342799356293722</v>
      </c>
      <c r="E11">
        <f>IF(Data!BY166&lt;&gt;"", Data!BY166, NA())</f>
        <v>-10.277608898489664</v>
      </c>
    </row>
    <row r="12" spans="1:5" x14ac:dyDescent="0.25">
      <c r="A12" t="s">
        <v>840</v>
      </c>
      <c r="B12">
        <v>8</v>
      </c>
      <c r="C12">
        <f t="shared" si="0"/>
        <v>8.0000000000000004E-4</v>
      </c>
      <c r="D12">
        <f t="shared" si="1"/>
        <v>0.90308998699194354</v>
      </c>
      <c r="E12">
        <f>IF(Data!CG166&lt;&gt;"", Data!CG166, NA())</f>
        <v>-10.222907492355043</v>
      </c>
    </row>
    <row r="13" spans="1:5" x14ac:dyDescent="0.25">
      <c r="A13" t="s">
        <v>841</v>
      </c>
      <c r="B13">
        <v>24</v>
      </c>
      <c r="C13">
        <f t="shared" si="0"/>
        <v>2.4000000000000002E-3</v>
      </c>
      <c r="D13">
        <f t="shared" si="1"/>
        <v>1.3802112417116059</v>
      </c>
      <c r="E13">
        <f>IF(Data!CO166&lt;&gt;"", Data!CO166, NA())</f>
        <v>-9.9253917752157701</v>
      </c>
    </row>
    <row r="14" spans="1:5" x14ac:dyDescent="0.25">
      <c r="A14" t="s">
        <v>842</v>
      </c>
      <c r="B14">
        <v>3.4</v>
      </c>
      <c r="C14">
        <f t="shared" si="0"/>
        <v>3.4000000000000002E-4</v>
      </c>
      <c r="D14">
        <f t="shared" si="1"/>
        <v>0.53147891704225514</v>
      </c>
      <c r="E14">
        <f>IF(Data!CW166&lt;&gt;"", Data!CW166, NA())</f>
        <v>-10.975640884065641</v>
      </c>
    </row>
    <row r="15" spans="1:5" x14ac:dyDescent="0.25">
      <c r="A15" t="s">
        <v>843</v>
      </c>
      <c r="B15">
        <v>4.5999999999999996</v>
      </c>
      <c r="C15">
        <f t="shared" si="0"/>
        <v>4.5999999999999996E-4</v>
      </c>
      <c r="D15">
        <f t="shared" si="1"/>
        <v>0.66275783168157409</v>
      </c>
      <c r="E15">
        <f>IF(Data!DE166&lt;&gt;"", Data!DE166, NA())</f>
        <v>-10.322638697275881</v>
      </c>
    </row>
    <row r="16" spans="1:5" x14ac:dyDescent="0.25">
      <c r="A16" t="s">
        <v>844</v>
      </c>
      <c r="B16">
        <v>12</v>
      </c>
      <c r="C16">
        <f t="shared" si="0"/>
        <v>1.2000000000000001E-3</v>
      </c>
      <c r="D16">
        <f t="shared" si="1"/>
        <v>1.0791812460476249</v>
      </c>
      <c r="E16">
        <f>IF(Data!DM166&lt;&gt;"", Data!DM166, NA())</f>
        <v>-10.025329657034471</v>
      </c>
    </row>
    <row r="17" spans="1:5" x14ac:dyDescent="0.25">
      <c r="A17" t="s">
        <v>845</v>
      </c>
      <c r="B17">
        <v>22</v>
      </c>
      <c r="C17">
        <f t="shared" si="0"/>
        <v>2.2000000000000001E-3</v>
      </c>
      <c r="D17">
        <f t="shared" si="1"/>
        <v>1.3424226808222062</v>
      </c>
      <c r="E17">
        <f>IF(Data!DU166&lt;&gt;"", Data!DU166, NA())</f>
        <v>-9.7309133648612303</v>
      </c>
    </row>
    <row r="20" spans="1:5" x14ac:dyDescent="0.25">
      <c r="B20" s="22" t="s">
        <v>869</v>
      </c>
      <c r="C20" s="22" t="s">
        <v>870</v>
      </c>
      <c r="D20" s="22">
        <v>1.6154999999999999</v>
      </c>
    </row>
    <row r="21" spans="1:5" x14ac:dyDescent="0.25">
      <c r="B21" s="22"/>
      <c r="C21" s="22" t="s">
        <v>871</v>
      </c>
      <c r="D21" s="22" t="s">
        <v>86</v>
      </c>
    </row>
    <row r="22" spans="1:5" x14ac:dyDescent="0.25">
      <c r="B22" s="22" t="s">
        <v>872</v>
      </c>
      <c r="C22" s="22" t="s">
        <v>870</v>
      </c>
      <c r="D22" s="22">
        <v>1.8717999999999999</v>
      </c>
    </row>
    <row r="23" spans="1:5" x14ac:dyDescent="0.25">
      <c r="B23" s="22"/>
      <c r="C23" s="22" t="s">
        <v>871</v>
      </c>
      <c r="D23" s="22" t="s">
        <v>86</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t="e">
        <f>IF(Data!O167&lt;&gt;"", Data!O167, NA())</f>
        <v>#N/A</v>
      </c>
    </row>
    <row r="4" spans="1:5" x14ac:dyDescent="0.25">
      <c r="A4" t="s">
        <v>832</v>
      </c>
      <c r="B4">
        <v>0.65600000000000003</v>
      </c>
      <c r="C4">
        <f t="shared" si="0"/>
        <v>6.5600000000000009E-5</v>
      </c>
      <c r="D4">
        <f t="shared" si="1"/>
        <v>-0.1830961606243397</v>
      </c>
      <c r="E4" t="e">
        <f>IF(Data!V167&lt;&gt;"", Data!V167, NA())</f>
        <v>#N/A</v>
      </c>
    </row>
    <row r="5" spans="1:5" x14ac:dyDescent="0.25">
      <c r="A5" t="s">
        <v>833</v>
      </c>
      <c r="B5">
        <v>0.77400000000000002</v>
      </c>
      <c r="C5">
        <f t="shared" si="0"/>
        <v>7.7400000000000011E-5</v>
      </c>
      <c r="D5">
        <f t="shared" si="1"/>
        <v>-0.11125903931710739</v>
      </c>
      <c r="E5" t="e">
        <f>IF(Data!AC167&lt;&gt;"", Data!AC167, NA())</f>
        <v>#N/A</v>
      </c>
    </row>
    <row r="6" spans="1:5" x14ac:dyDescent="0.25">
      <c r="A6" t="s">
        <v>834</v>
      </c>
      <c r="B6">
        <v>1.2350000000000001</v>
      </c>
      <c r="C6">
        <f t="shared" si="0"/>
        <v>1.2350000000000002E-4</v>
      </c>
      <c r="D6">
        <f t="shared" si="1"/>
        <v>9.1666957595684564E-2</v>
      </c>
      <c r="E6">
        <f>IF(Data!AK167&lt;&gt;"", Data!AK167, NA())</f>
        <v>-12.600057385815928</v>
      </c>
    </row>
    <row r="7" spans="1:5" x14ac:dyDescent="0.25">
      <c r="A7" t="s">
        <v>835</v>
      </c>
      <c r="B7">
        <v>1.6619999999999999</v>
      </c>
      <c r="C7">
        <f t="shared" si="0"/>
        <v>1.662E-4</v>
      </c>
      <c r="D7">
        <f t="shared" si="1"/>
        <v>0.22063101944809216</v>
      </c>
      <c r="E7">
        <f>IF(Data!AS167&lt;&gt;"", Data!AS167, NA())</f>
        <v>-12.329209808088617</v>
      </c>
    </row>
    <row r="8" spans="1:5" x14ac:dyDescent="0.25">
      <c r="A8" t="s">
        <v>836</v>
      </c>
      <c r="B8">
        <v>2.1589999999999998</v>
      </c>
      <c r="C8">
        <f t="shared" si="0"/>
        <v>2.1589999999999999E-4</v>
      </c>
      <c r="D8">
        <f t="shared" si="1"/>
        <v>0.33425264233423074</v>
      </c>
      <c r="E8">
        <f>IF(Data!BA167&lt;&gt;"", Data!BA167, NA())</f>
        <v>-12.417200932489006</v>
      </c>
    </row>
    <row r="9" spans="1:5" x14ac:dyDescent="0.25">
      <c r="A9" t="s">
        <v>837</v>
      </c>
      <c r="B9">
        <v>3.6</v>
      </c>
      <c r="C9">
        <f t="shared" si="0"/>
        <v>3.6000000000000002E-4</v>
      </c>
      <c r="D9">
        <f t="shared" si="1"/>
        <v>0.55630250076728727</v>
      </c>
      <c r="E9">
        <f>IF(Data!BI167&lt;&gt;"", Data!BI167, NA())</f>
        <v>-12.926629506846048</v>
      </c>
    </row>
    <row r="10" spans="1:5" x14ac:dyDescent="0.25">
      <c r="A10" t="s">
        <v>838</v>
      </c>
      <c r="B10">
        <v>4.5</v>
      </c>
      <c r="C10">
        <f t="shared" si="0"/>
        <v>4.5000000000000004E-4</v>
      </c>
      <c r="D10">
        <f t="shared" si="1"/>
        <v>0.65321251377534373</v>
      </c>
      <c r="E10">
        <f>IF(Data!BQ167&lt;&gt;"", Data!BQ167, NA())</f>
        <v>-13.129543181946708</v>
      </c>
    </row>
    <row r="11" spans="1:5" x14ac:dyDescent="0.25">
      <c r="A11" t="s">
        <v>839</v>
      </c>
      <c r="B11">
        <v>5.8</v>
      </c>
      <c r="C11">
        <f t="shared" si="0"/>
        <v>5.8E-4</v>
      </c>
      <c r="D11">
        <f t="shared" si="1"/>
        <v>0.76342799356293722</v>
      </c>
      <c r="E11" t="e">
        <f>IF(Data!BY167&lt;&gt;"", Data!BY167, NA())</f>
        <v>#N/A</v>
      </c>
    </row>
    <row r="12" spans="1:5" x14ac:dyDescent="0.25">
      <c r="A12" t="s">
        <v>840</v>
      </c>
      <c r="B12">
        <v>8</v>
      </c>
      <c r="C12">
        <f t="shared" si="0"/>
        <v>8.0000000000000004E-4</v>
      </c>
      <c r="D12">
        <f t="shared" si="1"/>
        <v>0.90308998699194354</v>
      </c>
      <c r="E12" t="e">
        <f>IF(Data!CG167&lt;&gt;"", Data!CG167, NA())</f>
        <v>#N/A</v>
      </c>
    </row>
    <row r="13" spans="1:5" x14ac:dyDescent="0.25">
      <c r="A13" t="s">
        <v>841</v>
      </c>
      <c r="B13">
        <v>24</v>
      </c>
      <c r="C13">
        <f t="shared" si="0"/>
        <v>2.4000000000000002E-3</v>
      </c>
      <c r="D13">
        <f t="shared" si="1"/>
        <v>1.3802112417116059</v>
      </c>
      <c r="E13" t="e">
        <f>IF(Data!CO167&lt;&gt;"", Data!CO167, NA())</f>
        <v>#N/A</v>
      </c>
    </row>
    <row r="14" spans="1:5" x14ac:dyDescent="0.25">
      <c r="A14" t="s">
        <v>842</v>
      </c>
      <c r="B14">
        <v>3.4</v>
      </c>
      <c r="C14">
        <f t="shared" si="0"/>
        <v>3.4000000000000002E-4</v>
      </c>
      <c r="D14">
        <f t="shared" si="1"/>
        <v>0.53147891704225514</v>
      </c>
      <c r="E14" t="e">
        <f>IF(Data!CW167&lt;&gt;"", Data!CW167, NA())</f>
        <v>#N/A</v>
      </c>
    </row>
    <row r="15" spans="1:5" x14ac:dyDescent="0.25">
      <c r="A15" t="s">
        <v>843</v>
      </c>
      <c r="B15">
        <v>4.5999999999999996</v>
      </c>
      <c r="C15">
        <f t="shared" si="0"/>
        <v>4.5999999999999996E-4</v>
      </c>
      <c r="D15">
        <f t="shared" si="1"/>
        <v>0.66275783168157409</v>
      </c>
      <c r="E15" t="e">
        <f>IF(Data!DE167&lt;&gt;"", Data!DE167, NA())</f>
        <v>#N/A</v>
      </c>
    </row>
    <row r="16" spans="1:5" x14ac:dyDescent="0.25">
      <c r="A16" t="s">
        <v>844</v>
      </c>
      <c r="B16">
        <v>12</v>
      </c>
      <c r="C16">
        <f t="shared" si="0"/>
        <v>1.2000000000000001E-3</v>
      </c>
      <c r="D16">
        <f t="shared" si="1"/>
        <v>1.0791812460476249</v>
      </c>
      <c r="E16" t="e">
        <f>IF(Data!DM167&lt;&gt;"", Data!DM167, NA())</f>
        <v>#N/A</v>
      </c>
    </row>
    <row r="17" spans="1:5" x14ac:dyDescent="0.25">
      <c r="A17" t="s">
        <v>845</v>
      </c>
      <c r="B17">
        <v>22</v>
      </c>
      <c r="C17">
        <f t="shared" si="0"/>
        <v>2.2000000000000001E-3</v>
      </c>
      <c r="D17">
        <f t="shared" si="1"/>
        <v>1.3424226808222062</v>
      </c>
      <c r="E17" t="e">
        <f>IF(Data!DU167&lt;&gt;"", Data!DU167, NA())</f>
        <v>#N/A</v>
      </c>
    </row>
    <row r="20" spans="1:5" x14ac:dyDescent="0.25">
      <c r="B20" s="22" t="s">
        <v>869</v>
      </c>
      <c r="C20" s="22" t="s">
        <v>870</v>
      </c>
      <c r="D20" s="22">
        <v>-2.2439</v>
      </c>
    </row>
    <row r="21" spans="1:5" x14ac:dyDescent="0.25">
      <c r="B21" s="22"/>
      <c r="C21" s="22" t="s">
        <v>871</v>
      </c>
      <c r="D21" s="22" t="s">
        <v>945</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t="e">
        <f>IF(Data!O168&lt;&gt;"", Data!O168, NA())</f>
        <v>#N/A</v>
      </c>
    </row>
    <row r="4" spans="1:5" x14ac:dyDescent="0.25">
      <c r="A4" t="s">
        <v>832</v>
      </c>
      <c r="B4">
        <v>0.65600000000000003</v>
      </c>
      <c r="C4">
        <f t="shared" si="0"/>
        <v>6.5600000000000009E-5</v>
      </c>
      <c r="D4">
        <f t="shared" si="1"/>
        <v>-0.1830961606243397</v>
      </c>
      <c r="E4" t="e">
        <f>IF(Data!V168&lt;&gt;"", Data!V168, NA())</f>
        <v>#N/A</v>
      </c>
    </row>
    <row r="5" spans="1:5" x14ac:dyDescent="0.25">
      <c r="A5" t="s">
        <v>833</v>
      </c>
      <c r="B5">
        <v>0.77400000000000002</v>
      </c>
      <c r="C5">
        <f t="shared" si="0"/>
        <v>7.7400000000000011E-5</v>
      </c>
      <c r="D5">
        <f t="shared" si="1"/>
        <v>-0.11125903931710739</v>
      </c>
      <c r="E5" t="e">
        <f>IF(Data!AC168&lt;&gt;"", Data!AC168, NA())</f>
        <v>#N/A</v>
      </c>
    </row>
    <row r="6" spans="1:5" x14ac:dyDescent="0.25">
      <c r="A6" t="s">
        <v>834</v>
      </c>
      <c r="B6">
        <v>1.2350000000000001</v>
      </c>
      <c r="C6">
        <f t="shared" si="0"/>
        <v>1.2350000000000002E-4</v>
      </c>
      <c r="D6">
        <f t="shared" si="1"/>
        <v>9.1666957595684564E-2</v>
      </c>
      <c r="E6">
        <f>IF(Data!AK168&lt;&gt;"", Data!AK168, NA())</f>
        <v>-10.76925738581593</v>
      </c>
    </row>
    <row r="7" spans="1:5" x14ac:dyDescent="0.25">
      <c r="A7" t="s">
        <v>835</v>
      </c>
      <c r="B7">
        <v>1.6619999999999999</v>
      </c>
      <c r="C7">
        <f t="shared" si="0"/>
        <v>1.662E-4</v>
      </c>
      <c r="D7">
        <f t="shared" si="1"/>
        <v>0.22063101944809216</v>
      </c>
      <c r="E7">
        <f>IF(Data!AS168&lt;&gt;"", Data!AS168, NA())</f>
        <v>-10.618809808088619</v>
      </c>
    </row>
    <row r="8" spans="1:5" x14ac:dyDescent="0.25">
      <c r="A8" t="s">
        <v>836</v>
      </c>
      <c r="B8">
        <v>2.1589999999999998</v>
      </c>
      <c r="C8">
        <f t="shared" si="0"/>
        <v>2.1589999999999999E-4</v>
      </c>
      <c r="D8">
        <f t="shared" si="1"/>
        <v>0.33425264233423074</v>
      </c>
      <c r="E8">
        <f>IF(Data!BA168&lt;&gt;"", Data!BA168, NA())</f>
        <v>-10.642400932489004</v>
      </c>
    </row>
    <row r="9" spans="1:5" x14ac:dyDescent="0.25">
      <c r="A9" t="s">
        <v>837</v>
      </c>
      <c r="B9">
        <v>3.6</v>
      </c>
      <c r="C9">
        <f t="shared" si="0"/>
        <v>3.6000000000000002E-4</v>
      </c>
      <c r="D9">
        <f t="shared" si="1"/>
        <v>0.55630250076728727</v>
      </c>
      <c r="E9" t="e">
        <f>IF(Data!BI168&lt;&gt;"", Data!BI168, NA())</f>
        <v>#N/A</v>
      </c>
    </row>
    <row r="10" spans="1:5" x14ac:dyDescent="0.25">
      <c r="A10" t="s">
        <v>838</v>
      </c>
      <c r="B10">
        <v>4.5</v>
      </c>
      <c r="C10">
        <f t="shared" si="0"/>
        <v>4.5000000000000004E-4</v>
      </c>
      <c r="D10">
        <f t="shared" si="1"/>
        <v>0.65321251377534373</v>
      </c>
      <c r="E10">
        <f>IF(Data!BQ168&lt;&gt;"", Data!BQ168, NA())</f>
        <v>-12.349543181946709</v>
      </c>
    </row>
    <row r="11" spans="1:5" x14ac:dyDescent="0.25">
      <c r="A11" t="s">
        <v>839</v>
      </c>
      <c r="B11">
        <v>5.8</v>
      </c>
      <c r="C11">
        <f t="shared" si="0"/>
        <v>5.8E-4</v>
      </c>
      <c r="D11">
        <f t="shared" si="1"/>
        <v>0.76342799356293722</v>
      </c>
      <c r="E11" t="e">
        <f>IF(Data!BY168&lt;&gt;"", Data!BY168, NA())</f>
        <v>#N/A</v>
      </c>
    </row>
    <row r="12" spans="1:5" x14ac:dyDescent="0.25">
      <c r="A12" t="s">
        <v>840</v>
      </c>
      <c r="B12">
        <v>8</v>
      </c>
      <c r="C12">
        <f t="shared" si="0"/>
        <v>8.0000000000000004E-4</v>
      </c>
      <c r="D12">
        <f t="shared" si="1"/>
        <v>0.90308998699194354</v>
      </c>
      <c r="E12" t="e">
        <f>IF(Data!CG168&lt;&gt;"", Data!CG168, NA())</f>
        <v>#N/A</v>
      </c>
    </row>
    <row r="13" spans="1:5" x14ac:dyDescent="0.25">
      <c r="A13" t="s">
        <v>841</v>
      </c>
      <c r="B13">
        <v>24</v>
      </c>
      <c r="C13">
        <f t="shared" si="0"/>
        <v>2.4000000000000002E-3</v>
      </c>
      <c r="D13">
        <f t="shared" si="1"/>
        <v>1.3802112417116059</v>
      </c>
      <c r="E13" t="e">
        <f>IF(Data!CO168&lt;&gt;"", Data!CO168, NA())</f>
        <v>#N/A</v>
      </c>
    </row>
    <row r="14" spans="1:5" x14ac:dyDescent="0.25">
      <c r="A14" t="s">
        <v>842</v>
      </c>
      <c r="B14">
        <v>3.4</v>
      </c>
      <c r="C14">
        <f t="shared" si="0"/>
        <v>3.4000000000000002E-4</v>
      </c>
      <c r="D14">
        <f t="shared" si="1"/>
        <v>0.53147891704225514</v>
      </c>
      <c r="E14">
        <f>IF(Data!CW168&lt;&gt;"", Data!CW168, NA())</f>
        <v>-10.768040884065641</v>
      </c>
    </row>
    <row r="15" spans="1:5" x14ac:dyDescent="0.25">
      <c r="A15" t="s">
        <v>843</v>
      </c>
      <c r="B15">
        <v>4.5999999999999996</v>
      </c>
      <c r="C15">
        <f t="shared" si="0"/>
        <v>4.5999999999999996E-4</v>
      </c>
      <c r="D15">
        <f t="shared" si="1"/>
        <v>0.66275783168157409</v>
      </c>
      <c r="E15">
        <f>IF(Data!DE168&lt;&gt;"", Data!DE168, NA())</f>
        <v>-10.974638697275882</v>
      </c>
    </row>
    <row r="16" spans="1:5" x14ac:dyDescent="0.25">
      <c r="A16" t="s">
        <v>844</v>
      </c>
      <c r="B16">
        <v>12</v>
      </c>
      <c r="C16">
        <f t="shared" si="0"/>
        <v>1.2000000000000001E-3</v>
      </c>
      <c r="D16">
        <f t="shared" si="1"/>
        <v>1.0791812460476249</v>
      </c>
      <c r="E16">
        <f>IF(Data!DM168&lt;&gt;"", Data!DM168, NA())</f>
        <v>-11.585329657034471</v>
      </c>
    </row>
    <row r="17" spans="1:5" x14ac:dyDescent="0.25">
      <c r="A17" t="s">
        <v>845</v>
      </c>
      <c r="B17">
        <v>22</v>
      </c>
      <c r="C17">
        <f t="shared" si="0"/>
        <v>2.2000000000000001E-3</v>
      </c>
      <c r="D17">
        <f t="shared" si="1"/>
        <v>1.3424226808222062</v>
      </c>
      <c r="E17" t="e">
        <f>IF(Data!DU168&lt;&gt;"", Data!DU168, NA())</f>
        <v>#N/A</v>
      </c>
    </row>
    <row r="20" spans="1:5" x14ac:dyDescent="0.25">
      <c r="B20" s="22" t="s">
        <v>869</v>
      </c>
      <c r="C20" s="22" t="s">
        <v>870</v>
      </c>
      <c r="D20" s="22">
        <v>-5.3521999999999998</v>
      </c>
    </row>
    <row r="21" spans="1:5" x14ac:dyDescent="0.25">
      <c r="B21" s="22"/>
      <c r="C21" s="22" t="s">
        <v>871</v>
      </c>
      <c r="D21" s="22" t="s">
        <v>945</v>
      </c>
    </row>
    <row r="22" spans="1:5" x14ac:dyDescent="0.25">
      <c r="B22" s="22" t="s">
        <v>872</v>
      </c>
      <c r="C22" s="22" t="s">
        <v>870</v>
      </c>
      <c r="D22" s="22">
        <v>-1.3129</v>
      </c>
    </row>
    <row r="23" spans="1:5" x14ac:dyDescent="0.25">
      <c r="B23" s="22"/>
      <c r="C23" s="22" t="s">
        <v>871</v>
      </c>
      <c r="D23" s="22" t="s">
        <v>946</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IF(Data!O169&lt;&gt;"", Data!O169, NA())</f>
        <v>-13.212552203238735</v>
      </c>
    </row>
    <row r="4" spans="1:5" x14ac:dyDescent="0.25">
      <c r="A4" t="s">
        <v>832</v>
      </c>
      <c r="B4">
        <v>0.65600000000000003</v>
      </c>
      <c r="C4">
        <f t="shared" si="0"/>
        <v>6.5600000000000009E-5</v>
      </c>
      <c r="D4">
        <f t="shared" si="1"/>
        <v>-0.1830961606243397</v>
      </c>
      <c r="E4">
        <f>IF(Data!V169&lt;&gt;"", Data!V169, NA())</f>
        <v>-13.094960856198258</v>
      </c>
    </row>
    <row r="5" spans="1:5" x14ac:dyDescent="0.25">
      <c r="A5" t="s">
        <v>833</v>
      </c>
      <c r="B5">
        <v>0.77400000000000002</v>
      </c>
      <c r="C5">
        <f t="shared" si="0"/>
        <v>7.7400000000000011E-5</v>
      </c>
      <c r="D5">
        <f t="shared" si="1"/>
        <v>-0.11125903931710739</v>
      </c>
      <c r="E5" t="e">
        <f>IF(Data!AC169&lt;&gt;"", Data!AC169, NA())</f>
        <v>#N/A</v>
      </c>
    </row>
    <row r="6" spans="1:5" x14ac:dyDescent="0.25">
      <c r="A6" t="s">
        <v>834</v>
      </c>
      <c r="B6">
        <v>1.2350000000000001</v>
      </c>
      <c r="C6">
        <f t="shared" si="0"/>
        <v>1.2350000000000002E-4</v>
      </c>
      <c r="D6">
        <f t="shared" si="1"/>
        <v>9.1666957595684564E-2</v>
      </c>
      <c r="E6" t="e">
        <f>IF(Data!AK169&lt;&gt;"", Data!AK169, NA())</f>
        <v>#N/A</v>
      </c>
    </row>
    <row r="7" spans="1:5" x14ac:dyDescent="0.25">
      <c r="A7" t="s">
        <v>835</v>
      </c>
      <c r="B7">
        <v>1.6619999999999999</v>
      </c>
      <c r="C7">
        <f t="shared" si="0"/>
        <v>1.662E-4</v>
      </c>
      <c r="D7">
        <f t="shared" si="1"/>
        <v>0.22063101944809216</v>
      </c>
      <c r="E7" t="e">
        <f>IF(Data!AS169&lt;&gt;"", Data!AS169, NA())</f>
        <v>#N/A</v>
      </c>
    </row>
    <row r="8" spans="1:5" x14ac:dyDescent="0.25">
      <c r="A8" t="s">
        <v>836</v>
      </c>
      <c r="B8">
        <v>2.1589999999999998</v>
      </c>
      <c r="C8">
        <f t="shared" si="0"/>
        <v>2.1589999999999999E-4</v>
      </c>
      <c r="D8">
        <f t="shared" si="1"/>
        <v>0.33425264233423074</v>
      </c>
      <c r="E8" t="e">
        <f>IF(Data!BA169&lt;&gt;"", Data!BA169, NA())</f>
        <v>#N/A</v>
      </c>
    </row>
    <row r="9" spans="1:5" x14ac:dyDescent="0.25">
      <c r="A9" t="s">
        <v>837</v>
      </c>
      <c r="B9">
        <v>3.6</v>
      </c>
      <c r="C9">
        <f t="shared" si="0"/>
        <v>3.6000000000000002E-4</v>
      </c>
      <c r="D9">
        <f t="shared" si="1"/>
        <v>0.55630250076728727</v>
      </c>
      <c r="E9">
        <f>IF(Data!BI169&lt;&gt;"", Data!BI169, NA())</f>
        <v>-13.118629506846046</v>
      </c>
    </row>
    <row r="10" spans="1:5" x14ac:dyDescent="0.25">
      <c r="A10" t="s">
        <v>838</v>
      </c>
      <c r="B10">
        <v>4.5</v>
      </c>
      <c r="C10">
        <f t="shared" si="0"/>
        <v>4.5000000000000004E-4</v>
      </c>
      <c r="D10">
        <f t="shared" si="1"/>
        <v>0.65321251377534373</v>
      </c>
      <c r="E10">
        <f>IF(Data!BQ169&lt;&gt;"", Data!BQ169, NA())</f>
        <v>-13.477543181946709</v>
      </c>
    </row>
    <row r="11" spans="1:5" x14ac:dyDescent="0.25">
      <c r="A11" t="s">
        <v>839</v>
      </c>
      <c r="B11">
        <v>5.8</v>
      </c>
      <c r="C11">
        <f t="shared" si="0"/>
        <v>5.8E-4</v>
      </c>
      <c r="D11">
        <f t="shared" si="1"/>
        <v>0.76342799356293722</v>
      </c>
      <c r="E11" t="e">
        <f>IF(Data!BY169&lt;&gt;"", Data!BY169, NA())</f>
        <v>#N/A</v>
      </c>
    </row>
    <row r="12" spans="1:5" x14ac:dyDescent="0.25">
      <c r="A12" t="s">
        <v>840</v>
      </c>
      <c r="B12">
        <v>8</v>
      </c>
      <c r="C12">
        <f t="shared" si="0"/>
        <v>8.0000000000000004E-4</v>
      </c>
      <c r="D12">
        <f t="shared" si="1"/>
        <v>0.90308998699194354</v>
      </c>
      <c r="E12" t="e">
        <f>IF(Data!CG169&lt;&gt;"", Data!CG169, NA())</f>
        <v>#N/A</v>
      </c>
    </row>
    <row r="13" spans="1:5" x14ac:dyDescent="0.25">
      <c r="A13" t="s">
        <v>841</v>
      </c>
      <c r="B13">
        <v>24</v>
      </c>
      <c r="C13">
        <f t="shared" si="0"/>
        <v>2.4000000000000002E-3</v>
      </c>
      <c r="D13">
        <f t="shared" si="1"/>
        <v>1.3802112417116059</v>
      </c>
      <c r="E13" t="e">
        <f>IF(Data!CO169&lt;&gt;"", Data!CO169, NA())</f>
        <v>#N/A</v>
      </c>
    </row>
    <row r="14" spans="1:5" x14ac:dyDescent="0.25">
      <c r="A14" t="s">
        <v>842</v>
      </c>
      <c r="B14">
        <v>3.4</v>
      </c>
      <c r="C14">
        <f t="shared" si="0"/>
        <v>3.4000000000000002E-4</v>
      </c>
      <c r="D14">
        <f t="shared" si="1"/>
        <v>0.53147891704225514</v>
      </c>
      <c r="E14" t="e">
        <f>IF(Data!CW169&lt;&gt;"", Data!CW169, NA())</f>
        <v>#N/A</v>
      </c>
    </row>
    <row r="15" spans="1:5" x14ac:dyDescent="0.25">
      <c r="A15" t="s">
        <v>843</v>
      </c>
      <c r="B15">
        <v>4.5999999999999996</v>
      </c>
      <c r="C15">
        <f t="shared" si="0"/>
        <v>4.5999999999999996E-4</v>
      </c>
      <c r="D15">
        <f t="shared" si="1"/>
        <v>0.66275783168157409</v>
      </c>
      <c r="E15" t="e">
        <f>IF(Data!DE169&lt;&gt;"", Data!DE169, NA())</f>
        <v>#N/A</v>
      </c>
    </row>
    <row r="16" spans="1:5" x14ac:dyDescent="0.25">
      <c r="A16" t="s">
        <v>844</v>
      </c>
      <c r="B16">
        <v>12</v>
      </c>
      <c r="C16">
        <f t="shared" si="0"/>
        <v>1.2000000000000001E-3</v>
      </c>
      <c r="D16">
        <f t="shared" si="1"/>
        <v>1.0791812460476249</v>
      </c>
      <c r="E16" t="e">
        <f>IF(Data!DM169&lt;&gt;"", Data!DM169, NA())</f>
        <v>#N/A</v>
      </c>
    </row>
    <row r="17" spans="1:5" x14ac:dyDescent="0.25">
      <c r="A17" t="s">
        <v>845</v>
      </c>
      <c r="B17">
        <v>22</v>
      </c>
      <c r="C17">
        <f t="shared" si="0"/>
        <v>2.2000000000000001E-3</v>
      </c>
      <c r="D17">
        <f t="shared" si="1"/>
        <v>1.3424226808222062</v>
      </c>
      <c r="E17" t="e">
        <f>IF(Data!DU169&lt;&gt;"", Data!DU169, NA())</f>
        <v>#N/A</v>
      </c>
    </row>
    <row r="20" spans="1:5" x14ac:dyDescent="0.25">
      <c r="B20" s="22" t="s">
        <v>869</v>
      </c>
      <c r="C20" s="22" t="s">
        <v>870</v>
      </c>
      <c r="D20" s="22">
        <v>-3.7035999999999998</v>
      </c>
    </row>
    <row r="21" spans="1:5" x14ac:dyDescent="0.25">
      <c r="B21" s="22"/>
      <c r="C21" s="22" t="s">
        <v>871</v>
      </c>
      <c r="D21" s="22" t="s">
        <v>945</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t="e">
        <f>IF(Data!O170&lt;&gt;"", Data!O170, NA())</f>
        <v>#N/A</v>
      </c>
    </row>
    <row r="4" spans="1:5" x14ac:dyDescent="0.25">
      <c r="A4" t="s">
        <v>832</v>
      </c>
      <c r="B4">
        <v>0.65600000000000003</v>
      </c>
      <c r="C4">
        <f t="shared" si="0"/>
        <v>6.5600000000000009E-5</v>
      </c>
      <c r="D4">
        <f t="shared" si="1"/>
        <v>-0.1830961606243397</v>
      </c>
      <c r="E4" t="e">
        <f>IF(Data!V170&lt;&gt;"", Data!V170, NA())</f>
        <v>#N/A</v>
      </c>
    </row>
    <row r="5" spans="1:5" x14ac:dyDescent="0.25">
      <c r="A5" t="s">
        <v>833</v>
      </c>
      <c r="B5">
        <v>0.77400000000000002</v>
      </c>
      <c r="C5">
        <f t="shared" si="0"/>
        <v>7.7400000000000011E-5</v>
      </c>
      <c r="D5">
        <f t="shared" si="1"/>
        <v>-0.11125903931710739</v>
      </c>
      <c r="E5" t="e">
        <f>IF(Data!AC170&lt;&gt;"", Data!AC170, NA())</f>
        <v>#N/A</v>
      </c>
    </row>
    <row r="6" spans="1:5" x14ac:dyDescent="0.25">
      <c r="A6" t="s">
        <v>834</v>
      </c>
      <c r="B6">
        <v>1.2350000000000001</v>
      </c>
      <c r="C6">
        <f t="shared" si="0"/>
        <v>1.2350000000000002E-4</v>
      </c>
      <c r="D6">
        <f t="shared" si="1"/>
        <v>9.1666957595684564E-2</v>
      </c>
      <c r="E6">
        <f>IF(Data!AK170&lt;&gt;"", Data!AK170, NA())</f>
        <v>-10.44005738581593</v>
      </c>
    </row>
    <row r="7" spans="1:5" x14ac:dyDescent="0.25">
      <c r="A7" t="s">
        <v>835</v>
      </c>
      <c r="B7">
        <v>1.6619999999999999</v>
      </c>
      <c r="C7">
        <f t="shared" si="0"/>
        <v>1.662E-4</v>
      </c>
      <c r="D7">
        <f t="shared" si="1"/>
        <v>0.22063101944809216</v>
      </c>
      <c r="E7">
        <f>IF(Data!AS170&lt;&gt;"", Data!AS170, NA())</f>
        <v>-10.442409808088618</v>
      </c>
    </row>
    <row r="8" spans="1:5" x14ac:dyDescent="0.25">
      <c r="A8" t="s">
        <v>836</v>
      </c>
      <c r="B8">
        <v>2.1589999999999998</v>
      </c>
      <c r="C8">
        <f t="shared" si="0"/>
        <v>2.1589999999999999E-4</v>
      </c>
      <c r="D8">
        <f t="shared" si="1"/>
        <v>0.33425264233423074</v>
      </c>
      <c r="E8">
        <f>IF(Data!BA170&lt;&gt;"", Data!BA170, NA())</f>
        <v>-10.660000932489005</v>
      </c>
    </row>
    <row r="9" spans="1:5" x14ac:dyDescent="0.25">
      <c r="A9" t="s">
        <v>837</v>
      </c>
      <c r="B9">
        <v>3.6</v>
      </c>
      <c r="C9">
        <f t="shared" si="0"/>
        <v>3.6000000000000002E-4</v>
      </c>
      <c r="D9">
        <f t="shared" si="1"/>
        <v>0.55630250076728727</v>
      </c>
      <c r="E9">
        <f>IF(Data!BI170&lt;&gt;"", Data!BI170, NA())</f>
        <v>-13.214629506846048</v>
      </c>
    </row>
    <row r="10" spans="1:5" x14ac:dyDescent="0.25">
      <c r="A10" t="s">
        <v>838</v>
      </c>
      <c r="B10">
        <v>4.5</v>
      </c>
      <c r="C10">
        <f t="shared" si="0"/>
        <v>4.5000000000000004E-4</v>
      </c>
      <c r="D10">
        <f t="shared" si="1"/>
        <v>0.65321251377534373</v>
      </c>
      <c r="E10">
        <f>IF(Data!BQ170&lt;&gt;"", Data!BQ170, NA())</f>
        <v>-13.453543181946706</v>
      </c>
    </row>
    <row r="11" spans="1:5" x14ac:dyDescent="0.25">
      <c r="A11" t="s">
        <v>839</v>
      </c>
      <c r="B11">
        <v>5.8</v>
      </c>
      <c r="C11">
        <f t="shared" si="0"/>
        <v>5.8E-4</v>
      </c>
      <c r="D11">
        <f t="shared" si="1"/>
        <v>0.76342799356293722</v>
      </c>
      <c r="E11" t="e">
        <f>IF(Data!BY170&lt;&gt;"", Data!BY170, NA())</f>
        <v>#N/A</v>
      </c>
    </row>
    <row r="12" spans="1:5" x14ac:dyDescent="0.25">
      <c r="A12" t="s">
        <v>840</v>
      </c>
      <c r="B12">
        <v>8</v>
      </c>
      <c r="C12">
        <f t="shared" si="0"/>
        <v>8.0000000000000004E-4</v>
      </c>
      <c r="D12">
        <f t="shared" si="1"/>
        <v>0.90308998699194354</v>
      </c>
      <c r="E12" t="e">
        <f>IF(Data!CG170&lt;&gt;"", Data!CG170, NA())</f>
        <v>#N/A</v>
      </c>
    </row>
    <row r="13" spans="1:5" x14ac:dyDescent="0.25">
      <c r="A13" t="s">
        <v>841</v>
      </c>
      <c r="B13">
        <v>24</v>
      </c>
      <c r="C13">
        <f t="shared" si="0"/>
        <v>2.4000000000000002E-3</v>
      </c>
      <c r="D13">
        <f t="shared" si="1"/>
        <v>1.3802112417116059</v>
      </c>
      <c r="E13" t="e">
        <f>IF(Data!CO170&lt;&gt;"", Data!CO170, NA())</f>
        <v>#N/A</v>
      </c>
    </row>
    <row r="14" spans="1:5" x14ac:dyDescent="0.25">
      <c r="A14" t="s">
        <v>842</v>
      </c>
      <c r="B14">
        <v>3.4</v>
      </c>
      <c r="C14">
        <f t="shared" si="0"/>
        <v>3.4000000000000002E-4</v>
      </c>
      <c r="D14">
        <f t="shared" si="1"/>
        <v>0.53147891704225514</v>
      </c>
      <c r="E14" t="e">
        <f>IF(Data!CW170&lt;&gt;"", Data!CW170, NA())</f>
        <v>#N/A</v>
      </c>
    </row>
    <row r="15" spans="1:5" x14ac:dyDescent="0.25">
      <c r="A15" t="s">
        <v>843</v>
      </c>
      <c r="B15">
        <v>4.5999999999999996</v>
      </c>
      <c r="C15">
        <f t="shared" si="0"/>
        <v>4.5999999999999996E-4</v>
      </c>
      <c r="D15">
        <f t="shared" si="1"/>
        <v>0.66275783168157409</v>
      </c>
      <c r="E15" t="e">
        <f>IF(Data!DE170&lt;&gt;"", Data!DE170, NA())</f>
        <v>#N/A</v>
      </c>
    </row>
    <row r="16" spans="1:5" x14ac:dyDescent="0.25">
      <c r="A16" t="s">
        <v>844</v>
      </c>
      <c r="B16">
        <v>12</v>
      </c>
      <c r="C16">
        <f t="shared" si="0"/>
        <v>1.2000000000000001E-3</v>
      </c>
      <c r="D16">
        <f t="shared" si="1"/>
        <v>1.0791812460476249</v>
      </c>
      <c r="E16" t="e">
        <f>IF(Data!DM170&lt;&gt;"", Data!DM170, NA())</f>
        <v>#N/A</v>
      </c>
    </row>
    <row r="17" spans="1:5" x14ac:dyDescent="0.25">
      <c r="A17" t="s">
        <v>845</v>
      </c>
      <c r="B17">
        <v>22</v>
      </c>
      <c r="C17">
        <f t="shared" si="0"/>
        <v>2.2000000000000001E-3</v>
      </c>
      <c r="D17">
        <f t="shared" si="1"/>
        <v>1.3424226808222062</v>
      </c>
      <c r="E17" t="e">
        <f>IF(Data!DU170&lt;&gt;"", Data!DU170, NA())</f>
        <v>#N/A</v>
      </c>
    </row>
    <row r="20" spans="1:5" x14ac:dyDescent="0.25">
      <c r="B20" s="22" t="s">
        <v>869</v>
      </c>
      <c r="C20" s="22" t="s">
        <v>870</v>
      </c>
      <c r="D20" s="22">
        <v>-9.234</v>
      </c>
    </row>
    <row r="21" spans="1:5" x14ac:dyDescent="0.25">
      <c r="B21" s="22"/>
      <c r="C21" s="22" t="s">
        <v>871</v>
      </c>
      <c r="D21" s="22" t="s">
        <v>945</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IF(Data!O171&lt;&gt;"", Data!O171, NA())</f>
        <v>-12.684552203238736</v>
      </c>
    </row>
    <row r="4" spans="1:5" x14ac:dyDescent="0.25">
      <c r="A4" t="s">
        <v>832</v>
      </c>
      <c r="B4">
        <v>0.65600000000000003</v>
      </c>
      <c r="C4">
        <f t="shared" si="0"/>
        <v>6.5600000000000009E-5</v>
      </c>
      <c r="D4">
        <f t="shared" si="1"/>
        <v>-0.1830961606243397</v>
      </c>
      <c r="E4">
        <f>IF(Data!V171&lt;&gt;"", Data!V171, NA())</f>
        <v>-12.482960856198257</v>
      </c>
    </row>
    <row r="5" spans="1:5" x14ac:dyDescent="0.25">
      <c r="A5" t="s">
        <v>833</v>
      </c>
      <c r="B5">
        <v>0.77400000000000002</v>
      </c>
      <c r="C5">
        <f t="shared" si="0"/>
        <v>7.7400000000000011E-5</v>
      </c>
      <c r="D5">
        <f t="shared" si="1"/>
        <v>-0.11125903931710739</v>
      </c>
      <c r="E5">
        <f>IF(Data!AC171&lt;&gt;"", Data!AC171, NA())</f>
        <v>-12.494383212228175</v>
      </c>
    </row>
    <row r="6" spans="1:5" x14ac:dyDescent="0.25">
      <c r="A6" t="s">
        <v>834</v>
      </c>
      <c r="B6">
        <v>1.2350000000000001</v>
      </c>
      <c r="C6">
        <f t="shared" si="0"/>
        <v>1.2350000000000002E-4</v>
      </c>
      <c r="D6">
        <f t="shared" si="1"/>
        <v>9.1666957595684564E-2</v>
      </c>
      <c r="E6">
        <f>IF(Data!AK171&lt;&gt;"", Data!AK171, NA())</f>
        <v>-11.800057385815929</v>
      </c>
    </row>
    <row r="7" spans="1:5" x14ac:dyDescent="0.25">
      <c r="A7" t="s">
        <v>835</v>
      </c>
      <c r="B7">
        <v>1.6619999999999999</v>
      </c>
      <c r="C7">
        <f t="shared" si="0"/>
        <v>1.662E-4</v>
      </c>
      <c r="D7">
        <f t="shared" si="1"/>
        <v>0.22063101944809216</v>
      </c>
      <c r="E7">
        <f>IF(Data!AS171&lt;&gt;"", Data!AS171, NA())</f>
        <v>-11.81720980808862</v>
      </c>
    </row>
    <row r="8" spans="1:5" x14ac:dyDescent="0.25">
      <c r="A8" t="s">
        <v>836</v>
      </c>
      <c r="B8">
        <v>2.1589999999999998</v>
      </c>
      <c r="C8">
        <f t="shared" si="0"/>
        <v>2.1589999999999999E-4</v>
      </c>
      <c r="D8">
        <f t="shared" si="1"/>
        <v>0.33425264233423074</v>
      </c>
      <c r="E8">
        <f>IF(Data!BA171&lt;&gt;"", Data!BA171, NA())</f>
        <v>-12.337200932489004</v>
      </c>
    </row>
    <row r="9" spans="1:5" x14ac:dyDescent="0.25">
      <c r="A9" t="s">
        <v>837</v>
      </c>
      <c r="B9">
        <v>3.6</v>
      </c>
      <c r="C9">
        <f t="shared" si="0"/>
        <v>3.6000000000000002E-4</v>
      </c>
      <c r="D9">
        <f t="shared" si="1"/>
        <v>0.55630250076728727</v>
      </c>
      <c r="E9">
        <f>IF(Data!BI171&lt;&gt;"", Data!BI171, NA())</f>
        <v>-12.718629506846048</v>
      </c>
    </row>
    <row r="10" spans="1:5" x14ac:dyDescent="0.25">
      <c r="A10" t="s">
        <v>838</v>
      </c>
      <c r="B10">
        <v>4.5</v>
      </c>
      <c r="C10">
        <f t="shared" si="0"/>
        <v>4.5000000000000004E-4</v>
      </c>
      <c r="D10">
        <f t="shared" si="1"/>
        <v>0.65321251377534373</v>
      </c>
      <c r="E10">
        <f>IF(Data!BQ171&lt;&gt;"", Data!BQ171, NA())</f>
        <v>-13.049543181946708</v>
      </c>
    </row>
    <row r="11" spans="1:5" x14ac:dyDescent="0.25">
      <c r="A11" t="s">
        <v>839</v>
      </c>
      <c r="B11">
        <v>5.8</v>
      </c>
      <c r="C11">
        <f t="shared" si="0"/>
        <v>5.8E-4</v>
      </c>
      <c r="D11">
        <f t="shared" si="1"/>
        <v>0.76342799356293722</v>
      </c>
      <c r="E11" t="e">
        <f>IF(Data!BY171&lt;&gt;"", Data!BY171, NA())</f>
        <v>#N/A</v>
      </c>
    </row>
    <row r="12" spans="1:5" x14ac:dyDescent="0.25">
      <c r="A12" t="s">
        <v>840</v>
      </c>
      <c r="B12">
        <v>8</v>
      </c>
      <c r="C12">
        <f t="shared" si="0"/>
        <v>8.0000000000000004E-4</v>
      </c>
      <c r="D12">
        <f t="shared" si="1"/>
        <v>0.90308998699194354</v>
      </c>
      <c r="E12" t="e">
        <f>IF(Data!CG171&lt;&gt;"", Data!CG171, NA())</f>
        <v>#N/A</v>
      </c>
    </row>
    <row r="13" spans="1:5" x14ac:dyDescent="0.25">
      <c r="A13" t="s">
        <v>841</v>
      </c>
      <c r="B13">
        <v>24</v>
      </c>
      <c r="C13">
        <f t="shared" si="0"/>
        <v>2.4000000000000002E-3</v>
      </c>
      <c r="D13">
        <f t="shared" si="1"/>
        <v>1.3802112417116059</v>
      </c>
      <c r="E13" t="e">
        <f>IF(Data!CO171&lt;&gt;"", Data!CO171, NA())</f>
        <v>#N/A</v>
      </c>
    </row>
    <row r="14" spans="1:5" x14ac:dyDescent="0.25">
      <c r="A14" t="s">
        <v>842</v>
      </c>
      <c r="B14">
        <v>3.4</v>
      </c>
      <c r="C14">
        <f t="shared" si="0"/>
        <v>3.4000000000000002E-4</v>
      </c>
      <c r="D14">
        <f t="shared" si="1"/>
        <v>0.53147891704225514</v>
      </c>
      <c r="E14" t="e">
        <f>IF(Data!CW171&lt;&gt;"", Data!CW171, NA())</f>
        <v>#N/A</v>
      </c>
    </row>
    <row r="15" spans="1:5" x14ac:dyDescent="0.25">
      <c r="A15" t="s">
        <v>843</v>
      </c>
      <c r="B15">
        <v>4.5999999999999996</v>
      </c>
      <c r="C15">
        <f t="shared" si="0"/>
        <v>4.5999999999999996E-4</v>
      </c>
      <c r="D15">
        <f t="shared" si="1"/>
        <v>0.66275783168157409</v>
      </c>
      <c r="E15" t="e">
        <f>IF(Data!DE171&lt;&gt;"", Data!DE171, NA())</f>
        <v>#N/A</v>
      </c>
    </row>
    <row r="16" spans="1:5" x14ac:dyDescent="0.25">
      <c r="A16" t="s">
        <v>844</v>
      </c>
      <c r="B16">
        <v>12</v>
      </c>
      <c r="C16">
        <f t="shared" si="0"/>
        <v>1.2000000000000001E-3</v>
      </c>
      <c r="D16">
        <f t="shared" si="1"/>
        <v>1.0791812460476249</v>
      </c>
      <c r="E16" t="e">
        <f>IF(Data!DM171&lt;&gt;"", Data!DM171, NA())</f>
        <v>#N/A</v>
      </c>
    </row>
    <row r="17" spans="1:5" x14ac:dyDescent="0.25">
      <c r="A17" t="s">
        <v>845</v>
      </c>
      <c r="B17">
        <v>22</v>
      </c>
      <c r="C17">
        <f t="shared" si="0"/>
        <v>2.2000000000000001E-3</v>
      </c>
      <c r="D17">
        <f t="shared" si="1"/>
        <v>1.3424226808222062</v>
      </c>
      <c r="E17" t="e">
        <f>IF(Data!DU171&lt;&gt;"", Data!DU171, NA())</f>
        <v>#N/A</v>
      </c>
    </row>
    <row r="20" spans="1:5" x14ac:dyDescent="0.25">
      <c r="B20" s="22" t="s">
        <v>869</v>
      </c>
      <c r="C20" s="22" t="s">
        <v>870</v>
      </c>
      <c r="D20" s="22">
        <v>-2.1440000000000001</v>
      </c>
    </row>
    <row r="21" spans="1:5" x14ac:dyDescent="0.25">
      <c r="B21" s="22"/>
      <c r="C21" s="22" t="s">
        <v>871</v>
      </c>
      <c r="D21" s="22" t="s">
        <v>945</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IF(Data!O172&lt;&gt;"", Data!O172, NA())</f>
        <v>-13.068552203238736</v>
      </c>
    </row>
    <row r="4" spans="1:5" x14ac:dyDescent="0.25">
      <c r="A4" t="s">
        <v>832</v>
      </c>
      <c r="B4">
        <v>0.65600000000000003</v>
      </c>
      <c r="C4">
        <f t="shared" si="0"/>
        <v>6.5600000000000009E-5</v>
      </c>
      <c r="D4">
        <f t="shared" si="1"/>
        <v>-0.1830961606243397</v>
      </c>
      <c r="E4">
        <f>IF(Data!V172&lt;&gt;"", Data!V172, NA())</f>
        <v>-12.810960856198257</v>
      </c>
    </row>
    <row r="5" spans="1:5" x14ac:dyDescent="0.25">
      <c r="A5" t="s">
        <v>833</v>
      </c>
      <c r="B5">
        <v>0.77400000000000002</v>
      </c>
      <c r="C5">
        <f t="shared" si="0"/>
        <v>7.7400000000000011E-5</v>
      </c>
      <c r="D5">
        <f t="shared" si="1"/>
        <v>-0.11125903931710739</v>
      </c>
      <c r="E5">
        <f>IF(Data!AC172&lt;&gt;"", Data!AC172, NA())</f>
        <v>-12.946383212228175</v>
      </c>
    </row>
    <row r="6" spans="1:5" x14ac:dyDescent="0.25">
      <c r="A6" t="s">
        <v>834</v>
      </c>
      <c r="B6">
        <v>1.2350000000000001</v>
      </c>
      <c r="C6">
        <f t="shared" si="0"/>
        <v>1.2350000000000002E-4</v>
      </c>
      <c r="D6">
        <f t="shared" si="1"/>
        <v>9.1666957595684564E-2</v>
      </c>
      <c r="E6">
        <f>IF(Data!AK172&lt;&gt;"", Data!AK172, NA())</f>
        <v>-12.23205738581593</v>
      </c>
    </row>
    <row r="7" spans="1:5" x14ac:dyDescent="0.25">
      <c r="A7" t="s">
        <v>835</v>
      </c>
      <c r="B7">
        <v>1.6619999999999999</v>
      </c>
      <c r="C7">
        <f t="shared" si="0"/>
        <v>1.662E-4</v>
      </c>
      <c r="D7">
        <f t="shared" si="1"/>
        <v>0.22063101944809216</v>
      </c>
      <c r="E7">
        <f>IF(Data!AS172&lt;&gt;"", Data!AS172, NA())</f>
        <v>-12.221209808088618</v>
      </c>
    </row>
    <row r="8" spans="1:5" x14ac:dyDescent="0.25">
      <c r="A8" t="s">
        <v>836</v>
      </c>
      <c r="B8">
        <v>2.1589999999999998</v>
      </c>
      <c r="C8">
        <f t="shared" si="0"/>
        <v>2.1589999999999999E-4</v>
      </c>
      <c r="D8">
        <f t="shared" si="1"/>
        <v>0.33425264233423074</v>
      </c>
      <c r="E8">
        <f>IF(Data!BA172&lt;&gt;"", Data!BA172, NA())</f>
        <v>-12.369200932489006</v>
      </c>
    </row>
    <row r="9" spans="1:5" x14ac:dyDescent="0.25">
      <c r="A9" t="s">
        <v>837</v>
      </c>
      <c r="B9">
        <v>3.6</v>
      </c>
      <c r="C9">
        <f t="shared" si="0"/>
        <v>3.6000000000000002E-4</v>
      </c>
      <c r="D9">
        <f t="shared" si="1"/>
        <v>0.55630250076728727</v>
      </c>
      <c r="E9">
        <f>IF(Data!BI172&lt;&gt;"", Data!BI172, NA())</f>
        <v>-12.754629506846047</v>
      </c>
    </row>
    <row r="10" spans="1:5" x14ac:dyDescent="0.25">
      <c r="A10" t="s">
        <v>838</v>
      </c>
      <c r="B10">
        <v>4.5</v>
      </c>
      <c r="C10">
        <f t="shared" si="0"/>
        <v>4.5000000000000004E-4</v>
      </c>
      <c r="D10">
        <f t="shared" si="1"/>
        <v>0.65321251377534373</v>
      </c>
      <c r="E10">
        <f>IF(Data!BQ172&lt;&gt;"", Data!BQ172, NA())</f>
        <v>-13.049543181946708</v>
      </c>
    </row>
    <row r="11" spans="1:5" x14ac:dyDescent="0.25">
      <c r="A11" t="s">
        <v>839</v>
      </c>
      <c r="B11">
        <v>5.8</v>
      </c>
      <c r="C11">
        <f t="shared" si="0"/>
        <v>5.8E-4</v>
      </c>
      <c r="D11">
        <f t="shared" si="1"/>
        <v>0.76342799356293722</v>
      </c>
      <c r="E11" t="e">
        <f>IF(Data!BY172&lt;&gt;"", Data!BY172, NA())</f>
        <v>#N/A</v>
      </c>
    </row>
    <row r="12" spans="1:5" x14ac:dyDescent="0.25">
      <c r="A12" t="s">
        <v>840</v>
      </c>
      <c r="B12">
        <v>8</v>
      </c>
      <c r="C12">
        <f t="shared" si="0"/>
        <v>8.0000000000000004E-4</v>
      </c>
      <c r="D12">
        <f t="shared" si="1"/>
        <v>0.90308998699194354</v>
      </c>
      <c r="E12" t="e">
        <f>IF(Data!CG172&lt;&gt;"", Data!CG172, NA())</f>
        <v>#N/A</v>
      </c>
    </row>
    <row r="13" spans="1:5" x14ac:dyDescent="0.25">
      <c r="A13" t="s">
        <v>841</v>
      </c>
      <c r="B13">
        <v>24</v>
      </c>
      <c r="C13">
        <f t="shared" si="0"/>
        <v>2.4000000000000002E-3</v>
      </c>
      <c r="D13">
        <f t="shared" si="1"/>
        <v>1.3802112417116059</v>
      </c>
      <c r="E13" t="e">
        <f>IF(Data!CO172&lt;&gt;"", Data!CO172, NA())</f>
        <v>#N/A</v>
      </c>
    </row>
    <row r="14" spans="1:5" x14ac:dyDescent="0.25">
      <c r="A14" t="s">
        <v>842</v>
      </c>
      <c r="B14">
        <v>3.4</v>
      </c>
      <c r="C14">
        <f t="shared" si="0"/>
        <v>3.4000000000000002E-4</v>
      </c>
      <c r="D14">
        <f t="shared" si="1"/>
        <v>0.53147891704225514</v>
      </c>
      <c r="E14" t="e">
        <f>IF(Data!CW172&lt;&gt;"", Data!CW172, NA())</f>
        <v>#N/A</v>
      </c>
    </row>
    <row r="15" spans="1:5" x14ac:dyDescent="0.25">
      <c r="A15" t="s">
        <v>843</v>
      </c>
      <c r="B15">
        <v>4.5999999999999996</v>
      </c>
      <c r="C15">
        <f t="shared" si="0"/>
        <v>4.5999999999999996E-4</v>
      </c>
      <c r="D15">
        <f t="shared" si="1"/>
        <v>0.66275783168157409</v>
      </c>
      <c r="E15" t="e">
        <f>IF(Data!DE172&lt;&gt;"", Data!DE172, NA())</f>
        <v>#N/A</v>
      </c>
    </row>
    <row r="16" spans="1:5" x14ac:dyDescent="0.25">
      <c r="A16" t="s">
        <v>844</v>
      </c>
      <c r="B16">
        <v>12</v>
      </c>
      <c r="C16">
        <f t="shared" si="0"/>
        <v>1.2000000000000001E-3</v>
      </c>
      <c r="D16">
        <f t="shared" si="1"/>
        <v>1.0791812460476249</v>
      </c>
      <c r="E16" t="e">
        <f>IF(Data!DM172&lt;&gt;"", Data!DM172, NA())</f>
        <v>#N/A</v>
      </c>
    </row>
    <row r="17" spans="1:5" x14ac:dyDescent="0.25">
      <c r="A17" t="s">
        <v>845</v>
      </c>
      <c r="B17">
        <v>22</v>
      </c>
      <c r="C17">
        <f t="shared" si="0"/>
        <v>2.2000000000000001E-3</v>
      </c>
      <c r="D17">
        <f t="shared" si="1"/>
        <v>1.3424226808222062</v>
      </c>
      <c r="E17" t="e">
        <f>IF(Data!DU172&lt;&gt;"", Data!DU172, NA())</f>
        <v>#N/A</v>
      </c>
    </row>
    <row r="20" spans="1:5" x14ac:dyDescent="0.25">
      <c r="B20" s="22" t="s">
        <v>869</v>
      </c>
      <c r="C20" s="22" t="s">
        <v>870</v>
      </c>
      <c r="D20" s="22">
        <v>-2.0642</v>
      </c>
    </row>
    <row r="21" spans="1:5" x14ac:dyDescent="0.25">
      <c r="B21" s="22"/>
      <c r="C21" s="22" t="s">
        <v>871</v>
      </c>
      <c r="D21" s="22" t="s">
        <v>945</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t="e">
        <f>IF(Data!O173&lt;&gt;"", Data!O173, NA())</f>
        <v>#N/A</v>
      </c>
    </row>
    <row r="4" spans="1:5" x14ac:dyDescent="0.25">
      <c r="A4" t="s">
        <v>832</v>
      </c>
      <c r="B4">
        <v>0.65600000000000003</v>
      </c>
      <c r="C4">
        <f t="shared" si="0"/>
        <v>6.5600000000000009E-5</v>
      </c>
      <c r="D4">
        <f t="shared" si="1"/>
        <v>-0.1830961606243397</v>
      </c>
      <c r="E4" t="e">
        <f>IF(Data!V173&lt;&gt;"", Data!V173, NA())</f>
        <v>#N/A</v>
      </c>
    </row>
    <row r="5" spans="1:5" x14ac:dyDescent="0.25">
      <c r="A5" t="s">
        <v>833</v>
      </c>
      <c r="B5">
        <v>0.77400000000000002</v>
      </c>
      <c r="C5">
        <f t="shared" si="0"/>
        <v>7.7400000000000011E-5</v>
      </c>
      <c r="D5">
        <f t="shared" si="1"/>
        <v>-0.11125903931710739</v>
      </c>
      <c r="E5" t="e">
        <f>IF(Data!AC173&lt;&gt;"", Data!AC173, NA())</f>
        <v>#N/A</v>
      </c>
    </row>
    <row r="6" spans="1:5" x14ac:dyDescent="0.25">
      <c r="A6" t="s">
        <v>834</v>
      </c>
      <c r="B6">
        <v>1.2350000000000001</v>
      </c>
      <c r="C6">
        <f t="shared" si="0"/>
        <v>1.2350000000000002E-4</v>
      </c>
      <c r="D6">
        <f t="shared" si="1"/>
        <v>9.1666957595684564E-2</v>
      </c>
      <c r="E6" t="e">
        <f>IF(Data!AK173&lt;&gt;"", Data!AK173, NA())</f>
        <v>#N/A</v>
      </c>
    </row>
    <row r="7" spans="1:5" x14ac:dyDescent="0.25">
      <c r="A7" t="s">
        <v>835</v>
      </c>
      <c r="B7">
        <v>1.6619999999999999</v>
      </c>
      <c r="C7">
        <f t="shared" si="0"/>
        <v>1.662E-4</v>
      </c>
      <c r="D7">
        <f t="shared" si="1"/>
        <v>0.22063101944809216</v>
      </c>
      <c r="E7" t="e">
        <f>IF(Data!AS173&lt;&gt;"", Data!AS173, NA())</f>
        <v>#N/A</v>
      </c>
    </row>
    <row r="8" spans="1:5" x14ac:dyDescent="0.25">
      <c r="A8" t="s">
        <v>836</v>
      </c>
      <c r="B8">
        <v>2.1589999999999998</v>
      </c>
      <c r="C8">
        <f t="shared" si="0"/>
        <v>2.1589999999999999E-4</v>
      </c>
      <c r="D8">
        <f t="shared" si="1"/>
        <v>0.33425264233423074</v>
      </c>
      <c r="E8" t="e">
        <f>IF(Data!BA173&lt;&gt;"", Data!BA173, NA())</f>
        <v>#N/A</v>
      </c>
    </row>
    <row r="9" spans="1:5" x14ac:dyDescent="0.25">
      <c r="A9" t="s">
        <v>837</v>
      </c>
      <c r="B9">
        <v>3.6</v>
      </c>
      <c r="C9">
        <f t="shared" si="0"/>
        <v>3.6000000000000002E-4</v>
      </c>
      <c r="D9">
        <f t="shared" si="1"/>
        <v>0.55630250076728727</v>
      </c>
      <c r="E9">
        <f>IF(Data!BI173&lt;&gt;"", Data!BI173, NA())</f>
        <v>-12.290629506846047</v>
      </c>
    </row>
    <row r="10" spans="1:5" x14ac:dyDescent="0.25">
      <c r="A10" t="s">
        <v>838</v>
      </c>
      <c r="B10">
        <v>4.5</v>
      </c>
      <c r="C10">
        <f t="shared" si="0"/>
        <v>4.5000000000000004E-4</v>
      </c>
      <c r="D10">
        <f t="shared" si="1"/>
        <v>0.65321251377534373</v>
      </c>
      <c r="E10">
        <f>IF(Data!BQ173&lt;&gt;"", Data!BQ173, NA())</f>
        <v>-12.541543181946707</v>
      </c>
    </row>
    <row r="11" spans="1:5" x14ac:dyDescent="0.25">
      <c r="A11" t="s">
        <v>839</v>
      </c>
      <c r="B11">
        <v>5.8</v>
      </c>
      <c r="C11">
        <f t="shared" si="0"/>
        <v>5.8E-4</v>
      </c>
      <c r="D11">
        <f t="shared" si="1"/>
        <v>0.76342799356293722</v>
      </c>
      <c r="E11" t="e">
        <f>IF(Data!BY173&lt;&gt;"", Data!BY173, NA())</f>
        <v>#N/A</v>
      </c>
    </row>
    <row r="12" spans="1:5" x14ac:dyDescent="0.25">
      <c r="A12" t="s">
        <v>840</v>
      </c>
      <c r="B12">
        <v>8</v>
      </c>
      <c r="C12">
        <f t="shared" si="0"/>
        <v>8.0000000000000004E-4</v>
      </c>
      <c r="D12">
        <f t="shared" si="1"/>
        <v>0.90308998699194354</v>
      </c>
      <c r="E12" t="e">
        <f>IF(Data!CG173&lt;&gt;"", Data!CG173, NA())</f>
        <v>#N/A</v>
      </c>
    </row>
    <row r="13" spans="1:5" x14ac:dyDescent="0.25">
      <c r="A13" t="s">
        <v>841</v>
      </c>
      <c r="B13">
        <v>24</v>
      </c>
      <c r="C13">
        <f t="shared" si="0"/>
        <v>2.4000000000000002E-3</v>
      </c>
      <c r="D13">
        <f t="shared" si="1"/>
        <v>1.3802112417116059</v>
      </c>
      <c r="E13" t="e">
        <f>IF(Data!CO173&lt;&gt;"", Data!CO173, NA())</f>
        <v>#N/A</v>
      </c>
    </row>
    <row r="14" spans="1:5" x14ac:dyDescent="0.25">
      <c r="A14" t="s">
        <v>842</v>
      </c>
      <c r="B14">
        <v>3.4</v>
      </c>
      <c r="C14">
        <f t="shared" si="0"/>
        <v>3.4000000000000002E-4</v>
      </c>
      <c r="D14">
        <f t="shared" si="1"/>
        <v>0.53147891704225514</v>
      </c>
      <c r="E14" t="e">
        <f>IF(Data!CW173&lt;&gt;"", Data!CW173, NA())</f>
        <v>#N/A</v>
      </c>
    </row>
    <row r="15" spans="1:5" x14ac:dyDescent="0.25">
      <c r="A15" t="s">
        <v>843</v>
      </c>
      <c r="B15">
        <v>4.5999999999999996</v>
      </c>
      <c r="C15">
        <f t="shared" si="0"/>
        <v>4.5999999999999996E-4</v>
      </c>
      <c r="D15">
        <f t="shared" si="1"/>
        <v>0.66275783168157409</v>
      </c>
      <c r="E15" t="e">
        <f>IF(Data!DE173&lt;&gt;"", Data!DE173, NA())</f>
        <v>#N/A</v>
      </c>
    </row>
    <row r="16" spans="1:5" x14ac:dyDescent="0.25">
      <c r="A16" t="s">
        <v>844</v>
      </c>
      <c r="B16">
        <v>12</v>
      </c>
      <c r="C16">
        <f t="shared" si="0"/>
        <v>1.2000000000000001E-3</v>
      </c>
      <c r="D16">
        <f t="shared" si="1"/>
        <v>1.0791812460476249</v>
      </c>
      <c r="E16" t="e">
        <f>IF(Data!DM173&lt;&gt;"", Data!DM173, NA())</f>
        <v>#N/A</v>
      </c>
    </row>
    <row r="17" spans="1:5" x14ac:dyDescent="0.25">
      <c r="A17" t="s">
        <v>845</v>
      </c>
      <c r="B17">
        <v>22</v>
      </c>
      <c r="C17">
        <f t="shared" si="0"/>
        <v>2.2000000000000001E-3</v>
      </c>
      <c r="D17">
        <f t="shared" si="1"/>
        <v>1.3424226808222062</v>
      </c>
      <c r="E17" t="e">
        <f>IF(Data!DU173&lt;&gt;"", Data!DU173, NA())</f>
        <v>#N/A</v>
      </c>
    </row>
    <row r="20" spans="1:5" x14ac:dyDescent="0.25">
      <c r="B20" s="22" t="s">
        <v>869</v>
      </c>
      <c r="C20" s="22" t="s">
        <v>870</v>
      </c>
      <c r="D20" s="22">
        <v>-2.5891000000000002</v>
      </c>
    </row>
    <row r="21" spans="1:5" x14ac:dyDescent="0.25">
      <c r="B21" s="22"/>
      <c r="C21" s="22" t="s">
        <v>871</v>
      </c>
      <c r="D21" s="22" t="s">
        <v>945</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t="e">
        <f>IF(Data!O174&lt;&gt;"", Data!O174, NA())</f>
        <v>#N/A</v>
      </c>
    </row>
    <row r="4" spans="1:5" x14ac:dyDescent="0.25">
      <c r="A4" t="s">
        <v>832</v>
      </c>
      <c r="B4">
        <v>0.65600000000000003</v>
      </c>
      <c r="C4">
        <f t="shared" si="0"/>
        <v>6.5600000000000009E-5</v>
      </c>
      <c r="D4">
        <f t="shared" si="1"/>
        <v>-0.1830961606243397</v>
      </c>
      <c r="E4" t="e">
        <f>IF(Data!V174&lt;&gt;"", Data!V174, NA())</f>
        <v>#N/A</v>
      </c>
    </row>
    <row r="5" spans="1:5" x14ac:dyDescent="0.25">
      <c r="A5" t="s">
        <v>833</v>
      </c>
      <c r="B5">
        <v>0.77400000000000002</v>
      </c>
      <c r="C5">
        <f t="shared" si="0"/>
        <v>7.7400000000000011E-5</v>
      </c>
      <c r="D5">
        <f t="shared" si="1"/>
        <v>-0.11125903931710739</v>
      </c>
      <c r="E5" t="e">
        <f>IF(Data!AC174&lt;&gt;"", Data!AC174, NA())</f>
        <v>#N/A</v>
      </c>
    </row>
    <row r="6" spans="1:5" x14ac:dyDescent="0.25">
      <c r="A6" t="s">
        <v>834</v>
      </c>
      <c r="B6">
        <v>1.2350000000000001</v>
      </c>
      <c r="C6">
        <f t="shared" si="0"/>
        <v>1.2350000000000002E-4</v>
      </c>
      <c r="D6">
        <f t="shared" si="1"/>
        <v>9.1666957595684564E-2</v>
      </c>
      <c r="E6" t="e">
        <f>IF(Data!AK174&lt;&gt;"", Data!AK174, NA())</f>
        <v>#N/A</v>
      </c>
    </row>
    <row r="7" spans="1:5" x14ac:dyDescent="0.25">
      <c r="A7" t="s">
        <v>835</v>
      </c>
      <c r="B7">
        <v>1.6619999999999999</v>
      </c>
      <c r="C7">
        <f t="shared" si="0"/>
        <v>1.662E-4</v>
      </c>
      <c r="D7">
        <f t="shared" si="1"/>
        <v>0.22063101944809216</v>
      </c>
      <c r="E7" t="e">
        <f>IF(Data!AS174&lt;&gt;"", Data!AS174, NA())</f>
        <v>#N/A</v>
      </c>
    </row>
    <row r="8" spans="1:5" x14ac:dyDescent="0.25">
      <c r="A8" t="s">
        <v>836</v>
      </c>
      <c r="B8">
        <v>2.1589999999999998</v>
      </c>
      <c r="C8">
        <f t="shared" si="0"/>
        <v>2.1589999999999999E-4</v>
      </c>
      <c r="D8">
        <f t="shared" si="1"/>
        <v>0.33425264233423074</v>
      </c>
      <c r="E8" t="e">
        <f>IF(Data!BA174&lt;&gt;"", Data!BA174, NA())</f>
        <v>#N/A</v>
      </c>
    </row>
    <row r="9" spans="1:5" x14ac:dyDescent="0.25">
      <c r="A9" t="s">
        <v>837</v>
      </c>
      <c r="B9">
        <v>3.6</v>
      </c>
      <c r="C9">
        <f t="shared" si="0"/>
        <v>3.6000000000000002E-4</v>
      </c>
      <c r="D9">
        <f t="shared" si="1"/>
        <v>0.55630250076728727</v>
      </c>
      <c r="E9">
        <f>IF(Data!BI174&lt;&gt;"", Data!BI174, NA())</f>
        <v>-12.818629506846049</v>
      </c>
    </row>
    <row r="10" spans="1:5" x14ac:dyDescent="0.25">
      <c r="A10" t="s">
        <v>838</v>
      </c>
      <c r="B10">
        <v>4.5</v>
      </c>
      <c r="C10">
        <f t="shared" si="0"/>
        <v>4.5000000000000004E-4</v>
      </c>
      <c r="D10">
        <f t="shared" si="1"/>
        <v>0.65321251377534373</v>
      </c>
      <c r="E10">
        <f>IF(Data!BQ174&lt;&gt;"", Data!BQ174, NA())</f>
        <v>-13.089543181946707</v>
      </c>
    </row>
    <row r="11" spans="1:5" x14ac:dyDescent="0.25">
      <c r="A11" t="s">
        <v>839</v>
      </c>
      <c r="B11">
        <v>5.8</v>
      </c>
      <c r="C11">
        <f t="shared" si="0"/>
        <v>5.8E-4</v>
      </c>
      <c r="D11">
        <f t="shared" si="1"/>
        <v>0.76342799356293722</v>
      </c>
      <c r="E11" t="e">
        <f>IF(Data!BY174&lt;&gt;"", Data!BY174, NA())</f>
        <v>#N/A</v>
      </c>
    </row>
    <row r="12" spans="1:5" x14ac:dyDescent="0.25">
      <c r="A12" t="s">
        <v>840</v>
      </c>
      <c r="B12">
        <v>8</v>
      </c>
      <c r="C12">
        <f t="shared" si="0"/>
        <v>8.0000000000000004E-4</v>
      </c>
      <c r="D12">
        <f t="shared" si="1"/>
        <v>0.90308998699194354</v>
      </c>
      <c r="E12" t="e">
        <f>IF(Data!CG174&lt;&gt;"", Data!CG174, NA())</f>
        <v>#N/A</v>
      </c>
    </row>
    <row r="13" spans="1:5" x14ac:dyDescent="0.25">
      <c r="A13" t="s">
        <v>841</v>
      </c>
      <c r="B13">
        <v>24</v>
      </c>
      <c r="C13">
        <f t="shared" si="0"/>
        <v>2.4000000000000002E-3</v>
      </c>
      <c r="D13">
        <f t="shared" si="1"/>
        <v>1.3802112417116059</v>
      </c>
      <c r="E13" t="e">
        <f>IF(Data!CO174&lt;&gt;"", Data!CO174, NA())</f>
        <v>#N/A</v>
      </c>
    </row>
    <row r="14" spans="1:5" x14ac:dyDescent="0.25">
      <c r="A14" t="s">
        <v>842</v>
      </c>
      <c r="B14">
        <v>3.4</v>
      </c>
      <c r="C14">
        <f t="shared" si="0"/>
        <v>3.4000000000000002E-4</v>
      </c>
      <c r="D14">
        <f t="shared" si="1"/>
        <v>0.53147891704225514</v>
      </c>
      <c r="E14" t="e">
        <f>IF(Data!CW174&lt;&gt;"", Data!CW174, NA())</f>
        <v>#N/A</v>
      </c>
    </row>
    <row r="15" spans="1:5" x14ac:dyDescent="0.25">
      <c r="A15" t="s">
        <v>843</v>
      </c>
      <c r="B15">
        <v>4.5999999999999996</v>
      </c>
      <c r="C15">
        <f t="shared" si="0"/>
        <v>4.5999999999999996E-4</v>
      </c>
      <c r="D15">
        <f t="shared" si="1"/>
        <v>0.66275783168157409</v>
      </c>
      <c r="E15" t="e">
        <f>IF(Data!DE174&lt;&gt;"", Data!DE174, NA())</f>
        <v>#N/A</v>
      </c>
    </row>
    <row r="16" spans="1:5" x14ac:dyDescent="0.25">
      <c r="A16" t="s">
        <v>844</v>
      </c>
      <c r="B16">
        <v>12</v>
      </c>
      <c r="C16">
        <f t="shared" si="0"/>
        <v>1.2000000000000001E-3</v>
      </c>
      <c r="D16">
        <f t="shared" si="1"/>
        <v>1.0791812460476249</v>
      </c>
      <c r="E16" t="e">
        <f>IF(Data!DM174&lt;&gt;"", Data!DM174, NA())</f>
        <v>#N/A</v>
      </c>
    </row>
    <row r="17" spans="1:5" x14ac:dyDescent="0.25">
      <c r="A17" t="s">
        <v>845</v>
      </c>
      <c r="B17">
        <v>22</v>
      </c>
      <c r="C17">
        <f t="shared" si="0"/>
        <v>2.2000000000000001E-3</v>
      </c>
      <c r="D17">
        <f t="shared" si="1"/>
        <v>1.3424226808222062</v>
      </c>
      <c r="E17" t="e">
        <f>IF(Data!DU174&lt;&gt;"", Data!DU174, NA())</f>
        <v>#N/A</v>
      </c>
    </row>
    <row r="20" spans="1:5" x14ac:dyDescent="0.25">
      <c r="B20" s="22" t="s">
        <v>869</v>
      </c>
      <c r="C20" s="22" t="s">
        <v>870</v>
      </c>
      <c r="D20" s="22">
        <v>-2.7955000000000001</v>
      </c>
    </row>
    <row r="21" spans="1:5" x14ac:dyDescent="0.25">
      <c r="B21" s="22"/>
      <c r="C21" s="22" t="s">
        <v>871</v>
      </c>
      <c r="D21" s="22" t="s">
        <v>945</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t="e">
        <f>IF(Data!O175&lt;&gt;"", Data!O175, NA())</f>
        <v>#N/A</v>
      </c>
    </row>
    <row r="4" spans="1:5" x14ac:dyDescent="0.25">
      <c r="A4" t="s">
        <v>832</v>
      </c>
      <c r="B4">
        <v>0.65600000000000003</v>
      </c>
      <c r="C4">
        <f t="shared" si="0"/>
        <v>6.5600000000000009E-5</v>
      </c>
      <c r="D4">
        <f t="shared" si="1"/>
        <v>-0.1830961606243397</v>
      </c>
      <c r="E4" t="e">
        <f>IF(Data!V175&lt;&gt;"", Data!V175, NA())</f>
        <v>#N/A</v>
      </c>
    </row>
    <row r="5" spans="1:5" x14ac:dyDescent="0.25">
      <c r="A5" t="s">
        <v>833</v>
      </c>
      <c r="B5">
        <v>0.77400000000000002</v>
      </c>
      <c r="C5">
        <f t="shared" si="0"/>
        <v>7.7400000000000011E-5</v>
      </c>
      <c r="D5">
        <f t="shared" si="1"/>
        <v>-0.11125903931710739</v>
      </c>
      <c r="E5" t="e">
        <f>IF(Data!AC175&lt;&gt;"", Data!AC175, NA())</f>
        <v>#N/A</v>
      </c>
    </row>
    <row r="6" spans="1:5" x14ac:dyDescent="0.25">
      <c r="A6" t="s">
        <v>834</v>
      </c>
      <c r="B6">
        <v>1.2350000000000001</v>
      </c>
      <c r="C6">
        <f t="shared" si="0"/>
        <v>1.2350000000000002E-4</v>
      </c>
      <c r="D6">
        <f t="shared" si="1"/>
        <v>9.1666957595684564E-2</v>
      </c>
      <c r="E6">
        <f>IF(Data!AK175&lt;&gt;"", Data!AK175, NA())</f>
        <v>-11.532057385815929</v>
      </c>
    </row>
    <row r="7" spans="1:5" x14ac:dyDescent="0.25">
      <c r="A7" t="s">
        <v>835</v>
      </c>
      <c r="B7">
        <v>1.6619999999999999</v>
      </c>
      <c r="C7">
        <f t="shared" si="0"/>
        <v>1.662E-4</v>
      </c>
      <c r="D7">
        <f t="shared" si="1"/>
        <v>0.22063101944809216</v>
      </c>
      <c r="E7">
        <f>IF(Data!AS175&lt;&gt;"", Data!AS175, NA())</f>
        <v>-11.661209808088618</v>
      </c>
    </row>
    <row r="8" spans="1:5" x14ac:dyDescent="0.25">
      <c r="A8" t="s">
        <v>836</v>
      </c>
      <c r="B8">
        <v>2.1589999999999998</v>
      </c>
      <c r="C8">
        <f t="shared" si="0"/>
        <v>2.1589999999999999E-4</v>
      </c>
      <c r="D8">
        <f t="shared" si="1"/>
        <v>0.33425264233423074</v>
      </c>
      <c r="E8">
        <f>IF(Data!BA175&lt;&gt;"", Data!BA175, NA())</f>
        <v>-11.841200932489006</v>
      </c>
    </row>
    <row r="9" spans="1:5" x14ac:dyDescent="0.25">
      <c r="A9" t="s">
        <v>837</v>
      </c>
      <c r="B9">
        <v>3.6</v>
      </c>
      <c r="C9">
        <f t="shared" si="0"/>
        <v>3.6000000000000002E-4</v>
      </c>
      <c r="D9">
        <f t="shared" si="1"/>
        <v>0.55630250076728727</v>
      </c>
      <c r="E9">
        <f>IF(Data!BI175&lt;&gt;"", Data!BI175, NA())</f>
        <v>-12.294629506846046</v>
      </c>
    </row>
    <row r="10" spans="1:5" x14ac:dyDescent="0.25">
      <c r="A10" t="s">
        <v>838</v>
      </c>
      <c r="B10">
        <v>4.5</v>
      </c>
      <c r="C10">
        <f t="shared" si="0"/>
        <v>4.5000000000000004E-4</v>
      </c>
      <c r="D10">
        <f t="shared" si="1"/>
        <v>0.65321251377534373</v>
      </c>
      <c r="E10">
        <f>IF(Data!BQ175&lt;&gt;"", Data!BQ175, NA())</f>
        <v>-12.513543181946709</v>
      </c>
    </row>
    <row r="11" spans="1:5" x14ac:dyDescent="0.25">
      <c r="A11" t="s">
        <v>839</v>
      </c>
      <c r="B11">
        <v>5.8</v>
      </c>
      <c r="C11">
        <f t="shared" si="0"/>
        <v>5.8E-4</v>
      </c>
      <c r="D11">
        <f t="shared" si="1"/>
        <v>0.76342799356293722</v>
      </c>
      <c r="E11">
        <f>IF(Data!BY175&lt;&gt;"", Data!BY175, NA())</f>
        <v>-12.829608898489663</v>
      </c>
    </row>
    <row r="12" spans="1:5" x14ac:dyDescent="0.25">
      <c r="A12" t="s">
        <v>840</v>
      </c>
      <c r="B12">
        <v>8</v>
      </c>
      <c r="C12">
        <f t="shared" si="0"/>
        <v>8.0000000000000004E-4</v>
      </c>
      <c r="D12">
        <f t="shared" si="1"/>
        <v>0.90308998699194354</v>
      </c>
      <c r="E12" t="e">
        <f>IF(Data!CG175&lt;&gt;"", Data!CG175, NA())</f>
        <v>#N/A</v>
      </c>
    </row>
    <row r="13" spans="1:5" x14ac:dyDescent="0.25">
      <c r="A13" t="s">
        <v>841</v>
      </c>
      <c r="B13">
        <v>24</v>
      </c>
      <c r="C13">
        <f t="shared" si="0"/>
        <v>2.4000000000000002E-3</v>
      </c>
      <c r="D13">
        <f t="shared" si="1"/>
        <v>1.3802112417116059</v>
      </c>
      <c r="E13" t="e">
        <f>IF(Data!CO175&lt;&gt;"", Data!CO175, NA())</f>
        <v>#N/A</v>
      </c>
    </row>
    <row r="14" spans="1:5" x14ac:dyDescent="0.25">
      <c r="A14" t="s">
        <v>842</v>
      </c>
      <c r="B14">
        <v>3.4</v>
      </c>
      <c r="C14">
        <f t="shared" si="0"/>
        <v>3.4000000000000002E-4</v>
      </c>
      <c r="D14">
        <f t="shared" si="1"/>
        <v>0.53147891704225514</v>
      </c>
      <c r="E14" t="e">
        <f>IF(Data!CW175&lt;&gt;"", Data!CW175, NA())</f>
        <v>#N/A</v>
      </c>
    </row>
    <row r="15" spans="1:5" x14ac:dyDescent="0.25">
      <c r="A15" t="s">
        <v>843</v>
      </c>
      <c r="B15">
        <v>4.5999999999999996</v>
      </c>
      <c r="C15">
        <f t="shared" si="0"/>
        <v>4.5999999999999996E-4</v>
      </c>
      <c r="D15">
        <f t="shared" si="1"/>
        <v>0.66275783168157409</v>
      </c>
      <c r="E15" t="e">
        <f>IF(Data!DE175&lt;&gt;"", Data!DE175, NA())</f>
        <v>#N/A</v>
      </c>
    </row>
    <row r="16" spans="1:5" x14ac:dyDescent="0.25">
      <c r="A16" t="s">
        <v>844</v>
      </c>
      <c r="B16">
        <v>12</v>
      </c>
      <c r="C16">
        <f t="shared" si="0"/>
        <v>1.2000000000000001E-3</v>
      </c>
      <c r="D16">
        <f t="shared" si="1"/>
        <v>1.0791812460476249</v>
      </c>
      <c r="E16" t="e">
        <f>IF(Data!DM175&lt;&gt;"", Data!DM175, NA())</f>
        <v>#N/A</v>
      </c>
    </row>
    <row r="17" spans="1:5" x14ac:dyDescent="0.25">
      <c r="A17" t="s">
        <v>845</v>
      </c>
      <c r="B17">
        <v>22</v>
      </c>
      <c r="C17">
        <f t="shared" si="0"/>
        <v>2.2000000000000001E-3</v>
      </c>
      <c r="D17">
        <f t="shared" si="1"/>
        <v>1.3424226808222062</v>
      </c>
      <c r="E17" t="e">
        <f>IF(Data!DU175&lt;&gt;"", Data!DU175, NA())</f>
        <v>#N/A</v>
      </c>
    </row>
    <row r="20" spans="1:5" x14ac:dyDescent="0.25">
      <c r="B20" s="22" t="s">
        <v>869</v>
      </c>
      <c r="C20" s="22" t="s">
        <v>870</v>
      </c>
      <c r="D20" s="22">
        <v>-2.2673000000000001</v>
      </c>
    </row>
    <row r="21" spans="1:5" x14ac:dyDescent="0.25">
      <c r="B21" s="22"/>
      <c r="C21" s="22" t="s">
        <v>871</v>
      </c>
      <c r="D21" s="22" t="s">
        <v>945</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t="e">
        <f>IF(Data!O176&lt;&gt;"", Data!O176, NA())</f>
        <v>#N/A</v>
      </c>
    </row>
    <row r="4" spans="1:5" x14ac:dyDescent="0.25">
      <c r="A4" t="s">
        <v>832</v>
      </c>
      <c r="B4">
        <v>0.65600000000000003</v>
      </c>
      <c r="C4">
        <f t="shared" si="0"/>
        <v>6.5600000000000009E-5</v>
      </c>
      <c r="D4">
        <f t="shared" si="1"/>
        <v>-0.1830961606243397</v>
      </c>
      <c r="E4" t="e">
        <f>IF(Data!V176&lt;&gt;"", Data!V176, NA())</f>
        <v>#N/A</v>
      </c>
    </row>
    <row r="5" spans="1:5" x14ac:dyDescent="0.25">
      <c r="A5" t="s">
        <v>833</v>
      </c>
      <c r="B5">
        <v>0.77400000000000002</v>
      </c>
      <c r="C5">
        <f t="shared" si="0"/>
        <v>7.7400000000000011E-5</v>
      </c>
      <c r="D5">
        <f t="shared" si="1"/>
        <v>-0.11125903931710739</v>
      </c>
      <c r="E5" t="e">
        <f>IF(Data!AC176&lt;&gt;"", Data!AC176, NA())</f>
        <v>#N/A</v>
      </c>
    </row>
    <row r="6" spans="1:5" x14ac:dyDescent="0.25">
      <c r="A6" t="s">
        <v>834</v>
      </c>
      <c r="B6">
        <v>1.2350000000000001</v>
      </c>
      <c r="C6">
        <f t="shared" si="0"/>
        <v>1.2350000000000002E-4</v>
      </c>
      <c r="D6">
        <f t="shared" si="1"/>
        <v>9.1666957595684564E-2</v>
      </c>
      <c r="E6" t="e">
        <f>IF(Data!AK176&lt;&gt;"", Data!AK176, NA())</f>
        <v>#N/A</v>
      </c>
    </row>
    <row r="7" spans="1:5" x14ac:dyDescent="0.25">
      <c r="A7" t="s">
        <v>835</v>
      </c>
      <c r="B7">
        <v>1.6619999999999999</v>
      </c>
      <c r="C7">
        <f t="shared" si="0"/>
        <v>1.662E-4</v>
      </c>
      <c r="D7">
        <f t="shared" si="1"/>
        <v>0.22063101944809216</v>
      </c>
      <c r="E7" t="e">
        <f>IF(Data!AS176&lt;&gt;"", Data!AS176, NA())</f>
        <v>#N/A</v>
      </c>
    </row>
    <row r="8" spans="1:5" x14ac:dyDescent="0.25">
      <c r="A8" t="s">
        <v>836</v>
      </c>
      <c r="B8">
        <v>2.1589999999999998</v>
      </c>
      <c r="C8">
        <f t="shared" si="0"/>
        <v>2.1589999999999999E-4</v>
      </c>
      <c r="D8">
        <f t="shared" si="1"/>
        <v>0.33425264233423074</v>
      </c>
      <c r="E8" t="e">
        <f>IF(Data!BA176&lt;&gt;"", Data!BA176, NA())</f>
        <v>#N/A</v>
      </c>
    </row>
    <row r="9" spans="1:5" x14ac:dyDescent="0.25">
      <c r="A9" t="s">
        <v>837</v>
      </c>
      <c r="B9">
        <v>3.6</v>
      </c>
      <c r="C9">
        <f t="shared" si="0"/>
        <v>3.6000000000000002E-4</v>
      </c>
      <c r="D9">
        <f t="shared" si="1"/>
        <v>0.55630250076728727</v>
      </c>
      <c r="E9">
        <f>IF(Data!BI176&lt;&gt;"", Data!BI176, NA())</f>
        <v>-13.098629506846049</v>
      </c>
    </row>
    <row r="10" spans="1:5" x14ac:dyDescent="0.25">
      <c r="A10" t="s">
        <v>838</v>
      </c>
      <c r="B10">
        <v>4.5</v>
      </c>
      <c r="C10">
        <f t="shared" si="0"/>
        <v>4.5000000000000004E-4</v>
      </c>
      <c r="D10">
        <f t="shared" si="1"/>
        <v>0.65321251377534373</v>
      </c>
      <c r="E10">
        <f>IF(Data!BQ176&lt;&gt;"", Data!BQ176, NA())</f>
        <v>-13.361543181946708</v>
      </c>
    </row>
    <row r="11" spans="1:5" x14ac:dyDescent="0.25">
      <c r="A11" t="s">
        <v>839</v>
      </c>
      <c r="B11">
        <v>5.8</v>
      </c>
      <c r="C11">
        <f t="shared" si="0"/>
        <v>5.8E-4</v>
      </c>
      <c r="D11">
        <f t="shared" si="1"/>
        <v>0.76342799356293722</v>
      </c>
      <c r="E11" t="e">
        <f>IF(Data!BY176&lt;&gt;"", Data!BY176, NA())</f>
        <v>#N/A</v>
      </c>
    </row>
    <row r="12" spans="1:5" x14ac:dyDescent="0.25">
      <c r="A12" t="s">
        <v>840</v>
      </c>
      <c r="B12">
        <v>8</v>
      </c>
      <c r="C12">
        <f t="shared" si="0"/>
        <v>8.0000000000000004E-4</v>
      </c>
      <c r="D12">
        <f t="shared" si="1"/>
        <v>0.90308998699194354</v>
      </c>
      <c r="E12" t="e">
        <f>IF(Data!CG176&lt;&gt;"", Data!CG176, NA())</f>
        <v>#N/A</v>
      </c>
    </row>
    <row r="13" spans="1:5" x14ac:dyDescent="0.25">
      <c r="A13" t="s">
        <v>841</v>
      </c>
      <c r="B13">
        <v>24</v>
      </c>
      <c r="C13">
        <f t="shared" si="0"/>
        <v>2.4000000000000002E-3</v>
      </c>
      <c r="D13">
        <f t="shared" si="1"/>
        <v>1.3802112417116059</v>
      </c>
      <c r="E13" t="e">
        <f>IF(Data!CO176&lt;&gt;"", Data!CO176, NA())</f>
        <v>#N/A</v>
      </c>
    </row>
    <row r="14" spans="1:5" x14ac:dyDescent="0.25">
      <c r="A14" t="s">
        <v>842</v>
      </c>
      <c r="B14">
        <v>3.4</v>
      </c>
      <c r="C14">
        <f t="shared" si="0"/>
        <v>3.4000000000000002E-4</v>
      </c>
      <c r="D14">
        <f t="shared" si="1"/>
        <v>0.53147891704225514</v>
      </c>
      <c r="E14" t="e">
        <f>IF(Data!CW176&lt;&gt;"", Data!CW176, NA())</f>
        <v>#N/A</v>
      </c>
    </row>
    <row r="15" spans="1:5" x14ac:dyDescent="0.25">
      <c r="A15" t="s">
        <v>843</v>
      </c>
      <c r="B15">
        <v>4.5999999999999996</v>
      </c>
      <c r="C15">
        <f t="shared" si="0"/>
        <v>4.5999999999999996E-4</v>
      </c>
      <c r="D15">
        <f t="shared" si="1"/>
        <v>0.66275783168157409</v>
      </c>
      <c r="E15" t="e">
        <f>IF(Data!DE176&lt;&gt;"", Data!DE176, NA())</f>
        <v>#N/A</v>
      </c>
    </row>
    <row r="16" spans="1:5" x14ac:dyDescent="0.25">
      <c r="A16" t="s">
        <v>844</v>
      </c>
      <c r="B16">
        <v>12</v>
      </c>
      <c r="C16">
        <f t="shared" si="0"/>
        <v>1.2000000000000001E-3</v>
      </c>
      <c r="D16">
        <f t="shared" si="1"/>
        <v>1.0791812460476249</v>
      </c>
      <c r="E16" t="e">
        <f>IF(Data!DM176&lt;&gt;"", Data!DM176, NA())</f>
        <v>#N/A</v>
      </c>
    </row>
    <row r="17" spans="1:5" x14ac:dyDescent="0.25">
      <c r="A17" t="s">
        <v>845</v>
      </c>
      <c r="B17">
        <v>22</v>
      </c>
      <c r="C17">
        <f t="shared" si="0"/>
        <v>2.2000000000000001E-3</v>
      </c>
      <c r="D17">
        <f t="shared" si="1"/>
        <v>1.3424226808222062</v>
      </c>
      <c r="E17" t="e">
        <f>IF(Data!DU176&lt;&gt;"", Data!DU176, NA())</f>
        <v>#N/A</v>
      </c>
    </row>
    <row r="20" spans="1:5" x14ac:dyDescent="0.25">
      <c r="B20" s="22" t="s">
        <v>869</v>
      </c>
      <c r="C20" s="22" t="s">
        <v>870</v>
      </c>
      <c r="D20" s="22">
        <v>-2.7130000000000001</v>
      </c>
    </row>
    <row r="21" spans="1:5" x14ac:dyDescent="0.25">
      <c r="B21" s="22"/>
      <c r="C21" s="22" t="s">
        <v>871</v>
      </c>
      <c r="D21" s="22" t="s">
        <v>945</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t="e">
        <f>IF(Data!O177&lt;&gt;"", Data!O177, NA())</f>
        <v>#N/A</v>
      </c>
    </row>
    <row r="4" spans="1:5" x14ac:dyDescent="0.25">
      <c r="A4" t="s">
        <v>832</v>
      </c>
      <c r="B4">
        <v>0.65600000000000003</v>
      </c>
      <c r="C4">
        <f t="shared" si="0"/>
        <v>6.5600000000000009E-5</v>
      </c>
      <c r="D4">
        <f t="shared" si="1"/>
        <v>-0.1830961606243397</v>
      </c>
      <c r="E4">
        <f>IF(Data!V177&lt;&gt;"", Data!V177, NA())</f>
        <v>-13.126960856198258</v>
      </c>
    </row>
    <row r="5" spans="1:5" x14ac:dyDescent="0.25">
      <c r="A5" t="s">
        <v>833</v>
      </c>
      <c r="B5">
        <v>0.77400000000000002</v>
      </c>
      <c r="C5">
        <f t="shared" si="0"/>
        <v>7.7400000000000011E-5</v>
      </c>
      <c r="D5">
        <f t="shared" si="1"/>
        <v>-0.11125903931710739</v>
      </c>
      <c r="E5" t="e">
        <f>IF(Data!AC177&lt;&gt;"", Data!AC177, NA())</f>
        <v>#N/A</v>
      </c>
    </row>
    <row r="6" spans="1:5" x14ac:dyDescent="0.25">
      <c r="A6" t="s">
        <v>834</v>
      </c>
      <c r="B6">
        <v>1.2350000000000001</v>
      </c>
      <c r="C6">
        <f t="shared" si="0"/>
        <v>1.2350000000000002E-4</v>
      </c>
      <c r="D6">
        <f t="shared" si="1"/>
        <v>9.1666957595684564E-2</v>
      </c>
      <c r="E6">
        <f>IF(Data!AK177&lt;&gt;"", Data!AK177, NA())</f>
        <v>-12.21605738581593</v>
      </c>
    </row>
    <row r="7" spans="1:5" x14ac:dyDescent="0.25">
      <c r="A7" t="s">
        <v>835</v>
      </c>
      <c r="B7">
        <v>1.6619999999999999</v>
      </c>
      <c r="C7">
        <f t="shared" si="0"/>
        <v>1.662E-4</v>
      </c>
      <c r="D7">
        <f t="shared" si="1"/>
        <v>0.22063101944809216</v>
      </c>
      <c r="E7">
        <f>IF(Data!AS177&lt;&gt;"", Data!AS177, NA())</f>
        <v>-11.989209808088619</v>
      </c>
    </row>
    <row r="8" spans="1:5" x14ac:dyDescent="0.25">
      <c r="A8" t="s">
        <v>836</v>
      </c>
      <c r="B8">
        <v>2.1589999999999998</v>
      </c>
      <c r="C8">
        <f t="shared" si="0"/>
        <v>2.1589999999999999E-4</v>
      </c>
      <c r="D8">
        <f t="shared" si="1"/>
        <v>0.33425264233423074</v>
      </c>
      <c r="E8">
        <f>IF(Data!BA177&lt;&gt;"", Data!BA177, NA())</f>
        <v>-12.065200932489004</v>
      </c>
    </row>
    <row r="9" spans="1:5" x14ac:dyDescent="0.25">
      <c r="A9" t="s">
        <v>837</v>
      </c>
      <c r="B9">
        <v>3.6</v>
      </c>
      <c r="C9">
        <f t="shared" si="0"/>
        <v>3.6000000000000002E-4</v>
      </c>
      <c r="D9">
        <f t="shared" si="1"/>
        <v>0.55630250076728727</v>
      </c>
      <c r="E9">
        <f>IF(Data!BI177&lt;&gt;"", Data!BI177, NA())</f>
        <v>-12.470629506846047</v>
      </c>
    </row>
    <row r="10" spans="1:5" x14ac:dyDescent="0.25">
      <c r="A10" t="s">
        <v>838</v>
      </c>
      <c r="B10">
        <v>4.5</v>
      </c>
      <c r="C10">
        <f t="shared" si="0"/>
        <v>4.5000000000000004E-4</v>
      </c>
      <c r="D10">
        <f t="shared" si="1"/>
        <v>0.65321251377534373</v>
      </c>
      <c r="E10">
        <f>IF(Data!BQ177&lt;&gt;"", Data!BQ177, NA())</f>
        <v>-12.833543181946709</v>
      </c>
    </row>
    <row r="11" spans="1:5" x14ac:dyDescent="0.25">
      <c r="A11" t="s">
        <v>839</v>
      </c>
      <c r="B11">
        <v>5.8</v>
      </c>
      <c r="C11">
        <f t="shared" si="0"/>
        <v>5.8E-4</v>
      </c>
      <c r="D11">
        <f t="shared" si="1"/>
        <v>0.76342799356293722</v>
      </c>
      <c r="E11" t="e">
        <f>IF(Data!BY177&lt;&gt;"", Data!BY177, NA())</f>
        <v>#N/A</v>
      </c>
    </row>
    <row r="12" spans="1:5" x14ac:dyDescent="0.25">
      <c r="A12" t="s">
        <v>840</v>
      </c>
      <c r="B12">
        <v>8</v>
      </c>
      <c r="C12">
        <f t="shared" si="0"/>
        <v>8.0000000000000004E-4</v>
      </c>
      <c r="D12">
        <f t="shared" si="1"/>
        <v>0.90308998699194354</v>
      </c>
      <c r="E12" t="e">
        <f>IF(Data!CG177&lt;&gt;"", Data!CG177, NA())</f>
        <v>#N/A</v>
      </c>
    </row>
    <row r="13" spans="1:5" x14ac:dyDescent="0.25">
      <c r="A13" t="s">
        <v>841</v>
      </c>
      <c r="B13">
        <v>24</v>
      </c>
      <c r="C13">
        <f t="shared" si="0"/>
        <v>2.4000000000000002E-3</v>
      </c>
      <c r="D13">
        <f t="shared" si="1"/>
        <v>1.3802112417116059</v>
      </c>
      <c r="E13" t="e">
        <f>IF(Data!CO177&lt;&gt;"", Data!CO177, NA())</f>
        <v>#N/A</v>
      </c>
    </row>
    <row r="14" spans="1:5" x14ac:dyDescent="0.25">
      <c r="A14" t="s">
        <v>842</v>
      </c>
      <c r="B14">
        <v>3.4</v>
      </c>
      <c r="C14">
        <f t="shared" si="0"/>
        <v>3.4000000000000002E-4</v>
      </c>
      <c r="D14">
        <f t="shared" si="1"/>
        <v>0.53147891704225514</v>
      </c>
      <c r="E14" t="e">
        <f>IF(Data!CW177&lt;&gt;"", Data!CW177, NA())</f>
        <v>#N/A</v>
      </c>
    </row>
    <row r="15" spans="1:5" x14ac:dyDescent="0.25">
      <c r="A15" t="s">
        <v>843</v>
      </c>
      <c r="B15">
        <v>4.5999999999999996</v>
      </c>
      <c r="C15">
        <f t="shared" si="0"/>
        <v>4.5999999999999996E-4</v>
      </c>
      <c r="D15">
        <f t="shared" si="1"/>
        <v>0.66275783168157409</v>
      </c>
      <c r="E15" t="e">
        <f>IF(Data!DE177&lt;&gt;"", Data!DE177, NA())</f>
        <v>#N/A</v>
      </c>
    </row>
    <row r="16" spans="1:5" x14ac:dyDescent="0.25">
      <c r="A16" t="s">
        <v>844</v>
      </c>
      <c r="B16">
        <v>12</v>
      </c>
      <c r="C16">
        <f t="shared" si="0"/>
        <v>1.2000000000000001E-3</v>
      </c>
      <c r="D16">
        <f t="shared" si="1"/>
        <v>1.0791812460476249</v>
      </c>
      <c r="E16" t="e">
        <f>IF(Data!DM177&lt;&gt;"", Data!DM177, NA())</f>
        <v>#N/A</v>
      </c>
    </row>
    <row r="17" spans="1:5" x14ac:dyDescent="0.25">
      <c r="A17" t="s">
        <v>845</v>
      </c>
      <c r="B17">
        <v>22</v>
      </c>
      <c r="C17">
        <f t="shared" si="0"/>
        <v>2.2000000000000001E-3</v>
      </c>
      <c r="D17">
        <f t="shared" si="1"/>
        <v>1.3424226808222062</v>
      </c>
      <c r="E17" t="e">
        <f>IF(Data!DU177&lt;&gt;"", Data!DU177, NA())</f>
        <v>#N/A</v>
      </c>
    </row>
    <row r="20" spans="1:5" x14ac:dyDescent="0.25">
      <c r="B20" s="22" t="s">
        <v>869</v>
      </c>
      <c r="C20" s="22" t="s">
        <v>870</v>
      </c>
      <c r="D20" s="22">
        <v>-2.3079000000000001</v>
      </c>
    </row>
    <row r="21" spans="1:5" x14ac:dyDescent="0.25">
      <c r="B21" s="22"/>
      <c r="C21" s="22" t="s">
        <v>871</v>
      </c>
      <c r="D21" s="22" t="s">
        <v>945</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IF(Data!O178&lt;&gt;"", Data!O178, NA())</f>
        <v>-12.260552203238737</v>
      </c>
    </row>
    <row r="4" spans="1:5" x14ac:dyDescent="0.25">
      <c r="A4" t="s">
        <v>832</v>
      </c>
      <c r="B4">
        <v>0.65600000000000003</v>
      </c>
      <c r="C4">
        <f t="shared" si="0"/>
        <v>6.5600000000000009E-5</v>
      </c>
      <c r="D4">
        <f t="shared" si="1"/>
        <v>-0.1830961606243397</v>
      </c>
      <c r="E4">
        <f>IF(Data!V178&lt;&gt;"", Data!V178, NA())</f>
        <v>-12.210960856198257</v>
      </c>
    </row>
    <row r="5" spans="1:5" x14ac:dyDescent="0.25">
      <c r="A5" t="s">
        <v>833</v>
      </c>
      <c r="B5">
        <v>0.77400000000000002</v>
      </c>
      <c r="C5">
        <f t="shared" si="0"/>
        <v>7.7400000000000011E-5</v>
      </c>
      <c r="D5">
        <f t="shared" si="1"/>
        <v>-0.11125903931710739</v>
      </c>
      <c r="E5" t="e">
        <f>IF(Data!AC178&lt;&gt;"", Data!AC178, NA())</f>
        <v>#N/A</v>
      </c>
    </row>
    <row r="6" spans="1:5" x14ac:dyDescent="0.25">
      <c r="A6" t="s">
        <v>834</v>
      </c>
      <c r="B6">
        <v>1.2350000000000001</v>
      </c>
      <c r="C6">
        <f t="shared" si="0"/>
        <v>1.2350000000000002E-4</v>
      </c>
      <c r="D6">
        <f t="shared" si="1"/>
        <v>9.1666957595684564E-2</v>
      </c>
      <c r="E6">
        <f>IF(Data!AK178&lt;&gt;"", Data!AK178, NA())</f>
        <v>-12.08005738581593</v>
      </c>
    </row>
    <row r="7" spans="1:5" x14ac:dyDescent="0.25">
      <c r="A7" t="s">
        <v>835</v>
      </c>
      <c r="B7">
        <v>1.6619999999999999</v>
      </c>
      <c r="C7">
        <f t="shared" si="0"/>
        <v>1.662E-4</v>
      </c>
      <c r="D7">
        <f t="shared" si="1"/>
        <v>0.22063101944809216</v>
      </c>
      <c r="E7">
        <f>IF(Data!AS178&lt;&gt;"", Data!AS178, NA())</f>
        <v>-12.177209808088618</v>
      </c>
    </row>
    <row r="8" spans="1:5" x14ac:dyDescent="0.25">
      <c r="A8" t="s">
        <v>836</v>
      </c>
      <c r="B8">
        <v>2.1589999999999998</v>
      </c>
      <c r="C8">
        <f t="shared" si="0"/>
        <v>2.1589999999999999E-4</v>
      </c>
      <c r="D8">
        <f t="shared" si="1"/>
        <v>0.33425264233423074</v>
      </c>
      <c r="E8">
        <f>IF(Data!BA178&lt;&gt;"", Data!BA178, NA())</f>
        <v>-12.437200932489006</v>
      </c>
    </row>
    <row r="9" spans="1:5" x14ac:dyDescent="0.25">
      <c r="A9" t="s">
        <v>837</v>
      </c>
      <c r="B9">
        <v>3.6</v>
      </c>
      <c r="C9">
        <f t="shared" si="0"/>
        <v>3.6000000000000002E-4</v>
      </c>
      <c r="D9">
        <f t="shared" si="1"/>
        <v>0.55630250076728727</v>
      </c>
      <c r="E9">
        <f>IF(Data!BI178&lt;&gt;"", Data!BI178, NA())</f>
        <v>-12.918629506846047</v>
      </c>
    </row>
    <row r="10" spans="1:5" x14ac:dyDescent="0.25">
      <c r="A10" t="s">
        <v>838</v>
      </c>
      <c r="B10">
        <v>4.5</v>
      </c>
      <c r="C10">
        <f t="shared" si="0"/>
        <v>4.5000000000000004E-4</v>
      </c>
      <c r="D10">
        <f t="shared" si="1"/>
        <v>0.65321251377534373</v>
      </c>
      <c r="E10">
        <f>IF(Data!BQ178&lt;&gt;"", Data!BQ178, NA())</f>
        <v>-13.185543181946707</v>
      </c>
    </row>
    <row r="11" spans="1:5" x14ac:dyDescent="0.25">
      <c r="A11" t="s">
        <v>839</v>
      </c>
      <c r="B11">
        <v>5.8</v>
      </c>
      <c r="C11">
        <f t="shared" si="0"/>
        <v>5.8E-4</v>
      </c>
      <c r="D11">
        <f t="shared" si="1"/>
        <v>0.76342799356293722</v>
      </c>
      <c r="E11" t="e">
        <f>IF(Data!BY178&lt;&gt;"", Data!BY178, NA())</f>
        <v>#N/A</v>
      </c>
    </row>
    <row r="12" spans="1:5" x14ac:dyDescent="0.25">
      <c r="A12" t="s">
        <v>840</v>
      </c>
      <c r="B12">
        <v>8</v>
      </c>
      <c r="C12">
        <f t="shared" si="0"/>
        <v>8.0000000000000004E-4</v>
      </c>
      <c r="D12">
        <f t="shared" si="1"/>
        <v>0.90308998699194354</v>
      </c>
      <c r="E12" t="e">
        <f>IF(Data!CG178&lt;&gt;"", Data!CG178, NA())</f>
        <v>#N/A</v>
      </c>
    </row>
    <row r="13" spans="1:5" x14ac:dyDescent="0.25">
      <c r="A13" t="s">
        <v>841</v>
      </c>
      <c r="B13">
        <v>24</v>
      </c>
      <c r="C13">
        <f t="shared" si="0"/>
        <v>2.4000000000000002E-3</v>
      </c>
      <c r="D13">
        <f t="shared" si="1"/>
        <v>1.3802112417116059</v>
      </c>
      <c r="E13" t="e">
        <f>IF(Data!CO178&lt;&gt;"", Data!CO178, NA())</f>
        <v>#N/A</v>
      </c>
    </row>
    <row r="14" spans="1:5" x14ac:dyDescent="0.25">
      <c r="A14" t="s">
        <v>842</v>
      </c>
      <c r="B14">
        <v>3.4</v>
      </c>
      <c r="C14">
        <f t="shared" si="0"/>
        <v>3.4000000000000002E-4</v>
      </c>
      <c r="D14">
        <f t="shared" si="1"/>
        <v>0.53147891704225514</v>
      </c>
      <c r="E14" t="e">
        <f>IF(Data!CW178&lt;&gt;"", Data!CW178, NA())</f>
        <v>#N/A</v>
      </c>
    </row>
    <row r="15" spans="1:5" x14ac:dyDescent="0.25">
      <c r="A15" t="s">
        <v>843</v>
      </c>
      <c r="B15">
        <v>4.5999999999999996</v>
      </c>
      <c r="C15">
        <f t="shared" si="0"/>
        <v>4.5999999999999996E-4</v>
      </c>
      <c r="D15">
        <f t="shared" si="1"/>
        <v>0.66275783168157409</v>
      </c>
      <c r="E15" t="e">
        <f>IF(Data!DE178&lt;&gt;"", Data!DE178, NA())</f>
        <v>#N/A</v>
      </c>
    </row>
    <row r="16" spans="1:5" x14ac:dyDescent="0.25">
      <c r="A16" t="s">
        <v>844</v>
      </c>
      <c r="B16">
        <v>12</v>
      </c>
      <c r="C16">
        <f t="shared" si="0"/>
        <v>1.2000000000000001E-3</v>
      </c>
      <c r="D16">
        <f t="shared" si="1"/>
        <v>1.0791812460476249</v>
      </c>
      <c r="E16" t="e">
        <f>IF(Data!DM178&lt;&gt;"", Data!DM178, NA())</f>
        <v>#N/A</v>
      </c>
    </row>
    <row r="17" spans="1:5" x14ac:dyDescent="0.25">
      <c r="A17" t="s">
        <v>845</v>
      </c>
      <c r="B17">
        <v>22</v>
      </c>
      <c r="C17">
        <f t="shared" si="0"/>
        <v>2.2000000000000001E-3</v>
      </c>
      <c r="D17">
        <f t="shared" si="1"/>
        <v>1.3424226808222062</v>
      </c>
      <c r="E17" t="e">
        <f>IF(Data!DU178&lt;&gt;"", Data!DU178, NA())</f>
        <v>#N/A</v>
      </c>
    </row>
    <row r="20" spans="1:5" x14ac:dyDescent="0.25">
      <c r="B20" s="22" t="s">
        <v>869</v>
      </c>
      <c r="C20" s="22" t="s">
        <v>870</v>
      </c>
      <c r="D20" s="22">
        <v>-2.3153999999999999</v>
      </c>
    </row>
    <row r="21" spans="1:5" x14ac:dyDescent="0.25">
      <c r="B21" s="22"/>
      <c r="C21" s="22" t="s">
        <v>871</v>
      </c>
      <c r="D21" s="22" t="s">
        <v>945</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IF(Data!O179&lt;&gt;"", Data!O179, NA())</f>
        <v>-12.944552203238738</v>
      </c>
    </row>
    <row r="4" spans="1:5" x14ac:dyDescent="0.25">
      <c r="A4" t="s">
        <v>832</v>
      </c>
      <c r="B4">
        <v>0.65600000000000003</v>
      </c>
      <c r="C4">
        <f t="shared" si="0"/>
        <v>6.5600000000000009E-5</v>
      </c>
      <c r="D4">
        <f t="shared" si="1"/>
        <v>-0.1830961606243397</v>
      </c>
      <c r="E4">
        <f>IF(Data!V179&lt;&gt;"", Data!V179, NA())</f>
        <v>-12.762960856198257</v>
      </c>
    </row>
    <row r="5" spans="1:5" x14ac:dyDescent="0.25">
      <c r="A5" t="s">
        <v>833</v>
      </c>
      <c r="B5">
        <v>0.77400000000000002</v>
      </c>
      <c r="C5">
        <f t="shared" si="0"/>
        <v>7.7400000000000011E-5</v>
      </c>
      <c r="D5">
        <f t="shared" si="1"/>
        <v>-0.11125903931710739</v>
      </c>
      <c r="E5" t="e">
        <f>IF(Data!AC179&lt;&gt;"", Data!AC179, NA())</f>
        <v>#N/A</v>
      </c>
    </row>
    <row r="6" spans="1:5" x14ac:dyDescent="0.25">
      <c r="A6" t="s">
        <v>834</v>
      </c>
      <c r="B6">
        <v>1.2350000000000001</v>
      </c>
      <c r="C6">
        <f t="shared" si="0"/>
        <v>1.2350000000000002E-4</v>
      </c>
      <c r="D6">
        <f t="shared" si="1"/>
        <v>9.1666957595684564E-2</v>
      </c>
      <c r="E6">
        <f>IF(Data!AK179&lt;&gt;"", Data!AK179, NA())</f>
        <v>-12.328057385815928</v>
      </c>
    </row>
    <row r="7" spans="1:5" x14ac:dyDescent="0.25">
      <c r="A7" t="s">
        <v>835</v>
      </c>
      <c r="B7">
        <v>1.6619999999999999</v>
      </c>
      <c r="C7">
        <f t="shared" si="0"/>
        <v>1.662E-4</v>
      </c>
      <c r="D7">
        <f t="shared" si="1"/>
        <v>0.22063101944809216</v>
      </c>
      <c r="E7">
        <f>IF(Data!AS179&lt;&gt;"", Data!AS179, NA())</f>
        <v>-12.333209808088618</v>
      </c>
    </row>
    <row r="8" spans="1:5" x14ac:dyDescent="0.25">
      <c r="A8" t="s">
        <v>836</v>
      </c>
      <c r="B8">
        <v>2.1589999999999998</v>
      </c>
      <c r="C8">
        <f t="shared" si="0"/>
        <v>2.1589999999999999E-4</v>
      </c>
      <c r="D8">
        <f t="shared" si="1"/>
        <v>0.33425264233423074</v>
      </c>
      <c r="E8">
        <f>IF(Data!BA179&lt;&gt;"", Data!BA179, NA())</f>
        <v>-12.445200932489007</v>
      </c>
    </row>
    <row r="9" spans="1:5" x14ac:dyDescent="0.25">
      <c r="A9" t="s">
        <v>837</v>
      </c>
      <c r="B9">
        <v>3.6</v>
      </c>
      <c r="C9">
        <f t="shared" si="0"/>
        <v>3.6000000000000002E-4</v>
      </c>
      <c r="D9">
        <f t="shared" si="1"/>
        <v>0.55630250076728727</v>
      </c>
      <c r="E9">
        <f>IF(Data!BI179&lt;&gt;"", Data!BI179, NA())</f>
        <v>-13.034629506846048</v>
      </c>
    </row>
    <row r="10" spans="1:5" x14ac:dyDescent="0.25">
      <c r="A10" t="s">
        <v>838</v>
      </c>
      <c r="B10">
        <v>4.5</v>
      </c>
      <c r="C10">
        <f t="shared" si="0"/>
        <v>4.5000000000000004E-4</v>
      </c>
      <c r="D10">
        <f t="shared" si="1"/>
        <v>0.65321251377534373</v>
      </c>
      <c r="E10">
        <f>IF(Data!BQ179&lt;&gt;"", Data!BQ179, NA())</f>
        <v>-13.213543181946708</v>
      </c>
    </row>
    <row r="11" spans="1:5" x14ac:dyDescent="0.25">
      <c r="A11" t="s">
        <v>839</v>
      </c>
      <c r="B11">
        <v>5.8</v>
      </c>
      <c r="C11">
        <f t="shared" si="0"/>
        <v>5.8E-4</v>
      </c>
      <c r="D11">
        <f t="shared" si="1"/>
        <v>0.76342799356293722</v>
      </c>
      <c r="E11" t="e">
        <f>IF(Data!BY179&lt;&gt;"", Data!BY179, NA())</f>
        <v>#N/A</v>
      </c>
    </row>
    <row r="12" spans="1:5" x14ac:dyDescent="0.25">
      <c r="A12" t="s">
        <v>840</v>
      </c>
      <c r="B12">
        <v>8</v>
      </c>
      <c r="C12">
        <f t="shared" si="0"/>
        <v>8.0000000000000004E-4</v>
      </c>
      <c r="D12">
        <f t="shared" si="1"/>
        <v>0.90308998699194354</v>
      </c>
      <c r="E12" t="e">
        <f>IF(Data!CG179&lt;&gt;"", Data!CG179, NA())</f>
        <v>#N/A</v>
      </c>
    </row>
    <row r="13" spans="1:5" x14ac:dyDescent="0.25">
      <c r="A13" t="s">
        <v>841</v>
      </c>
      <c r="B13">
        <v>24</v>
      </c>
      <c r="C13">
        <f t="shared" si="0"/>
        <v>2.4000000000000002E-3</v>
      </c>
      <c r="D13">
        <f t="shared" si="1"/>
        <v>1.3802112417116059</v>
      </c>
      <c r="E13" t="e">
        <f>IF(Data!CO179&lt;&gt;"", Data!CO179, NA())</f>
        <v>#N/A</v>
      </c>
    </row>
    <row r="14" spans="1:5" x14ac:dyDescent="0.25">
      <c r="A14" t="s">
        <v>842</v>
      </c>
      <c r="B14">
        <v>3.4</v>
      </c>
      <c r="C14">
        <f t="shared" si="0"/>
        <v>3.4000000000000002E-4</v>
      </c>
      <c r="D14">
        <f t="shared" si="1"/>
        <v>0.53147891704225514</v>
      </c>
      <c r="E14">
        <f>IF(Data!CW179&lt;&gt;"", Data!CW179, NA())</f>
        <v>-11.165640884065642</v>
      </c>
    </row>
    <row r="15" spans="1:5" x14ac:dyDescent="0.25">
      <c r="A15" t="s">
        <v>843</v>
      </c>
      <c r="B15">
        <v>4.5999999999999996</v>
      </c>
      <c r="C15">
        <f t="shared" si="0"/>
        <v>4.5999999999999996E-4</v>
      </c>
      <c r="D15">
        <f t="shared" si="1"/>
        <v>0.66275783168157409</v>
      </c>
      <c r="E15">
        <f>IF(Data!DE179&lt;&gt;"", Data!DE179, NA())</f>
        <v>-11.303038697275881</v>
      </c>
    </row>
    <row r="16" spans="1:5" x14ac:dyDescent="0.25">
      <c r="A16" t="s">
        <v>844</v>
      </c>
      <c r="B16">
        <v>12</v>
      </c>
      <c r="C16">
        <f t="shared" si="0"/>
        <v>1.2000000000000001E-3</v>
      </c>
      <c r="D16">
        <f t="shared" si="1"/>
        <v>1.0791812460476249</v>
      </c>
      <c r="E16">
        <f>IF(Data!DM179&lt;&gt;"", Data!DM179, NA())</f>
        <v>-11.72372965703447</v>
      </c>
    </row>
    <row r="17" spans="1:5" x14ac:dyDescent="0.25">
      <c r="A17" t="s">
        <v>845</v>
      </c>
      <c r="B17">
        <v>22</v>
      </c>
      <c r="C17">
        <f t="shared" si="0"/>
        <v>2.2000000000000001E-3</v>
      </c>
      <c r="D17">
        <f t="shared" si="1"/>
        <v>1.3424226808222062</v>
      </c>
      <c r="E17" t="e">
        <f>IF(Data!DU179&lt;&gt;"", Data!DU179, NA())</f>
        <v>#N/A</v>
      </c>
    </row>
    <row r="20" spans="1:5" x14ac:dyDescent="0.25">
      <c r="B20" s="22" t="s">
        <v>869</v>
      </c>
      <c r="C20" s="22" t="s">
        <v>870</v>
      </c>
      <c r="D20" s="22">
        <v>-2.4514</v>
      </c>
    </row>
    <row r="21" spans="1:5" x14ac:dyDescent="0.25">
      <c r="B21" s="22"/>
      <c r="C21" s="22" t="s">
        <v>871</v>
      </c>
      <c r="D21" s="22" t="s">
        <v>945</v>
      </c>
    </row>
    <row r="22" spans="1:5" x14ac:dyDescent="0.25">
      <c r="B22" s="22" t="s">
        <v>872</v>
      </c>
      <c r="C22" s="22" t="s">
        <v>870</v>
      </c>
      <c r="D22" s="22">
        <v>0.55869999999999997</v>
      </c>
    </row>
    <row r="23" spans="1:5" x14ac:dyDescent="0.25">
      <c r="B23" s="22"/>
      <c r="C23" s="22" t="s">
        <v>871</v>
      </c>
      <c r="D23" s="22" t="s">
        <v>86</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IF(Data!O180&lt;&gt;"", Data!O180, NA())</f>
        <v>-13.032552203238737</v>
      </c>
    </row>
    <row r="4" spans="1:5" x14ac:dyDescent="0.25">
      <c r="A4" t="s">
        <v>832</v>
      </c>
      <c r="B4">
        <v>0.65600000000000003</v>
      </c>
      <c r="C4">
        <f t="shared" si="0"/>
        <v>6.5600000000000009E-5</v>
      </c>
      <c r="D4">
        <f t="shared" si="1"/>
        <v>-0.1830961606243397</v>
      </c>
      <c r="E4">
        <f>IF(Data!V180&lt;&gt;"", Data!V180, NA())</f>
        <v>-12.806960856198257</v>
      </c>
    </row>
    <row r="5" spans="1:5" x14ac:dyDescent="0.25">
      <c r="A5" t="s">
        <v>833</v>
      </c>
      <c r="B5">
        <v>0.77400000000000002</v>
      </c>
      <c r="C5">
        <f t="shared" si="0"/>
        <v>7.7400000000000011E-5</v>
      </c>
      <c r="D5">
        <f t="shared" si="1"/>
        <v>-0.11125903931710739</v>
      </c>
      <c r="E5">
        <f>IF(Data!AC180&lt;&gt;"", Data!AC180, NA())</f>
        <v>-13.454383212228175</v>
      </c>
    </row>
    <row r="6" spans="1:5" x14ac:dyDescent="0.25">
      <c r="A6" t="s">
        <v>834</v>
      </c>
      <c r="B6">
        <v>1.2350000000000001</v>
      </c>
      <c r="C6">
        <f t="shared" si="0"/>
        <v>1.2350000000000002E-4</v>
      </c>
      <c r="D6">
        <f t="shared" si="1"/>
        <v>9.1666957595684564E-2</v>
      </c>
      <c r="E6" t="e">
        <f>IF(Data!AK180&lt;&gt;"", Data!AK180, NA())</f>
        <v>#N/A</v>
      </c>
    </row>
    <row r="7" spans="1:5" x14ac:dyDescent="0.25">
      <c r="A7" t="s">
        <v>835</v>
      </c>
      <c r="B7">
        <v>1.6619999999999999</v>
      </c>
      <c r="C7">
        <f t="shared" si="0"/>
        <v>1.662E-4</v>
      </c>
      <c r="D7">
        <f t="shared" si="1"/>
        <v>0.22063101944809216</v>
      </c>
      <c r="E7" t="e">
        <f>IF(Data!AS180&lt;&gt;"", Data!AS180, NA())</f>
        <v>#N/A</v>
      </c>
    </row>
    <row r="8" spans="1:5" x14ac:dyDescent="0.25">
      <c r="A8" t="s">
        <v>836</v>
      </c>
      <c r="B8">
        <v>2.1589999999999998</v>
      </c>
      <c r="C8">
        <f t="shared" si="0"/>
        <v>2.1589999999999999E-4</v>
      </c>
      <c r="D8">
        <f t="shared" si="1"/>
        <v>0.33425264233423074</v>
      </c>
      <c r="E8" t="e">
        <f>IF(Data!BA180&lt;&gt;"", Data!BA180, NA())</f>
        <v>#N/A</v>
      </c>
    </row>
    <row r="9" spans="1:5" x14ac:dyDescent="0.25">
      <c r="A9" t="s">
        <v>837</v>
      </c>
      <c r="B9">
        <v>3.6</v>
      </c>
      <c r="C9">
        <f t="shared" si="0"/>
        <v>3.6000000000000002E-4</v>
      </c>
      <c r="D9">
        <f t="shared" si="1"/>
        <v>0.55630250076728727</v>
      </c>
      <c r="E9">
        <f>IF(Data!BI180&lt;&gt;"", Data!BI180, NA())</f>
        <v>-12.930629506846048</v>
      </c>
    </row>
    <row r="10" spans="1:5" x14ac:dyDescent="0.25">
      <c r="A10" t="s">
        <v>838</v>
      </c>
      <c r="B10">
        <v>4.5</v>
      </c>
      <c r="C10">
        <f t="shared" si="0"/>
        <v>4.5000000000000004E-4</v>
      </c>
      <c r="D10">
        <f t="shared" si="1"/>
        <v>0.65321251377534373</v>
      </c>
      <c r="E10">
        <f>IF(Data!BQ180&lt;&gt;"", Data!BQ180, NA())</f>
        <v>-13.193543181946708</v>
      </c>
    </row>
    <row r="11" spans="1:5" x14ac:dyDescent="0.25">
      <c r="A11" t="s">
        <v>839</v>
      </c>
      <c r="B11">
        <v>5.8</v>
      </c>
      <c r="C11">
        <f t="shared" si="0"/>
        <v>5.8E-4</v>
      </c>
      <c r="D11">
        <f t="shared" si="1"/>
        <v>0.76342799356293722</v>
      </c>
      <c r="E11" t="e">
        <f>IF(Data!BY180&lt;&gt;"", Data!BY180, NA())</f>
        <v>#N/A</v>
      </c>
    </row>
    <row r="12" spans="1:5" x14ac:dyDescent="0.25">
      <c r="A12" t="s">
        <v>840</v>
      </c>
      <c r="B12">
        <v>8</v>
      </c>
      <c r="C12">
        <f t="shared" si="0"/>
        <v>8.0000000000000004E-4</v>
      </c>
      <c r="D12">
        <f t="shared" si="1"/>
        <v>0.90308998699194354</v>
      </c>
      <c r="E12" t="e">
        <f>IF(Data!CG180&lt;&gt;"", Data!CG180, NA())</f>
        <v>#N/A</v>
      </c>
    </row>
    <row r="13" spans="1:5" x14ac:dyDescent="0.25">
      <c r="A13" t="s">
        <v>841</v>
      </c>
      <c r="B13">
        <v>24</v>
      </c>
      <c r="C13">
        <f t="shared" si="0"/>
        <v>2.4000000000000002E-3</v>
      </c>
      <c r="D13">
        <f t="shared" si="1"/>
        <v>1.3802112417116059</v>
      </c>
      <c r="E13" t="e">
        <f>IF(Data!CO180&lt;&gt;"", Data!CO180, NA())</f>
        <v>#N/A</v>
      </c>
    </row>
    <row r="14" spans="1:5" x14ac:dyDescent="0.25">
      <c r="A14" t="s">
        <v>842</v>
      </c>
      <c r="B14">
        <v>3.4</v>
      </c>
      <c r="C14">
        <f t="shared" si="0"/>
        <v>3.4000000000000002E-4</v>
      </c>
      <c r="D14">
        <f t="shared" si="1"/>
        <v>0.53147891704225514</v>
      </c>
      <c r="E14" t="e">
        <f>IF(Data!CW180&lt;&gt;"", Data!CW180, NA())</f>
        <v>#N/A</v>
      </c>
    </row>
    <row r="15" spans="1:5" x14ac:dyDescent="0.25">
      <c r="A15" t="s">
        <v>843</v>
      </c>
      <c r="B15">
        <v>4.5999999999999996</v>
      </c>
      <c r="C15">
        <f t="shared" si="0"/>
        <v>4.5999999999999996E-4</v>
      </c>
      <c r="D15">
        <f t="shared" si="1"/>
        <v>0.66275783168157409</v>
      </c>
      <c r="E15" t="e">
        <f>IF(Data!DE180&lt;&gt;"", Data!DE180, NA())</f>
        <v>#N/A</v>
      </c>
    </row>
    <row r="16" spans="1:5" x14ac:dyDescent="0.25">
      <c r="A16" t="s">
        <v>844</v>
      </c>
      <c r="B16">
        <v>12</v>
      </c>
      <c r="C16">
        <f t="shared" si="0"/>
        <v>1.2000000000000001E-3</v>
      </c>
      <c r="D16">
        <f t="shared" si="1"/>
        <v>1.0791812460476249</v>
      </c>
      <c r="E16" t="e">
        <f>IF(Data!DM180&lt;&gt;"", Data!DM180, NA())</f>
        <v>#N/A</v>
      </c>
    </row>
    <row r="17" spans="1:5" x14ac:dyDescent="0.25">
      <c r="A17" t="s">
        <v>845</v>
      </c>
      <c r="B17">
        <v>22</v>
      </c>
      <c r="C17">
        <f t="shared" si="0"/>
        <v>2.2000000000000001E-3</v>
      </c>
      <c r="D17">
        <f t="shared" si="1"/>
        <v>1.3424226808222062</v>
      </c>
      <c r="E17" t="e">
        <f>IF(Data!DU180&lt;&gt;"", Data!DU180, NA())</f>
        <v>#N/A</v>
      </c>
    </row>
    <row r="20" spans="1:5" x14ac:dyDescent="0.25">
      <c r="B20" s="22" t="s">
        <v>869</v>
      </c>
      <c r="C20" s="22" t="s">
        <v>870</v>
      </c>
      <c r="D20" s="22">
        <v>-2.7130000000000001</v>
      </c>
    </row>
    <row r="21" spans="1:5" x14ac:dyDescent="0.25">
      <c r="B21" s="22"/>
      <c r="C21" s="22" t="s">
        <v>871</v>
      </c>
      <c r="D21" s="22" t="s">
        <v>945</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IF(Data!O181&lt;&gt;"", Data!O181, NA())</f>
        <v>-13.108552203238736</v>
      </c>
    </row>
    <row r="4" spans="1:5" x14ac:dyDescent="0.25">
      <c r="A4" t="s">
        <v>832</v>
      </c>
      <c r="B4">
        <v>0.65600000000000003</v>
      </c>
      <c r="C4">
        <f t="shared" si="0"/>
        <v>6.5600000000000009E-5</v>
      </c>
      <c r="D4">
        <f t="shared" si="1"/>
        <v>-0.1830961606243397</v>
      </c>
      <c r="E4">
        <f>IF(Data!V181&lt;&gt;"", Data!V181, NA())</f>
        <v>-12.846960856198258</v>
      </c>
    </row>
    <row r="5" spans="1:5" x14ac:dyDescent="0.25">
      <c r="A5" t="s">
        <v>833</v>
      </c>
      <c r="B5">
        <v>0.77400000000000002</v>
      </c>
      <c r="C5">
        <f t="shared" si="0"/>
        <v>7.7400000000000011E-5</v>
      </c>
      <c r="D5">
        <f t="shared" si="1"/>
        <v>-0.11125903931710739</v>
      </c>
      <c r="E5">
        <f>IF(Data!AC181&lt;&gt;"", Data!AC181, NA())</f>
        <v>-13.258383212228175</v>
      </c>
    </row>
    <row r="6" spans="1:5" x14ac:dyDescent="0.25">
      <c r="A6" t="s">
        <v>834</v>
      </c>
      <c r="B6">
        <v>1.2350000000000001</v>
      </c>
      <c r="C6">
        <f t="shared" si="0"/>
        <v>1.2350000000000002E-4</v>
      </c>
      <c r="D6">
        <f t="shared" si="1"/>
        <v>9.1666957595684564E-2</v>
      </c>
      <c r="E6">
        <f>IF(Data!AK181&lt;&gt;"", Data!AK181, NA())</f>
        <v>-12.400057385815929</v>
      </c>
    </row>
    <row r="7" spans="1:5" x14ac:dyDescent="0.25">
      <c r="A7" t="s">
        <v>835</v>
      </c>
      <c r="B7">
        <v>1.6619999999999999</v>
      </c>
      <c r="C7">
        <f t="shared" si="0"/>
        <v>1.662E-4</v>
      </c>
      <c r="D7">
        <f t="shared" si="1"/>
        <v>0.22063101944809216</v>
      </c>
      <c r="E7">
        <f>IF(Data!AS181&lt;&gt;"", Data!AS181, NA())</f>
        <v>-12.345209808088619</v>
      </c>
    </row>
    <row r="8" spans="1:5" x14ac:dyDescent="0.25">
      <c r="A8" t="s">
        <v>836</v>
      </c>
      <c r="B8">
        <v>2.1589999999999998</v>
      </c>
      <c r="C8">
        <f t="shared" si="0"/>
        <v>2.1589999999999999E-4</v>
      </c>
      <c r="D8">
        <f t="shared" si="1"/>
        <v>0.33425264233423074</v>
      </c>
      <c r="E8">
        <f>IF(Data!BA181&lt;&gt;"", Data!BA181, NA())</f>
        <v>-12.557200932489003</v>
      </c>
    </row>
    <row r="9" spans="1:5" x14ac:dyDescent="0.25">
      <c r="A9" t="s">
        <v>837</v>
      </c>
      <c r="B9">
        <v>3.6</v>
      </c>
      <c r="C9">
        <f t="shared" si="0"/>
        <v>3.6000000000000002E-4</v>
      </c>
      <c r="D9">
        <f t="shared" si="1"/>
        <v>0.55630250076728727</v>
      </c>
      <c r="E9" t="e">
        <f>IF(Data!BI181&lt;&gt;"", Data!BI181, NA())</f>
        <v>#N/A</v>
      </c>
    </row>
    <row r="10" spans="1:5" x14ac:dyDescent="0.25">
      <c r="A10" t="s">
        <v>838</v>
      </c>
      <c r="B10">
        <v>4.5</v>
      </c>
      <c r="C10">
        <f t="shared" si="0"/>
        <v>4.5000000000000004E-4</v>
      </c>
      <c r="D10">
        <f t="shared" si="1"/>
        <v>0.65321251377534373</v>
      </c>
      <c r="E10" t="e">
        <f>IF(Data!BQ181&lt;&gt;"", Data!BQ181, NA())</f>
        <v>#N/A</v>
      </c>
    </row>
    <row r="11" spans="1:5" x14ac:dyDescent="0.25">
      <c r="A11" t="s">
        <v>839</v>
      </c>
      <c r="B11">
        <v>5.8</v>
      </c>
      <c r="C11">
        <f t="shared" si="0"/>
        <v>5.8E-4</v>
      </c>
      <c r="D11">
        <f t="shared" si="1"/>
        <v>0.76342799356293722</v>
      </c>
      <c r="E11" t="e">
        <f>IF(Data!BY181&lt;&gt;"", Data!BY181, NA())</f>
        <v>#N/A</v>
      </c>
    </row>
    <row r="12" spans="1:5" x14ac:dyDescent="0.25">
      <c r="A12" t="s">
        <v>840</v>
      </c>
      <c r="B12">
        <v>8</v>
      </c>
      <c r="C12">
        <f t="shared" si="0"/>
        <v>8.0000000000000004E-4</v>
      </c>
      <c r="D12">
        <f t="shared" si="1"/>
        <v>0.90308998699194354</v>
      </c>
      <c r="E12" t="e">
        <f>IF(Data!CG181&lt;&gt;"", Data!CG181, NA())</f>
        <v>#N/A</v>
      </c>
    </row>
    <row r="13" spans="1:5" x14ac:dyDescent="0.25">
      <c r="A13" t="s">
        <v>841</v>
      </c>
      <c r="B13">
        <v>24</v>
      </c>
      <c r="C13">
        <f t="shared" si="0"/>
        <v>2.4000000000000002E-3</v>
      </c>
      <c r="D13">
        <f t="shared" si="1"/>
        <v>1.3802112417116059</v>
      </c>
      <c r="E13" t="e">
        <f>IF(Data!CO181&lt;&gt;"", Data!CO181, NA())</f>
        <v>#N/A</v>
      </c>
    </row>
    <row r="14" spans="1:5" x14ac:dyDescent="0.25">
      <c r="A14" t="s">
        <v>842</v>
      </c>
      <c r="B14">
        <v>3.4</v>
      </c>
      <c r="C14">
        <f t="shared" si="0"/>
        <v>3.4000000000000002E-4</v>
      </c>
      <c r="D14">
        <f t="shared" si="1"/>
        <v>0.53147891704225514</v>
      </c>
      <c r="E14" t="e">
        <f>IF(Data!CW181&lt;&gt;"", Data!CW181, NA())</f>
        <v>#N/A</v>
      </c>
    </row>
    <row r="15" spans="1:5" x14ac:dyDescent="0.25">
      <c r="A15" t="s">
        <v>843</v>
      </c>
      <c r="B15">
        <v>4.5999999999999996</v>
      </c>
      <c r="C15">
        <f t="shared" si="0"/>
        <v>4.5999999999999996E-4</v>
      </c>
      <c r="D15">
        <f t="shared" si="1"/>
        <v>0.66275783168157409</v>
      </c>
      <c r="E15" t="e">
        <f>IF(Data!DE181&lt;&gt;"", Data!DE181, NA())</f>
        <v>#N/A</v>
      </c>
    </row>
    <row r="16" spans="1:5" x14ac:dyDescent="0.25">
      <c r="A16" t="s">
        <v>844</v>
      </c>
      <c r="B16">
        <v>12</v>
      </c>
      <c r="C16">
        <f t="shared" si="0"/>
        <v>1.2000000000000001E-3</v>
      </c>
      <c r="D16">
        <f t="shared" si="1"/>
        <v>1.0791812460476249</v>
      </c>
      <c r="E16" t="e">
        <f>IF(Data!DM181&lt;&gt;"", Data!DM181, NA())</f>
        <v>#N/A</v>
      </c>
    </row>
    <row r="17" spans="1:5" x14ac:dyDescent="0.25">
      <c r="A17" t="s">
        <v>845</v>
      </c>
      <c r="B17">
        <v>22</v>
      </c>
      <c r="C17">
        <f t="shared" si="0"/>
        <v>2.2000000000000001E-3</v>
      </c>
      <c r="D17">
        <f t="shared" si="1"/>
        <v>1.3424226808222062</v>
      </c>
      <c r="E17" t="e">
        <f>IF(Data!DU181&lt;&gt;"", Data!DU181, NA())</f>
        <v>#N/A</v>
      </c>
    </row>
    <row r="20" spans="1:5" x14ac:dyDescent="0.25">
      <c r="B20" s="22" t="s">
        <v>869</v>
      </c>
      <c r="C20" s="22" t="s">
        <v>870</v>
      </c>
      <c r="D20" s="22"/>
    </row>
    <row r="21" spans="1:5" x14ac:dyDescent="0.25">
      <c r="B21" s="22"/>
      <c r="C21" s="22" t="s">
        <v>871</v>
      </c>
      <c r="D21" s="22"/>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IF(Data!O182&lt;&gt;"", Data!O182, NA())</f>
        <v>-12.596552203238737</v>
      </c>
    </row>
    <row r="4" spans="1:5" x14ac:dyDescent="0.25">
      <c r="A4" t="s">
        <v>832</v>
      </c>
      <c r="B4">
        <v>0.65600000000000003</v>
      </c>
      <c r="C4">
        <f t="shared" si="0"/>
        <v>6.5600000000000009E-5</v>
      </c>
      <c r="D4">
        <f t="shared" si="1"/>
        <v>-0.1830961606243397</v>
      </c>
      <c r="E4">
        <f>IF(Data!V182&lt;&gt;"", Data!V182, NA())</f>
        <v>-12.366960856198258</v>
      </c>
    </row>
    <row r="5" spans="1:5" x14ac:dyDescent="0.25">
      <c r="A5" t="s">
        <v>833</v>
      </c>
      <c r="B5">
        <v>0.77400000000000002</v>
      </c>
      <c r="C5">
        <f t="shared" si="0"/>
        <v>7.7400000000000011E-5</v>
      </c>
      <c r="D5">
        <f t="shared" si="1"/>
        <v>-0.11125903931710739</v>
      </c>
      <c r="E5">
        <f>IF(Data!AC182&lt;&gt;"", Data!AC182, NA())</f>
        <v>-12.558383212228176</v>
      </c>
    </row>
    <row r="6" spans="1:5" x14ac:dyDescent="0.25">
      <c r="A6" t="s">
        <v>834</v>
      </c>
      <c r="B6">
        <v>1.2350000000000001</v>
      </c>
      <c r="C6">
        <f t="shared" si="0"/>
        <v>1.2350000000000002E-4</v>
      </c>
      <c r="D6">
        <f t="shared" si="1"/>
        <v>9.1666957595684564E-2</v>
      </c>
      <c r="E6">
        <f>IF(Data!AK182&lt;&gt;"", Data!AK182, NA())</f>
        <v>-11.244057385815928</v>
      </c>
    </row>
    <row r="7" spans="1:5" x14ac:dyDescent="0.25">
      <c r="A7" t="s">
        <v>835</v>
      </c>
      <c r="B7">
        <v>1.6619999999999999</v>
      </c>
      <c r="C7">
        <f t="shared" si="0"/>
        <v>1.662E-4</v>
      </c>
      <c r="D7">
        <f t="shared" si="1"/>
        <v>0.22063101944809216</v>
      </c>
      <c r="E7">
        <f>IF(Data!AS182&lt;&gt;"", Data!AS182, NA())</f>
        <v>-11.167609808088619</v>
      </c>
    </row>
    <row r="8" spans="1:5" x14ac:dyDescent="0.25">
      <c r="A8" t="s">
        <v>836</v>
      </c>
      <c r="B8">
        <v>2.1589999999999998</v>
      </c>
      <c r="C8">
        <f t="shared" si="0"/>
        <v>2.1589999999999999E-4</v>
      </c>
      <c r="D8">
        <f t="shared" si="1"/>
        <v>0.33425264233423074</v>
      </c>
      <c r="E8">
        <f>IF(Data!BA182&lt;&gt;"", Data!BA182, NA())</f>
        <v>-11.236400932489005</v>
      </c>
    </row>
    <row r="9" spans="1:5" x14ac:dyDescent="0.25">
      <c r="A9" t="s">
        <v>837</v>
      </c>
      <c r="B9">
        <v>3.6</v>
      </c>
      <c r="C9">
        <f t="shared" si="0"/>
        <v>3.6000000000000002E-4</v>
      </c>
      <c r="D9">
        <f t="shared" si="1"/>
        <v>0.55630250076728727</v>
      </c>
      <c r="E9">
        <f>IF(Data!BI182&lt;&gt;"", Data!BI182, NA())</f>
        <v>-12.638629506846048</v>
      </c>
    </row>
    <row r="10" spans="1:5" x14ac:dyDescent="0.25">
      <c r="A10" t="s">
        <v>838</v>
      </c>
      <c r="B10">
        <v>4.5</v>
      </c>
      <c r="C10">
        <f t="shared" si="0"/>
        <v>4.5000000000000004E-4</v>
      </c>
      <c r="D10">
        <f t="shared" si="1"/>
        <v>0.65321251377534373</v>
      </c>
      <c r="E10">
        <f>IF(Data!BQ182&lt;&gt;"", Data!BQ182, NA())</f>
        <v>-12.933543181946709</v>
      </c>
    </row>
    <row r="11" spans="1:5" x14ac:dyDescent="0.25">
      <c r="A11" t="s">
        <v>839</v>
      </c>
      <c r="B11">
        <v>5.8</v>
      </c>
      <c r="C11">
        <f t="shared" si="0"/>
        <v>5.8E-4</v>
      </c>
      <c r="D11">
        <f t="shared" si="1"/>
        <v>0.76342799356293722</v>
      </c>
      <c r="E11" t="e">
        <f>IF(Data!BY182&lt;&gt;"", Data!BY182, NA())</f>
        <v>#N/A</v>
      </c>
    </row>
    <row r="12" spans="1:5" x14ac:dyDescent="0.25">
      <c r="A12" t="s">
        <v>840</v>
      </c>
      <c r="B12">
        <v>8</v>
      </c>
      <c r="C12">
        <f t="shared" si="0"/>
        <v>8.0000000000000004E-4</v>
      </c>
      <c r="D12">
        <f t="shared" si="1"/>
        <v>0.90308998699194354</v>
      </c>
      <c r="E12" t="e">
        <f>IF(Data!CG182&lt;&gt;"", Data!CG182, NA())</f>
        <v>#N/A</v>
      </c>
    </row>
    <row r="13" spans="1:5" x14ac:dyDescent="0.25">
      <c r="A13" t="s">
        <v>841</v>
      </c>
      <c r="B13">
        <v>24</v>
      </c>
      <c r="C13">
        <f t="shared" si="0"/>
        <v>2.4000000000000002E-3</v>
      </c>
      <c r="D13">
        <f t="shared" si="1"/>
        <v>1.3802112417116059</v>
      </c>
      <c r="E13" t="e">
        <f>IF(Data!CO182&lt;&gt;"", Data!CO182, NA())</f>
        <v>#N/A</v>
      </c>
    </row>
    <row r="14" spans="1:5" x14ac:dyDescent="0.25">
      <c r="A14" t="s">
        <v>842</v>
      </c>
      <c r="B14">
        <v>3.4</v>
      </c>
      <c r="C14">
        <f t="shared" si="0"/>
        <v>3.4000000000000002E-4</v>
      </c>
      <c r="D14">
        <f t="shared" si="1"/>
        <v>0.53147891704225514</v>
      </c>
      <c r="E14">
        <f>IF(Data!CW182&lt;&gt;"", Data!CW182, NA())</f>
        <v>-11.413240884065642</v>
      </c>
    </row>
    <row r="15" spans="1:5" x14ac:dyDescent="0.25">
      <c r="A15" t="s">
        <v>843</v>
      </c>
      <c r="B15">
        <v>4.5999999999999996</v>
      </c>
      <c r="C15">
        <f t="shared" si="0"/>
        <v>4.5999999999999996E-4</v>
      </c>
      <c r="D15">
        <f t="shared" si="1"/>
        <v>0.66275783168157409</v>
      </c>
      <c r="E15">
        <f>IF(Data!DE182&lt;&gt;"", Data!DE182, NA())</f>
        <v>-11.52503869727588</v>
      </c>
    </row>
    <row r="16" spans="1:5" x14ac:dyDescent="0.25">
      <c r="A16" t="s">
        <v>844</v>
      </c>
      <c r="B16">
        <v>12</v>
      </c>
      <c r="C16">
        <f t="shared" si="0"/>
        <v>1.2000000000000001E-3</v>
      </c>
      <c r="D16">
        <f t="shared" si="1"/>
        <v>1.0791812460476249</v>
      </c>
      <c r="E16">
        <f>IF(Data!DM182&lt;&gt;"", Data!DM182, NA())</f>
        <v>-11.686929657034471</v>
      </c>
    </row>
    <row r="17" spans="1:5" x14ac:dyDescent="0.25">
      <c r="A17" t="s">
        <v>845</v>
      </c>
      <c r="B17">
        <v>22</v>
      </c>
      <c r="C17">
        <f t="shared" si="0"/>
        <v>2.2000000000000001E-3</v>
      </c>
      <c r="D17">
        <f t="shared" si="1"/>
        <v>1.3424226808222062</v>
      </c>
      <c r="E17">
        <f>IF(Data!DU182&lt;&gt;"", Data!DU182, NA())</f>
        <v>-11.810513364861231</v>
      </c>
    </row>
    <row r="20" spans="1:5" x14ac:dyDescent="0.25">
      <c r="B20" s="22" t="s">
        <v>869</v>
      </c>
      <c r="C20" s="22" t="s">
        <v>870</v>
      </c>
      <c r="D20" s="22">
        <v>-5.4930000000000003</v>
      </c>
    </row>
    <row r="21" spans="1:5" x14ac:dyDescent="0.25">
      <c r="B21" s="22"/>
      <c r="C21" s="22" t="s">
        <v>871</v>
      </c>
      <c r="D21" s="22" t="s">
        <v>945</v>
      </c>
    </row>
    <row r="22" spans="1:5" x14ac:dyDescent="0.25">
      <c r="B22" s="22" t="s">
        <v>872</v>
      </c>
      <c r="C22" s="22" t="s">
        <v>870</v>
      </c>
      <c r="D22" s="22">
        <v>-0.53710000000000002</v>
      </c>
    </row>
    <row r="23" spans="1:5" x14ac:dyDescent="0.25">
      <c r="B23" s="22"/>
      <c r="C23" s="22" t="s">
        <v>871</v>
      </c>
      <c r="D23" s="22" t="s">
        <v>946</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t="e">
        <f>IF(Data!O183&lt;&gt;"", Data!O183, NA())</f>
        <v>#N/A</v>
      </c>
    </row>
    <row r="4" spans="1:5" x14ac:dyDescent="0.25">
      <c r="A4" t="s">
        <v>832</v>
      </c>
      <c r="B4">
        <v>0.65600000000000003</v>
      </c>
      <c r="C4">
        <f t="shared" si="0"/>
        <v>6.5600000000000009E-5</v>
      </c>
      <c r="D4">
        <f t="shared" si="1"/>
        <v>-0.1830961606243397</v>
      </c>
      <c r="E4" t="e">
        <f>IF(Data!V183&lt;&gt;"", Data!V183, NA())</f>
        <v>#N/A</v>
      </c>
    </row>
    <row r="5" spans="1:5" x14ac:dyDescent="0.25">
      <c r="A5" t="s">
        <v>833</v>
      </c>
      <c r="B5">
        <v>0.77400000000000002</v>
      </c>
      <c r="C5">
        <f t="shared" si="0"/>
        <v>7.7400000000000011E-5</v>
      </c>
      <c r="D5">
        <f t="shared" si="1"/>
        <v>-0.11125903931710739</v>
      </c>
      <c r="E5" t="e">
        <f>IF(Data!AC183&lt;&gt;"", Data!AC183, NA())</f>
        <v>#N/A</v>
      </c>
    </row>
    <row r="6" spans="1:5" x14ac:dyDescent="0.25">
      <c r="A6" t="s">
        <v>834</v>
      </c>
      <c r="B6">
        <v>1.2350000000000001</v>
      </c>
      <c r="C6">
        <f t="shared" si="0"/>
        <v>1.2350000000000002E-4</v>
      </c>
      <c r="D6">
        <f t="shared" si="1"/>
        <v>9.1666957595684564E-2</v>
      </c>
      <c r="E6" t="e">
        <f>IF(Data!AK183&lt;&gt;"", Data!AK183, NA())</f>
        <v>#N/A</v>
      </c>
    </row>
    <row r="7" spans="1:5" x14ac:dyDescent="0.25">
      <c r="A7" t="s">
        <v>835</v>
      </c>
      <c r="B7">
        <v>1.6619999999999999</v>
      </c>
      <c r="C7">
        <f t="shared" si="0"/>
        <v>1.662E-4</v>
      </c>
      <c r="D7">
        <f t="shared" si="1"/>
        <v>0.22063101944809216</v>
      </c>
      <c r="E7" t="e">
        <f>IF(Data!AS183&lt;&gt;"", Data!AS183, NA())</f>
        <v>#N/A</v>
      </c>
    </row>
    <row r="8" spans="1:5" x14ac:dyDescent="0.25">
      <c r="A8" t="s">
        <v>836</v>
      </c>
      <c r="B8">
        <v>2.1589999999999998</v>
      </c>
      <c r="C8">
        <f t="shared" si="0"/>
        <v>2.1589999999999999E-4</v>
      </c>
      <c r="D8">
        <f t="shared" si="1"/>
        <v>0.33425264233423074</v>
      </c>
      <c r="E8" t="e">
        <f>IF(Data!BA183&lt;&gt;"", Data!BA183, NA())</f>
        <v>#N/A</v>
      </c>
    </row>
    <row r="9" spans="1:5" x14ac:dyDescent="0.25">
      <c r="A9" t="s">
        <v>837</v>
      </c>
      <c r="B9">
        <v>3.6</v>
      </c>
      <c r="C9">
        <f t="shared" si="0"/>
        <v>3.6000000000000002E-4</v>
      </c>
      <c r="D9">
        <f t="shared" si="1"/>
        <v>0.55630250076728727</v>
      </c>
      <c r="E9">
        <f>IF(Data!BI183&lt;&gt;"", Data!BI183, NA())</f>
        <v>-12.754629506846047</v>
      </c>
    </row>
    <row r="10" spans="1:5" x14ac:dyDescent="0.25">
      <c r="A10" t="s">
        <v>838</v>
      </c>
      <c r="B10">
        <v>4.5</v>
      </c>
      <c r="C10">
        <f t="shared" si="0"/>
        <v>4.5000000000000004E-4</v>
      </c>
      <c r="D10">
        <f t="shared" si="1"/>
        <v>0.65321251377534373</v>
      </c>
      <c r="E10">
        <f>IF(Data!BQ183&lt;&gt;"", Data!BQ183, NA())</f>
        <v>-13.113543181946708</v>
      </c>
    </row>
    <row r="11" spans="1:5" x14ac:dyDescent="0.25">
      <c r="A11" t="s">
        <v>839</v>
      </c>
      <c r="B11">
        <v>5.8</v>
      </c>
      <c r="C11">
        <f t="shared" si="0"/>
        <v>5.8E-4</v>
      </c>
      <c r="D11">
        <f t="shared" si="1"/>
        <v>0.76342799356293722</v>
      </c>
      <c r="E11" t="e">
        <f>IF(Data!BY183&lt;&gt;"", Data!BY183, NA())</f>
        <v>#N/A</v>
      </c>
    </row>
    <row r="12" spans="1:5" x14ac:dyDescent="0.25">
      <c r="A12" t="s">
        <v>840</v>
      </c>
      <c r="B12">
        <v>8</v>
      </c>
      <c r="C12">
        <f t="shared" si="0"/>
        <v>8.0000000000000004E-4</v>
      </c>
      <c r="D12">
        <f t="shared" si="1"/>
        <v>0.90308998699194354</v>
      </c>
      <c r="E12" t="e">
        <f>IF(Data!CG183&lt;&gt;"", Data!CG183, NA())</f>
        <v>#N/A</v>
      </c>
    </row>
    <row r="13" spans="1:5" x14ac:dyDescent="0.25">
      <c r="A13" t="s">
        <v>841</v>
      </c>
      <c r="B13">
        <v>24</v>
      </c>
      <c r="C13">
        <f t="shared" si="0"/>
        <v>2.4000000000000002E-3</v>
      </c>
      <c r="D13">
        <f t="shared" si="1"/>
        <v>1.3802112417116059</v>
      </c>
      <c r="E13" t="e">
        <f>IF(Data!CO183&lt;&gt;"", Data!CO183, NA())</f>
        <v>#N/A</v>
      </c>
    </row>
    <row r="14" spans="1:5" x14ac:dyDescent="0.25">
      <c r="A14" t="s">
        <v>842</v>
      </c>
      <c r="B14">
        <v>3.4</v>
      </c>
      <c r="C14">
        <f t="shared" si="0"/>
        <v>3.4000000000000002E-4</v>
      </c>
      <c r="D14">
        <f t="shared" si="1"/>
        <v>0.53147891704225514</v>
      </c>
      <c r="E14" t="e">
        <f>IF(Data!CW183&lt;&gt;"", Data!CW183, NA())</f>
        <v>#N/A</v>
      </c>
    </row>
    <row r="15" spans="1:5" x14ac:dyDescent="0.25">
      <c r="A15" t="s">
        <v>843</v>
      </c>
      <c r="B15">
        <v>4.5999999999999996</v>
      </c>
      <c r="C15">
        <f t="shared" si="0"/>
        <v>4.5999999999999996E-4</v>
      </c>
      <c r="D15">
        <f t="shared" si="1"/>
        <v>0.66275783168157409</v>
      </c>
      <c r="E15" t="e">
        <f>IF(Data!DE183&lt;&gt;"", Data!DE183, NA())</f>
        <v>#N/A</v>
      </c>
    </row>
    <row r="16" spans="1:5" x14ac:dyDescent="0.25">
      <c r="A16" t="s">
        <v>844</v>
      </c>
      <c r="B16">
        <v>12</v>
      </c>
      <c r="C16">
        <f t="shared" si="0"/>
        <v>1.2000000000000001E-3</v>
      </c>
      <c r="D16">
        <f t="shared" si="1"/>
        <v>1.0791812460476249</v>
      </c>
      <c r="E16" t="e">
        <f>IF(Data!DM183&lt;&gt;"", Data!DM183, NA())</f>
        <v>#N/A</v>
      </c>
    </row>
    <row r="17" spans="1:5" x14ac:dyDescent="0.25">
      <c r="A17" t="s">
        <v>845</v>
      </c>
      <c r="B17">
        <v>22</v>
      </c>
      <c r="C17">
        <f t="shared" si="0"/>
        <v>2.2000000000000001E-3</v>
      </c>
      <c r="D17">
        <f t="shared" si="1"/>
        <v>1.3424226808222062</v>
      </c>
      <c r="E17" t="e">
        <f>IF(Data!DU183&lt;&gt;"", Data!DU183, NA())</f>
        <v>#N/A</v>
      </c>
    </row>
    <row r="20" spans="1:5" x14ac:dyDescent="0.25">
      <c r="B20" s="22" t="s">
        <v>869</v>
      </c>
      <c r="C20" s="22" t="s">
        <v>870</v>
      </c>
      <c r="D20" s="22">
        <v>-3.7035999999999998</v>
      </c>
    </row>
    <row r="21" spans="1:5" x14ac:dyDescent="0.25">
      <c r="B21" s="22"/>
      <c r="C21" s="22" t="s">
        <v>871</v>
      </c>
      <c r="D21" s="22" t="s">
        <v>945</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IF(Data!O184&lt;&gt;"", Data!O184, NA())</f>
        <v>-12.320552203238737</v>
      </c>
    </row>
    <row r="4" spans="1:5" x14ac:dyDescent="0.25">
      <c r="A4" t="s">
        <v>832</v>
      </c>
      <c r="B4">
        <v>0.65600000000000003</v>
      </c>
      <c r="C4">
        <f t="shared" si="0"/>
        <v>6.5600000000000009E-5</v>
      </c>
      <c r="D4">
        <f t="shared" si="1"/>
        <v>-0.1830961606243397</v>
      </c>
      <c r="E4">
        <f>IF(Data!V184&lt;&gt;"", Data!V184, NA())</f>
        <v>-11.970960856198257</v>
      </c>
    </row>
    <row r="5" spans="1:5" x14ac:dyDescent="0.25">
      <c r="A5" t="s">
        <v>833</v>
      </c>
      <c r="B5">
        <v>0.77400000000000002</v>
      </c>
      <c r="C5">
        <f t="shared" si="0"/>
        <v>7.7400000000000011E-5</v>
      </c>
      <c r="D5">
        <f t="shared" si="1"/>
        <v>-0.11125903931710739</v>
      </c>
      <c r="E5">
        <f>IF(Data!AC184&lt;&gt;"", Data!AC184, NA())</f>
        <v>-12.290383212228175</v>
      </c>
    </row>
    <row r="6" spans="1:5" x14ac:dyDescent="0.25">
      <c r="A6" t="s">
        <v>834</v>
      </c>
      <c r="B6">
        <v>1.2350000000000001</v>
      </c>
      <c r="C6">
        <f t="shared" si="0"/>
        <v>1.2350000000000002E-4</v>
      </c>
      <c r="D6">
        <f t="shared" si="1"/>
        <v>9.1666957595684564E-2</v>
      </c>
      <c r="E6">
        <f>IF(Data!AK184&lt;&gt;"", Data!AK184, NA())</f>
        <v>-11.336057385815929</v>
      </c>
    </row>
    <row r="7" spans="1:5" x14ac:dyDescent="0.25">
      <c r="A7" t="s">
        <v>835</v>
      </c>
      <c r="B7">
        <v>1.6619999999999999</v>
      </c>
      <c r="C7">
        <f t="shared" si="0"/>
        <v>1.662E-4</v>
      </c>
      <c r="D7">
        <f t="shared" si="1"/>
        <v>0.22063101944809216</v>
      </c>
      <c r="E7">
        <f>IF(Data!AS184&lt;&gt;"", Data!AS184, NA())</f>
        <v>-11.309209808088617</v>
      </c>
    </row>
    <row r="8" spans="1:5" x14ac:dyDescent="0.25">
      <c r="A8" t="s">
        <v>836</v>
      </c>
      <c r="B8">
        <v>2.1589999999999998</v>
      </c>
      <c r="C8">
        <f t="shared" si="0"/>
        <v>2.1589999999999999E-4</v>
      </c>
      <c r="D8">
        <f t="shared" si="1"/>
        <v>0.33425264233423074</v>
      </c>
      <c r="E8">
        <f>IF(Data!BA184&lt;&gt;"", Data!BA184, NA())</f>
        <v>-11.437200932489004</v>
      </c>
    </row>
    <row r="9" spans="1:5" x14ac:dyDescent="0.25">
      <c r="A9" t="s">
        <v>837</v>
      </c>
      <c r="B9">
        <v>3.6</v>
      </c>
      <c r="C9">
        <f t="shared" si="0"/>
        <v>3.6000000000000002E-4</v>
      </c>
      <c r="D9">
        <f t="shared" si="1"/>
        <v>0.55630250076728727</v>
      </c>
      <c r="E9">
        <f>IF(Data!BI184&lt;&gt;"", Data!BI184, NA())</f>
        <v>-11.858629506846047</v>
      </c>
    </row>
    <row r="10" spans="1:5" x14ac:dyDescent="0.25">
      <c r="A10" t="s">
        <v>838</v>
      </c>
      <c r="B10">
        <v>4.5</v>
      </c>
      <c r="C10">
        <f t="shared" si="0"/>
        <v>4.5000000000000004E-4</v>
      </c>
      <c r="D10">
        <f t="shared" si="1"/>
        <v>0.65321251377534373</v>
      </c>
      <c r="E10">
        <f>IF(Data!BQ184&lt;&gt;"", Data!BQ184, NA())</f>
        <v>-12.125543181946709</v>
      </c>
    </row>
    <row r="11" spans="1:5" x14ac:dyDescent="0.25">
      <c r="A11" t="s">
        <v>839</v>
      </c>
      <c r="B11">
        <v>5.8</v>
      </c>
      <c r="C11">
        <f t="shared" si="0"/>
        <v>5.8E-4</v>
      </c>
      <c r="D11">
        <f t="shared" si="1"/>
        <v>0.76342799356293722</v>
      </c>
      <c r="E11">
        <f>IF(Data!BY184&lt;&gt;"", Data!BY184, NA())</f>
        <v>-12.261608898489664</v>
      </c>
    </row>
    <row r="12" spans="1:5" x14ac:dyDescent="0.25">
      <c r="A12" t="s">
        <v>840</v>
      </c>
      <c r="B12">
        <v>8</v>
      </c>
      <c r="C12">
        <f t="shared" si="0"/>
        <v>8.0000000000000004E-4</v>
      </c>
      <c r="D12">
        <f t="shared" si="1"/>
        <v>0.90308998699194354</v>
      </c>
      <c r="E12">
        <f>IF(Data!CG184&lt;&gt;"", Data!CG184, NA())</f>
        <v>-12.270907492355043</v>
      </c>
    </row>
    <row r="13" spans="1:5" x14ac:dyDescent="0.25">
      <c r="A13" t="s">
        <v>841</v>
      </c>
      <c r="B13">
        <v>24</v>
      </c>
      <c r="C13">
        <f t="shared" si="0"/>
        <v>2.4000000000000002E-3</v>
      </c>
      <c r="D13">
        <f t="shared" si="1"/>
        <v>1.3802112417116059</v>
      </c>
      <c r="E13" t="e">
        <f>IF(Data!CO184&lt;&gt;"", Data!CO184, NA())</f>
        <v>#N/A</v>
      </c>
    </row>
    <row r="14" spans="1:5" x14ac:dyDescent="0.25">
      <c r="A14" t="s">
        <v>842</v>
      </c>
      <c r="B14">
        <v>3.4</v>
      </c>
      <c r="C14">
        <f t="shared" si="0"/>
        <v>3.4000000000000002E-4</v>
      </c>
      <c r="D14">
        <f t="shared" si="1"/>
        <v>0.53147891704225514</v>
      </c>
      <c r="E14" t="e">
        <f>IF(Data!CW184&lt;&gt;"", Data!CW184, NA())</f>
        <v>#N/A</v>
      </c>
    </row>
    <row r="15" spans="1:5" x14ac:dyDescent="0.25">
      <c r="A15" t="s">
        <v>843</v>
      </c>
      <c r="B15">
        <v>4.5999999999999996</v>
      </c>
      <c r="C15">
        <f t="shared" si="0"/>
        <v>4.5999999999999996E-4</v>
      </c>
      <c r="D15">
        <f t="shared" si="1"/>
        <v>0.66275783168157409</v>
      </c>
      <c r="E15" t="e">
        <f>IF(Data!DE184&lt;&gt;"", Data!DE184, NA())</f>
        <v>#N/A</v>
      </c>
    </row>
    <row r="16" spans="1:5" x14ac:dyDescent="0.25">
      <c r="A16" t="s">
        <v>844</v>
      </c>
      <c r="B16">
        <v>12</v>
      </c>
      <c r="C16">
        <f t="shared" si="0"/>
        <v>1.2000000000000001E-3</v>
      </c>
      <c r="D16">
        <f t="shared" si="1"/>
        <v>1.0791812460476249</v>
      </c>
      <c r="E16" t="e">
        <f>IF(Data!DM184&lt;&gt;"", Data!DM184, NA())</f>
        <v>#N/A</v>
      </c>
    </row>
    <row r="17" spans="1:5" x14ac:dyDescent="0.25">
      <c r="A17" t="s">
        <v>845</v>
      </c>
      <c r="B17">
        <v>22</v>
      </c>
      <c r="C17">
        <f t="shared" si="0"/>
        <v>2.2000000000000001E-3</v>
      </c>
      <c r="D17">
        <f t="shared" si="1"/>
        <v>1.3424226808222062</v>
      </c>
      <c r="E17" t="e">
        <f>IF(Data!DU184&lt;&gt;"", Data!DU184, NA())</f>
        <v>#N/A</v>
      </c>
    </row>
    <row r="20" spans="1:5" x14ac:dyDescent="0.25">
      <c r="B20" s="22" t="s">
        <v>869</v>
      </c>
      <c r="C20" s="22" t="s">
        <v>870</v>
      </c>
      <c r="D20" s="22">
        <v>-1.5626</v>
      </c>
    </row>
    <row r="21" spans="1:5" x14ac:dyDescent="0.25">
      <c r="B21" s="22"/>
      <c r="C21" s="22" t="s">
        <v>871</v>
      </c>
      <c r="D21" s="22" t="s">
        <v>946</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IF(Data!O185&lt;&gt;"", Data!O185, NA())</f>
        <v>-13.256552203238739</v>
      </c>
    </row>
    <row r="4" spans="1:5" x14ac:dyDescent="0.25">
      <c r="A4" t="s">
        <v>832</v>
      </c>
      <c r="B4">
        <v>0.65600000000000003</v>
      </c>
      <c r="C4">
        <f t="shared" si="0"/>
        <v>6.5600000000000009E-5</v>
      </c>
      <c r="D4">
        <f t="shared" si="1"/>
        <v>-0.1830961606243397</v>
      </c>
      <c r="E4">
        <f>IF(Data!V185&lt;&gt;"", Data!V185, NA())</f>
        <v>-12.798960856198256</v>
      </c>
    </row>
    <row r="5" spans="1:5" x14ac:dyDescent="0.25">
      <c r="A5" t="s">
        <v>833</v>
      </c>
      <c r="B5">
        <v>0.77400000000000002</v>
      </c>
      <c r="C5">
        <f t="shared" si="0"/>
        <v>7.7400000000000011E-5</v>
      </c>
      <c r="D5">
        <f t="shared" si="1"/>
        <v>-0.11125903931710739</v>
      </c>
      <c r="E5">
        <f>IF(Data!AC185&lt;&gt;"", Data!AC185, NA())</f>
        <v>-12.450383212228175</v>
      </c>
    </row>
    <row r="6" spans="1:5" x14ac:dyDescent="0.25">
      <c r="A6" t="s">
        <v>834</v>
      </c>
      <c r="B6">
        <v>1.2350000000000001</v>
      </c>
      <c r="C6">
        <f t="shared" si="0"/>
        <v>1.2350000000000002E-4</v>
      </c>
      <c r="D6">
        <f t="shared" si="1"/>
        <v>9.1666957595684564E-2</v>
      </c>
      <c r="E6">
        <f>IF(Data!AK185&lt;&gt;"", Data!AK185, NA())</f>
        <v>-12.012057385815929</v>
      </c>
    </row>
    <row r="7" spans="1:5" x14ac:dyDescent="0.25">
      <c r="A7" t="s">
        <v>835</v>
      </c>
      <c r="B7">
        <v>1.6619999999999999</v>
      </c>
      <c r="C7">
        <f t="shared" si="0"/>
        <v>1.662E-4</v>
      </c>
      <c r="D7">
        <f t="shared" si="1"/>
        <v>0.22063101944809216</v>
      </c>
      <c r="E7">
        <f>IF(Data!AS185&lt;&gt;"", Data!AS185, NA())</f>
        <v>-11.929209808088618</v>
      </c>
    </row>
    <row r="8" spans="1:5" x14ac:dyDescent="0.25">
      <c r="A8" t="s">
        <v>836</v>
      </c>
      <c r="B8">
        <v>2.1589999999999998</v>
      </c>
      <c r="C8">
        <f t="shared" si="0"/>
        <v>2.1589999999999999E-4</v>
      </c>
      <c r="D8">
        <f t="shared" si="1"/>
        <v>0.33425264233423074</v>
      </c>
      <c r="E8">
        <f>IF(Data!BA185&lt;&gt;"", Data!BA185, NA())</f>
        <v>-12.089200932489005</v>
      </c>
    </row>
    <row r="9" spans="1:5" x14ac:dyDescent="0.25">
      <c r="A9" t="s">
        <v>837</v>
      </c>
      <c r="B9">
        <v>3.6</v>
      </c>
      <c r="C9">
        <f t="shared" si="0"/>
        <v>3.6000000000000002E-4</v>
      </c>
      <c r="D9">
        <f t="shared" si="1"/>
        <v>0.55630250076728727</v>
      </c>
      <c r="E9">
        <f>IF(Data!BI185&lt;&gt;"", Data!BI185, NA())</f>
        <v>-12.218629506846048</v>
      </c>
    </row>
    <row r="10" spans="1:5" x14ac:dyDescent="0.25">
      <c r="A10" t="s">
        <v>838</v>
      </c>
      <c r="B10">
        <v>4.5</v>
      </c>
      <c r="C10">
        <f t="shared" si="0"/>
        <v>4.5000000000000004E-4</v>
      </c>
      <c r="D10">
        <f t="shared" si="1"/>
        <v>0.65321251377534373</v>
      </c>
      <c r="E10">
        <f>IF(Data!BQ185&lt;&gt;"", Data!BQ185, NA())</f>
        <v>-12.269543181946707</v>
      </c>
    </row>
    <row r="11" spans="1:5" x14ac:dyDescent="0.25">
      <c r="A11" t="s">
        <v>839</v>
      </c>
      <c r="B11">
        <v>5.8</v>
      </c>
      <c r="C11">
        <f t="shared" si="0"/>
        <v>5.8E-4</v>
      </c>
      <c r="D11">
        <f t="shared" si="1"/>
        <v>0.76342799356293722</v>
      </c>
      <c r="E11">
        <f>IF(Data!BY185&lt;&gt;"", Data!BY185, NA())</f>
        <v>-12.417608898489664</v>
      </c>
    </row>
    <row r="12" spans="1:5" x14ac:dyDescent="0.25">
      <c r="A12" t="s">
        <v>840</v>
      </c>
      <c r="B12">
        <v>8</v>
      </c>
      <c r="C12">
        <f t="shared" si="0"/>
        <v>8.0000000000000004E-4</v>
      </c>
      <c r="D12">
        <f t="shared" si="1"/>
        <v>0.90308998699194354</v>
      </c>
      <c r="E12">
        <f>IF(Data!CG185&lt;&gt;"", Data!CG185, NA())</f>
        <v>-12.494907492355042</v>
      </c>
    </row>
    <row r="13" spans="1:5" x14ac:dyDescent="0.25">
      <c r="A13" t="s">
        <v>841</v>
      </c>
      <c r="B13">
        <v>24</v>
      </c>
      <c r="C13">
        <f t="shared" si="0"/>
        <v>2.4000000000000002E-3</v>
      </c>
      <c r="D13">
        <f t="shared" si="1"/>
        <v>1.3802112417116059</v>
      </c>
      <c r="E13" t="e">
        <f>IF(Data!CO185&lt;&gt;"", Data!CO185, NA())</f>
        <v>#N/A</v>
      </c>
    </row>
    <row r="14" spans="1:5" x14ac:dyDescent="0.25">
      <c r="A14" t="s">
        <v>842</v>
      </c>
      <c r="B14">
        <v>3.4</v>
      </c>
      <c r="C14">
        <f t="shared" si="0"/>
        <v>3.4000000000000002E-4</v>
      </c>
      <c r="D14">
        <f t="shared" si="1"/>
        <v>0.53147891704225514</v>
      </c>
      <c r="E14" t="e">
        <f>IF(Data!CW185&lt;&gt;"", Data!CW185, NA())</f>
        <v>#N/A</v>
      </c>
    </row>
    <row r="15" spans="1:5" x14ac:dyDescent="0.25">
      <c r="A15" t="s">
        <v>843</v>
      </c>
      <c r="B15">
        <v>4.5999999999999996</v>
      </c>
      <c r="C15">
        <f t="shared" si="0"/>
        <v>4.5999999999999996E-4</v>
      </c>
      <c r="D15">
        <f t="shared" si="1"/>
        <v>0.66275783168157409</v>
      </c>
      <c r="E15" t="e">
        <f>IF(Data!DE185&lt;&gt;"", Data!DE185, NA())</f>
        <v>#N/A</v>
      </c>
    </row>
    <row r="16" spans="1:5" x14ac:dyDescent="0.25">
      <c r="A16" t="s">
        <v>844</v>
      </c>
      <c r="B16">
        <v>12</v>
      </c>
      <c r="C16">
        <f t="shared" si="0"/>
        <v>1.2000000000000001E-3</v>
      </c>
      <c r="D16">
        <f t="shared" si="1"/>
        <v>1.0791812460476249</v>
      </c>
      <c r="E16" t="e">
        <f>IF(Data!DM185&lt;&gt;"", Data!DM185, NA())</f>
        <v>#N/A</v>
      </c>
    </row>
    <row r="17" spans="1:5" x14ac:dyDescent="0.25">
      <c r="A17" t="s">
        <v>845</v>
      </c>
      <c r="B17">
        <v>22</v>
      </c>
      <c r="C17">
        <f t="shared" si="0"/>
        <v>2.2000000000000001E-3</v>
      </c>
      <c r="D17">
        <f t="shared" si="1"/>
        <v>1.3424226808222062</v>
      </c>
      <c r="E17" t="e">
        <f>IF(Data!DU185&lt;&gt;"", Data!DU185, NA())</f>
        <v>#N/A</v>
      </c>
    </row>
    <row r="20" spans="1:5" x14ac:dyDescent="0.25">
      <c r="B20" s="22" t="s">
        <v>869</v>
      </c>
      <c r="C20" s="22" t="s">
        <v>870</v>
      </c>
      <c r="D20" s="22">
        <v>-0.73839999999999995</v>
      </c>
    </row>
    <row r="21" spans="1:5" x14ac:dyDescent="0.25">
      <c r="B21" s="22"/>
      <c r="C21" s="22" t="s">
        <v>871</v>
      </c>
      <c r="D21" s="22" t="s">
        <v>946</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IF(Data!O186&lt;&gt;"", Data!O186, NA())</f>
        <v>-13.184552203238738</v>
      </c>
    </row>
    <row r="4" spans="1:5" x14ac:dyDescent="0.25">
      <c r="A4" t="s">
        <v>832</v>
      </c>
      <c r="B4">
        <v>0.65600000000000003</v>
      </c>
      <c r="C4">
        <f t="shared" si="0"/>
        <v>6.5600000000000009E-5</v>
      </c>
      <c r="D4">
        <f t="shared" si="1"/>
        <v>-0.1830961606243397</v>
      </c>
      <c r="E4">
        <f>IF(Data!V186&lt;&gt;"", Data!V186, NA())</f>
        <v>-12.930960856198258</v>
      </c>
    </row>
    <row r="5" spans="1:5" x14ac:dyDescent="0.25">
      <c r="A5" t="s">
        <v>833</v>
      </c>
      <c r="B5">
        <v>0.77400000000000002</v>
      </c>
      <c r="C5">
        <f t="shared" si="0"/>
        <v>7.7400000000000011E-5</v>
      </c>
      <c r="D5">
        <f t="shared" si="1"/>
        <v>-0.11125903931710739</v>
      </c>
      <c r="E5">
        <f>IF(Data!AC186&lt;&gt;"", Data!AC186, NA())</f>
        <v>-13.326383212228174</v>
      </c>
    </row>
    <row r="6" spans="1:5" x14ac:dyDescent="0.25">
      <c r="A6" t="s">
        <v>834</v>
      </c>
      <c r="B6">
        <v>1.2350000000000001</v>
      </c>
      <c r="C6">
        <f t="shared" si="0"/>
        <v>1.2350000000000002E-4</v>
      </c>
      <c r="D6">
        <f t="shared" si="1"/>
        <v>9.1666957595684564E-2</v>
      </c>
      <c r="E6">
        <f>IF(Data!AK186&lt;&gt;"", Data!AK186, NA())</f>
        <v>-11.216457385815929</v>
      </c>
    </row>
    <row r="7" spans="1:5" x14ac:dyDescent="0.25">
      <c r="A7" t="s">
        <v>835</v>
      </c>
      <c r="B7">
        <v>1.6619999999999999</v>
      </c>
      <c r="C7">
        <f t="shared" si="0"/>
        <v>1.662E-4</v>
      </c>
      <c r="D7">
        <f t="shared" si="1"/>
        <v>0.22063101944809216</v>
      </c>
      <c r="E7">
        <f>IF(Data!AS186&lt;&gt;"", Data!AS186, NA())</f>
        <v>-11.156809808088617</v>
      </c>
    </row>
    <row r="8" spans="1:5" x14ac:dyDescent="0.25">
      <c r="A8" t="s">
        <v>836</v>
      </c>
      <c r="B8">
        <v>2.1589999999999998</v>
      </c>
      <c r="C8">
        <f t="shared" si="0"/>
        <v>2.1589999999999999E-4</v>
      </c>
      <c r="D8">
        <f t="shared" si="1"/>
        <v>0.33425264233423074</v>
      </c>
      <c r="E8">
        <f>IF(Data!BA186&lt;&gt;"", Data!BA186, NA())</f>
        <v>-11.214800932489005</v>
      </c>
    </row>
    <row r="9" spans="1:5" x14ac:dyDescent="0.25">
      <c r="A9" t="s">
        <v>837</v>
      </c>
      <c r="B9">
        <v>3.6</v>
      </c>
      <c r="C9">
        <f t="shared" si="0"/>
        <v>3.6000000000000002E-4</v>
      </c>
      <c r="D9">
        <f t="shared" si="1"/>
        <v>0.55630250076728727</v>
      </c>
      <c r="E9">
        <f>IF(Data!BI186&lt;&gt;"", Data!BI186, NA())</f>
        <v>-13.218629506846046</v>
      </c>
    </row>
    <row r="10" spans="1:5" x14ac:dyDescent="0.25">
      <c r="A10" t="s">
        <v>838</v>
      </c>
      <c r="B10">
        <v>4.5</v>
      </c>
      <c r="C10">
        <f t="shared" si="0"/>
        <v>4.5000000000000004E-4</v>
      </c>
      <c r="D10">
        <f t="shared" si="1"/>
        <v>0.65321251377534373</v>
      </c>
      <c r="E10">
        <f>IF(Data!BQ186&lt;&gt;"", Data!BQ186, NA())</f>
        <v>-13.405543181946708</v>
      </c>
    </row>
    <row r="11" spans="1:5" x14ac:dyDescent="0.25">
      <c r="A11" t="s">
        <v>839</v>
      </c>
      <c r="B11">
        <v>5.8</v>
      </c>
      <c r="C11">
        <f t="shared" si="0"/>
        <v>5.8E-4</v>
      </c>
      <c r="D11">
        <f t="shared" si="1"/>
        <v>0.76342799356293722</v>
      </c>
      <c r="E11" t="e">
        <f>IF(Data!BY186&lt;&gt;"", Data!BY186, NA())</f>
        <v>#N/A</v>
      </c>
    </row>
    <row r="12" spans="1:5" x14ac:dyDescent="0.25">
      <c r="A12" t="s">
        <v>840</v>
      </c>
      <c r="B12">
        <v>8</v>
      </c>
      <c r="C12">
        <f t="shared" si="0"/>
        <v>8.0000000000000004E-4</v>
      </c>
      <c r="D12">
        <f t="shared" si="1"/>
        <v>0.90308998699194354</v>
      </c>
      <c r="E12" t="e">
        <f>IF(Data!CG186&lt;&gt;"", Data!CG186, NA())</f>
        <v>#N/A</v>
      </c>
    </row>
    <row r="13" spans="1:5" x14ac:dyDescent="0.25">
      <c r="A13" t="s">
        <v>841</v>
      </c>
      <c r="B13">
        <v>24</v>
      </c>
      <c r="C13">
        <f t="shared" si="0"/>
        <v>2.4000000000000002E-3</v>
      </c>
      <c r="D13">
        <f t="shared" si="1"/>
        <v>1.3802112417116059</v>
      </c>
      <c r="E13" t="e">
        <f>IF(Data!CO186&lt;&gt;"", Data!CO186, NA())</f>
        <v>#N/A</v>
      </c>
    </row>
    <row r="14" spans="1:5" x14ac:dyDescent="0.25">
      <c r="A14" t="s">
        <v>842</v>
      </c>
      <c r="B14">
        <v>3.4</v>
      </c>
      <c r="C14">
        <f t="shared" si="0"/>
        <v>3.4000000000000002E-4</v>
      </c>
      <c r="D14">
        <f t="shared" si="1"/>
        <v>0.53147891704225514</v>
      </c>
      <c r="E14">
        <f>IF(Data!CW186&lt;&gt;"", Data!CW186, NA())</f>
        <v>-11.215640884065641</v>
      </c>
    </row>
    <row r="15" spans="1:5" x14ac:dyDescent="0.25">
      <c r="A15" t="s">
        <v>843</v>
      </c>
      <c r="B15">
        <v>4.5999999999999996</v>
      </c>
      <c r="C15">
        <f t="shared" si="0"/>
        <v>4.5999999999999996E-4</v>
      </c>
      <c r="D15">
        <f t="shared" si="1"/>
        <v>0.66275783168157409</v>
      </c>
      <c r="E15">
        <f>IF(Data!DE186&lt;&gt;"", Data!DE186, NA())</f>
        <v>-11.380638697275881</v>
      </c>
    </row>
    <row r="16" spans="1:5" x14ac:dyDescent="0.25">
      <c r="A16" t="s">
        <v>844</v>
      </c>
      <c r="B16">
        <v>12</v>
      </c>
      <c r="C16">
        <f t="shared" si="0"/>
        <v>1.2000000000000001E-3</v>
      </c>
      <c r="D16">
        <f t="shared" si="1"/>
        <v>1.0791812460476249</v>
      </c>
      <c r="E16">
        <f>IF(Data!DM186&lt;&gt;"", Data!DM186, NA())</f>
        <v>-11.91492965703447</v>
      </c>
    </row>
    <row r="17" spans="1:5" x14ac:dyDescent="0.25">
      <c r="A17" t="s">
        <v>845</v>
      </c>
      <c r="B17">
        <v>22</v>
      </c>
      <c r="C17">
        <f t="shared" si="0"/>
        <v>2.2000000000000001E-3</v>
      </c>
      <c r="D17">
        <f t="shared" si="1"/>
        <v>1.3424226808222062</v>
      </c>
      <c r="E17">
        <f>IF(Data!DU186&lt;&gt;"", Data!DU186, NA())</f>
        <v>-11.81331336486123</v>
      </c>
    </row>
    <row r="20" spans="1:5" x14ac:dyDescent="0.25">
      <c r="B20" s="22" t="s">
        <v>869</v>
      </c>
      <c r="C20" s="22" t="s">
        <v>870</v>
      </c>
      <c r="D20" s="22">
        <v>-7.2417999999999996</v>
      </c>
    </row>
    <row r="21" spans="1:5" x14ac:dyDescent="0.25">
      <c r="B21" s="22"/>
      <c r="C21" s="22" t="s">
        <v>871</v>
      </c>
      <c r="D21" s="22" t="s">
        <v>945</v>
      </c>
    </row>
    <row r="22" spans="1:5" x14ac:dyDescent="0.25">
      <c r="B22" s="22" t="s">
        <v>872</v>
      </c>
      <c r="C22" s="22" t="s">
        <v>870</v>
      </c>
      <c r="D22" s="22">
        <v>-0.75309999999999999</v>
      </c>
    </row>
    <row r="23" spans="1:5" x14ac:dyDescent="0.25">
      <c r="B23" s="22"/>
      <c r="C23" s="22" t="s">
        <v>871</v>
      </c>
      <c r="D23" s="22" t="s">
        <v>946</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2"/>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IF(Data!O187&lt;&gt;"", Data!O187, NA())</f>
        <v>-10.600552203238736</v>
      </c>
    </row>
    <row r="4" spans="1:5" x14ac:dyDescent="0.25">
      <c r="A4" t="s">
        <v>832</v>
      </c>
      <c r="B4">
        <v>0.65600000000000003</v>
      </c>
      <c r="C4">
        <f t="shared" si="0"/>
        <v>6.5600000000000009E-5</v>
      </c>
      <c r="D4">
        <f t="shared" si="1"/>
        <v>-0.1830961606243397</v>
      </c>
      <c r="E4">
        <f>IF(Data!V187&lt;&gt;"", Data!V187, NA())</f>
        <v>-10.518960856198257</v>
      </c>
    </row>
    <row r="5" spans="1:5" x14ac:dyDescent="0.25">
      <c r="A5" t="s">
        <v>833</v>
      </c>
      <c r="B5">
        <v>0.77400000000000002</v>
      </c>
      <c r="C5">
        <f t="shared" si="0"/>
        <v>7.7400000000000011E-5</v>
      </c>
      <c r="D5">
        <f t="shared" si="1"/>
        <v>-0.11125903931710739</v>
      </c>
      <c r="E5">
        <f>IF(Data!AC187&lt;&gt;"", Data!AC187, NA())</f>
        <v>-10.498383212228175</v>
      </c>
    </row>
    <row r="6" spans="1:5" x14ac:dyDescent="0.25">
      <c r="A6" t="s">
        <v>834</v>
      </c>
      <c r="B6">
        <v>1.2350000000000001</v>
      </c>
      <c r="C6">
        <f t="shared" si="0"/>
        <v>1.2350000000000002E-4</v>
      </c>
      <c r="D6">
        <f t="shared" si="1"/>
        <v>9.1666957595684564E-2</v>
      </c>
      <c r="E6">
        <f>IF(Data!AK187&lt;&gt;"", Data!AK187, NA())</f>
        <v>-10.448057385815929</v>
      </c>
    </row>
    <row r="7" spans="1:5" x14ac:dyDescent="0.25">
      <c r="A7" t="s">
        <v>835</v>
      </c>
      <c r="B7">
        <v>1.6619999999999999</v>
      </c>
      <c r="C7">
        <f t="shared" si="0"/>
        <v>1.662E-4</v>
      </c>
      <c r="D7">
        <f t="shared" si="1"/>
        <v>0.22063101944809216</v>
      </c>
      <c r="E7">
        <f>IF(Data!AS187&lt;&gt;"", Data!AS187, NA())</f>
        <v>-10.549209808088618</v>
      </c>
    </row>
    <row r="8" spans="1:5" x14ac:dyDescent="0.25">
      <c r="A8" t="s">
        <v>836</v>
      </c>
      <c r="B8">
        <v>2.1589999999999998</v>
      </c>
      <c r="C8">
        <f t="shared" si="0"/>
        <v>2.1589999999999999E-4</v>
      </c>
      <c r="D8">
        <f t="shared" si="1"/>
        <v>0.33425264233423074</v>
      </c>
      <c r="E8">
        <f>IF(Data!BA187&lt;&gt;"", Data!BA187, NA())</f>
        <v>-10.789200932489004</v>
      </c>
    </row>
    <row r="9" spans="1:5" x14ac:dyDescent="0.25">
      <c r="A9" t="s">
        <v>837</v>
      </c>
      <c r="B9">
        <v>3.6</v>
      </c>
      <c r="C9">
        <f t="shared" si="0"/>
        <v>3.6000000000000002E-4</v>
      </c>
      <c r="D9">
        <f t="shared" si="1"/>
        <v>0.55630250076728727</v>
      </c>
      <c r="E9">
        <f>IF(Data!BI187&lt;&gt;"", Data!BI187, NA())</f>
        <v>-11.346629506846046</v>
      </c>
    </row>
    <row r="10" spans="1:5" x14ac:dyDescent="0.25">
      <c r="A10" t="s">
        <v>838</v>
      </c>
      <c r="B10">
        <v>4.5</v>
      </c>
      <c r="C10">
        <f t="shared" si="0"/>
        <v>4.5000000000000004E-4</v>
      </c>
      <c r="D10">
        <f t="shared" si="1"/>
        <v>0.65321251377534373</v>
      </c>
      <c r="E10">
        <f>IF(Data!BQ187&lt;&gt;"", Data!BQ187, NA())</f>
        <v>-11.649543181946708</v>
      </c>
    </row>
    <row r="11" spans="1:5" x14ac:dyDescent="0.25">
      <c r="A11" t="s">
        <v>839</v>
      </c>
      <c r="B11">
        <v>5.8</v>
      </c>
      <c r="C11">
        <f t="shared" si="0"/>
        <v>5.8E-4</v>
      </c>
      <c r="D11">
        <f t="shared" si="1"/>
        <v>0.76342799356293722</v>
      </c>
      <c r="E11">
        <f>IF(Data!BY187&lt;&gt;"", Data!BY187, NA())</f>
        <v>-11.937608898489664</v>
      </c>
    </row>
    <row r="12" spans="1:5" x14ac:dyDescent="0.25">
      <c r="A12" t="s">
        <v>840</v>
      </c>
      <c r="B12">
        <v>8</v>
      </c>
      <c r="C12">
        <f t="shared" si="0"/>
        <v>8.0000000000000004E-4</v>
      </c>
      <c r="D12">
        <f t="shared" si="1"/>
        <v>0.90308998699194354</v>
      </c>
      <c r="E12">
        <f>IF(Data!CG187&lt;&gt;"", Data!CG187, NA())</f>
        <v>-12.266907492355042</v>
      </c>
    </row>
    <row r="13" spans="1:5" x14ac:dyDescent="0.25">
      <c r="A13" t="s">
        <v>841</v>
      </c>
      <c r="B13">
        <v>24</v>
      </c>
      <c r="C13">
        <f t="shared" si="0"/>
        <v>2.4000000000000002E-3</v>
      </c>
      <c r="D13">
        <f t="shared" si="1"/>
        <v>1.3802112417116059</v>
      </c>
      <c r="E13" t="e">
        <f>IF(Data!CO187&lt;&gt;"", Data!CO187, NA())</f>
        <v>#N/A</v>
      </c>
    </row>
    <row r="14" spans="1:5" x14ac:dyDescent="0.25">
      <c r="A14" t="s">
        <v>842</v>
      </c>
      <c r="B14">
        <v>3.4</v>
      </c>
      <c r="C14">
        <f t="shared" si="0"/>
        <v>3.4000000000000002E-4</v>
      </c>
      <c r="D14">
        <f t="shared" si="1"/>
        <v>0.53147891704225514</v>
      </c>
      <c r="E14">
        <f>IF(Data!CW187&lt;&gt;"", Data!CW187, NA())</f>
        <v>-11.287640884065642</v>
      </c>
    </row>
    <row r="15" spans="1:5" x14ac:dyDescent="0.25">
      <c r="A15" t="s">
        <v>843</v>
      </c>
      <c r="B15">
        <v>4.5999999999999996</v>
      </c>
      <c r="C15">
        <f t="shared" si="0"/>
        <v>4.5999999999999996E-4</v>
      </c>
      <c r="D15">
        <f t="shared" si="1"/>
        <v>0.66275783168157409</v>
      </c>
      <c r="E15">
        <f>IF(Data!DE187&lt;&gt;"", Data!DE187, NA())</f>
        <v>-11.69863869727588</v>
      </c>
    </row>
    <row r="16" spans="1:5" x14ac:dyDescent="0.25">
      <c r="A16" t="s">
        <v>844</v>
      </c>
      <c r="B16">
        <v>12</v>
      </c>
      <c r="C16">
        <f t="shared" si="0"/>
        <v>1.2000000000000001E-3</v>
      </c>
      <c r="D16">
        <f t="shared" si="1"/>
        <v>1.0791812460476249</v>
      </c>
      <c r="E16">
        <f>IF(Data!DM187&lt;&gt;"", Data!DM187, NA())</f>
        <v>-12.68932965703447</v>
      </c>
    </row>
    <row r="17" spans="1:5" x14ac:dyDescent="0.25">
      <c r="A17" t="s">
        <v>845</v>
      </c>
      <c r="B17">
        <v>22</v>
      </c>
      <c r="C17">
        <f t="shared" si="0"/>
        <v>2.2000000000000001E-3</v>
      </c>
      <c r="D17">
        <f t="shared" si="1"/>
        <v>1.3424226808222062</v>
      </c>
      <c r="E17">
        <f>IF(Data!DU187&lt;&gt;"", Data!DU187, NA())</f>
        <v>-11.32691336486123</v>
      </c>
    </row>
    <row r="20" spans="1:5" x14ac:dyDescent="0.25">
      <c r="B20" s="22" t="s">
        <v>869</v>
      </c>
      <c r="C20" s="22" t="s">
        <v>870</v>
      </c>
      <c r="D20" s="22">
        <v>-2.6305999999999998</v>
      </c>
    </row>
    <row r="21" spans="1:5" x14ac:dyDescent="0.25">
      <c r="B21" s="22"/>
      <c r="C21" s="22" t="s">
        <v>871</v>
      </c>
      <c r="D21" s="22" t="s">
        <v>945</v>
      </c>
    </row>
    <row r="22" spans="1:5" x14ac:dyDescent="0.25">
      <c r="B22" s="22" t="s">
        <v>872</v>
      </c>
      <c r="C22" s="22" t="s">
        <v>870</v>
      </c>
      <c r="D22" s="22">
        <v>-0.88570000000000004</v>
      </c>
    </row>
    <row r="23" spans="1:5" x14ac:dyDescent="0.25">
      <c r="B23" s="22"/>
      <c r="C23" s="22" t="s">
        <v>871</v>
      </c>
      <c r="D23" s="22" t="s">
        <v>946</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IF(Data!O188&lt;&gt;"", Data!O188, NA())</f>
        <v>-13.244552203238737</v>
      </c>
    </row>
    <row r="4" spans="1:5" x14ac:dyDescent="0.25">
      <c r="A4" t="s">
        <v>832</v>
      </c>
      <c r="B4">
        <v>0.65600000000000003</v>
      </c>
      <c r="C4">
        <f t="shared" si="0"/>
        <v>6.5600000000000009E-5</v>
      </c>
      <c r="D4">
        <f t="shared" si="1"/>
        <v>-0.1830961606243397</v>
      </c>
      <c r="E4">
        <f>IF(Data!V188&lt;&gt;"", Data!V188, NA())</f>
        <v>-12.930960856198258</v>
      </c>
    </row>
    <row r="5" spans="1:5" x14ac:dyDescent="0.25">
      <c r="A5" t="s">
        <v>833</v>
      </c>
      <c r="B5">
        <v>0.77400000000000002</v>
      </c>
      <c r="C5">
        <f t="shared" si="0"/>
        <v>7.7400000000000011E-5</v>
      </c>
      <c r="D5">
        <f t="shared" si="1"/>
        <v>-0.11125903931710739</v>
      </c>
      <c r="E5">
        <f>IF(Data!AC188&lt;&gt;"", Data!AC188, NA())</f>
        <v>-12.918383212228173</v>
      </c>
    </row>
    <row r="6" spans="1:5" x14ac:dyDescent="0.25">
      <c r="A6" t="s">
        <v>834</v>
      </c>
      <c r="B6">
        <v>1.2350000000000001</v>
      </c>
      <c r="C6">
        <f t="shared" si="0"/>
        <v>1.2350000000000002E-4</v>
      </c>
      <c r="D6">
        <f t="shared" si="1"/>
        <v>9.1666957595684564E-2</v>
      </c>
      <c r="E6">
        <f>IF(Data!AK188&lt;&gt;"", Data!AK188, NA())</f>
        <v>-12.29605738581593</v>
      </c>
    </row>
    <row r="7" spans="1:5" x14ac:dyDescent="0.25">
      <c r="A7" t="s">
        <v>835</v>
      </c>
      <c r="B7">
        <v>1.6619999999999999</v>
      </c>
      <c r="C7">
        <f t="shared" si="0"/>
        <v>1.662E-4</v>
      </c>
      <c r="D7">
        <f t="shared" si="1"/>
        <v>0.22063101944809216</v>
      </c>
      <c r="E7">
        <f>IF(Data!AS188&lt;&gt;"", Data!AS188, NA())</f>
        <v>-12.285209808088618</v>
      </c>
    </row>
    <row r="8" spans="1:5" x14ac:dyDescent="0.25">
      <c r="A8" t="s">
        <v>836</v>
      </c>
      <c r="B8">
        <v>2.1589999999999998</v>
      </c>
      <c r="C8">
        <f t="shared" si="0"/>
        <v>2.1589999999999999E-4</v>
      </c>
      <c r="D8">
        <f t="shared" si="1"/>
        <v>0.33425264233423074</v>
      </c>
      <c r="E8">
        <f>IF(Data!BA188&lt;&gt;"", Data!BA188, NA())</f>
        <v>-12.481200932489006</v>
      </c>
    </row>
    <row r="9" spans="1:5" x14ac:dyDescent="0.25">
      <c r="A9" t="s">
        <v>837</v>
      </c>
      <c r="B9">
        <v>3.6</v>
      </c>
      <c r="C9">
        <f t="shared" si="0"/>
        <v>3.6000000000000002E-4</v>
      </c>
      <c r="D9">
        <f t="shared" si="1"/>
        <v>0.55630250076728727</v>
      </c>
      <c r="E9">
        <f>IF(Data!BI188&lt;&gt;"", Data!BI188, NA())</f>
        <v>-12.774629506846047</v>
      </c>
    </row>
    <row r="10" spans="1:5" x14ac:dyDescent="0.25">
      <c r="A10" t="s">
        <v>838</v>
      </c>
      <c r="B10">
        <v>4.5</v>
      </c>
      <c r="C10">
        <f t="shared" si="0"/>
        <v>4.5000000000000004E-4</v>
      </c>
      <c r="D10">
        <f t="shared" si="1"/>
        <v>0.65321251377534373</v>
      </c>
      <c r="E10">
        <f>IF(Data!BQ188&lt;&gt;"", Data!BQ188, NA())</f>
        <v>-13.125543181946707</v>
      </c>
    </row>
    <row r="11" spans="1:5" x14ac:dyDescent="0.25">
      <c r="A11" t="s">
        <v>839</v>
      </c>
      <c r="B11">
        <v>5.8</v>
      </c>
      <c r="C11">
        <f t="shared" si="0"/>
        <v>5.8E-4</v>
      </c>
      <c r="D11">
        <f t="shared" si="1"/>
        <v>0.76342799356293722</v>
      </c>
      <c r="E11" t="e">
        <f>IF(Data!BY188&lt;&gt;"", Data!BY188, NA())</f>
        <v>#N/A</v>
      </c>
    </row>
    <row r="12" spans="1:5" x14ac:dyDescent="0.25">
      <c r="A12" t="s">
        <v>840</v>
      </c>
      <c r="B12">
        <v>8</v>
      </c>
      <c r="C12">
        <f t="shared" si="0"/>
        <v>8.0000000000000004E-4</v>
      </c>
      <c r="D12">
        <f t="shared" si="1"/>
        <v>0.90308998699194354</v>
      </c>
      <c r="E12" t="e">
        <f>IF(Data!CG188&lt;&gt;"", Data!CG188, NA())</f>
        <v>#N/A</v>
      </c>
    </row>
    <row r="13" spans="1:5" x14ac:dyDescent="0.25">
      <c r="A13" t="s">
        <v>841</v>
      </c>
      <c r="B13">
        <v>24</v>
      </c>
      <c r="C13">
        <f t="shared" si="0"/>
        <v>2.4000000000000002E-3</v>
      </c>
      <c r="D13">
        <f t="shared" si="1"/>
        <v>1.3802112417116059</v>
      </c>
      <c r="E13" t="e">
        <f>IF(Data!CO188&lt;&gt;"", Data!CO188, NA())</f>
        <v>#N/A</v>
      </c>
    </row>
    <row r="14" spans="1:5" x14ac:dyDescent="0.25">
      <c r="A14" t="s">
        <v>842</v>
      </c>
      <c r="B14">
        <v>3.4</v>
      </c>
      <c r="C14">
        <f t="shared" si="0"/>
        <v>3.4000000000000002E-4</v>
      </c>
      <c r="D14">
        <f t="shared" si="1"/>
        <v>0.53147891704225514</v>
      </c>
      <c r="E14" t="e">
        <f>IF(Data!CW188&lt;&gt;"", Data!CW188, NA())</f>
        <v>#N/A</v>
      </c>
    </row>
    <row r="15" spans="1:5" x14ac:dyDescent="0.25">
      <c r="A15" t="s">
        <v>843</v>
      </c>
      <c r="B15">
        <v>4.5999999999999996</v>
      </c>
      <c r="C15">
        <f t="shared" si="0"/>
        <v>4.5999999999999996E-4</v>
      </c>
      <c r="D15">
        <f t="shared" si="1"/>
        <v>0.66275783168157409</v>
      </c>
      <c r="E15" t="e">
        <f>IF(Data!DE188&lt;&gt;"", Data!DE188, NA())</f>
        <v>#N/A</v>
      </c>
    </row>
    <row r="16" spans="1:5" x14ac:dyDescent="0.25">
      <c r="A16" t="s">
        <v>844</v>
      </c>
      <c r="B16">
        <v>12</v>
      </c>
      <c r="C16">
        <f t="shared" si="0"/>
        <v>1.2000000000000001E-3</v>
      </c>
      <c r="D16">
        <f t="shared" si="1"/>
        <v>1.0791812460476249</v>
      </c>
      <c r="E16" t="e">
        <f>IF(Data!DM188&lt;&gt;"", Data!DM188, NA())</f>
        <v>#N/A</v>
      </c>
    </row>
    <row r="17" spans="1:5" x14ac:dyDescent="0.25">
      <c r="A17" t="s">
        <v>845</v>
      </c>
      <c r="B17">
        <v>22</v>
      </c>
      <c r="C17">
        <f t="shared" si="0"/>
        <v>2.2000000000000001E-3</v>
      </c>
      <c r="D17">
        <f t="shared" si="1"/>
        <v>1.3424226808222062</v>
      </c>
      <c r="E17" t="e">
        <f>IF(Data!DU188&lt;&gt;"", Data!DU188, NA())</f>
        <v>#N/A</v>
      </c>
    </row>
    <row r="20" spans="1:5" x14ac:dyDescent="0.25">
      <c r="B20" s="22" t="s">
        <v>869</v>
      </c>
      <c r="C20" s="22" t="s">
        <v>870</v>
      </c>
      <c r="D20" s="22">
        <v>-1.8991</v>
      </c>
    </row>
    <row r="21" spans="1:5" x14ac:dyDescent="0.25">
      <c r="B21" s="22"/>
      <c r="C21" s="22" t="s">
        <v>871</v>
      </c>
      <c r="D21" s="22" t="s">
        <v>945</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IF(Data!O189&lt;&gt;"", Data!O189, NA())</f>
        <v>-11.748552203238736</v>
      </c>
    </row>
    <row r="4" spans="1:5" x14ac:dyDescent="0.25">
      <c r="A4" t="s">
        <v>832</v>
      </c>
      <c r="B4">
        <v>0.65600000000000003</v>
      </c>
      <c r="C4">
        <f t="shared" si="0"/>
        <v>6.5600000000000009E-5</v>
      </c>
      <c r="D4">
        <f t="shared" si="1"/>
        <v>-0.1830961606243397</v>
      </c>
      <c r="E4">
        <f>IF(Data!V189&lt;&gt;"", Data!V189, NA())</f>
        <v>-11.458960856198258</v>
      </c>
    </row>
    <row r="5" spans="1:5" x14ac:dyDescent="0.25">
      <c r="A5" t="s">
        <v>833</v>
      </c>
      <c r="B5">
        <v>0.77400000000000002</v>
      </c>
      <c r="C5">
        <f t="shared" si="0"/>
        <v>7.7400000000000011E-5</v>
      </c>
      <c r="D5">
        <f t="shared" si="1"/>
        <v>-0.11125903931710739</v>
      </c>
      <c r="E5">
        <f>IF(Data!AC189&lt;&gt;"", Data!AC189, NA())</f>
        <v>-11.554383212228174</v>
      </c>
    </row>
    <row r="6" spans="1:5" x14ac:dyDescent="0.25">
      <c r="A6" t="s">
        <v>834</v>
      </c>
      <c r="B6">
        <v>1.2350000000000001</v>
      </c>
      <c r="C6">
        <f t="shared" si="0"/>
        <v>1.2350000000000002E-4</v>
      </c>
      <c r="D6">
        <f t="shared" si="1"/>
        <v>9.1666957595684564E-2</v>
      </c>
      <c r="E6">
        <f>IF(Data!AK189&lt;&gt;"", Data!AK189, NA())</f>
        <v>-11.10005738581593</v>
      </c>
    </row>
    <row r="7" spans="1:5" x14ac:dyDescent="0.25">
      <c r="A7" t="s">
        <v>835</v>
      </c>
      <c r="B7">
        <v>1.6619999999999999</v>
      </c>
      <c r="C7">
        <f t="shared" si="0"/>
        <v>1.662E-4</v>
      </c>
      <c r="D7">
        <f t="shared" si="1"/>
        <v>0.22063101944809216</v>
      </c>
      <c r="E7">
        <f>IF(Data!AS189&lt;&gt;"", Data!AS189, NA())</f>
        <v>-11.113209808088618</v>
      </c>
    </row>
    <row r="8" spans="1:5" x14ac:dyDescent="0.25">
      <c r="A8" t="s">
        <v>836</v>
      </c>
      <c r="B8">
        <v>2.1589999999999998</v>
      </c>
      <c r="C8">
        <f t="shared" si="0"/>
        <v>2.1589999999999999E-4</v>
      </c>
      <c r="D8">
        <f t="shared" si="1"/>
        <v>0.33425264233423074</v>
      </c>
      <c r="E8">
        <f>IF(Data!BA189&lt;&gt;"", Data!BA189, NA())</f>
        <v>-11.309200932489004</v>
      </c>
    </row>
    <row r="9" spans="1:5" x14ac:dyDescent="0.25">
      <c r="A9" t="s">
        <v>837</v>
      </c>
      <c r="B9">
        <v>3.6</v>
      </c>
      <c r="C9">
        <f t="shared" si="0"/>
        <v>3.6000000000000002E-4</v>
      </c>
      <c r="D9">
        <f t="shared" si="1"/>
        <v>0.55630250076728727</v>
      </c>
      <c r="E9">
        <f>IF(Data!BI189&lt;&gt;"", Data!BI189, NA())</f>
        <v>-11.826629506846047</v>
      </c>
    </row>
    <row r="10" spans="1:5" x14ac:dyDescent="0.25">
      <c r="A10" t="s">
        <v>838</v>
      </c>
      <c r="B10">
        <v>4.5</v>
      </c>
      <c r="C10">
        <f t="shared" si="0"/>
        <v>4.5000000000000004E-4</v>
      </c>
      <c r="D10">
        <f t="shared" si="1"/>
        <v>0.65321251377534373</v>
      </c>
      <c r="E10">
        <f>IF(Data!BQ189&lt;&gt;"", Data!BQ189, NA())</f>
        <v>-12.101543181946708</v>
      </c>
    </row>
    <row r="11" spans="1:5" x14ac:dyDescent="0.25">
      <c r="A11" t="s">
        <v>839</v>
      </c>
      <c r="B11">
        <v>5.8</v>
      </c>
      <c r="C11">
        <f t="shared" si="0"/>
        <v>5.8E-4</v>
      </c>
      <c r="D11">
        <f t="shared" si="1"/>
        <v>0.76342799356293722</v>
      </c>
      <c r="E11">
        <f>IF(Data!BY189&lt;&gt;"", Data!BY189, NA())</f>
        <v>-12.369608898489664</v>
      </c>
    </row>
    <row r="12" spans="1:5" x14ac:dyDescent="0.25">
      <c r="A12" t="s">
        <v>840</v>
      </c>
      <c r="B12">
        <v>8</v>
      </c>
      <c r="C12">
        <f t="shared" si="0"/>
        <v>8.0000000000000004E-4</v>
      </c>
      <c r="D12">
        <f t="shared" si="1"/>
        <v>0.90308998699194354</v>
      </c>
      <c r="E12">
        <f>IF(Data!CG189&lt;&gt;"", Data!CG189, NA())</f>
        <v>-12.546907492355043</v>
      </c>
    </row>
    <row r="13" spans="1:5" x14ac:dyDescent="0.25">
      <c r="A13" t="s">
        <v>841</v>
      </c>
      <c r="B13">
        <v>24</v>
      </c>
      <c r="C13">
        <f t="shared" si="0"/>
        <v>2.4000000000000002E-3</v>
      </c>
      <c r="D13">
        <f t="shared" si="1"/>
        <v>1.3802112417116059</v>
      </c>
      <c r="E13" t="e">
        <f>IF(Data!CO189&lt;&gt;"", Data!CO189, NA())</f>
        <v>#N/A</v>
      </c>
    </row>
    <row r="14" spans="1:5" x14ac:dyDescent="0.25">
      <c r="A14" t="s">
        <v>842</v>
      </c>
      <c r="B14">
        <v>3.4</v>
      </c>
      <c r="C14">
        <f t="shared" si="0"/>
        <v>3.4000000000000002E-4</v>
      </c>
      <c r="D14">
        <f t="shared" si="1"/>
        <v>0.53147891704225514</v>
      </c>
      <c r="E14">
        <f>IF(Data!CW189&lt;&gt;"", Data!CW189, NA())</f>
        <v>-11.719640884065642</v>
      </c>
    </row>
    <row r="15" spans="1:5" x14ac:dyDescent="0.25">
      <c r="A15" t="s">
        <v>843</v>
      </c>
      <c r="B15">
        <v>4.5999999999999996</v>
      </c>
      <c r="C15">
        <f t="shared" si="0"/>
        <v>4.5999999999999996E-4</v>
      </c>
      <c r="D15">
        <f t="shared" si="1"/>
        <v>0.66275783168157409</v>
      </c>
      <c r="E15">
        <f>IF(Data!DE189&lt;&gt;"", Data!DE189, NA())</f>
        <v>-12.13463869727588</v>
      </c>
    </row>
    <row r="16" spans="1:5" x14ac:dyDescent="0.25">
      <c r="A16" t="s">
        <v>844</v>
      </c>
      <c r="B16">
        <v>12</v>
      </c>
      <c r="C16">
        <f t="shared" si="0"/>
        <v>1.2000000000000001E-3</v>
      </c>
      <c r="D16">
        <f t="shared" si="1"/>
        <v>1.0791812460476249</v>
      </c>
      <c r="E16">
        <f>IF(Data!DM189&lt;&gt;"", Data!DM189, NA())</f>
        <v>-11.745329657034469</v>
      </c>
    </row>
    <row r="17" spans="1:5" x14ac:dyDescent="0.25">
      <c r="A17" t="s">
        <v>845</v>
      </c>
      <c r="B17">
        <v>22</v>
      </c>
      <c r="C17">
        <f t="shared" si="0"/>
        <v>2.2000000000000001E-3</v>
      </c>
      <c r="D17">
        <f t="shared" si="1"/>
        <v>1.3424226808222062</v>
      </c>
      <c r="E17">
        <f>IF(Data!DU189&lt;&gt;"", Data!DU189, NA())</f>
        <v>-11.562913364861231</v>
      </c>
    </row>
    <row r="20" spans="1:5" x14ac:dyDescent="0.25">
      <c r="B20" s="22" t="s">
        <v>869</v>
      </c>
      <c r="C20" s="22" t="s">
        <v>870</v>
      </c>
      <c r="D20" s="22">
        <v>-2.2488999999999999</v>
      </c>
    </row>
    <row r="21" spans="1:5" x14ac:dyDescent="0.25">
      <c r="B21" s="22"/>
      <c r="C21" s="22" t="s">
        <v>871</v>
      </c>
      <c r="D21" s="22" t="s">
        <v>945</v>
      </c>
    </row>
    <row r="22" spans="1:5" x14ac:dyDescent="0.25">
      <c r="B22" s="22" t="s">
        <v>872</v>
      </c>
      <c r="C22" s="22" t="s">
        <v>870</v>
      </c>
      <c r="D22" s="22">
        <v>-8.1100000000000005E-2</v>
      </c>
    </row>
    <row r="23" spans="1:5" x14ac:dyDescent="0.25">
      <c r="B23" s="22"/>
      <c r="C23" s="22" t="s">
        <v>871</v>
      </c>
      <c r="D23" s="22" t="s">
        <v>947</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5"/>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t="e">
        <f>IF(Data!O190&lt;&gt;"", Data!O190, NA())</f>
        <v>#N/A</v>
      </c>
    </row>
    <row r="4" spans="1:5" x14ac:dyDescent="0.25">
      <c r="A4" t="s">
        <v>832</v>
      </c>
      <c r="B4">
        <v>0.65600000000000003</v>
      </c>
      <c r="C4">
        <f t="shared" si="0"/>
        <v>6.5600000000000009E-5</v>
      </c>
      <c r="D4">
        <f t="shared" si="1"/>
        <v>-0.1830961606243397</v>
      </c>
      <c r="E4">
        <f>IF(Data!V190&lt;&gt;"", Data!V190, NA())</f>
        <v>-13.002960856198259</v>
      </c>
    </row>
    <row r="5" spans="1:5" x14ac:dyDescent="0.25">
      <c r="A5" t="s">
        <v>833</v>
      </c>
      <c r="B5">
        <v>0.77400000000000002</v>
      </c>
      <c r="C5">
        <f t="shared" si="0"/>
        <v>7.7400000000000011E-5</v>
      </c>
      <c r="D5">
        <f t="shared" si="1"/>
        <v>-0.11125903931710739</v>
      </c>
      <c r="E5" t="e">
        <f>IF(Data!AC190&lt;&gt;"", Data!AC190, NA())</f>
        <v>#N/A</v>
      </c>
    </row>
    <row r="6" spans="1:5" x14ac:dyDescent="0.25">
      <c r="A6" t="s">
        <v>834</v>
      </c>
      <c r="B6">
        <v>1.2350000000000001</v>
      </c>
      <c r="C6">
        <f t="shared" si="0"/>
        <v>1.2350000000000002E-4</v>
      </c>
      <c r="D6">
        <f t="shared" si="1"/>
        <v>9.1666957595684564E-2</v>
      </c>
      <c r="E6">
        <f>IF(Data!AK190&lt;&gt;"", Data!AK190, NA())</f>
        <v>-12.160057385815929</v>
      </c>
    </row>
    <row r="7" spans="1:5" x14ac:dyDescent="0.25">
      <c r="A7" t="s">
        <v>835</v>
      </c>
      <c r="B7">
        <v>1.6619999999999999</v>
      </c>
      <c r="C7">
        <f t="shared" si="0"/>
        <v>1.662E-4</v>
      </c>
      <c r="D7">
        <f t="shared" si="1"/>
        <v>0.22063101944809216</v>
      </c>
      <c r="E7">
        <f>IF(Data!AS190&lt;&gt;"", Data!AS190, NA())</f>
        <v>-11.953209808088619</v>
      </c>
    </row>
    <row r="8" spans="1:5" x14ac:dyDescent="0.25">
      <c r="A8" t="s">
        <v>836</v>
      </c>
      <c r="B8">
        <v>2.1589999999999998</v>
      </c>
      <c r="C8">
        <f t="shared" si="0"/>
        <v>2.1589999999999999E-4</v>
      </c>
      <c r="D8">
        <f t="shared" si="1"/>
        <v>0.33425264233423074</v>
      </c>
      <c r="E8">
        <f>IF(Data!BA190&lt;&gt;"", Data!BA190, NA())</f>
        <v>-12.109200932489005</v>
      </c>
    </row>
    <row r="9" spans="1:5" x14ac:dyDescent="0.25">
      <c r="A9" t="s">
        <v>837</v>
      </c>
      <c r="B9">
        <v>3.6</v>
      </c>
      <c r="C9">
        <f t="shared" si="0"/>
        <v>3.6000000000000002E-4</v>
      </c>
      <c r="D9">
        <f t="shared" si="1"/>
        <v>0.55630250076728727</v>
      </c>
      <c r="E9">
        <f>IF(Data!BI190&lt;&gt;"", Data!BI190, NA())</f>
        <v>-12.406629506846047</v>
      </c>
    </row>
    <row r="10" spans="1:5" x14ac:dyDescent="0.25">
      <c r="A10" t="s">
        <v>838</v>
      </c>
      <c r="B10">
        <v>4.5</v>
      </c>
      <c r="C10">
        <f t="shared" si="0"/>
        <v>4.5000000000000004E-4</v>
      </c>
      <c r="D10">
        <f t="shared" si="1"/>
        <v>0.65321251377534373</v>
      </c>
      <c r="E10">
        <f>IF(Data!BQ190&lt;&gt;"", Data!BQ190, NA())</f>
        <v>-12.673543181946709</v>
      </c>
    </row>
    <row r="11" spans="1:5" x14ac:dyDescent="0.25">
      <c r="A11" t="s">
        <v>839</v>
      </c>
      <c r="B11">
        <v>5.8</v>
      </c>
      <c r="C11">
        <f t="shared" si="0"/>
        <v>5.8E-4</v>
      </c>
      <c r="D11">
        <f t="shared" si="1"/>
        <v>0.76342799356293722</v>
      </c>
      <c r="E11" t="e">
        <f>IF(Data!BY190&lt;&gt;"", Data!BY190, NA())</f>
        <v>#N/A</v>
      </c>
    </row>
    <row r="12" spans="1:5" x14ac:dyDescent="0.25">
      <c r="A12" t="s">
        <v>840</v>
      </c>
      <c r="B12">
        <v>8</v>
      </c>
      <c r="C12">
        <f t="shared" si="0"/>
        <v>8.0000000000000004E-4</v>
      </c>
      <c r="D12">
        <f t="shared" si="1"/>
        <v>0.90308998699194354</v>
      </c>
      <c r="E12" t="e">
        <f>IF(Data!CG190&lt;&gt;"", Data!CG190, NA())</f>
        <v>#N/A</v>
      </c>
    </row>
    <row r="13" spans="1:5" x14ac:dyDescent="0.25">
      <c r="A13" t="s">
        <v>841</v>
      </c>
      <c r="B13">
        <v>24</v>
      </c>
      <c r="C13">
        <f t="shared" si="0"/>
        <v>2.4000000000000002E-3</v>
      </c>
      <c r="D13">
        <f t="shared" si="1"/>
        <v>1.3802112417116059</v>
      </c>
      <c r="E13" t="e">
        <f>IF(Data!CO190&lt;&gt;"", Data!CO190, NA())</f>
        <v>#N/A</v>
      </c>
    </row>
    <row r="14" spans="1:5" x14ac:dyDescent="0.25">
      <c r="A14" t="s">
        <v>842</v>
      </c>
      <c r="B14">
        <v>3.4</v>
      </c>
      <c r="C14">
        <f t="shared" si="0"/>
        <v>3.4000000000000002E-4</v>
      </c>
      <c r="D14">
        <f t="shared" si="1"/>
        <v>0.53147891704225514</v>
      </c>
      <c r="E14" t="e">
        <f>IF(Data!CW190&lt;&gt;"", Data!CW190, NA())</f>
        <v>#N/A</v>
      </c>
    </row>
    <row r="15" spans="1:5" x14ac:dyDescent="0.25">
      <c r="A15" t="s">
        <v>843</v>
      </c>
      <c r="B15">
        <v>4.5999999999999996</v>
      </c>
      <c r="C15">
        <f t="shared" si="0"/>
        <v>4.5999999999999996E-4</v>
      </c>
      <c r="D15">
        <f t="shared" si="1"/>
        <v>0.66275783168157409</v>
      </c>
      <c r="E15" t="e">
        <f>IF(Data!DE190&lt;&gt;"", Data!DE190, NA())</f>
        <v>#N/A</v>
      </c>
    </row>
    <row r="16" spans="1:5" x14ac:dyDescent="0.25">
      <c r="A16" t="s">
        <v>844</v>
      </c>
      <c r="B16">
        <v>12</v>
      </c>
      <c r="C16">
        <f t="shared" si="0"/>
        <v>1.2000000000000001E-3</v>
      </c>
      <c r="D16">
        <f t="shared" si="1"/>
        <v>1.0791812460476249</v>
      </c>
      <c r="E16" t="e">
        <f>IF(Data!DM190&lt;&gt;"", Data!DM190, NA())</f>
        <v>#N/A</v>
      </c>
    </row>
    <row r="17" spans="1:5" x14ac:dyDescent="0.25">
      <c r="A17" t="s">
        <v>845</v>
      </c>
      <c r="B17">
        <v>22</v>
      </c>
      <c r="C17">
        <f t="shared" si="0"/>
        <v>2.2000000000000001E-3</v>
      </c>
      <c r="D17">
        <f t="shared" si="1"/>
        <v>1.3424226808222062</v>
      </c>
      <c r="E17" t="e">
        <f>IF(Data!DU190&lt;&gt;"", Data!DU190, NA())</f>
        <v>#N/A</v>
      </c>
    </row>
    <row r="20" spans="1:5" x14ac:dyDescent="0.25">
      <c r="B20" s="22" t="s">
        <v>869</v>
      </c>
      <c r="C20" s="22" t="s">
        <v>870</v>
      </c>
      <c r="D20" s="22">
        <v>-1.6949000000000001</v>
      </c>
    </row>
    <row r="21" spans="1:5" x14ac:dyDescent="0.25">
      <c r="B21" s="22"/>
      <c r="C21" s="22" t="s">
        <v>871</v>
      </c>
      <c r="D21" s="22" t="s">
        <v>945</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IF(Data!O191&lt;&gt;"", Data!O191, NA())</f>
        <v>-12.156552203238737</v>
      </c>
    </row>
    <row r="4" spans="1:5" x14ac:dyDescent="0.25">
      <c r="A4" t="s">
        <v>832</v>
      </c>
      <c r="B4">
        <v>0.65600000000000003</v>
      </c>
      <c r="C4">
        <f t="shared" si="0"/>
        <v>6.5600000000000009E-5</v>
      </c>
      <c r="D4">
        <f t="shared" si="1"/>
        <v>-0.1830961606243397</v>
      </c>
      <c r="E4">
        <f>IF(Data!V191&lt;&gt;"", Data!V191, NA())</f>
        <v>-12.034960856198257</v>
      </c>
    </row>
    <row r="5" spans="1:5" x14ac:dyDescent="0.25">
      <c r="A5" t="s">
        <v>833</v>
      </c>
      <c r="B5">
        <v>0.77400000000000002</v>
      </c>
      <c r="C5">
        <f t="shared" si="0"/>
        <v>7.7400000000000011E-5</v>
      </c>
      <c r="D5">
        <f t="shared" si="1"/>
        <v>-0.11125903931710739</v>
      </c>
      <c r="E5" t="e">
        <f>IF(Data!AC191&lt;&gt;"", Data!AC191, NA())</f>
        <v>#N/A</v>
      </c>
    </row>
    <row r="6" spans="1:5" x14ac:dyDescent="0.25">
      <c r="A6" t="s">
        <v>834</v>
      </c>
      <c r="B6">
        <v>1.2350000000000001</v>
      </c>
      <c r="C6">
        <f t="shared" si="0"/>
        <v>1.2350000000000002E-4</v>
      </c>
      <c r="D6">
        <f t="shared" si="1"/>
        <v>9.1666957595684564E-2</v>
      </c>
      <c r="E6">
        <f>IF(Data!AK191&lt;&gt;"", Data!AK191, NA())</f>
        <v>-11.884057385815929</v>
      </c>
    </row>
    <row r="7" spans="1:5" x14ac:dyDescent="0.25">
      <c r="A7" t="s">
        <v>835</v>
      </c>
      <c r="B7">
        <v>1.6619999999999999</v>
      </c>
      <c r="C7">
        <f t="shared" si="0"/>
        <v>1.662E-4</v>
      </c>
      <c r="D7">
        <f t="shared" si="1"/>
        <v>0.22063101944809216</v>
      </c>
      <c r="E7">
        <f>IF(Data!AS191&lt;&gt;"", Data!AS191, NA())</f>
        <v>-11.921209808088619</v>
      </c>
    </row>
    <row r="8" spans="1:5" x14ac:dyDescent="0.25">
      <c r="A8" t="s">
        <v>836</v>
      </c>
      <c r="B8">
        <v>2.1589999999999998</v>
      </c>
      <c r="C8">
        <f t="shared" si="0"/>
        <v>2.1589999999999999E-4</v>
      </c>
      <c r="D8">
        <f t="shared" si="1"/>
        <v>0.33425264233423074</v>
      </c>
      <c r="E8">
        <f>IF(Data!BA191&lt;&gt;"", Data!BA191, NA())</f>
        <v>-12.221200932489007</v>
      </c>
    </row>
    <row r="9" spans="1:5" x14ac:dyDescent="0.25">
      <c r="A9" t="s">
        <v>837</v>
      </c>
      <c r="B9">
        <v>3.6</v>
      </c>
      <c r="C9">
        <f t="shared" si="0"/>
        <v>3.6000000000000002E-4</v>
      </c>
      <c r="D9">
        <f t="shared" si="1"/>
        <v>0.55630250076728727</v>
      </c>
      <c r="E9">
        <f>IF(Data!BI191&lt;&gt;"", Data!BI191, NA())</f>
        <v>-12.726629506846047</v>
      </c>
    </row>
    <row r="10" spans="1:5" x14ac:dyDescent="0.25">
      <c r="A10" t="s">
        <v>838</v>
      </c>
      <c r="B10">
        <v>4.5</v>
      </c>
      <c r="C10">
        <f t="shared" si="0"/>
        <v>4.5000000000000004E-4</v>
      </c>
      <c r="D10">
        <f t="shared" si="1"/>
        <v>0.65321251377534373</v>
      </c>
      <c r="E10">
        <f>IF(Data!BQ191&lt;&gt;"", Data!BQ191, NA())</f>
        <v>-12.993543181946709</v>
      </c>
    </row>
    <row r="11" spans="1:5" x14ac:dyDescent="0.25">
      <c r="A11" t="s">
        <v>839</v>
      </c>
      <c r="B11">
        <v>5.8</v>
      </c>
      <c r="C11">
        <f t="shared" si="0"/>
        <v>5.8E-4</v>
      </c>
      <c r="D11">
        <f t="shared" si="1"/>
        <v>0.76342799356293722</v>
      </c>
      <c r="E11" t="e">
        <f>IF(Data!BY191&lt;&gt;"", Data!BY191, NA())</f>
        <v>#N/A</v>
      </c>
    </row>
    <row r="12" spans="1:5" x14ac:dyDescent="0.25">
      <c r="A12" t="s">
        <v>840</v>
      </c>
      <c r="B12">
        <v>8</v>
      </c>
      <c r="C12">
        <f t="shared" si="0"/>
        <v>8.0000000000000004E-4</v>
      </c>
      <c r="D12">
        <f t="shared" si="1"/>
        <v>0.90308998699194354</v>
      </c>
      <c r="E12" t="e">
        <f>IF(Data!CG191&lt;&gt;"", Data!CG191, NA())</f>
        <v>#N/A</v>
      </c>
    </row>
    <row r="13" spans="1:5" x14ac:dyDescent="0.25">
      <c r="A13" t="s">
        <v>841</v>
      </c>
      <c r="B13">
        <v>24</v>
      </c>
      <c r="C13">
        <f t="shared" si="0"/>
        <v>2.4000000000000002E-3</v>
      </c>
      <c r="D13">
        <f t="shared" si="1"/>
        <v>1.3802112417116059</v>
      </c>
      <c r="E13" t="e">
        <f>IF(Data!CO191&lt;&gt;"", Data!CO191, NA())</f>
        <v>#N/A</v>
      </c>
    </row>
    <row r="14" spans="1:5" x14ac:dyDescent="0.25">
      <c r="A14" t="s">
        <v>842</v>
      </c>
      <c r="B14">
        <v>3.4</v>
      </c>
      <c r="C14">
        <f t="shared" si="0"/>
        <v>3.4000000000000002E-4</v>
      </c>
      <c r="D14">
        <f t="shared" si="1"/>
        <v>0.53147891704225514</v>
      </c>
      <c r="E14" t="e">
        <f>IF(Data!CW191&lt;&gt;"", Data!CW191, NA())</f>
        <v>#N/A</v>
      </c>
    </row>
    <row r="15" spans="1:5" x14ac:dyDescent="0.25">
      <c r="A15" t="s">
        <v>843</v>
      </c>
      <c r="B15">
        <v>4.5999999999999996</v>
      </c>
      <c r="C15">
        <f t="shared" si="0"/>
        <v>4.5999999999999996E-4</v>
      </c>
      <c r="D15">
        <f t="shared" si="1"/>
        <v>0.66275783168157409</v>
      </c>
      <c r="E15" t="e">
        <f>IF(Data!DE191&lt;&gt;"", Data!DE191, NA())</f>
        <v>#N/A</v>
      </c>
    </row>
    <row r="16" spans="1:5" x14ac:dyDescent="0.25">
      <c r="A16" t="s">
        <v>844</v>
      </c>
      <c r="B16">
        <v>12</v>
      </c>
      <c r="C16">
        <f t="shared" si="0"/>
        <v>1.2000000000000001E-3</v>
      </c>
      <c r="D16">
        <f t="shared" si="1"/>
        <v>1.0791812460476249</v>
      </c>
      <c r="E16" t="e">
        <f>IF(Data!DM191&lt;&gt;"", Data!DM191, NA())</f>
        <v>#N/A</v>
      </c>
    </row>
    <row r="17" spans="1:5" x14ac:dyDescent="0.25">
      <c r="A17" t="s">
        <v>845</v>
      </c>
      <c r="B17">
        <v>22</v>
      </c>
      <c r="C17">
        <f t="shared" si="0"/>
        <v>2.2000000000000001E-3</v>
      </c>
      <c r="D17">
        <f t="shared" si="1"/>
        <v>1.3424226808222062</v>
      </c>
      <c r="E17" t="e">
        <f>IF(Data!DU191&lt;&gt;"", Data!DU191, NA())</f>
        <v>#N/A</v>
      </c>
    </row>
    <row r="20" spans="1:5" x14ac:dyDescent="0.25">
      <c r="B20" s="22" t="s">
        <v>869</v>
      </c>
      <c r="C20" s="22" t="s">
        <v>870</v>
      </c>
      <c r="D20" s="22">
        <v>-2.3963000000000001</v>
      </c>
    </row>
    <row r="21" spans="1:5" x14ac:dyDescent="0.25">
      <c r="B21" s="22"/>
      <c r="C21" s="22" t="s">
        <v>871</v>
      </c>
      <c r="D21" s="22" t="s">
        <v>945</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7"/>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IF(Data!O192&lt;&gt;"", Data!O192, NA())</f>
        <v>-12.456552203238736</v>
      </c>
    </row>
    <row r="4" spans="1:5" x14ac:dyDescent="0.25">
      <c r="A4" t="s">
        <v>832</v>
      </c>
      <c r="B4">
        <v>0.65600000000000003</v>
      </c>
      <c r="C4">
        <f t="shared" si="0"/>
        <v>6.5600000000000009E-5</v>
      </c>
      <c r="D4">
        <f t="shared" si="1"/>
        <v>-0.1830961606243397</v>
      </c>
      <c r="E4">
        <f>IF(Data!V192&lt;&gt;"", Data!V192, NA())</f>
        <v>-12.278960856198259</v>
      </c>
    </row>
    <row r="5" spans="1:5" x14ac:dyDescent="0.25">
      <c r="A5" t="s">
        <v>833</v>
      </c>
      <c r="B5">
        <v>0.77400000000000002</v>
      </c>
      <c r="C5">
        <f t="shared" si="0"/>
        <v>7.7400000000000011E-5</v>
      </c>
      <c r="D5">
        <f t="shared" si="1"/>
        <v>-0.11125903931710739</v>
      </c>
      <c r="E5">
        <f>IF(Data!AC192&lt;&gt;"", Data!AC192, NA())</f>
        <v>-12.234383212228176</v>
      </c>
    </row>
    <row r="6" spans="1:5" x14ac:dyDescent="0.25">
      <c r="A6" t="s">
        <v>834</v>
      </c>
      <c r="B6">
        <v>1.2350000000000001</v>
      </c>
      <c r="C6">
        <f t="shared" si="0"/>
        <v>1.2350000000000002E-4</v>
      </c>
      <c r="D6">
        <f t="shared" si="1"/>
        <v>9.1666957595684564E-2</v>
      </c>
      <c r="E6">
        <f>IF(Data!AK192&lt;&gt;"", Data!AK192, NA())</f>
        <v>-11.960057385815929</v>
      </c>
    </row>
    <row r="7" spans="1:5" x14ac:dyDescent="0.25">
      <c r="A7" t="s">
        <v>835</v>
      </c>
      <c r="B7">
        <v>1.6619999999999999</v>
      </c>
      <c r="C7">
        <f t="shared" si="0"/>
        <v>1.662E-4</v>
      </c>
      <c r="D7">
        <f t="shared" si="1"/>
        <v>0.22063101944809216</v>
      </c>
      <c r="E7">
        <f>IF(Data!AS192&lt;&gt;"", Data!AS192, NA())</f>
        <v>-12.037209808088619</v>
      </c>
    </row>
    <row r="8" spans="1:5" x14ac:dyDescent="0.25">
      <c r="A8" t="s">
        <v>836</v>
      </c>
      <c r="B8">
        <v>2.1589999999999998</v>
      </c>
      <c r="C8">
        <f t="shared" si="0"/>
        <v>2.1589999999999999E-4</v>
      </c>
      <c r="D8">
        <f t="shared" si="1"/>
        <v>0.33425264233423074</v>
      </c>
      <c r="E8">
        <f>IF(Data!BA192&lt;&gt;"", Data!BA192, NA())</f>
        <v>-12.241200932489004</v>
      </c>
    </row>
    <row r="9" spans="1:5" x14ac:dyDescent="0.25">
      <c r="A9" t="s">
        <v>837</v>
      </c>
      <c r="B9">
        <v>3.6</v>
      </c>
      <c r="C9">
        <f t="shared" si="0"/>
        <v>3.6000000000000002E-4</v>
      </c>
      <c r="D9">
        <f t="shared" si="1"/>
        <v>0.55630250076728727</v>
      </c>
      <c r="E9">
        <f>IF(Data!BI192&lt;&gt;"", Data!BI192, NA())</f>
        <v>-12.726629506846047</v>
      </c>
    </row>
    <row r="10" spans="1:5" x14ac:dyDescent="0.25">
      <c r="A10" t="s">
        <v>838</v>
      </c>
      <c r="B10">
        <v>4.5</v>
      </c>
      <c r="C10">
        <f t="shared" si="0"/>
        <v>4.5000000000000004E-4</v>
      </c>
      <c r="D10">
        <f t="shared" si="1"/>
        <v>0.65321251377534373</v>
      </c>
      <c r="E10">
        <f>IF(Data!BQ192&lt;&gt;"", Data!BQ192, NA())</f>
        <v>-12.977543181946707</v>
      </c>
    </row>
    <row r="11" spans="1:5" x14ac:dyDescent="0.25">
      <c r="A11" t="s">
        <v>839</v>
      </c>
      <c r="B11">
        <v>5.8</v>
      </c>
      <c r="C11">
        <f t="shared" si="0"/>
        <v>5.8E-4</v>
      </c>
      <c r="D11">
        <f t="shared" si="1"/>
        <v>0.76342799356293722</v>
      </c>
      <c r="E11" t="e">
        <f>IF(Data!BY192&lt;&gt;"", Data!BY192, NA())</f>
        <v>#N/A</v>
      </c>
    </row>
    <row r="12" spans="1:5" x14ac:dyDescent="0.25">
      <c r="A12" t="s">
        <v>840</v>
      </c>
      <c r="B12">
        <v>8</v>
      </c>
      <c r="C12">
        <f t="shared" si="0"/>
        <v>8.0000000000000004E-4</v>
      </c>
      <c r="D12">
        <f t="shared" si="1"/>
        <v>0.90308998699194354</v>
      </c>
      <c r="E12" t="e">
        <f>IF(Data!CG192&lt;&gt;"", Data!CG192, NA())</f>
        <v>#N/A</v>
      </c>
    </row>
    <row r="13" spans="1:5" x14ac:dyDescent="0.25">
      <c r="A13" t="s">
        <v>841</v>
      </c>
      <c r="B13">
        <v>24</v>
      </c>
      <c r="C13">
        <f t="shared" si="0"/>
        <v>2.4000000000000002E-3</v>
      </c>
      <c r="D13">
        <f t="shared" si="1"/>
        <v>1.3802112417116059</v>
      </c>
      <c r="E13" t="e">
        <f>IF(Data!CO192&lt;&gt;"", Data!CO192, NA())</f>
        <v>#N/A</v>
      </c>
    </row>
    <row r="14" spans="1:5" x14ac:dyDescent="0.25">
      <c r="A14" t="s">
        <v>842</v>
      </c>
      <c r="B14">
        <v>3.4</v>
      </c>
      <c r="C14">
        <f t="shared" si="0"/>
        <v>3.4000000000000002E-4</v>
      </c>
      <c r="D14">
        <f t="shared" si="1"/>
        <v>0.53147891704225514</v>
      </c>
      <c r="E14" t="e">
        <f>IF(Data!CW192&lt;&gt;"", Data!CW192, NA())</f>
        <v>#N/A</v>
      </c>
    </row>
    <row r="15" spans="1:5" x14ac:dyDescent="0.25">
      <c r="A15" t="s">
        <v>843</v>
      </c>
      <c r="B15">
        <v>4.5999999999999996</v>
      </c>
      <c r="C15">
        <f t="shared" si="0"/>
        <v>4.5999999999999996E-4</v>
      </c>
      <c r="D15">
        <f t="shared" si="1"/>
        <v>0.66275783168157409</v>
      </c>
      <c r="E15" t="e">
        <f>IF(Data!DE192&lt;&gt;"", Data!DE192, NA())</f>
        <v>#N/A</v>
      </c>
    </row>
    <row r="16" spans="1:5" x14ac:dyDescent="0.25">
      <c r="A16" t="s">
        <v>844</v>
      </c>
      <c r="B16">
        <v>12</v>
      </c>
      <c r="C16">
        <f t="shared" si="0"/>
        <v>1.2000000000000001E-3</v>
      </c>
      <c r="D16">
        <f t="shared" si="1"/>
        <v>1.0791812460476249</v>
      </c>
      <c r="E16" t="e">
        <f>IF(Data!DM192&lt;&gt;"", Data!DM192, NA())</f>
        <v>#N/A</v>
      </c>
    </row>
    <row r="17" spans="1:5" x14ac:dyDescent="0.25">
      <c r="A17" t="s">
        <v>845</v>
      </c>
      <c r="B17">
        <v>22</v>
      </c>
      <c r="C17">
        <f t="shared" si="0"/>
        <v>2.2000000000000001E-3</v>
      </c>
      <c r="D17">
        <f t="shared" si="1"/>
        <v>1.3424226808222062</v>
      </c>
      <c r="E17" t="e">
        <f>IF(Data!DU192&lt;&gt;"", Data!DU192, NA())</f>
        <v>#N/A</v>
      </c>
    </row>
    <row r="20" spans="1:5" x14ac:dyDescent="0.25">
      <c r="B20" s="22" t="s">
        <v>869</v>
      </c>
      <c r="C20" s="22" t="s">
        <v>870</v>
      </c>
      <c r="D20" s="22">
        <v>-2.2873999999999999</v>
      </c>
    </row>
    <row r="21" spans="1:5" x14ac:dyDescent="0.25">
      <c r="B21" s="22"/>
      <c r="C21" s="22" t="s">
        <v>871</v>
      </c>
      <c r="D21" s="22" t="s">
        <v>945</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8"/>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IF(Data!O193&lt;&gt;"", Data!O193, NA())</f>
        <v>-12.584552203238736</v>
      </c>
    </row>
    <row r="4" spans="1:5" x14ac:dyDescent="0.25">
      <c r="A4" t="s">
        <v>832</v>
      </c>
      <c r="B4">
        <v>0.65600000000000003</v>
      </c>
      <c r="C4">
        <f t="shared" si="0"/>
        <v>6.5600000000000009E-5</v>
      </c>
      <c r="D4">
        <f t="shared" si="1"/>
        <v>-0.1830961606243397</v>
      </c>
      <c r="E4">
        <f>IF(Data!V193&lt;&gt;"", Data!V193, NA())</f>
        <v>-12.350960856198258</v>
      </c>
    </row>
    <row r="5" spans="1:5" x14ac:dyDescent="0.25">
      <c r="A5" t="s">
        <v>833</v>
      </c>
      <c r="B5">
        <v>0.77400000000000002</v>
      </c>
      <c r="C5">
        <f t="shared" si="0"/>
        <v>7.7400000000000011E-5</v>
      </c>
      <c r="D5">
        <f t="shared" si="1"/>
        <v>-0.11125903931710739</v>
      </c>
      <c r="E5">
        <f>IF(Data!AC193&lt;&gt;"", Data!AC193, NA())</f>
        <v>-12.478383212228175</v>
      </c>
    </row>
    <row r="6" spans="1:5" x14ac:dyDescent="0.25">
      <c r="A6" t="s">
        <v>834</v>
      </c>
      <c r="B6">
        <v>1.2350000000000001</v>
      </c>
      <c r="C6">
        <f t="shared" si="0"/>
        <v>1.2350000000000002E-4</v>
      </c>
      <c r="D6">
        <f t="shared" si="1"/>
        <v>9.1666957595684564E-2</v>
      </c>
      <c r="E6">
        <f>IF(Data!AK193&lt;&gt;"", Data!AK193, NA())</f>
        <v>-11.98805738581593</v>
      </c>
    </row>
    <row r="7" spans="1:5" x14ac:dyDescent="0.25">
      <c r="A7" t="s">
        <v>835</v>
      </c>
      <c r="B7">
        <v>1.6619999999999999</v>
      </c>
      <c r="C7">
        <f t="shared" si="0"/>
        <v>1.662E-4</v>
      </c>
      <c r="D7">
        <f t="shared" si="1"/>
        <v>0.22063101944809216</v>
      </c>
      <c r="E7">
        <f>IF(Data!AS193&lt;&gt;"", Data!AS193, NA())</f>
        <v>-12.145209808088619</v>
      </c>
    </row>
    <row r="8" spans="1:5" x14ac:dyDescent="0.25">
      <c r="A8" t="s">
        <v>836</v>
      </c>
      <c r="B8">
        <v>2.1589999999999998</v>
      </c>
      <c r="C8">
        <f t="shared" si="0"/>
        <v>2.1589999999999999E-4</v>
      </c>
      <c r="D8">
        <f t="shared" si="1"/>
        <v>0.33425264233423074</v>
      </c>
      <c r="E8">
        <f>IF(Data!BA193&lt;&gt;"", Data!BA193, NA())</f>
        <v>-12.277200932489004</v>
      </c>
    </row>
    <row r="9" spans="1:5" x14ac:dyDescent="0.25">
      <c r="A9" t="s">
        <v>837</v>
      </c>
      <c r="B9">
        <v>3.6</v>
      </c>
      <c r="C9">
        <f t="shared" si="0"/>
        <v>3.6000000000000002E-4</v>
      </c>
      <c r="D9">
        <f t="shared" si="1"/>
        <v>0.55630250076728727</v>
      </c>
      <c r="E9">
        <f>IF(Data!BI193&lt;&gt;"", Data!BI193, NA())</f>
        <v>-12.802629506846047</v>
      </c>
    </row>
    <row r="10" spans="1:5" x14ac:dyDescent="0.25">
      <c r="A10" t="s">
        <v>838</v>
      </c>
      <c r="B10">
        <v>4.5</v>
      </c>
      <c r="C10">
        <f t="shared" si="0"/>
        <v>4.5000000000000004E-4</v>
      </c>
      <c r="D10">
        <f t="shared" si="1"/>
        <v>0.65321251377534373</v>
      </c>
      <c r="E10">
        <f>IF(Data!BQ193&lt;&gt;"", Data!BQ193, NA())</f>
        <v>-13.065543181946708</v>
      </c>
    </row>
    <row r="11" spans="1:5" x14ac:dyDescent="0.25">
      <c r="A11" t="s">
        <v>839</v>
      </c>
      <c r="B11">
        <v>5.8</v>
      </c>
      <c r="C11">
        <f t="shared" si="0"/>
        <v>5.8E-4</v>
      </c>
      <c r="D11">
        <f t="shared" si="1"/>
        <v>0.76342799356293722</v>
      </c>
      <c r="E11" t="e">
        <f>IF(Data!BY193&lt;&gt;"", Data!BY193, NA())</f>
        <v>#N/A</v>
      </c>
    </row>
    <row r="12" spans="1:5" x14ac:dyDescent="0.25">
      <c r="A12" t="s">
        <v>840</v>
      </c>
      <c r="B12">
        <v>8</v>
      </c>
      <c r="C12">
        <f t="shared" si="0"/>
        <v>8.0000000000000004E-4</v>
      </c>
      <c r="D12">
        <f t="shared" si="1"/>
        <v>0.90308998699194354</v>
      </c>
      <c r="E12" t="e">
        <f>IF(Data!CG193&lt;&gt;"", Data!CG193, NA())</f>
        <v>#N/A</v>
      </c>
    </row>
    <row r="13" spans="1:5" x14ac:dyDescent="0.25">
      <c r="A13" t="s">
        <v>841</v>
      </c>
      <c r="B13">
        <v>24</v>
      </c>
      <c r="C13">
        <f t="shared" si="0"/>
        <v>2.4000000000000002E-3</v>
      </c>
      <c r="D13">
        <f t="shared" si="1"/>
        <v>1.3802112417116059</v>
      </c>
      <c r="E13" t="e">
        <f>IF(Data!CO193&lt;&gt;"", Data!CO193, NA())</f>
        <v>#N/A</v>
      </c>
    </row>
    <row r="14" spans="1:5" x14ac:dyDescent="0.25">
      <c r="A14" t="s">
        <v>842</v>
      </c>
      <c r="B14">
        <v>3.4</v>
      </c>
      <c r="C14">
        <f t="shared" si="0"/>
        <v>3.4000000000000002E-4</v>
      </c>
      <c r="D14">
        <f t="shared" si="1"/>
        <v>0.53147891704225514</v>
      </c>
      <c r="E14">
        <f>IF(Data!CW193&lt;&gt;"", Data!CW193, NA())</f>
        <v>-10.614440884065642</v>
      </c>
    </row>
    <row r="15" spans="1:5" x14ac:dyDescent="0.25">
      <c r="A15" t="s">
        <v>843</v>
      </c>
      <c r="B15">
        <v>4.5999999999999996</v>
      </c>
      <c r="C15">
        <f t="shared" si="0"/>
        <v>4.5999999999999996E-4</v>
      </c>
      <c r="D15">
        <f t="shared" si="1"/>
        <v>0.66275783168157409</v>
      </c>
      <c r="E15">
        <f>IF(Data!DE193&lt;&gt;"", Data!DE193, NA())</f>
        <v>-10.808638697275882</v>
      </c>
    </row>
    <row r="16" spans="1:5" x14ac:dyDescent="0.25">
      <c r="A16" t="s">
        <v>844</v>
      </c>
      <c r="B16">
        <v>12</v>
      </c>
      <c r="C16">
        <f t="shared" si="0"/>
        <v>1.2000000000000001E-3</v>
      </c>
      <c r="D16">
        <f t="shared" si="1"/>
        <v>1.0791812460476249</v>
      </c>
      <c r="E16">
        <f>IF(Data!DM193&lt;&gt;"", Data!DM193, NA())</f>
        <v>-11.039729657034471</v>
      </c>
    </row>
    <row r="17" spans="1:5" x14ac:dyDescent="0.25">
      <c r="A17" t="s">
        <v>845</v>
      </c>
      <c r="B17">
        <v>22</v>
      </c>
      <c r="C17">
        <f t="shared" si="0"/>
        <v>2.2000000000000001E-3</v>
      </c>
      <c r="D17">
        <f t="shared" si="1"/>
        <v>1.3424226808222062</v>
      </c>
      <c r="E17">
        <f>IF(Data!DU193&lt;&gt;"", Data!DU193, NA())</f>
        <v>-10.97931336486123</v>
      </c>
    </row>
    <row r="20" spans="1:5" x14ac:dyDescent="0.25">
      <c r="B20" s="22" t="s">
        <v>869</v>
      </c>
      <c r="C20" s="22" t="s">
        <v>870</v>
      </c>
      <c r="D20" s="22">
        <v>-2.4533999999999998</v>
      </c>
    </row>
    <row r="21" spans="1:5" x14ac:dyDescent="0.25">
      <c r="B21" s="22"/>
      <c r="C21" s="22" t="s">
        <v>871</v>
      </c>
      <c r="D21" s="22" t="s">
        <v>945</v>
      </c>
    </row>
    <row r="22" spans="1:5" x14ac:dyDescent="0.25">
      <c r="B22" s="22" t="s">
        <v>872</v>
      </c>
      <c r="C22" s="22" t="s">
        <v>870</v>
      </c>
      <c r="D22" s="22">
        <v>0.67400000000000004</v>
      </c>
    </row>
    <row r="23" spans="1:5" x14ac:dyDescent="0.25">
      <c r="B23" s="22"/>
      <c r="C23" s="22" t="s">
        <v>871</v>
      </c>
      <c r="D23" s="22" t="s">
        <v>86</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9"/>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IF(Data!O194&lt;&gt;"", Data!O194, NA())</f>
        <v>-12.316552203238738</v>
      </c>
    </row>
    <row r="4" spans="1:5" x14ac:dyDescent="0.25">
      <c r="A4" t="s">
        <v>832</v>
      </c>
      <c r="B4">
        <v>0.65600000000000003</v>
      </c>
      <c r="C4">
        <f t="shared" si="0"/>
        <v>6.5600000000000009E-5</v>
      </c>
      <c r="D4">
        <f t="shared" si="1"/>
        <v>-0.1830961606243397</v>
      </c>
      <c r="E4">
        <f>IF(Data!V194&lt;&gt;"", Data!V194, NA())</f>
        <v>-12.226960856198257</v>
      </c>
    </row>
    <row r="5" spans="1:5" x14ac:dyDescent="0.25">
      <c r="A5" t="s">
        <v>833</v>
      </c>
      <c r="B5">
        <v>0.77400000000000002</v>
      </c>
      <c r="C5">
        <f t="shared" si="0"/>
        <v>7.7400000000000011E-5</v>
      </c>
      <c r="D5">
        <f t="shared" si="1"/>
        <v>-0.11125903931710739</v>
      </c>
      <c r="E5" t="e">
        <f>IF(Data!AC194&lt;&gt;"", Data!AC194, NA())</f>
        <v>#N/A</v>
      </c>
    </row>
    <row r="6" spans="1:5" x14ac:dyDescent="0.25">
      <c r="A6" t="s">
        <v>834</v>
      </c>
      <c r="B6">
        <v>1.2350000000000001</v>
      </c>
      <c r="C6">
        <f t="shared" si="0"/>
        <v>1.2350000000000002E-4</v>
      </c>
      <c r="D6">
        <f t="shared" si="1"/>
        <v>9.1666957595684564E-2</v>
      </c>
      <c r="E6">
        <f>IF(Data!AK194&lt;&gt;"", Data!AK194, NA())</f>
        <v>-12.028057385815929</v>
      </c>
    </row>
    <row r="7" spans="1:5" x14ac:dyDescent="0.25">
      <c r="A7" t="s">
        <v>835</v>
      </c>
      <c r="B7">
        <v>1.6619999999999999</v>
      </c>
      <c r="C7">
        <f t="shared" si="0"/>
        <v>1.662E-4</v>
      </c>
      <c r="D7">
        <f t="shared" si="1"/>
        <v>0.22063101944809216</v>
      </c>
      <c r="E7">
        <f>IF(Data!AS194&lt;&gt;"", Data!AS194, NA())</f>
        <v>-11.981209808088618</v>
      </c>
    </row>
    <row r="8" spans="1:5" x14ac:dyDescent="0.25">
      <c r="A8" t="s">
        <v>836</v>
      </c>
      <c r="B8">
        <v>2.1589999999999998</v>
      </c>
      <c r="C8">
        <f t="shared" si="0"/>
        <v>2.1589999999999999E-4</v>
      </c>
      <c r="D8">
        <f t="shared" si="1"/>
        <v>0.33425264233423074</v>
      </c>
      <c r="E8">
        <f>IF(Data!BA194&lt;&gt;"", Data!BA194, NA())</f>
        <v>-12.269200932489005</v>
      </c>
    </row>
    <row r="9" spans="1:5" x14ac:dyDescent="0.25">
      <c r="A9" t="s">
        <v>837</v>
      </c>
      <c r="B9">
        <v>3.6</v>
      </c>
      <c r="C9">
        <f t="shared" si="0"/>
        <v>3.6000000000000002E-4</v>
      </c>
      <c r="D9">
        <f t="shared" si="1"/>
        <v>0.55630250076728727</v>
      </c>
      <c r="E9">
        <f>IF(Data!BI194&lt;&gt;"", Data!BI194, NA())</f>
        <v>-12.382629506846047</v>
      </c>
    </row>
    <row r="10" spans="1:5" x14ac:dyDescent="0.25">
      <c r="A10" t="s">
        <v>838</v>
      </c>
      <c r="B10">
        <v>4.5</v>
      </c>
      <c r="C10">
        <f t="shared" si="0"/>
        <v>4.5000000000000004E-4</v>
      </c>
      <c r="D10">
        <f t="shared" si="1"/>
        <v>0.65321251377534373</v>
      </c>
      <c r="E10">
        <f>IF(Data!BQ194&lt;&gt;"", Data!BQ194, NA())</f>
        <v>-12.745543181946708</v>
      </c>
    </row>
    <row r="11" spans="1:5" x14ac:dyDescent="0.25">
      <c r="A11" t="s">
        <v>839</v>
      </c>
      <c r="B11">
        <v>5.8</v>
      </c>
      <c r="C11">
        <f t="shared" si="0"/>
        <v>5.8E-4</v>
      </c>
      <c r="D11">
        <f t="shared" si="1"/>
        <v>0.76342799356293722</v>
      </c>
      <c r="E11" t="e">
        <f>IF(Data!BY194&lt;&gt;"", Data!BY194, NA())</f>
        <v>#N/A</v>
      </c>
    </row>
    <row r="12" spans="1:5" x14ac:dyDescent="0.25">
      <c r="A12" t="s">
        <v>840</v>
      </c>
      <c r="B12">
        <v>8</v>
      </c>
      <c r="C12">
        <f t="shared" si="0"/>
        <v>8.0000000000000004E-4</v>
      </c>
      <c r="D12">
        <f t="shared" si="1"/>
        <v>0.90308998699194354</v>
      </c>
      <c r="E12" t="e">
        <f>IF(Data!CG194&lt;&gt;"", Data!CG194, NA())</f>
        <v>#N/A</v>
      </c>
    </row>
    <row r="13" spans="1:5" x14ac:dyDescent="0.25">
      <c r="A13" t="s">
        <v>841</v>
      </c>
      <c r="B13">
        <v>24</v>
      </c>
      <c r="C13">
        <f t="shared" si="0"/>
        <v>2.4000000000000002E-3</v>
      </c>
      <c r="D13">
        <f t="shared" si="1"/>
        <v>1.3802112417116059</v>
      </c>
      <c r="E13" t="e">
        <f>IF(Data!CO194&lt;&gt;"", Data!CO194, NA())</f>
        <v>#N/A</v>
      </c>
    </row>
    <row r="14" spans="1:5" x14ac:dyDescent="0.25">
      <c r="A14" t="s">
        <v>842</v>
      </c>
      <c r="B14">
        <v>3.4</v>
      </c>
      <c r="C14">
        <f t="shared" si="0"/>
        <v>3.4000000000000002E-4</v>
      </c>
      <c r="D14">
        <f t="shared" si="1"/>
        <v>0.53147891704225514</v>
      </c>
      <c r="E14" t="e">
        <f>IF(Data!CW194&lt;&gt;"", Data!CW194, NA())</f>
        <v>#N/A</v>
      </c>
    </row>
    <row r="15" spans="1:5" x14ac:dyDescent="0.25">
      <c r="A15" t="s">
        <v>843</v>
      </c>
      <c r="B15">
        <v>4.5999999999999996</v>
      </c>
      <c r="C15">
        <f t="shared" si="0"/>
        <v>4.5999999999999996E-4</v>
      </c>
      <c r="D15">
        <f t="shared" si="1"/>
        <v>0.66275783168157409</v>
      </c>
      <c r="E15" t="e">
        <f>IF(Data!DE194&lt;&gt;"", Data!DE194, NA())</f>
        <v>#N/A</v>
      </c>
    </row>
    <row r="16" spans="1:5" x14ac:dyDescent="0.25">
      <c r="A16" t="s">
        <v>844</v>
      </c>
      <c r="B16">
        <v>12</v>
      </c>
      <c r="C16">
        <f t="shared" si="0"/>
        <v>1.2000000000000001E-3</v>
      </c>
      <c r="D16">
        <f t="shared" si="1"/>
        <v>1.0791812460476249</v>
      </c>
      <c r="E16" t="e">
        <f>IF(Data!DM194&lt;&gt;"", Data!DM194, NA())</f>
        <v>#N/A</v>
      </c>
    </row>
    <row r="17" spans="1:5" x14ac:dyDescent="0.25">
      <c r="A17" t="s">
        <v>845</v>
      </c>
      <c r="B17">
        <v>22</v>
      </c>
      <c r="C17">
        <f t="shared" si="0"/>
        <v>2.2000000000000001E-3</v>
      </c>
      <c r="D17">
        <f t="shared" si="1"/>
        <v>1.3424226808222062</v>
      </c>
      <c r="E17" t="e">
        <f>IF(Data!DU194&lt;&gt;"", Data!DU194, NA())</f>
        <v>#N/A</v>
      </c>
    </row>
    <row r="20" spans="1:5" x14ac:dyDescent="0.25">
      <c r="B20" s="22" t="s">
        <v>869</v>
      </c>
      <c r="C20" s="22" t="s">
        <v>870</v>
      </c>
      <c r="D20" s="22">
        <v>-1.3231999999999999</v>
      </c>
    </row>
    <row r="21" spans="1:5" x14ac:dyDescent="0.25">
      <c r="B21" s="22"/>
      <c r="C21" s="22" t="s">
        <v>871</v>
      </c>
      <c r="D21" s="22" t="s">
        <v>946</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0"/>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IF(Data!O195&lt;&gt;"", Data!O195, NA())</f>
        <v>-12.752552203238738</v>
      </c>
    </row>
    <row r="4" spans="1:5" x14ac:dyDescent="0.25">
      <c r="A4" t="s">
        <v>832</v>
      </c>
      <c r="B4">
        <v>0.65600000000000003</v>
      </c>
      <c r="C4">
        <f t="shared" si="0"/>
        <v>6.5600000000000009E-5</v>
      </c>
      <c r="D4">
        <f t="shared" si="1"/>
        <v>-0.1830961606243397</v>
      </c>
      <c r="E4">
        <f>IF(Data!V195&lt;&gt;"", Data!V195, NA())</f>
        <v>-12.570960856198258</v>
      </c>
    </row>
    <row r="5" spans="1:5" x14ac:dyDescent="0.25">
      <c r="A5" t="s">
        <v>833</v>
      </c>
      <c r="B5">
        <v>0.77400000000000002</v>
      </c>
      <c r="C5">
        <f t="shared" si="0"/>
        <v>7.7400000000000011E-5</v>
      </c>
      <c r="D5">
        <f t="shared" si="1"/>
        <v>-0.11125903931710739</v>
      </c>
      <c r="E5">
        <f>IF(Data!AC195&lt;&gt;"", Data!AC195, NA())</f>
        <v>-12.722383212228175</v>
      </c>
    </row>
    <row r="6" spans="1:5" x14ac:dyDescent="0.25">
      <c r="A6" t="s">
        <v>834</v>
      </c>
      <c r="B6">
        <v>1.2350000000000001</v>
      </c>
      <c r="C6">
        <f t="shared" si="0"/>
        <v>1.2350000000000002E-4</v>
      </c>
      <c r="D6">
        <f t="shared" si="1"/>
        <v>9.1666957595684564E-2</v>
      </c>
      <c r="E6">
        <f>IF(Data!AK195&lt;&gt;"", Data!AK195, NA())</f>
        <v>-10.083657385815929</v>
      </c>
    </row>
    <row r="7" spans="1:5" x14ac:dyDescent="0.25">
      <c r="A7" t="s">
        <v>835</v>
      </c>
      <c r="B7">
        <v>1.6619999999999999</v>
      </c>
      <c r="C7">
        <f t="shared" si="0"/>
        <v>1.662E-4</v>
      </c>
      <c r="D7">
        <f t="shared" si="1"/>
        <v>0.22063101944809216</v>
      </c>
      <c r="E7">
        <f>IF(Data!AS195&lt;&gt;"", Data!AS195, NA())</f>
        <v>-10.088009808088618</v>
      </c>
    </row>
    <row r="8" spans="1:5" x14ac:dyDescent="0.25">
      <c r="A8" t="s">
        <v>836</v>
      </c>
      <c r="B8">
        <v>2.1589999999999998</v>
      </c>
      <c r="C8">
        <f t="shared" si="0"/>
        <v>2.1589999999999999E-4</v>
      </c>
      <c r="D8">
        <f t="shared" si="1"/>
        <v>0.33425264233423074</v>
      </c>
      <c r="E8">
        <f>IF(Data!BA195&lt;&gt;"", Data!BA195, NA())</f>
        <v>-10.305200932489004</v>
      </c>
    </row>
    <row r="9" spans="1:5" x14ac:dyDescent="0.25">
      <c r="A9" t="s">
        <v>837</v>
      </c>
      <c r="B9">
        <v>3.6</v>
      </c>
      <c r="C9">
        <f t="shared" si="0"/>
        <v>3.6000000000000002E-4</v>
      </c>
      <c r="D9">
        <f t="shared" si="1"/>
        <v>0.55630250076728727</v>
      </c>
      <c r="E9">
        <f>IF(Data!BI195&lt;&gt;"", Data!BI195, NA())</f>
        <v>-12.850629506846047</v>
      </c>
    </row>
    <row r="10" spans="1:5" x14ac:dyDescent="0.25">
      <c r="A10" t="s">
        <v>838</v>
      </c>
      <c r="B10">
        <v>4.5</v>
      </c>
      <c r="C10">
        <f t="shared" si="0"/>
        <v>4.5000000000000004E-4</v>
      </c>
      <c r="D10">
        <f t="shared" si="1"/>
        <v>0.65321251377534373</v>
      </c>
      <c r="E10">
        <f>IF(Data!BQ195&lt;&gt;"", Data!BQ195, NA())</f>
        <v>-13.117543181946708</v>
      </c>
    </row>
    <row r="11" spans="1:5" x14ac:dyDescent="0.25">
      <c r="A11" t="s">
        <v>839</v>
      </c>
      <c r="B11">
        <v>5.8</v>
      </c>
      <c r="C11">
        <f t="shared" si="0"/>
        <v>5.8E-4</v>
      </c>
      <c r="D11">
        <f t="shared" si="1"/>
        <v>0.76342799356293722</v>
      </c>
      <c r="E11" t="e">
        <f>IF(Data!BY195&lt;&gt;"", Data!BY195, NA())</f>
        <v>#N/A</v>
      </c>
    </row>
    <row r="12" spans="1:5" x14ac:dyDescent="0.25">
      <c r="A12" t="s">
        <v>840</v>
      </c>
      <c r="B12">
        <v>8</v>
      </c>
      <c r="C12">
        <f t="shared" si="0"/>
        <v>8.0000000000000004E-4</v>
      </c>
      <c r="D12">
        <f t="shared" si="1"/>
        <v>0.90308998699194354</v>
      </c>
      <c r="E12" t="e">
        <f>IF(Data!CG195&lt;&gt;"", Data!CG195, NA())</f>
        <v>#N/A</v>
      </c>
    </row>
    <row r="13" spans="1:5" x14ac:dyDescent="0.25">
      <c r="A13" t="s">
        <v>841</v>
      </c>
      <c r="B13">
        <v>24</v>
      </c>
      <c r="C13">
        <f t="shared" si="0"/>
        <v>2.4000000000000002E-3</v>
      </c>
      <c r="D13">
        <f t="shared" si="1"/>
        <v>1.3802112417116059</v>
      </c>
      <c r="E13" t="e">
        <f>IF(Data!CO195&lt;&gt;"", Data!CO195, NA())</f>
        <v>#N/A</v>
      </c>
    </row>
    <row r="14" spans="1:5" x14ac:dyDescent="0.25">
      <c r="A14" t="s">
        <v>842</v>
      </c>
      <c r="B14">
        <v>3.4</v>
      </c>
      <c r="C14">
        <f t="shared" si="0"/>
        <v>3.4000000000000002E-4</v>
      </c>
      <c r="D14">
        <f t="shared" si="1"/>
        <v>0.53147891704225514</v>
      </c>
      <c r="E14">
        <f>IF(Data!CW195&lt;&gt;"", Data!CW195, NA())</f>
        <v>-10.742040884065641</v>
      </c>
    </row>
    <row r="15" spans="1:5" x14ac:dyDescent="0.25">
      <c r="A15" t="s">
        <v>843</v>
      </c>
      <c r="B15">
        <v>4.5999999999999996</v>
      </c>
      <c r="C15">
        <f t="shared" si="0"/>
        <v>4.5999999999999996E-4</v>
      </c>
      <c r="D15">
        <f t="shared" si="1"/>
        <v>0.66275783168157409</v>
      </c>
      <c r="E15">
        <f>IF(Data!DE195&lt;&gt;"", Data!DE195, NA())</f>
        <v>-11.171038697275881</v>
      </c>
    </row>
    <row r="16" spans="1:5" x14ac:dyDescent="0.25">
      <c r="A16" t="s">
        <v>844</v>
      </c>
      <c r="B16">
        <v>12</v>
      </c>
      <c r="C16">
        <f t="shared" si="0"/>
        <v>1.2000000000000001E-3</v>
      </c>
      <c r="D16">
        <f t="shared" si="1"/>
        <v>1.0791812460476249</v>
      </c>
      <c r="E16">
        <f>IF(Data!DM195&lt;&gt;"", Data!DM195, NA())</f>
        <v>-12.41812965703447</v>
      </c>
    </row>
    <row r="17" spans="1:5" x14ac:dyDescent="0.25">
      <c r="A17" t="s">
        <v>845</v>
      </c>
      <c r="B17">
        <v>22</v>
      </c>
      <c r="C17">
        <f t="shared" si="0"/>
        <v>2.2000000000000001E-3</v>
      </c>
      <c r="D17">
        <f t="shared" si="1"/>
        <v>1.3424226808222062</v>
      </c>
      <c r="E17">
        <f>IF(Data!DU195&lt;&gt;"", Data!DU195, NA())</f>
        <v>-12.58531336486123</v>
      </c>
    </row>
    <row r="20" spans="1:5" x14ac:dyDescent="0.25">
      <c r="B20" s="22" t="s">
        <v>869</v>
      </c>
      <c r="C20" s="22" t="s">
        <v>870</v>
      </c>
      <c r="D20" s="22">
        <v>-9.2754999999999992</v>
      </c>
    </row>
    <row r="21" spans="1:5" x14ac:dyDescent="0.25">
      <c r="B21" s="22"/>
      <c r="C21" s="22" t="s">
        <v>871</v>
      </c>
      <c r="D21" s="22" t="s">
        <v>945</v>
      </c>
    </row>
    <row r="22" spans="1:5" x14ac:dyDescent="0.25">
      <c r="B22" s="22" t="s">
        <v>872</v>
      </c>
      <c r="C22" s="22" t="s">
        <v>870</v>
      </c>
      <c r="D22" s="22">
        <v>-2.4243000000000001</v>
      </c>
    </row>
    <row r="23" spans="1:5" x14ac:dyDescent="0.25">
      <c r="B23" s="22"/>
      <c r="C23" s="22" t="s">
        <v>871</v>
      </c>
      <c r="D23" s="22" t="s">
        <v>945</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1"/>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IF(Data!O196&lt;&gt;"", Data!O196, NA())</f>
        <v>-13.068552203238736</v>
      </c>
    </row>
    <row r="4" spans="1:5" x14ac:dyDescent="0.25">
      <c r="A4" t="s">
        <v>832</v>
      </c>
      <c r="B4">
        <v>0.65600000000000003</v>
      </c>
      <c r="C4">
        <f t="shared" si="0"/>
        <v>6.5600000000000009E-5</v>
      </c>
      <c r="D4">
        <f t="shared" si="1"/>
        <v>-0.1830961606243397</v>
      </c>
      <c r="E4">
        <f>IF(Data!V196&lt;&gt;"", Data!V196, NA())</f>
        <v>-12.970960856198255</v>
      </c>
    </row>
    <row r="5" spans="1:5" x14ac:dyDescent="0.25">
      <c r="A5" t="s">
        <v>833</v>
      </c>
      <c r="B5">
        <v>0.77400000000000002</v>
      </c>
      <c r="C5">
        <f t="shared" si="0"/>
        <v>7.7400000000000011E-5</v>
      </c>
      <c r="D5">
        <f t="shared" si="1"/>
        <v>-0.11125903931710739</v>
      </c>
      <c r="E5">
        <f>IF(Data!AC196&lt;&gt;"", Data!AC196, NA())</f>
        <v>-12.830383212228176</v>
      </c>
    </row>
    <row r="6" spans="1:5" x14ac:dyDescent="0.25">
      <c r="A6" t="s">
        <v>834</v>
      </c>
      <c r="B6">
        <v>1.2350000000000001</v>
      </c>
      <c r="C6">
        <f t="shared" si="0"/>
        <v>1.2350000000000002E-4</v>
      </c>
      <c r="D6">
        <f t="shared" si="1"/>
        <v>9.1666957595684564E-2</v>
      </c>
      <c r="E6">
        <f>IF(Data!AK196&lt;&gt;"", Data!AK196, NA())</f>
        <v>-11.053257385815929</v>
      </c>
    </row>
    <row r="7" spans="1:5" x14ac:dyDescent="0.25">
      <c r="A7" t="s">
        <v>835</v>
      </c>
      <c r="B7">
        <v>1.6619999999999999</v>
      </c>
      <c r="C7">
        <f t="shared" si="0"/>
        <v>1.662E-4</v>
      </c>
      <c r="D7">
        <f t="shared" si="1"/>
        <v>0.22063101944809216</v>
      </c>
      <c r="E7">
        <f>IF(Data!AS196&lt;&gt;"", Data!AS196, NA())</f>
        <v>-10.914409808088617</v>
      </c>
    </row>
    <row r="8" spans="1:5" x14ac:dyDescent="0.25">
      <c r="A8" t="s">
        <v>836</v>
      </c>
      <c r="B8">
        <v>2.1589999999999998</v>
      </c>
      <c r="C8">
        <f t="shared" si="0"/>
        <v>2.1589999999999999E-4</v>
      </c>
      <c r="D8">
        <f t="shared" si="1"/>
        <v>0.33425264233423074</v>
      </c>
      <c r="E8">
        <f>IF(Data!BA196&lt;&gt;"", Data!BA196, NA())</f>
        <v>-10.959200932489004</v>
      </c>
    </row>
    <row r="9" spans="1:5" x14ac:dyDescent="0.25">
      <c r="A9" t="s">
        <v>837</v>
      </c>
      <c r="B9">
        <v>3.6</v>
      </c>
      <c r="C9">
        <f t="shared" si="0"/>
        <v>3.6000000000000002E-4</v>
      </c>
      <c r="D9">
        <f t="shared" si="1"/>
        <v>0.55630250076728727</v>
      </c>
      <c r="E9">
        <f>IF(Data!BI196&lt;&gt;"", Data!BI196, NA())</f>
        <v>-13.326629506846047</v>
      </c>
    </row>
    <row r="10" spans="1:5" x14ac:dyDescent="0.25">
      <c r="A10" t="s">
        <v>838</v>
      </c>
      <c r="B10">
        <v>4.5</v>
      </c>
      <c r="C10">
        <f t="shared" si="0"/>
        <v>4.5000000000000004E-4</v>
      </c>
      <c r="D10">
        <f t="shared" si="1"/>
        <v>0.65321251377534373</v>
      </c>
      <c r="E10">
        <f>IF(Data!BQ196&lt;&gt;"", Data!BQ196, NA())</f>
        <v>-13.421543181946708</v>
      </c>
    </row>
    <row r="11" spans="1:5" x14ac:dyDescent="0.25">
      <c r="A11" t="s">
        <v>839</v>
      </c>
      <c r="B11">
        <v>5.8</v>
      </c>
      <c r="C11">
        <f t="shared" si="0"/>
        <v>5.8E-4</v>
      </c>
      <c r="D11">
        <f t="shared" si="1"/>
        <v>0.76342799356293722</v>
      </c>
      <c r="E11" t="e">
        <f>IF(Data!BY196&lt;&gt;"", Data!BY196, NA())</f>
        <v>#N/A</v>
      </c>
    </row>
    <row r="12" spans="1:5" x14ac:dyDescent="0.25">
      <c r="A12" t="s">
        <v>840</v>
      </c>
      <c r="B12">
        <v>8</v>
      </c>
      <c r="C12">
        <f t="shared" si="0"/>
        <v>8.0000000000000004E-4</v>
      </c>
      <c r="D12">
        <f t="shared" si="1"/>
        <v>0.90308998699194354</v>
      </c>
      <c r="E12" t="e">
        <f>IF(Data!CG196&lt;&gt;"", Data!CG196, NA())</f>
        <v>#N/A</v>
      </c>
    </row>
    <row r="13" spans="1:5" x14ac:dyDescent="0.25">
      <c r="A13" t="s">
        <v>841</v>
      </c>
      <c r="B13">
        <v>24</v>
      </c>
      <c r="C13">
        <f t="shared" si="0"/>
        <v>2.4000000000000002E-3</v>
      </c>
      <c r="D13">
        <f t="shared" si="1"/>
        <v>1.3802112417116059</v>
      </c>
      <c r="E13" t="e">
        <f>IF(Data!CO196&lt;&gt;"", Data!CO196, NA())</f>
        <v>#N/A</v>
      </c>
    </row>
    <row r="14" spans="1:5" x14ac:dyDescent="0.25">
      <c r="A14" t="s">
        <v>842</v>
      </c>
      <c r="B14">
        <v>3.4</v>
      </c>
      <c r="C14">
        <f t="shared" si="0"/>
        <v>3.4000000000000002E-4</v>
      </c>
      <c r="D14">
        <f t="shared" si="1"/>
        <v>0.53147891704225514</v>
      </c>
      <c r="E14">
        <f>IF(Data!CW196&lt;&gt;"", Data!CW196, NA())</f>
        <v>-11.144840884065641</v>
      </c>
    </row>
    <row r="15" spans="1:5" x14ac:dyDescent="0.25">
      <c r="A15" t="s">
        <v>843</v>
      </c>
      <c r="B15">
        <v>4.5999999999999996</v>
      </c>
      <c r="C15">
        <f t="shared" si="0"/>
        <v>4.5999999999999996E-4</v>
      </c>
      <c r="D15">
        <f t="shared" si="1"/>
        <v>0.66275783168157409</v>
      </c>
      <c r="E15">
        <f>IF(Data!DE196&lt;&gt;"", Data!DE196, NA())</f>
        <v>-11.26423869727588</v>
      </c>
    </row>
    <row r="16" spans="1:5" x14ac:dyDescent="0.25">
      <c r="A16" t="s">
        <v>844</v>
      </c>
      <c r="B16">
        <v>12</v>
      </c>
      <c r="C16">
        <f t="shared" si="0"/>
        <v>1.2000000000000001E-3</v>
      </c>
      <c r="D16">
        <f t="shared" si="1"/>
        <v>1.0791812460476249</v>
      </c>
      <c r="E16">
        <f>IF(Data!DM196&lt;&gt;"", Data!DM196, NA())</f>
        <v>-11.532129657034471</v>
      </c>
    </row>
    <row r="17" spans="1:5" x14ac:dyDescent="0.25">
      <c r="A17" t="s">
        <v>845</v>
      </c>
      <c r="B17">
        <v>22</v>
      </c>
      <c r="C17">
        <f t="shared" si="0"/>
        <v>2.2000000000000001E-3</v>
      </c>
      <c r="D17">
        <f t="shared" si="1"/>
        <v>1.3424226808222062</v>
      </c>
      <c r="E17">
        <f>IF(Data!DU196&lt;&gt;"", Data!DU196, NA())</f>
        <v>-11.082113364861231</v>
      </c>
    </row>
    <row r="20" spans="1:5" x14ac:dyDescent="0.25">
      <c r="B20" s="22" t="s">
        <v>869</v>
      </c>
      <c r="C20" s="22" t="s">
        <v>870</v>
      </c>
      <c r="D20" s="22">
        <v>-8.2294</v>
      </c>
    </row>
    <row r="21" spans="1:5" x14ac:dyDescent="0.25">
      <c r="B21" s="22"/>
      <c r="C21" s="22" t="s">
        <v>871</v>
      </c>
      <c r="D21" s="22" t="s">
        <v>945</v>
      </c>
    </row>
    <row r="22" spans="1:5" x14ac:dyDescent="0.25">
      <c r="B22" s="22" t="s">
        <v>872</v>
      </c>
      <c r="C22" s="22" t="s">
        <v>870</v>
      </c>
      <c r="D22" s="22">
        <v>-0.216</v>
      </c>
    </row>
    <row r="23" spans="1:5" x14ac:dyDescent="0.25">
      <c r="B23" s="22"/>
      <c r="C23" s="22" t="s">
        <v>871</v>
      </c>
      <c r="D23" s="22" t="s">
        <v>947</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2"/>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IF(Data!O197&lt;&gt;"", Data!O197, NA())</f>
        <v>-11.576552203238737</v>
      </c>
    </row>
    <row r="4" spans="1:5" x14ac:dyDescent="0.25">
      <c r="A4" t="s">
        <v>832</v>
      </c>
      <c r="B4">
        <v>0.65600000000000003</v>
      </c>
      <c r="C4">
        <f t="shared" si="0"/>
        <v>6.5600000000000009E-5</v>
      </c>
      <c r="D4">
        <f t="shared" si="1"/>
        <v>-0.1830961606243397</v>
      </c>
      <c r="E4">
        <f>IF(Data!V197&lt;&gt;"", Data!V197, NA())</f>
        <v>-11.350960856198258</v>
      </c>
    </row>
    <row r="5" spans="1:5" x14ac:dyDescent="0.25">
      <c r="A5" t="s">
        <v>833</v>
      </c>
      <c r="B5">
        <v>0.77400000000000002</v>
      </c>
      <c r="C5">
        <f t="shared" si="0"/>
        <v>7.7400000000000011E-5</v>
      </c>
      <c r="D5">
        <f t="shared" si="1"/>
        <v>-0.11125903931710739</v>
      </c>
      <c r="E5">
        <f>IF(Data!AC197&lt;&gt;"", Data!AC197, NA())</f>
        <v>-11.442383212228176</v>
      </c>
    </row>
    <row r="6" spans="1:5" x14ac:dyDescent="0.25">
      <c r="A6" t="s">
        <v>834</v>
      </c>
      <c r="B6">
        <v>1.2350000000000001</v>
      </c>
      <c r="C6">
        <f t="shared" si="0"/>
        <v>1.2350000000000002E-4</v>
      </c>
      <c r="D6">
        <f t="shared" si="1"/>
        <v>9.1666957595684564E-2</v>
      </c>
      <c r="E6">
        <f>IF(Data!AK197&lt;&gt;"", Data!AK197, NA())</f>
        <v>-10.904057385815928</v>
      </c>
    </row>
    <row r="7" spans="1:5" x14ac:dyDescent="0.25">
      <c r="A7" t="s">
        <v>835</v>
      </c>
      <c r="B7">
        <v>1.6619999999999999</v>
      </c>
      <c r="C7">
        <f t="shared" si="0"/>
        <v>1.662E-4</v>
      </c>
      <c r="D7">
        <f t="shared" si="1"/>
        <v>0.22063101944809216</v>
      </c>
      <c r="E7">
        <f>IF(Data!AS197&lt;&gt;"", Data!AS197, NA())</f>
        <v>-10.949209808088618</v>
      </c>
    </row>
    <row r="8" spans="1:5" x14ac:dyDescent="0.25">
      <c r="A8" t="s">
        <v>836</v>
      </c>
      <c r="B8">
        <v>2.1589999999999998</v>
      </c>
      <c r="C8">
        <f t="shared" si="0"/>
        <v>2.1589999999999999E-4</v>
      </c>
      <c r="D8">
        <f t="shared" si="1"/>
        <v>0.33425264233423074</v>
      </c>
      <c r="E8">
        <f>IF(Data!BA197&lt;&gt;"", Data!BA197, NA())</f>
        <v>-11.129200932489004</v>
      </c>
    </row>
    <row r="9" spans="1:5" x14ac:dyDescent="0.25">
      <c r="A9" t="s">
        <v>837</v>
      </c>
      <c r="B9">
        <v>3.6</v>
      </c>
      <c r="C9">
        <f t="shared" si="0"/>
        <v>3.6000000000000002E-4</v>
      </c>
      <c r="D9">
        <f t="shared" si="1"/>
        <v>0.55630250076728727</v>
      </c>
      <c r="E9" t="e">
        <f>IF(Data!BI197&lt;&gt;"", Data!BI197, NA())</f>
        <v>#N/A</v>
      </c>
    </row>
    <row r="10" spans="1:5" x14ac:dyDescent="0.25">
      <c r="A10" t="s">
        <v>838</v>
      </c>
      <c r="B10">
        <v>4.5</v>
      </c>
      <c r="C10">
        <f t="shared" si="0"/>
        <v>4.5000000000000004E-4</v>
      </c>
      <c r="D10">
        <f t="shared" si="1"/>
        <v>0.65321251377534373</v>
      </c>
      <c r="E10" t="e">
        <f>IF(Data!BQ197&lt;&gt;"", Data!BQ197, NA())</f>
        <v>#N/A</v>
      </c>
    </row>
    <row r="11" spans="1:5" x14ac:dyDescent="0.25">
      <c r="A11" t="s">
        <v>839</v>
      </c>
      <c r="B11">
        <v>5.8</v>
      </c>
      <c r="C11">
        <f t="shared" si="0"/>
        <v>5.8E-4</v>
      </c>
      <c r="D11">
        <f t="shared" si="1"/>
        <v>0.76342799356293722</v>
      </c>
      <c r="E11" t="e">
        <f>IF(Data!BY197&lt;&gt;"", Data!BY197, NA())</f>
        <v>#N/A</v>
      </c>
    </row>
    <row r="12" spans="1:5" x14ac:dyDescent="0.25">
      <c r="A12" t="s">
        <v>840</v>
      </c>
      <c r="B12">
        <v>8</v>
      </c>
      <c r="C12">
        <f t="shared" si="0"/>
        <v>8.0000000000000004E-4</v>
      </c>
      <c r="D12">
        <f t="shared" si="1"/>
        <v>0.90308998699194354</v>
      </c>
      <c r="E12" t="e">
        <f>IF(Data!CG197&lt;&gt;"", Data!CG197, NA())</f>
        <v>#N/A</v>
      </c>
    </row>
    <row r="13" spans="1:5" x14ac:dyDescent="0.25">
      <c r="A13" t="s">
        <v>841</v>
      </c>
      <c r="B13">
        <v>24</v>
      </c>
      <c r="C13">
        <f t="shared" si="0"/>
        <v>2.4000000000000002E-3</v>
      </c>
      <c r="D13">
        <f t="shared" si="1"/>
        <v>1.3802112417116059</v>
      </c>
      <c r="E13" t="e">
        <f>IF(Data!CO197&lt;&gt;"", Data!CO197, NA())</f>
        <v>#N/A</v>
      </c>
    </row>
    <row r="14" spans="1:5" x14ac:dyDescent="0.25">
      <c r="A14" t="s">
        <v>842</v>
      </c>
      <c r="B14">
        <v>3.4</v>
      </c>
      <c r="C14">
        <f t="shared" si="0"/>
        <v>3.4000000000000002E-4</v>
      </c>
      <c r="D14">
        <f t="shared" si="1"/>
        <v>0.53147891704225514</v>
      </c>
      <c r="E14">
        <f>IF(Data!CW197&lt;&gt;"", Data!CW197, NA())</f>
        <v>-11.42764088406564</v>
      </c>
    </row>
    <row r="15" spans="1:5" x14ac:dyDescent="0.25">
      <c r="A15" t="s">
        <v>843</v>
      </c>
      <c r="B15">
        <v>4.5999999999999996</v>
      </c>
      <c r="C15">
        <f t="shared" si="0"/>
        <v>4.5999999999999996E-4</v>
      </c>
      <c r="D15">
        <f t="shared" si="1"/>
        <v>0.66275783168157409</v>
      </c>
      <c r="E15">
        <f>IF(Data!DE197&lt;&gt;"", Data!DE197, NA())</f>
        <v>-11.822638697275881</v>
      </c>
    </row>
    <row r="16" spans="1:5" x14ac:dyDescent="0.25">
      <c r="A16" t="s">
        <v>844</v>
      </c>
      <c r="B16">
        <v>12</v>
      </c>
      <c r="C16">
        <f t="shared" si="0"/>
        <v>1.2000000000000001E-3</v>
      </c>
      <c r="D16">
        <f t="shared" si="1"/>
        <v>1.0791812460476249</v>
      </c>
      <c r="E16">
        <f>IF(Data!DM197&lt;&gt;"", Data!DM197, NA())</f>
        <v>-11.73732965703447</v>
      </c>
    </row>
    <row r="17" spans="1:5" x14ac:dyDescent="0.25">
      <c r="A17" t="s">
        <v>845</v>
      </c>
      <c r="B17">
        <v>22</v>
      </c>
      <c r="C17">
        <f t="shared" si="0"/>
        <v>2.2000000000000001E-3</v>
      </c>
      <c r="D17">
        <f t="shared" si="1"/>
        <v>1.3424226808222062</v>
      </c>
      <c r="E17">
        <f>IF(Data!DU197&lt;&gt;"", Data!DU197, NA())</f>
        <v>-11.254913364861231</v>
      </c>
    </row>
    <row r="20" spans="1:5" x14ac:dyDescent="0.25">
      <c r="B20" s="22" t="s">
        <v>869</v>
      </c>
      <c r="C20" s="22" t="s">
        <v>870</v>
      </c>
      <c r="D20" s="22"/>
    </row>
    <row r="21" spans="1:5" x14ac:dyDescent="0.25">
      <c r="B21" s="22"/>
      <c r="C21" s="22" t="s">
        <v>871</v>
      </c>
      <c r="D21" s="22"/>
    </row>
    <row r="22" spans="1:5" x14ac:dyDescent="0.25">
      <c r="B22" s="22" t="s">
        <v>872</v>
      </c>
      <c r="C22" s="22" t="s">
        <v>870</v>
      </c>
      <c r="D22" s="22">
        <v>-0.1176</v>
      </c>
    </row>
    <row r="23" spans="1:5" x14ac:dyDescent="0.25">
      <c r="B23" s="22"/>
      <c r="C23" s="22" t="s">
        <v>871</v>
      </c>
      <c r="D23" s="22" t="s">
        <v>947</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3"/>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IF(Data!O198&lt;&gt;"", Data!O198, NA())</f>
        <v>-12.940552203238736</v>
      </c>
    </row>
    <row r="4" spans="1:5" x14ac:dyDescent="0.25">
      <c r="A4" t="s">
        <v>832</v>
      </c>
      <c r="B4">
        <v>0.65600000000000003</v>
      </c>
      <c r="C4">
        <f t="shared" si="0"/>
        <v>6.5600000000000009E-5</v>
      </c>
      <c r="D4">
        <f t="shared" si="1"/>
        <v>-0.1830961606243397</v>
      </c>
      <c r="E4">
        <f>IF(Data!V198&lt;&gt;"", Data!V198, NA())</f>
        <v>-12.570960856198258</v>
      </c>
    </row>
    <row r="5" spans="1:5" x14ac:dyDescent="0.25">
      <c r="A5" t="s">
        <v>833</v>
      </c>
      <c r="B5">
        <v>0.77400000000000002</v>
      </c>
      <c r="C5">
        <f t="shared" si="0"/>
        <v>7.7400000000000011E-5</v>
      </c>
      <c r="D5">
        <f t="shared" si="1"/>
        <v>-0.11125903931710739</v>
      </c>
      <c r="E5">
        <f>IF(Data!AC198&lt;&gt;"", Data!AC198, NA())</f>
        <v>-12.702383212228176</v>
      </c>
    </row>
    <row r="6" spans="1:5" x14ac:dyDescent="0.25">
      <c r="A6" t="s">
        <v>834</v>
      </c>
      <c r="B6">
        <v>1.2350000000000001</v>
      </c>
      <c r="C6">
        <f t="shared" si="0"/>
        <v>1.2350000000000002E-4</v>
      </c>
      <c r="D6">
        <f t="shared" si="1"/>
        <v>9.1666957595684564E-2</v>
      </c>
      <c r="E6">
        <f>IF(Data!AK198&lt;&gt;"", Data!AK198, NA())</f>
        <v>-10.986057385815929</v>
      </c>
    </row>
    <row r="7" spans="1:5" x14ac:dyDescent="0.25">
      <c r="A7" t="s">
        <v>835</v>
      </c>
      <c r="B7">
        <v>1.6619999999999999</v>
      </c>
      <c r="C7">
        <f t="shared" si="0"/>
        <v>1.662E-4</v>
      </c>
      <c r="D7">
        <f t="shared" si="1"/>
        <v>0.22063101944809216</v>
      </c>
      <c r="E7">
        <f>IF(Data!AS198&lt;&gt;"", Data!AS198, NA())</f>
        <v>-10.988409808088619</v>
      </c>
    </row>
    <row r="8" spans="1:5" x14ac:dyDescent="0.25">
      <c r="A8" t="s">
        <v>836</v>
      </c>
      <c r="B8">
        <v>2.1589999999999998</v>
      </c>
      <c r="C8">
        <f t="shared" si="0"/>
        <v>2.1589999999999999E-4</v>
      </c>
      <c r="D8">
        <f t="shared" si="1"/>
        <v>0.33425264233423074</v>
      </c>
      <c r="E8">
        <f>IF(Data!BA198&lt;&gt;"", Data!BA198, NA())</f>
        <v>-11.214800932489005</v>
      </c>
    </row>
    <row r="9" spans="1:5" x14ac:dyDescent="0.25">
      <c r="A9" t="s">
        <v>837</v>
      </c>
      <c r="B9">
        <v>3.6</v>
      </c>
      <c r="C9">
        <f t="shared" si="0"/>
        <v>3.6000000000000002E-4</v>
      </c>
      <c r="D9">
        <f t="shared" si="1"/>
        <v>0.55630250076728727</v>
      </c>
      <c r="E9">
        <f>IF(Data!BI198&lt;&gt;"", Data!BI198, NA())</f>
        <v>-12.242629506846047</v>
      </c>
    </row>
    <row r="10" spans="1:5" x14ac:dyDescent="0.25">
      <c r="A10" t="s">
        <v>838</v>
      </c>
      <c r="B10">
        <v>4.5</v>
      </c>
      <c r="C10">
        <f t="shared" si="0"/>
        <v>4.5000000000000004E-4</v>
      </c>
      <c r="D10">
        <f t="shared" si="1"/>
        <v>0.65321251377534373</v>
      </c>
      <c r="E10">
        <f>IF(Data!BQ198&lt;&gt;"", Data!BQ198, NA())</f>
        <v>-12.557543181946709</v>
      </c>
    </row>
    <row r="11" spans="1:5" x14ac:dyDescent="0.25">
      <c r="A11" t="s">
        <v>839</v>
      </c>
      <c r="B11">
        <v>5.8</v>
      </c>
      <c r="C11">
        <f t="shared" si="0"/>
        <v>5.8E-4</v>
      </c>
      <c r="D11">
        <f t="shared" si="1"/>
        <v>0.76342799356293722</v>
      </c>
      <c r="E11" t="e">
        <f>IF(Data!BY198&lt;&gt;"", Data!BY198, NA())</f>
        <v>#N/A</v>
      </c>
    </row>
    <row r="12" spans="1:5" x14ac:dyDescent="0.25">
      <c r="A12" t="s">
        <v>840</v>
      </c>
      <c r="B12">
        <v>8</v>
      </c>
      <c r="C12">
        <f t="shared" si="0"/>
        <v>8.0000000000000004E-4</v>
      </c>
      <c r="D12">
        <f t="shared" si="1"/>
        <v>0.90308998699194354</v>
      </c>
      <c r="E12" t="e">
        <f>IF(Data!CG198&lt;&gt;"", Data!CG198, NA())</f>
        <v>#N/A</v>
      </c>
    </row>
    <row r="13" spans="1:5" x14ac:dyDescent="0.25">
      <c r="A13" t="s">
        <v>841</v>
      </c>
      <c r="B13">
        <v>24</v>
      </c>
      <c r="C13">
        <f t="shared" si="0"/>
        <v>2.4000000000000002E-3</v>
      </c>
      <c r="D13">
        <f t="shared" si="1"/>
        <v>1.3802112417116059</v>
      </c>
      <c r="E13" t="e">
        <f>IF(Data!CO198&lt;&gt;"", Data!CO198, NA())</f>
        <v>#N/A</v>
      </c>
    </row>
    <row r="14" spans="1:5" x14ac:dyDescent="0.25">
      <c r="A14" t="s">
        <v>842</v>
      </c>
      <c r="B14">
        <v>3.4</v>
      </c>
      <c r="C14">
        <f t="shared" si="0"/>
        <v>3.4000000000000002E-4</v>
      </c>
      <c r="D14">
        <f t="shared" si="1"/>
        <v>0.53147891704225514</v>
      </c>
      <c r="E14">
        <f>IF(Data!CW198&lt;&gt;"", Data!CW198, NA())</f>
        <v>-11.630840884065641</v>
      </c>
    </row>
    <row r="15" spans="1:5" x14ac:dyDescent="0.25">
      <c r="A15" t="s">
        <v>843</v>
      </c>
      <c r="B15">
        <v>4.5999999999999996</v>
      </c>
      <c r="C15">
        <f t="shared" si="0"/>
        <v>4.5999999999999996E-4</v>
      </c>
      <c r="D15">
        <f t="shared" si="1"/>
        <v>0.66275783168157409</v>
      </c>
      <c r="E15">
        <f>IF(Data!DE198&lt;&gt;"", Data!DE198, NA())</f>
        <v>-12.008238697275882</v>
      </c>
    </row>
    <row r="16" spans="1:5" x14ac:dyDescent="0.25">
      <c r="A16" t="s">
        <v>844</v>
      </c>
      <c r="B16">
        <v>12</v>
      </c>
      <c r="C16">
        <f t="shared" si="0"/>
        <v>1.2000000000000001E-3</v>
      </c>
      <c r="D16">
        <f t="shared" si="1"/>
        <v>1.0791812460476249</v>
      </c>
      <c r="E16">
        <f>IF(Data!DM198&lt;&gt;"", Data!DM198, NA())</f>
        <v>-12.62612965703447</v>
      </c>
    </row>
    <row r="17" spans="1:5" x14ac:dyDescent="0.25">
      <c r="A17" t="s">
        <v>845</v>
      </c>
      <c r="B17">
        <v>22</v>
      </c>
      <c r="C17">
        <f t="shared" si="0"/>
        <v>2.2000000000000001E-3</v>
      </c>
      <c r="D17">
        <f t="shared" si="1"/>
        <v>1.3424226808222062</v>
      </c>
      <c r="E17">
        <f>IF(Data!DU198&lt;&gt;"", Data!DU198, NA())</f>
        <v>-12.360113364861231</v>
      </c>
    </row>
    <row r="20" spans="1:5" x14ac:dyDescent="0.25">
      <c r="B20" s="22" t="s">
        <v>869</v>
      </c>
      <c r="C20" s="22" t="s">
        <v>870</v>
      </c>
      <c r="D20" s="22">
        <v>-4.2823000000000002</v>
      </c>
    </row>
    <row r="21" spans="1:5" x14ac:dyDescent="0.25">
      <c r="B21" s="22"/>
      <c r="C21" s="22" t="s">
        <v>871</v>
      </c>
      <c r="D21" s="22" t="s">
        <v>945</v>
      </c>
    </row>
    <row r="22" spans="1:5" x14ac:dyDescent="0.25">
      <c r="B22" s="22" t="s">
        <v>872</v>
      </c>
      <c r="C22" s="22" t="s">
        <v>870</v>
      </c>
      <c r="D22" s="22">
        <v>-1.2246999999999999</v>
      </c>
    </row>
    <row r="23" spans="1:5" x14ac:dyDescent="0.25">
      <c r="B23" s="22"/>
      <c r="C23" s="22" t="s">
        <v>871</v>
      </c>
      <c r="D23" s="22" t="s">
        <v>946</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4"/>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IF(Data!O199&lt;&gt;"", Data!O199, NA())</f>
        <v>-12.592552203238737</v>
      </c>
    </row>
    <row r="4" spans="1:5" x14ac:dyDescent="0.25">
      <c r="A4" t="s">
        <v>832</v>
      </c>
      <c r="B4">
        <v>0.65600000000000003</v>
      </c>
      <c r="C4">
        <f t="shared" si="0"/>
        <v>6.5600000000000009E-5</v>
      </c>
      <c r="D4">
        <f t="shared" si="1"/>
        <v>-0.1830961606243397</v>
      </c>
      <c r="E4">
        <f>IF(Data!V199&lt;&gt;"", Data!V199, NA())</f>
        <v>-12.106960856198256</v>
      </c>
    </row>
    <row r="5" spans="1:5" x14ac:dyDescent="0.25">
      <c r="A5" t="s">
        <v>833</v>
      </c>
      <c r="B5">
        <v>0.77400000000000002</v>
      </c>
      <c r="C5">
        <f t="shared" si="0"/>
        <v>7.7400000000000011E-5</v>
      </c>
      <c r="D5">
        <f t="shared" si="1"/>
        <v>-0.11125903931710739</v>
      </c>
      <c r="E5">
        <f>IF(Data!AC199&lt;&gt;"", Data!AC199, NA())</f>
        <v>-12.314383212228176</v>
      </c>
    </row>
    <row r="6" spans="1:5" x14ac:dyDescent="0.25">
      <c r="A6" t="s">
        <v>834</v>
      </c>
      <c r="B6">
        <v>1.2350000000000001</v>
      </c>
      <c r="C6">
        <f t="shared" si="0"/>
        <v>1.2350000000000002E-4</v>
      </c>
      <c r="D6">
        <f t="shared" si="1"/>
        <v>9.1666957595684564E-2</v>
      </c>
      <c r="E6">
        <f>IF(Data!AK199&lt;&gt;"", Data!AK199, NA())</f>
        <v>-11.580057385815929</v>
      </c>
    </row>
    <row r="7" spans="1:5" x14ac:dyDescent="0.25">
      <c r="A7" t="s">
        <v>835</v>
      </c>
      <c r="B7">
        <v>1.6619999999999999</v>
      </c>
      <c r="C7">
        <f t="shared" si="0"/>
        <v>1.662E-4</v>
      </c>
      <c r="D7">
        <f t="shared" si="1"/>
        <v>0.22063101944809216</v>
      </c>
      <c r="E7">
        <f>IF(Data!AS199&lt;&gt;"", Data!AS199, NA())</f>
        <v>-11.653209808088619</v>
      </c>
    </row>
    <row r="8" spans="1:5" x14ac:dyDescent="0.25">
      <c r="A8" t="s">
        <v>836</v>
      </c>
      <c r="B8">
        <v>2.1589999999999998</v>
      </c>
      <c r="C8">
        <f t="shared" si="0"/>
        <v>2.1589999999999999E-4</v>
      </c>
      <c r="D8">
        <f t="shared" si="1"/>
        <v>0.33425264233423074</v>
      </c>
      <c r="E8">
        <f>IF(Data!BA199&lt;&gt;"", Data!BA199, NA())</f>
        <v>-11.801200932489005</v>
      </c>
    </row>
    <row r="9" spans="1:5" x14ac:dyDescent="0.25">
      <c r="A9" t="s">
        <v>837</v>
      </c>
      <c r="B9">
        <v>3.6</v>
      </c>
      <c r="C9">
        <f t="shared" si="0"/>
        <v>3.6000000000000002E-4</v>
      </c>
      <c r="D9">
        <f t="shared" si="1"/>
        <v>0.55630250076728727</v>
      </c>
      <c r="E9">
        <f>IF(Data!BI199&lt;&gt;"", Data!BI199, NA())</f>
        <v>-12.154629506846048</v>
      </c>
    </row>
    <row r="10" spans="1:5" x14ac:dyDescent="0.25">
      <c r="A10" t="s">
        <v>838</v>
      </c>
      <c r="B10">
        <v>4.5</v>
      </c>
      <c r="C10">
        <f t="shared" si="0"/>
        <v>4.5000000000000004E-4</v>
      </c>
      <c r="D10">
        <f t="shared" si="1"/>
        <v>0.65321251377534373</v>
      </c>
      <c r="E10">
        <f>IF(Data!BQ199&lt;&gt;"", Data!BQ199, NA())</f>
        <v>-12.333543181946707</v>
      </c>
    </row>
    <row r="11" spans="1:5" x14ac:dyDescent="0.25">
      <c r="A11" t="s">
        <v>839</v>
      </c>
      <c r="B11">
        <v>5.8</v>
      </c>
      <c r="C11">
        <f t="shared" si="0"/>
        <v>5.8E-4</v>
      </c>
      <c r="D11">
        <f t="shared" si="1"/>
        <v>0.76342799356293722</v>
      </c>
      <c r="E11">
        <f>IF(Data!BY199&lt;&gt;"", Data!BY199, NA())</f>
        <v>-12.513608898489665</v>
      </c>
    </row>
    <row r="12" spans="1:5" x14ac:dyDescent="0.25">
      <c r="A12" t="s">
        <v>840</v>
      </c>
      <c r="B12">
        <v>8</v>
      </c>
      <c r="C12">
        <f t="shared" si="0"/>
        <v>8.0000000000000004E-4</v>
      </c>
      <c r="D12">
        <f t="shared" si="1"/>
        <v>0.90308998699194354</v>
      </c>
      <c r="E12">
        <f>IF(Data!CG199&lt;&gt;"", Data!CG199, NA())</f>
        <v>-12.586907492355042</v>
      </c>
    </row>
    <row r="13" spans="1:5" x14ac:dyDescent="0.25">
      <c r="A13" t="s">
        <v>841</v>
      </c>
      <c r="B13">
        <v>24</v>
      </c>
      <c r="C13">
        <f t="shared" si="0"/>
        <v>2.4000000000000002E-3</v>
      </c>
      <c r="D13">
        <f t="shared" si="1"/>
        <v>1.3802112417116059</v>
      </c>
      <c r="E13">
        <f>IF(Data!CO199&lt;&gt;"", Data!CO199, NA())</f>
        <v>-12.529391775215769</v>
      </c>
    </row>
    <row r="14" spans="1:5" x14ac:dyDescent="0.25">
      <c r="A14" t="s">
        <v>842</v>
      </c>
      <c r="B14">
        <v>3.4</v>
      </c>
      <c r="C14">
        <f t="shared" si="0"/>
        <v>3.4000000000000002E-4</v>
      </c>
      <c r="D14">
        <f t="shared" si="1"/>
        <v>0.53147891704225514</v>
      </c>
      <c r="E14">
        <f>IF(Data!CW199&lt;&gt;"", Data!CW199, NA())</f>
        <v>-11.099640884065641</v>
      </c>
    </row>
    <row r="15" spans="1:5" x14ac:dyDescent="0.25">
      <c r="A15" t="s">
        <v>843</v>
      </c>
      <c r="B15">
        <v>4.5999999999999996</v>
      </c>
      <c r="C15">
        <f t="shared" si="0"/>
        <v>4.5999999999999996E-4</v>
      </c>
      <c r="D15">
        <f t="shared" si="1"/>
        <v>0.66275783168157409</v>
      </c>
      <c r="E15">
        <f>IF(Data!DE199&lt;&gt;"", Data!DE199, NA())</f>
        <v>-11.263438697275882</v>
      </c>
    </row>
    <row r="16" spans="1:5" x14ac:dyDescent="0.25">
      <c r="A16" t="s">
        <v>844</v>
      </c>
      <c r="B16">
        <v>12</v>
      </c>
      <c r="C16">
        <f t="shared" si="0"/>
        <v>1.2000000000000001E-3</v>
      </c>
      <c r="D16">
        <f t="shared" si="1"/>
        <v>1.0791812460476249</v>
      </c>
      <c r="E16">
        <f>IF(Data!DM199&lt;&gt;"", Data!DM199, NA())</f>
        <v>-11.75812965703447</v>
      </c>
    </row>
    <row r="17" spans="1:5" x14ac:dyDescent="0.25">
      <c r="A17" t="s">
        <v>845</v>
      </c>
      <c r="B17">
        <v>22</v>
      </c>
      <c r="C17">
        <f t="shared" si="0"/>
        <v>2.2000000000000001E-3</v>
      </c>
      <c r="D17">
        <f t="shared" si="1"/>
        <v>1.3424226808222062</v>
      </c>
      <c r="E17">
        <f>IF(Data!DU199&lt;&gt;"", Data!DU199, NA())</f>
        <v>-11.56771336486123</v>
      </c>
    </row>
    <row r="20" spans="1:5" x14ac:dyDescent="0.25">
      <c r="B20" s="22" t="s">
        <v>869</v>
      </c>
      <c r="C20" s="22" t="s">
        <v>870</v>
      </c>
      <c r="D20" s="22">
        <v>-0.66</v>
      </c>
    </row>
    <row r="21" spans="1:5" x14ac:dyDescent="0.25">
      <c r="B21" s="22"/>
      <c r="C21" s="22" t="s">
        <v>871</v>
      </c>
      <c r="D21" s="22" t="s">
        <v>946</v>
      </c>
    </row>
    <row r="22" spans="1:5" x14ac:dyDescent="0.25">
      <c r="B22" s="22" t="s">
        <v>872</v>
      </c>
      <c r="C22" s="22" t="s">
        <v>870</v>
      </c>
      <c r="D22" s="22">
        <v>-0.1595</v>
      </c>
    </row>
    <row r="23" spans="1:5" x14ac:dyDescent="0.25">
      <c r="B23" s="22"/>
      <c r="C23" s="22" t="s">
        <v>871</v>
      </c>
      <c r="D23" s="22" t="s">
        <v>947</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5"/>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IF(Data!O200&lt;&gt;"", Data!O200, NA())</f>
        <v>-12.820552203238739</v>
      </c>
    </row>
    <row r="4" spans="1:5" x14ac:dyDescent="0.25">
      <c r="A4" t="s">
        <v>832</v>
      </c>
      <c r="B4">
        <v>0.65600000000000003</v>
      </c>
      <c r="C4">
        <f t="shared" si="0"/>
        <v>6.5600000000000009E-5</v>
      </c>
      <c r="D4">
        <f t="shared" si="1"/>
        <v>-0.1830961606243397</v>
      </c>
      <c r="E4">
        <f>IF(Data!V200&lt;&gt;"", Data!V200, NA())</f>
        <v>-12.618960856198257</v>
      </c>
    </row>
    <row r="5" spans="1:5" x14ac:dyDescent="0.25">
      <c r="A5" t="s">
        <v>833</v>
      </c>
      <c r="B5">
        <v>0.77400000000000002</v>
      </c>
      <c r="C5">
        <f t="shared" si="0"/>
        <v>7.7400000000000011E-5</v>
      </c>
      <c r="D5">
        <f t="shared" si="1"/>
        <v>-0.11125903931710739</v>
      </c>
      <c r="E5">
        <f>IF(Data!AC200&lt;&gt;"", Data!AC200, NA())</f>
        <v>-12.634383212228176</v>
      </c>
    </row>
    <row r="6" spans="1:5" x14ac:dyDescent="0.25">
      <c r="A6" t="s">
        <v>834</v>
      </c>
      <c r="B6">
        <v>1.2350000000000001</v>
      </c>
      <c r="C6">
        <f t="shared" si="0"/>
        <v>1.2350000000000002E-4</v>
      </c>
      <c r="D6">
        <f t="shared" si="1"/>
        <v>9.1666957595684564E-2</v>
      </c>
      <c r="E6">
        <f>IF(Data!AK200&lt;&gt;"", Data!AK200, NA())</f>
        <v>-12.304057385815931</v>
      </c>
    </row>
    <row r="7" spans="1:5" x14ac:dyDescent="0.25">
      <c r="A7" t="s">
        <v>835</v>
      </c>
      <c r="B7">
        <v>1.6619999999999999</v>
      </c>
      <c r="C7">
        <f t="shared" si="0"/>
        <v>1.662E-4</v>
      </c>
      <c r="D7">
        <f t="shared" si="1"/>
        <v>0.22063101944809216</v>
      </c>
      <c r="E7">
        <f>IF(Data!AS200&lt;&gt;"", Data!AS200, NA())</f>
        <v>-12.345209808088619</v>
      </c>
    </row>
    <row r="8" spans="1:5" x14ac:dyDescent="0.25">
      <c r="A8" t="s">
        <v>836</v>
      </c>
      <c r="B8">
        <v>2.1589999999999998</v>
      </c>
      <c r="C8">
        <f t="shared" si="0"/>
        <v>2.1589999999999999E-4</v>
      </c>
      <c r="D8">
        <f t="shared" si="1"/>
        <v>0.33425264233423074</v>
      </c>
      <c r="E8">
        <f>IF(Data!BA200&lt;&gt;"", Data!BA200, NA())</f>
        <v>-12.697200932489006</v>
      </c>
    </row>
    <row r="9" spans="1:5" x14ac:dyDescent="0.25">
      <c r="A9" t="s">
        <v>837</v>
      </c>
      <c r="B9">
        <v>3.6</v>
      </c>
      <c r="C9">
        <f t="shared" si="0"/>
        <v>3.6000000000000002E-4</v>
      </c>
      <c r="D9">
        <f t="shared" si="1"/>
        <v>0.55630250076728727</v>
      </c>
      <c r="E9">
        <f>IF(Data!BI200&lt;&gt;"", Data!BI200, NA())</f>
        <v>-13.298629506846048</v>
      </c>
    </row>
    <row r="10" spans="1:5" x14ac:dyDescent="0.25">
      <c r="A10" t="s">
        <v>838</v>
      </c>
      <c r="B10">
        <v>4.5</v>
      </c>
      <c r="C10">
        <f t="shared" si="0"/>
        <v>4.5000000000000004E-4</v>
      </c>
      <c r="D10">
        <f t="shared" si="1"/>
        <v>0.65321251377534373</v>
      </c>
      <c r="E10">
        <f>IF(Data!BQ200&lt;&gt;"", Data!BQ200, NA())</f>
        <v>-13.529543181946709</v>
      </c>
    </row>
    <row r="11" spans="1:5" x14ac:dyDescent="0.25">
      <c r="A11" t="s">
        <v>839</v>
      </c>
      <c r="B11">
        <v>5.8</v>
      </c>
      <c r="C11">
        <f t="shared" si="0"/>
        <v>5.8E-4</v>
      </c>
      <c r="D11">
        <f t="shared" si="1"/>
        <v>0.76342799356293722</v>
      </c>
      <c r="E11" t="e">
        <f>IF(Data!BY200&lt;&gt;"", Data!BY200, NA())</f>
        <v>#N/A</v>
      </c>
    </row>
    <row r="12" spans="1:5" x14ac:dyDescent="0.25">
      <c r="A12" t="s">
        <v>840</v>
      </c>
      <c r="B12">
        <v>8</v>
      </c>
      <c r="C12">
        <f t="shared" si="0"/>
        <v>8.0000000000000004E-4</v>
      </c>
      <c r="D12">
        <f t="shared" si="1"/>
        <v>0.90308998699194354</v>
      </c>
      <c r="E12" t="e">
        <f>IF(Data!CG200&lt;&gt;"", Data!CG200, NA())</f>
        <v>#N/A</v>
      </c>
    </row>
    <row r="13" spans="1:5" x14ac:dyDescent="0.25">
      <c r="A13" t="s">
        <v>841</v>
      </c>
      <c r="B13">
        <v>24</v>
      </c>
      <c r="C13">
        <f t="shared" si="0"/>
        <v>2.4000000000000002E-3</v>
      </c>
      <c r="D13">
        <f t="shared" si="1"/>
        <v>1.3802112417116059</v>
      </c>
      <c r="E13" t="e">
        <f>IF(Data!CO200&lt;&gt;"", Data!CO200, NA())</f>
        <v>#N/A</v>
      </c>
    </row>
    <row r="14" spans="1:5" x14ac:dyDescent="0.25">
      <c r="A14" t="s">
        <v>842</v>
      </c>
      <c r="B14">
        <v>3.4</v>
      </c>
      <c r="C14">
        <f t="shared" si="0"/>
        <v>3.4000000000000002E-4</v>
      </c>
      <c r="D14">
        <f t="shared" si="1"/>
        <v>0.53147891704225514</v>
      </c>
      <c r="E14" t="e">
        <f>IF(Data!CW200&lt;&gt;"", Data!CW200, NA())</f>
        <v>#N/A</v>
      </c>
    </row>
    <row r="15" spans="1:5" x14ac:dyDescent="0.25">
      <c r="A15" t="s">
        <v>843</v>
      </c>
      <c r="B15">
        <v>4.5999999999999996</v>
      </c>
      <c r="C15">
        <f t="shared" si="0"/>
        <v>4.5999999999999996E-4</v>
      </c>
      <c r="D15">
        <f t="shared" si="1"/>
        <v>0.66275783168157409</v>
      </c>
      <c r="E15" t="e">
        <f>IF(Data!DE200&lt;&gt;"", Data!DE200, NA())</f>
        <v>#N/A</v>
      </c>
    </row>
    <row r="16" spans="1:5" x14ac:dyDescent="0.25">
      <c r="A16" t="s">
        <v>844</v>
      </c>
      <c r="B16">
        <v>12</v>
      </c>
      <c r="C16">
        <f t="shared" si="0"/>
        <v>1.2000000000000001E-3</v>
      </c>
      <c r="D16">
        <f t="shared" si="1"/>
        <v>1.0791812460476249</v>
      </c>
      <c r="E16" t="e">
        <f>IF(Data!DM200&lt;&gt;"", Data!DM200, NA())</f>
        <v>#N/A</v>
      </c>
    </row>
    <row r="17" spans="1:5" x14ac:dyDescent="0.25">
      <c r="A17" t="s">
        <v>845</v>
      </c>
      <c r="B17">
        <v>22</v>
      </c>
      <c r="C17">
        <f t="shared" si="0"/>
        <v>2.2000000000000001E-3</v>
      </c>
      <c r="D17">
        <f t="shared" si="1"/>
        <v>1.3424226808222062</v>
      </c>
      <c r="E17" t="e">
        <f>IF(Data!DU200&lt;&gt;"", Data!DU200, NA())</f>
        <v>#N/A</v>
      </c>
    </row>
    <row r="20" spans="1:5" x14ac:dyDescent="0.25">
      <c r="B20" s="22" t="s">
        <v>869</v>
      </c>
      <c r="C20" s="22" t="s">
        <v>870</v>
      </c>
      <c r="D20" s="22">
        <v>-2.6267</v>
      </c>
    </row>
    <row r="21" spans="1:5" x14ac:dyDescent="0.25">
      <c r="B21" s="22"/>
      <c r="C21" s="22" t="s">
        <v>871</v>
      </c>
      <c r="D21" s="22" t="s">
        <v>945</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6"/>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IF(Data!O201&lt;&gt;"", Data!O201, NA())</f>
        <v>-12.788552203238735</v>
      </c>
    </row>
    <row r="4" spans="1:5" x14ac:dyDescent="0.25">
      <c r="A4" t="s">
        <v>832</v>
      </c>
      <c r="B4">
        <v>0.65600000000000003</v>
      </c>
      <c r="C4">
        <f t="shared" si="0"/>
        <v>6.5600000000000009E-5</v>
      </c>
      <c r="D4">
        <f t="shared" si="1"/>
        <v>-0.1830961606243397</v>
      </c>
      <c r="E4">
        <f>IF(Data!V201&lt;&gt;"", Data!V201, NA())</f>
        <v>-12.710960856198257</v>
      </c>
    </row>
    <row r="5" spans="1:5" x14ac:dyDescent="0.25">
      <c r="A5" t="s">
        <v>833</v>
      </c>
      <c r="B5">
        <v>0.77400000000000002</v>
      </c>
      <c r="C5">
        <f t="shared" si="0"/>
        <v>7.7400000000000011E-5</v>
      </c>
      <c r="D5">
        <f t="shared" si="1"/>
        <v>-0.11125903931710739</v>
      </c>
      <c r="E5">
        <f>IF(Data!AC201&lt;&gt;"", Data!AC201, NA())</f>
        <v>-12.666383212228174</v>
      </c>
    </row>
    <row r="6" spans="1:5" x14ac:dyDescent="0.25">
      <c r="A6" t="s">
        <v>834</v>
      </c>
      <c r="B6">
        <v>1.2350000000000001</v>
      </c>
      <c r="C6">
        <f t="shared" si="0"/>
        <v>1.2350000000000002E-4</v>
      </c>
      <c r="D6">
        <f t="shared" si="1"/>
        <v>9.1666957595684564E-2</v>
      </c>
      <c r="E6">
        <f>IF(Data!AK201&lt;&gt;"", Data!AK201, NA())</f>
        <v>-12.432057385815931</v>
      </c>
    </row>
    <row r="7" spans="1:5" x14ac:dyDescent="0.25">
      <c r="A7" t="s">
        <v>835</v>
      </c>
      <c r="B7">
        <v>1.6619999999999999</v>
      </c>
      <c r="C7">
        <f t="shared" si="0"/>
        <v>1.662E-4</v>
      </c>
      <c r="D7">
        <f t="shared" si="1"/>
        <v>0.22063101944809216</v>
      </c>
      <c r="E7">
        <f>IF(Data!AS201&lt;&gt;"", Data!AS201, NA())</f>
        <v>-12.83720980808862</v>
      </c>
    </row>
    <row r="8" spans="1:5" x14ac:dyDescent="0.25">
      <c r="A8" t="s">
        <v>836</v>
      </c>
      <c r="B8">
        <v>2.1589999999999998</v>
      </c>
      <c r="C8">
        <f t="shared" si="0"/>
        <v>2.1589999999999999E-4</v>
      </c>
      <c r="D8">
        <f t="shared" si="1"/>
        <v>0.33425264233423074</v>
      </c>
      <c r="E8">
        <f>IF(Data!BA201&lt;&gt;"", Data!BA201, NA())</f>
        <v>-13.041200932489005</v>
      </c>
    </row>
    <row r="9" spans="1:5" x14ac:dyDescent="0.25">
      <c r="A9" t="s">
        <v>837</v>
      </c>
      <c r="B9">
        <v>3.6</v>
      </c>
      <c r="C9">
        <f t="shared" si="0"/>
        <v>3.6000000000000002E-4</v>
      </c>
      <c r="D9">
        <f t="shared" si="1"/>
        <v>0.55630250076728727</v>
      </c>
      <c r="E9">
        <f>IF(Data!BI201&lt;&gt;"", Data!BI201, NA())</f>
        <v>-12.962629506846048</v>
      </c>
    </row>
    <row r="10" spans="1:5" x14ac:dyDescent="0.25">
      <c r="A10" t="s">
        <v>838</v>
      </c>
      <c r="B10">
        <v>4.5</v>
      </c>
      <c r="C10">
        <f t="shared" si="0"/>
        <v>4.5000000000000004E-4</v>
      </c>
      <c r="D10">
        <f t="shared" si="1"/>
        <v>0.65321251377534373</v>
      </c>
      <c r="E10">
        <f>IF(Data!BQ201&lt;&gt;"", Data!BQ201, NA())</f>
        <v>-13.413543181946707</v>
      </c>
    </row>
    <row r="11" spans="1:5" x14ac:dyDescent="0.25">
      <c r="A11" t="s">
        <v>839</v>
      </c>
      <c r="B11">
        <v>5.8</v>
      </c>
      <c r="C11">
        <f t="shared" si="0"/>
        <v>5.8E-4</v>
      </c>
      <c r="D11">
        <f t="shared" si="1"/>
        <v>0.76342799356293722</v>
      </c>
      <c r="E11" t="e">
        <f>IF(Data!BY201&lt;&gt;"", Data!BY201, NA())</f>
        <v>#N/A</v>
      </c>
    </row>
    <row r="12" spans="1:5" x14ac:dyDescent="0.25">
      <c r="A12" t="s">
        <v>840</v>
      </c>
      <c r="B12">
        <v>8</v>
      </c>
      <c r="C12">
        <f t="shared" si="0"/>
        <v>8.0000000000000004E-4</v>
      </c>
      <c r="D12">
        <f t="shared" si="1"/>
        <v>0.90308998699194354</v>
      </c>
      <c r="E12" t="e">
        <f>IF(Data!CG201&lt;&gt;"", Data!CG201, NA())</f>
        <v>#N/A</v>
      </c>
    </row>
    <row r="13" spans="1:5" x14ac:dyDescent="0.25">
      <c r="A13" t="s">
        <v>841</v>
      </c>
      <c r="B13">
        <v>24</v>
      </c>
      <c r="C13">
        <f t="shared" si="0"/>
        <v>2.4000000000000002E-3</v>
      </c>
      <c r="D13">
        <f t="shared" si="1"/>
        <v>1.3802112417116059</v>
      </c>
      <c r="E13" t="e">
        <f>IF(Data!CO201&lt;&gt;"", Data!CO201, NA())</f>
        <v>#N/A</v>
      </c>
    </row>
    <row r="14" spans="1:5" x14ac:dyDescent="0.25">
      <c r="A14" t="s">
        <v>842</v>
      </c>
      <c r="B14">
        <v>3.4</v>
      </c>
      <c r="C14">
        <f t="shared" si="0"/>
        <v>3.4000000000000002E-4</v>
      </c>
      <c r="D14">
        <f t="shared" si="1"/>
        <v>0.53147891704225514</v>
      </c>
      <c r="E14" t="e">
        <f>IF(Data!CW201&lt;&gt;"", Data!CW201, NA())</f>
        <v>#N/A</v>
      </c>
    </row>
    <row r="15" spans="1:5" x14ac:dyDescent="0.25">
      <c r="A15" t="s">
        <v>843</v>
      </c>
      <c r="B15">
        <v>4.5999999999999996</v>
      </c>
      <c r="C15">
        <f t="shared" si="0"/>
        <v>4.5999999999999996E-4</v>
      </c>
      <c r="D15">
        <f t="shared" si="1"/>
        <v>0.66275783168157409</v>
      </c>
      <c r="E15" t="e">
        <f>IF(Data!DE201&lt;&gt;"", Data!DE201, NA())</f>
        <v>#N/A</v>
      </c>
    </row>
    <row r="16" spans="1:5" x14ac:dyDescent="0.25">
      <c r="A16" t="s">
        <v>844</v>
      </c>
      <c r="B16">
        <v>12</v>
      </c>
      <c r="C16">
        <f t="shared" si="0"/>
        <v>1.2000000000000001E-3</v>
      </c>
      <c r="D16">
        <f t="shared" si="1"/>
        <v>1.0791812460476249</v>
      </c>
      <c r="E16" t="e">
        <f>IF(Data!DM201&lt;&gt;"", Data!DM201, NA())</f>
        <v>#N/A</v>
      </c>
    </row>
    <row r="17" spans="1:5" x14ac:dyDescent="0.25">
      <c r="A17" t="s">
        <v>845</v>
      </c>
      <c r="B17">
        <v>22</v>
      </c>
      <c r="C17">
        <f t="shared" si="0"/>
        <v>2.2000000000000001E-3</v>
      </c>
      <c r="D17">
        <f t="shared" si="1"/>
        <v>1.3424226808222062</v>
      </c>
      <c r="E17" t="e">
        <f>IF(Data!DU201&lt;&gt;"", Data!DU201, NA())</f>
        <v>#N/A</v>
      </c>
    </row>
    <row r="20" spans="1:5" x14ac:dyDescent="0.25">
      <c r="B20" s="22" t="s">
        <v>869</v>
      </c>
      <c r="C20" s="22" t="s">
        <v>870</v>
      </c>
      <c r="D20" s="22">
        <v>-0.90390000000000004</v>
      </c>
    </row>
    <row r="21" spans="1:5" x14ac:dyDescent="0.25">
      <c r="B21" s="22"/>
      <c r="C21" s="22" t="s">
        <v>871</v>
      </c>
      <c r="D21" s="22" t="s">
        <v>946</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7"/>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IF(Data!O202&lt;&gt;"", Data!O202, NA())</f>
        <v>-10.676552203238737</v>
      </c>
    </row>
    <row r="4" spans="1:5" x14ac:dyDescent="0.25">
      <c r="A4" t="s">
        <v>832</v>
      </c>
      <c r="B4">
        <v>0.65600000000000003</v>
      </c>
      <c r="C4">
        <f t="shared" si="0"/>
        <v>6.5600000000000009E-5</v>
      </c>
      <c r="D4">
        <f t="shared" si="1"/>
        <v>-0.1830961606243397</v>
      </c>
      <c r="E4">
        <f>IF(Data!V202&lt;&gt;"", Data!V202, NA())</f>
        <v>-10.466960856198257</v>
      </c>
    </row>
    <row r="5" spans="1:5" x14ac:dyDescent="0.25">
      <c r="A5" t="s">
        <v>833</v>
      </c>
      <c r="B5">
        <v>0.77400000000000002</v>
      </c>
      <c r="C5">
        <f t="shared" si="0"/>
        <v>7.7400000000000011E-5</v>
      </c>
      <c r="D5">
        <f t="shared" si="1"/>
        <v>-0.11125903931710739</v>
      </c>
      <c r="E5">
        <f>IF(Data!AC202&lt;&gt;"", Data!AC202, NA())</f>
        <v>-10.530383212228175</v>
      </c>
    </row>
    <row r="6" spans="1:5" x14ac:dyDescent="0.25">
      <c r="A6" t="s">
        <v>834</v>
      </c>
      <c r="B6">
        <v>1.2350000000000001</v>
      </c>
      <c r="C6">
        <f t="shared" si="0"/>
        <v>1.2350000000000002E-4</v>
      </c>
      <c r="D6">
        <f t="shared" si="1"/>
        <v>9.1666957595684564E-2</v>
      </c>
      <c r="E6">
        <f>IF(Data!AK202&lt;&gt;"", Data!AK202, NA())</f>
        <v>-10.148057385815928</v>
      </c>
    </row>
    <row r="7" spans="1:5" x14ac:dyDescent="0.25">
      <c r="A7" t="s">
        <v>835</v>
      </c>
      <c r="B7">
        <v>1.6619999999999999</v>
      </c>
      <c r="C7">
        <f t="shared" si="0"/>
        <v>1.662E-4</v>
      </c>
      <c r="D7">
        <f t="shared" si="1"/>
        <v>0.22063101944809216</v>
      </c>
      <c r="E7">
        <f>IF(Data!AS202&lt;&gt;"", Data!AS202, NA())</f>
        <v>-10.161209808088618</v>
      </c>
    </row>
    <row r="8" spans="1:5" x14ac:dyDescent="0.25">
      <c r="A8" t="s">
        <v>836</v>
      </c>
      <c r="B8">
        <v>2.1589999999999998</v>
      </c>
      <c r="C8">
        <f t="shared" si="0"/>
        <v>2.1589999999999999E-4</v>
      </c>
      <c r="D8">
        <f t="shared" si="1"/>
        <v>0.33425264233423074</v>
      </c>
      <c r="E8">
        <f>IF(Data!BA202&lt;&gt;"", Data!BA202, NA())</f>
        <v>-10.369200932489004</v>
      </c>
    </row>
    <row r="9" spans="1:5" x14ac:dyDescent="0.25">
      <c r="A9" t="s">
        <v>837</v>
      </c>
      <c r="B9">
        <v>3.6</v>
      </c>
      <c r="C9">
        <f t="shared" si="0"/>
        <v>3.6000000000000002E-4</v>
      </c>
      <c r="D9">
        <f t="shared" si="1"/>
        <v>0.55630250076728727</v>
      </c>
      <c r="E9">
        <f>IF(Data!BI202&lt;&gt;"", Data!BI202, NA())</f>
        <v>-10.938629506846047</v>
      </c>
    </row>
    <row r="10" spans="1:5" x14ac:dyDescent="0.25">
      <c r="A10" t="s">
        <v>838</v>
      </c>
      <c r="B10">
        <v>4.5</v>
      </c>
      <c r="C10">
        <f t="shared" si="0"/>
        <v>4.5000000000000004E-4</v>
      </c>
      <c r="D10">
        <f t="shared" si="1"/>
        <v>0.65321251377534373</v>
      </c>
      <c r="E10">
        <f>IF(Data!BQ202&lt;&gt;"", Data!BQ202, NA())</f>
        <v>-11.229543181946708</v>
      </c>
    </row>
    <row r="11" spans="1:5" x14ac:dyDescent="0.25">
      <c r="A11" t="s">
        <v>839</v>
      </c>
      <c r="B11">
        <v>5.8</v>
      </c>
      <c r="C11">
        <f t="shared" si="0"/>
        <v>5.8E-4</v>
      </c>
      <c r="D11">
        <f t="shared" si="1"/>
        <v>0.76342799356293722</v>
      </c>
      <c r="E11">
        <f>IF(Data!BY202&lt;&gt;"", Data!BY202, NA())</f>
        <v>-11.501608898489664</v>
      </c>
    </row>
    <row r="12" spans="1:5" x14ac:dyDescent="0.25">
      <c r="A12" t="s">
        <v>840</v>
      </c>
      <c r="B12">
        <v>8</v>
      </c>
      <c r="C12">
        <f t="shared" si="0"/>
        <v>8.0000000000000004E-4</v>
      </c>
      <c r="D12">
        <f t="shared" si="1"/>
        <v>0.90308998699194354</v>
      </c>
      <c r="E12">
        <f>IF(Data!CG202&lt;&gt;"", Data!CG202, NA())</f>
        <v>-11.882907492355043</v>
      </c>
    </row>
    <row r="13" spans="1:5" x14ac:dyDescent="0.25">
      <c r="A13" t="s">
        <v>841</v>
      </c>
      <c r="B13">
        <v>24</v>
      </c>
      <c r="C13">
        <f t="shared" si="0"/>
        <v>2.4000000000000002E-3</v>
      </c>
      <c r="D13">
        <f t="shared" si="1"/>
        <v>1.3802112417116059</v>
      </c>
      <c r="E13" t="e">
        <f>IF(Data!CO202&lt;&gt;"", Data!CO202, NA())</f>
        <v>#N/A</v>
      </c>
    </row>
    <row r="14" spans="1:5" x14ac:dyDescent="0.25">
      <c r="A14" t="s">
        <v>842</v>
      </c>
      <c r="B14">
        <v>3.4</v>
      </c>
      <c r="C14">
        <f t="shared" si="0"/>
        <v>3.4000000000000002E-4</v>
      </c>
      <c r="D14">
        <f t="shared" si="1"/>
        <v>0.53147891704225514</v>
      </c>
      <c r="E14">
        <f>IF(Data!CW202&lt;&gt;"", Data!CW202, NA())</f>
        <v>-10.899640884065642</v>
      </c>
    </row>
    <row r="15" spans="1:5" x14ac:dyDescent="0.25">
      <c r="A15" t="s">
        <v>843</v>
      </c>
      <c r="B15">
        <v>4.5999999999999996</v>
      </c>
      <c r="C15">
        <f t="shared" si="0"/>
        <v>4.5999999999999996E-4</v>
      </c>
      <c r="D15">
        <f t="shared" si="1"/>
        <v>0.66275783168157409</v>
      </c>
      <c r="E15">
        <f>IF(Data!DE202&lt;&gt;"", Data!DE202, NA())</f>
        <v>-11.270638697275881</v>
      </c>
    </row>
    <row r="16" spans="1:5" x14ac:dyDescent="0.25">
      <c r="A16" t="s">
        <v>844</v>
      </c>
      <c r="B16">
        <v>12</v>
      </c>
      <c r="C16">
        <f t="shared" si="0"/>
        <v>1.2000000000000001E-3</v>
      </c>
      <c r="D16">
        <f t="shared" si="1"/>
        <v>1.0791812460476249</v>
      </c>
      <c r="E16">
        <f>IF(Data!DM202&lt;&gt;"", Data!DM202, NA())</f>
        <v>-12.289329657034472</v>
      </c>
    </row>
    <row r="17" spans="1:5" x14ac:dyDescent="0.25">
      <c r="A17" t="s">
        <v>845</v>
      </c>
      <c r="B17">
        <v>22</v>
      </c>
      <c r="C17">
        <f t="shared" si="0"/>
        <v>2.2000000000000001E-3</v>
      </c>
      <c r="D17">
        <f t="shared" si="1"/>
        <v>1.3424226808222062</v>
      </c>
      <c r="E17">
        <f>IF(Data!DU202&lt;&gt;"", Data!DU202, NA())</f>
        <v>-12.630913364861231</v>
      </c>
    </row>
    <row r="20" spans="1:5" x14ac:dyDescent="0.25">
      <c r="B20" s="22" t="s">
        <v>869</v>
      </c>
      <c r="C20" s="22" t="s">
        <v>870</v>
      </c>
      <c r="D20" s="22">
        <v>-2.6654</v>
      </c>
    </row>
    <row r="21" spans="1:5" x14ac:dyDescent="0.25">
      <c r="B21" s="22"/>
      <c r="C21" s="22" t="s">
        <v>871</v>
      </c>
      <c r="D21" s="22" t="s">
        <v>945</v>
      </c>
    </row>
    <row r="22" spans="1:5" x14ac:dyDescent="0.25">
      <c r="B22" s="22" t="s">
        <v>872</v>
      </c>
      <c r="C22" s="22" t="s">
        <v>870</v>
      </c>
      <c r="D22" s="22">
        <v>-2.2850999999999999</v>
      </c>
    </row>
    <row r="23" spans="1:5" x14ac:dyDescent="0.25">
      <c r="B23" s="22"/>
      <c r="C23" s="22" t="s">
        <v>871</v>
      </c>
      <c r="D23" s="22" t="s">
        <v>945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8"/>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t="e">
        <f>IF(Data!O203&lt;&gt;"", Data!O203, NA())</f>
        <v>#N/A</v>
      </c>
    </row>
    <row r="4" spans="1:5" x14ac:dyDescent="0.25">
      <c r="A4" t="s">
        <v>832</v>
      </c>
      <c r="B4">
        <v>0.65600000000000003</v>
      </c>
      <c r="C4">
        <f t="shared" si="0"/>
        <v>6.5600000000000009E-5</v>
      </c>
      <c r="D4">
        <f t="shared" si="1"/>
        <v>-0.1830961606243397</v>
      </c>
      <c r="E4" t="e">
        <f>IF(Data!V203&lt;&gt;"", Data!V203, NA())</f>
        <v>#N/A</v>
      </c>
    </row>
    <row r="5" spans="1:5" x14ac:dyDescent="0.25">
      <c r="A5" t="s">
        <v>833</v>
      </c>
      <c r="B5">
        <v>0.77400000000000002</v>
      </c>
      <c r="C5">
        <f t="shared" si="0"/>
        <v>7.7400000000000011E-5</v>
      </c>
      <c r="D5">
        <f t="shared" si="1"/>
        <v>-0.11125903931710739</v>
      </c>
      <c r="E5" t="e">
        <f>IF(Data!AC203&lt;&gt;"", Data!AC203, NA())</f>
        <v>#N/A</v>
      </c>
    </row>
    <row r="6" spans="1:5" x14ac:dyDescent="0.25">
      <c r="A6" t="s">
        <v>834</v>
      </c>
      <c r="B6">
        <v>1.2350000000000001</v>
      </c>
      <c r="C6">
        <f t="shared" si="0"/>
        <v>1.2350000000000002E-4</v>
      </c>
      <c r="D6">
        <f t="shared" si="1"/>
        <v>9.1666957595684564E-2</v>
      </c>
      <c r="E6" t="e">
        <f>IF(Data!AK203&lt;&gt;"", Data!AK203, NA())</f>
        <v>#N/A</v>
      </c>
    </row>
    <row r="7" spans="1:5" x14ac:dyDescent="0.25">
      <c r="A7" t="s">
        <v>835</v>
      </c>
      <c r="B7">
        <v>1.6619999999999999</v>
      </c>
      <c r="C7">
        <f t="shared" si="0"/>
        <v>1.662E-4</v>
      </c>
      <c r="D7">
        <f t="shared" si="1"/>
        <v>0.22063101944809216</v>
      </c>
      <c r="E7" t="e">
        <f>IF(Data!AS203&lt;&gt;"", Data!AS203, NA())</f>
        <v>#N/A</v>
      </c>
    </row>
    <row r="8" spans="1:5" x14ac:dyDescent="0.25">
      <c r="A8" t="s">
        <v>836</v>
      </c>
      <c r="B8">
        <v>2.1589999999999998</v>
      </c>
      <c r="C8">
        <f t="shared" si="0"/>
        <v>2.1589999999999999E-4</v>
      </c>
      <c r="D8">
        <f t="shared" si="1"/>
        <v>0.33425264233423074</v>
      </c>
      <c r="E8" t="e">
        <f>IF(Data!BA203&lt;&gt;"", Data!BA203, NA())</f>
        <v>#N/A</v>
      </c>
    </row>
    <row r="9" spans="1:5" x14ac:dyDescent="0.25">
      <c r="A9" t="s">
        <v>837</v>
      </c>
      <c r="B9">
        <v>3.6</v>
      </c>
      <c r="C9">
        <f t="shared" si="0"/>
        <v>3.6000000000000002E-4</v>
      </c>
      <c r="D9">
        <f t="shared" si="1"/>
        <v>0.55630250076728727</v>
      </c>
      <c r="E9">
        <f>IF(Data!BI203&lt;&gt;"", Data!BI203, NA())</f>
        <v>-12.806629506846047</v>
      </c>
    </row>
    <row r="10" spans="1:5" x14ac:dyDescent="0.25">
      <c r="A10" t="s">
        <v>838</v>
      </c>
      <c r="B10">
        <v>4.5</v>
      </c>
      <c r="C10">
        <f t="shared" si="0"/>
        <v>4.5000000000000004E-4</v>
      </c>
      <c r="D10">
        <f t="shared" si="1"/>
        <v>0.65321251377534373</v>
      </c>
      <c r="E10" t="e">
        <f>IF(Data!BQ203&lt;&gt;"", Data!BQ203, NA())</f>
        <v>#N/A</v>
      </c>
    </row>
    <row r="11" spans="1:5" x14ac:dyDescent="0.25">
      <c r="A11" t="s">
        <v>839</v>
      </c>
      <c r="B11">
        <v>5.8</v>
      </c>
      <c r="C11">
        <f t="shared" si="0"/>
        <v>5.8E-4</v>
      </c>
      <c r="D11">
        <f t="shared" si="1"/>
        <v>0.76342799356293722</v>
      </c>
      <c r="E11" t="e">
        <f>IF(Data!BY203&lt;&gt;"", Data!BY203, NA())</f>
        <v>#N/A</v>
      </c>
    </row>
    <row r="12" spans="1:5" x14ac:dyDescent="0.25">
      <c r="A12" t="s">
        <v>840</v>
      </c>
      <c r="B12">
        <v>8</v>
      </c>
      <c r="C12">
        <f t="shared" si="0"/>
        <v>8.0000000000000004E-4</v>
      </c>
      <c r="D12">
        <f t="shared" si="1"/>
        <v>0.90308998699194354</v>
      </c>
      <c r="E12" t="e">
        <f>IF(Data!CG203&lt;&gt;"", Data!CG203, NA())</f>
        <v>#N/A</v>
      </c>
    </row>
    <row r="13" spans="1:5" x14ac:dyDescent="0.25">
      <c r="A13" t="s">
        <v>841</v>
      </c>
      <c r="B13">
        <v>24</v>
      </c>
      <c r="C13">
        <f t="shared" si="0"/>
        <v>2.4000000000000002E-3</v>
      </c>
      <c r="D13">
        <f t="shared" si="1"/>
        <v>1.3802112417116059</v>
      </c>
      <c r="E13" t="e">
        <f>IF(Data!CO203&lt;&gt;"", Data!CO203, NA())</f>
        <v>#N/A</v>
      </c>
    </row>
    <row r="14" spans="1:5" x14ac:dyDescent="0.25">
      <c r="A14" t="s">
        <v>842</v>
      </c>
      <c r="B14">
        <v>3.4</v>
      </c>
      <c r="C14">
        <f t="shared" si="0"/>
        <v>3.4000000000000002E-4</v>
      </c>
      <c r="D14">
        <f t="shared" si="1"/>
        <v>0.53147891704225514</v>
      </c>
      <c r="E14" t="e">
        <f>IF(Data!CW203&lt;&gt;"", Data!CW203, NA())</f>
        <v>#N/A</v>
      </c>
    </row>
    <row r="15" spans="1:5" x14ac:dyDescent="0.25">
      <c r="A15" t="s">
        <v>843</v>
      </c>
      <c r="B15">
        <v>4.5999999999999996</v>
      </c>
      <c r="C15">
        <f t="shared" si="0"/>
        <v>4.5999999999999996E-4</v>
      </c>
      <c r="D15">
        <f t="shared" si="1"/>
        <v>0.66275783168157409</v>
      </c>
      <c r="E15" t="e">
        <f>IF(Data!DE203&lt;&gt;"", Data!DE203, NA())</f>
        <v>#N/A</v>
      </c>
    </row>
    <row r="16" spans="1:5" x14ac:dyDescent="0.25">
      <c r="A16" t="s">
        <v>844</v>
      </c>
      <c r="B16">
        <v>12</v>
      </c>
      <c r="C16">
        <f t="shared" si="0"/>
        <v>1.2000000000000001E-3</v>
      </c>
      <c r="D16">
        <f t="shared" si="1"/>
        <v>1.0791812460476249</v>
      </c>
      <c r="E16" t="e">
        <f>IF(Data!DM203&lt;&gt;"", Data!DM203, NA())</f>
        <v>#N/A</v>
      </c>
    </row>
    <row r="17" spans="1:5" x14ac:dyDescent="0.25">
      <c r="A17" t="s">
        <v>845</v>
      </c>
      <c r="B17">
        <v>22</v>
      </c>
      <c r="C17">
        <f t="shared" si="0"/>
        <v>2.2000000000000001E-3</v>
      </c>
      <c r="D17">
        <f t="shared" si="1"/>
        <v>1.3424226808222062</v>
      </c>
      <c r="E17" t="e">
        <f>IF(Data!DU203&lt;&gt;"", Data!DU203, NA())</f>
        <v>#N/A</v>
      </c>
    </row>
    <row r="20" spans="1:5" x14ac:dyDescent="0.25">
      <c r="B20" s="22" t="s">
        <v>869</v>
      </c>
      <c r="C20" s="22" t="s">
        <v>870</v>
      </c>
      <c r="D20" s="22"/>
    </row>
    <row r="21" spans="1:5" x14ac:dyDescent="0.25">
      <c r="B21" s="22"/>
      <c r="C21" s="22" t="s">
        <v>871</v>
      </c>
      <c r="D21" s="22"/>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9"/>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t="e">
        <f>IF(Data!O204&lt;&gt;"", Data!O204, NA())</f>
        <v>#N/A</v>
      </c>
    </row>
    <row r="4" spans="1:5" x14ac:dyDescent="0.25">
      <c r="A4" t="s">
        <v>832</v>
      </c>
      <c r="B4">
        <v>0.65600000000000003</v>
      </c>
      <c r="C4">
        <f t="shared" si="0"/>
        <v>6.5600000000000009E-5</v>
      </c>
      <c r="D4">
        <f t="shared" si="1"/>
        <v>-0.1830961606243397</v>
      </c>
      <c r="E4" t="e">
        <f>IF(Data!V204&lt;&gt;"", Data!V204, NA())</f>
        <v>#N/A</v>
      </c>
    </row>
    <row r="5" spans="1:5" x14ac:dyDescent="0.25">
      <c r="A5" t="s">
        <v>833</v>
      </c>
      <c r="B5">
        <v>0.77400000000000002</v>
      </c>
      <c r="C5">
        <f t="shared" si="0"/>
        <v>7.7400000000000011E-5</v>
      </c>
      <c r="D5">
        <f t="shared" si="1"/>
        <v>-0.11125903931710739</v>
      </c>
      <c r="E5" t="e">
        <f>IF(Data!AC204&lt;&gt;"", Data!AC204, NA())</f>
        <v>#N/A</v>
      </c>
    </row>
    <row r="6" spans="1:5" x14ac:dyDescent="0.25">
      <c r="A6" t="s">
        <v>834</v>
      </c>
      <c r="B6">
        <v>1.2350000000000001</v>
      </c>
      <c r="C6">
        <f t="shared" si="0"/>
        <v>1.2350000000000002E-4</v>
      </c>
      <c r="D6">
        <f t="shared" si="1"/>
        <v>9.1666957595684564E-2</v>
      </c>
      <c r="E6">
        <f>IF(Data!AK204&lt;&gt;"", Data!AK204, NA())</f>
        <v>-12.220057385815929</v>
      </c>
    </row>
    <row r="7" spans="1:5" x14ac:dyDescent="0.25">
      <c r="A7" t="s">
        <v>835</v>
      </c>
      <c r="B7">
        <v>1.6619999999999999</v>
      </c>
      <c r="C7">
        <f t="shared" si="0"/>
        <v>1.662E-4</v>
      </c>
      <c r="D7">
        <f t="shared" si="1"/>
        <v>0.22063101944809216</v>
      </c>
      <c r="E7">
        <f>IF(Data!AS204&lt;&gt;"", Data!AS204, NA())</f>
        <v>-11.717209808088619</v>
      </c>
    </row>
    <row r="8" spans="1:5" x14ac:dyDescent="0.25">
      <c r="A8" t="s">
        <v>836</v>
      </c>
      <c r="B8">
        <v>2.1589999999999998</v>
      </c>
      <c r="C8">
        <f t="shared" si="0"/>
        <v>2.1589999999999999E-4</v>
      </c>
      <c r="D8">
        <f t="shared" si="1"/>
        <v>0.33425264233423074</v>
      </c>
      <c r="E8">
        <f>IF(Data!BA204&lt;&gt;"", Data!BA204, NA())</f>
        <v>-11.645200932489004</v>
      </c>
    </row>
    <row r="9" spans="1:5" x14ac:dyDescent="0.25">
      <c r="A9" t="s">
        <v>837</v>
      </c>
      <c r="B9">
        <v>3.6</v>
      </c>
      <c r="C9">
        <f t="shared" si="0"/>
        <v>3.6000000000000002E-4</v>
      </c>
      <c r="D9">
        <f t="shared" si="1"/>
        <v>0.55630250076728727</v>
      </c>
      <c r="E9">
        <f>IF(Data!BI204&lt;&gt;"", Data!BI204, NA())</f>
        <v>-11.610629506846047</v>
      </c>
    </row>
    <row r="10" spans="1:5" x14ac:dyDescent="0.25">
      <c r="A10" t="s">
        <v>838</v>
      </c>
      <c r="B10">
        <v>4.5</v>
      </c>
      <c r="C10">
        <f t="shared" si="0"/>
        <v>4.5000000000000004E-4</v>
      </c>
      <c r="D10">
        <f t="shared" si="1"/>
        <v>0.65321251377534373</v>
      </c>
      <c r="E10">
        <f>IF(Data!BQ204&lt;&gt;"", Data!BQ204, NA())</f>
        <v>-11.621543181946707</v>
      </c>
    </row>
    <row r="11" spans="1:5" x14ac:dyDescent="0.25">
      <c r="A11" t="s">
        <v>839</v>
      </c>
      <c r="B11">
        <v>5.8</v>
      </c>
      <c r="C11">
        <f t="shared" si="0"/>
        <v>5.8E-4</v>
      </c>
      <c r="D11">
        <f t="shared" si="1"/>
        <v>0.76342799356293722</v>
      </c>
      <c r="E11">
        <f>IF(Data!BY204&lt;&gt;"", Data!BY204, NA())</f>
        <v>-11.653608898489663</v>
      </c>
    </row>
    <row r="12" spans="1:5" x14ac:dyDescent="0.25">
      <c r="A12" t="s">
        <v>840</v>
      </c>
      <c r="B12">
        <v>8</v>
      </c>
      <c r="C12">
        <f t="shared" si="0"/>
        <v>8.0000000000000004E-4</v>
      </c>
      <c r="D12">
        <f t="shared" si="1"/>
        <v>0.90308998699194354</v>
      </c>
      <c r="E12">
        <f>IF(Data!CG204&lt;&gt;"", Data!CG204, NA())</f>
        <v>-11.730907492355042</v>
      </c>
    </row>
    <row r="13" spans="1:5" x14ac:dyDescent="0.25">
      <c r="A13" t="s">
        <v>841</v>
      </c>
      <c r="B13">
        <v>24</v>
      </c>
      <c r="C13">
        <f t="shared" si="0"/>
        <v>2.4000000000000002E-3</v>
      </c>
      <c r="D13">
        <f t="shared" si="1"/>
        <v>1.3802112417116059</v>
      </c>
      <c r="E13" t="e">
        <f>IF(Data!CO204&lt;&gt;"", Data!CO204, NA())</f>
        <v>#N/A</v>
      </c>
    </row>
    <row r="14" spans="1:5" x14ac:dyDescent="0.25">
      <c r="A14" t="s">
        <v>842</v>
      </c>
      <c r="B14">
        <v>3.4</v>
      </c>
      <c r="C14">
        <f t="shared" si="0"/>
        <v>3.4000000000000002E-4</v>
      </c>
      <c r="D14">
        <f t="shared" si="1"/>
        <v>0.53147891704225514</v>
      </c>
      <c r="E14">
        <f>IF(Data!CW204&lt;&gt;"", Data!CW204, NA())</f>
        <v>-11.779640884065641</v>
      </c>
    </row>
    <row r="15" spans="1:5" x14ac:dyDescent="0.25">
      <c r="A15" t="s">
        <v>843</v>
      </c>
      <c r="B15">
        <v>4.5999999999999996</v>
      </c>
      <c r="C15">
        <f t="shared" si="0"/>
        <v>4.5999999999999996E-4</v>
      </c>
      <c r="D15">
        <f t="shared" si="1"/>
        <v>0.66275783168157409</v>
      </c>
      <c r="E15">
        <f>IF(Data!DE204&lt;&gt;"", Data!DE204, NA())</f>
        <v>-11.766638697275882</v>
      </c>
    </row>
    <row r="16" spans="1:5" x14ac:dyDescent="0.25">
      <c r="A16" t="s">
        <v>844</v>
      </c>
      <c r="B16">
        <v>12</v>
      </c>
      <c r="C16">
        <f t="shared" si="0"/>
        <v>1.2000000000000001E-3</v>
      </c>
      <c r="D16">
        <f t="shared" si="1"/>
        <v>1.0791812460476249</v>
      </c>
      <c r="E16">
        <f>IF(Data!DM204&lt;&gt;"", Data!DM204, NA())</f>
        <v>-13.257329657034472</v>
      </c>
    </row>
    <row r="17" spans="1:5" x14ac:dyDescent="0.25">
      <c r="A17" t="s">
        <v>845</v>
      </c>
      <c r="B17">
        <v>22</v>
      </c>
      <c r="C17">
        <f t="shared" si="0"/>
        <v>2.2000000000000001E-3</v>
      </c>
      <c r="D17">
        <f t="shared" si="1"/>
        <v>1.3424226808222062</v>
      </c>
      <c r="E17">
        <f>IF(Data!DU204&lt;&gt;"", Data!DU204, NA())</f>
        <v>-12.690913364861231</v>
      </c>
    </row>
    <row r="20" spans="1:5" x14ac:dyDescent="0.25">
      <c r="B20" s="22" t="s">
        <v>869</v>
      </c>
      <c r="C20" s="22" t="s">
        <v>870</v>
      </c>
      <c r="D20" s="22">
        <v>-0.14099999999999999</v>
      </c>
    </row>
    <row r="21" spans="1:5" x14ac:dyDescent="0.25">
      <c r="B21" s="22"/>
      <c r="C21" s="22" t="s">
        <v>871</v>
      </c>
      <c r="D21" s="22" t="s">
        <v>947</v>
      </c>
    </row>
    <row r="22" spans="1:5" x14ac:dyDescent="0.25">
      <c r="B22" s="22" t="s">
        <v>872</v>
      </c>
      <c r="C22" s="22" t="s">
        <v>870</v>
      </c>
      <c r="D22" s="22">
        <v>-1.4621999999999999</v>
      </c>
    </row>
    <row r="23" spans="1:5" x14ac:dyDescent="0.25">
      <c r="B23" s="22"/>
      <c r="C23" s="22" t="s">
        <v>871</v>
      </c>
      <c r="D23" s="22" t="s">
        <v>946</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0"/>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IF(Data!O205&lt;&gt;"", Data!O205, NA())</f>
        <v>-12.264552203238736</v>
      </c>
    </row>
    <row r="4" spans="1:5" x14ac:dyDescent="0.25">
      <c r="A4" t="s">
        <v>832</v>
      </c>
      <c r="B4">
        <v>0.65600000000000003</v>
      </c>
      <c r="C4">
        <f t="shared" si="0"/>
        <v>6.5600000000000009E-5</v>
      </c>
      <c r="D4">
        <f t="shared" si="1"/>
        <v>-0.1830961606243397</v>
      </c>
      <c r="E4">
        <f>IF(Data!V205&lt;&gt;"", Data!V205, NA())</f>
        <v>-11.730960856198259</v>
      </c>
    </row>
    <row r="5" spans="1:5" x14ac:dyDescent="0.25">
      <c r="A5" t="s">
        <v>833</v>
      </c>
      <c r="B5">
        <v>0.77400000000000002</v>
      </c>
      <c r="C5">
        <f t="shared" si="0"/>
        <v>7.7400000000000011E-5</v>
      </c>
      <c r="D5">
        <f t="shared" si="1"/>
        <v>-0.11125903931710739</v>
      </c>
      <c r="E5">
        <f>IF(Data!AC205&lt;&gt;"", Data!AC205, NA())</f>
        <v>-11.866383212228174</v>
      </c>
    </row>
    <row r="6" spans="1:5" x14ac:dyDescent="0.25">
      <c r="A6" t="s">
        <v>834</v>
      </c>
      <c r="B6">
        <v>1.2350000000000001</v>
      </c>
      <c r="C6">
        <f t="shared" si="0"/>
        <v>1.2350000000000002E-4</v>
      </c>
      <c r="D6">
        <f t="shared" si="1"/>
        <v>9.1666957595684564E-2</v>
      </c>
      <c r="E6">
        <f>IF(Data!AK205&lt;&gt;"", Data!AK205, NA())</f>
        <v>-11.252057385815929</v>
      </c>
    </row>
    <row r="7" spans="1:5" x14ac:dyDescent="0.25">
      <c r="A7" t="s">
        <v>835</v>
      </c>
      <c r="B7">
        <v>1.6619999999999999</v>
      </c>
      <c r="C7">
        <f t="shared" si="0"/>
        <v>1.662E-4</v>
      </c>
      <c r="D7">
        <f t="shared" si="1"/>
        <v>0.22063101944809216</v>
      </c>
      <c r="E7">
        <f>IF(Data!AS205&lt;&gt;"", Data!AS205, NA())</f>
        <v>-11.245209808088617</v>
      </c>
    </row>
    <row r="8" spans="1:5" x14ac:dyDescent="0.25">
      <c r="A8" t="s">
        <v>836</v>
      </c>
      <c r="B8">
        <v>2.1589999999999998</v>
      </c>
      <c r="C8">
        <f t="shared" si="0"/>
        <v>2.1589999999999999E-4</v>
      </c>
      <c r="D8">
        <f t="shared" si="1"/>
        <v>0.33425264233423074</v>
      </c>
      <c r="E8">
        <f>IF(Data!BA205&lt;&gt;"", Data!BA205, NA())</f>
        <v>-11.393200932489005</v>
      </c>
    </row>
    <row r="9" spans="1:5" x14ac:dyDescent="0.25">
      <c r="A9" t="s">
        <v>837</v>
      </c>
      <c r="B9">
        <v>3.6</v>
      </c>
      <c r="C9">
        <f t="shared" si="0"/>
        <v>3.6000000000000002E-4</v>
      </c>
      <c r="D9">
        <f t="shared" si="1"/>
        <v>0.55630250076728727</v>
      </c>
      <c r="E9">
        <f>IF(Data!BI205&lt;&gt;"", Data!BI205, NA())</f>
        <v>-11.714629506846048</v>
      </c>
    </row>
    <row r="10" spans="1:5" x14ac:dyDescent="0.25">
      <c r="A10" t="s">
        <v>838</v>
      </c>
      <c r="B10">
        <v>4.5</v>
      </c>
      <c r="C10">
        <f t="shared" si="0"/>
        <v>4.5000000000000004E-4</v>
      </c>
      <c r="D10">
        <f t="shared" si="1"/>
        <v>0.65321251377534373</v>
      </c>
      <c r="E10">
        <f>IF(Data!BQ205&lt;&gt;"", Data!BQ205, NA())</f>
        <v>-11.869543181946707</v>
      </c>
    </row>
    <row r="11" spans="1:5" x14ac:dyDescent="0.25">
      <c r="A11" t="s">
        <v>839</v>
      </c>
      <c r="B11">
        <v>5.8</v>
      </c>
      <c r="C11">
        <f t="shared" si="0"/>
        <v>5.8E-4</v>
      </c>
      <c r="D11">
        <f t="shared" si="1"/>
        <v>0.76342799356293722</v>
      </c>
      <c r="E11">
        <f>IF(Data!BY205&lt;&gt;"", Data!BY205, NA())</f>
        <v>-11.993608898489663</v>
      </c>
    </row>
    <row r="12" spans="1:5" x14ac:dyDescent="0.25">
      <c r="A12" t="s">
        <v>840</v>
      </c>
      <c r="B12">
        <v>8</v>
      </c>
      <c r="C12">
        <f t="shared" si="0"/>
        <v>8.0000000000000004E-4</v>
      </c>
      <c r="D12">
        <f t="shared" si="1"/>
        <v>0.90308998699194354</v>
      </c>
      <c r="E12">
        <f>IF(Data!CG205&lt;&gt;"", Data!CG205, NA())</f>
        <v>-12.106907492355043</v>
      </c>
    </row>
    <row r="13" spans="1:5" x14ac:dyDescent="0.25">
      <c r="A13" t="s">
        <v>841</v>
      </c>
      <c r="B13">
        <v>24</v>
      </c>
      <c r="C13">
        <f t="shared" si="0"/>
        <v>2.4000000000000002E-3</v>
      </c>
      <c r="D13">
        <f t="shared" si="1"/>
        <v>1.3802112417116059</v>
      </c>
      <c r="E13" t="e">
        <f>IF(Data!CO205&lt;&gt;"", Data!CO205, NA())</f>
        <v>#N/A</v>
      </c>
    </row>
    <row r="14" spans="1:5" x14ac:dyDescent="0.25">
      <c r="A14" t="s">
        <v>842</v>
      </c>
      <c r="B14">
        <v>3.4</v>
      </c>
      <c r="C14">
        <f t="shared" si="0"/>
        <v>3.4000000000000002E-4</v>
      </c>
      <c r="D14">
        <f t="shared" si="1"/>
        <v>0.53147891704225514</v>
      </c>
      <c r="E14">
        <f>IF(Data!CW205&lt;&gt;"", Data!CW205, NA())</f>
        <v>-11.631640884065641</v>
      </c>
    </row>
    <row r="15" spans="1:5" x14ac:dyDescent="0.25">
      <c r="A15" t="s">
        <v>843</v>
      </c>
      <c r="B15">
        <v>4.5999999999999996</v>
      </c>
      <c r="C15">
        <f t="shared" si="0"/>
        <v>4.5999999999999996E-4</v>
      </c>
      <c r="D15">
        <f t="shared" si="1"/>
        <v>0.66275783168157409</v>
      </c>
      <c r="E15">
        <f>IF(Data!DE205&lt;&gt;"", Data!DE205, NA())</f>
        <v>-11.854638697275881</v>
      </c>
    </row>
    <row r="16" spans="1:5" x14ac:dyDescent="0.25">
      <c r="A16" t="s">
        <v>844</v>
      </c>
      <c r="B16">
        <v>12</v>
      </c>
      <c r="C16">
        <f t="shared" si="0"/>
        <v>1.2000000000000001E-3</v>
      </c>
      <c r="D16">
        <f t="shared" si="1"/>
        <v>1.0791812460476249</v>
      </c>
      <c r="E16">
        <f>IF(Data!DM205&lt;&gt;"", Data!DM205, NA())</f>
        <v>-11.749329657034471</v>
      </c>
    </row>
    <row r="17" spans="1:5" x14ac:dyDescent="0.25">
      <c r="A17" t="s">
        <v>845</v>
      </c>
      <c r="B17">
        <v>22</v>
      </c>
      <c r="C17">
        <f t="shared" si="0"/>
        <v>2.2000000000000001E-3</v>
      </c>
      <c r="D17">
        <f t="shared" si="1"/>
        <v>1.3424226808222062</v>
      </c>
      <c r="E17">
        <f>IF(Data!DU205&lt;&gt;"", Data!DU205, NA())</f>
        <v>-11.42291336486123</v>
      </c>
    </row>
    <row r="20" spans="1:5" x14ac:dyDescent="0.25">
      <c r="B20" s="22" t="s">
        <v>869</v>
      </c>
      <c r="C20" s="22" t="s">
        <v>870</v>
      </c>
      <c r="D20" s="22">
        <v>-1.28</v>
      </c>
    </row>
    <row r="21" spans="1:5" x14ac:dyDescent="0.25">
      <c r="B21" s="22"/>
      <c r="C21" s="22" t="s">
        <v>871</v>
      </c>
      <c r="D21" s="22" t="s">
        <v>946</v>
      </c>
    </row>
    <row r="22" spans="1:5" x14ac:dyDescent="0.25">
      <c r="B22" s="22" t="s">
        <v>872</v>
      </c>
      <c r="C22" s="22" t="s">
        <v>870</v>
      </c>
      <c r="D22" s="22">
        <v>1.4E-3</v>
      </c>
    </row>
    <row r="23" spans="1:5" x14ac:dyDescent="0.25">
      <c r="B23" s="22"/>
      <c r="C23" s="22" t="s">
        <v>871</v>
      </c>
      <c r="D23" s="22" t="s">
        <v>947</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1"/>
  <dimension ref="A2:E23"/>
  <sheetViews>
    <sheetView workbookViewId="0">
      <selection activeCell="D2" sqref="D2:E17"/>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IF(Data!O206&lt;&gt;"", Data!O206, NA())</f>
        <v>-12.976552203238738</v>
      </c>
    </row>
    <row r="4" spans="1:5" x14ac:dyDescent="0.25">
      <c r="A4" t="s">
        <v>832</v>
      </c>
      <c r="B4">
        <v>0.65600000000000003</v>
      </c>
      <c r="C4">
        <f t="shared" si="0"/>
        <v>6.5600000000000009E-5</v>
      </c>
      <c r="D4">
        <f t="shared" si="1"/>
        <v>-0.1830961606243397</v>
      </c>
      <c r="E4">
        <f>IF(Data!V206&lt;&gt;"", Data!V206, NA())</f>
        <v>-12.418960856198256</v>
      </c>
    </row>
    <row r="5" spans="1:5" x14ac:dyDescent="0.25">
      <c r="A5" t="s">
        <v>833</v>
      </c>
      <c r="B5">
        <v>0.77400000000000002</v>
      </c>
      <c r="C5">
        <f t="shared" si="0"/>
        <v>7.7400000000000011E-5</v>
      </c>
      <c r="D5">
        <f t="shared" si="1"/>
        <v>-0.11125903931710739</v>
      </c>
      <c r="E5">
        <f>IF(Data!AC206&lt;&gt;"", Data!AC206, NA())</f>
        <v>-12.782383212228174</v>
      </c>
    </row>
    <row r="6" spans="1:5" x14ac:dyDescent="0.25">
      <c r="A6" t="s">
        <v>834</v>
      </c>
      <c r="B6">
        <v>1.2350000000000001</v>
      </c>
      <c r="C6">
        <f t="shared" si="0"/>
        <v>1.2350000000000002E-4</v>
      </c>
      <c r="D6">
        <f t="shared" si="1"/>
        <v>9.1666957595684564E-2</v>
      </c>
      <c r="E6">
        <f>IF(Data!AK206&lt;&gt;"", Data!AK206, NA())</f>
        <v>-11.756057385815929</v>
      </c>
    </row>
    <row r="7" spans="1:5" x14ac:dyDescent="0.25">
      <c r="A7" t="s">
        <v>835</v>
      </c>
      <c r="B7">
        <v>1.6619999999999999</v>
      </c>
      <c r="C7">
        <f t="shared" si="0"/>
        <v>1.662E-4</v>
      </c>
      <c r="D7">
        <f t="shared" si="1"/>
        <v>0.22063101944809216</v>
      </c>
      <c r="E7">
        <f>IF(Data!AS206&lt;&gt;"", Data!AS206, NA())</f>
        <v>-11.613209808088618</v>
      </c>
    </row>
    <row r="8" spans="1:5" x14ac:dyDescent="0.25">
      <c r="A8" t="s">
        <v>836</v>
      </c>
      <c r="B8">
        <v>2.1589999999999998</v>
      </c>
      <c r="C8">
        <f t="shared" si="0"/>
        <v>2.1589999999999999E-4</v>
      </c>
      <c r="D8">
        <f t="shared" si="1"/>
        <v>0.33425264233423074</v>
      </c>
      <c r="E8">
        <f>IF(Data!BA206&lt;&gt;"", Data!BA206, NA())</f>
        <v>-11.749200932489003</v>
      </c>
    </row>
    <row r="9" spans="1:5" x14ac:dyDescent="0.25">
      <c r="A9" t="s">
        <v>837</v>
      </c>
      <c r="B9">
        <v>3.6</v>
      </c>
      <c r="C9">
        <f t="shared" si="0"/>
        <v>3.6000000000000002E-4</v>
      </c>
      <c r="D9">
        <f t="shared" si="1"/>
        <v>0.55630250076728727</v>
      </c>
      <c r="E9">
        <f>IF(Data!BI206&lt;&gt;"", Data!BI206, NA())</f>
        <v>-12.170629506846048</v>
      </c>
    </row>
    <row r="10" spans="1:5" x14ac:dyDescent="0.25">
      <c r="A10" t="s">
        <v>838</v>
      </c>
      <c r="B10">
        <v>4.5</v>
      </c>
      <c r="C10">
        <f t="shared" si="0"/>
        <v>4.5000000000000004E-4</v>
      </c>
      <c r="D10">
        <f t="shared" si="1"/>
        <v>0.65321251377534373</v>
      </c>
      <c r="E10">
        <f>IF(Data!BQ206&lt;&gt;"", Data!BQ206, NA())</f>
        <v>-12.445543181946709</v>
      </c>
    </row>
    <row r="11" spans="1:5" x14ac:dyDescent="0.25">
      <c r="A11" t="s">
        <v>839</v>
      </c>
      <c r="B11">
        <v>5.8</v>
      </c>
      <c r="C11">
        <f t="shared" si="0"/>
        <v>5.8E-4</v>
      </c>
      <c r="D11">
        <f t="shared" si="1"/>
        <v>0.76342799356293722</v>
      </c>
      <c r="E11">
        <f>IF(Data!BY206&lt;&gt;"", Data!BY206, NA())</f>
        <v>-12.505608898489664</v>
      </c>
    </row>
    <row r="12" spans="1:5" x14ac:dyDescent="0.25">
      <c r="A12" t="s">
        <v>840</v>
      </c>
      <c r="B12">
        <v>8</v>
      </c>
      <c r="C12">
        <f t="shared" si="0"/>
        <v>8.0000000000000004E-4</v>
      </c>
      <c r="D12">
        <f t="shared" si="1"/>
        <v>0.90308998699194354</v>
      </c>
      <c r="E12" t="e">
        <f>IF(Data!CG206&lt;&gt;"", Data!CG206, NA())</f>
        <v>#N/A</v>
      </c>
    </row>
    <row r="13" spans="1:5" x14ac:dyDescent="0.25">
      <c r="A13" t="s">
        <v>841</v>
      </c>
      <c r="B13">
        <v>24</v>
      </c>
      <c r="C13">
        <f t="shared" si="0"/>
        <v>2.4000000000000002E-3</v>
      </c>
      <c r="D13">
        <f t="shared" si="1"/>
        <v>1.3802112417116059</v>
      </c>
      <c r="E13" t="e">
        <f>IF(Data!CO206&lt;&gt;"", Data!CO206, NA())</f>
        <v>#N/A</v>
      </c>
    </row>
    <row r="14" spans="1:5" x14ac:dyDescent="0.25">
      <c r="A14" t="s">
        <v>842</v>
      </c>
      <c r="B14">
        <v>3.4</v>
      </c>
      <c r="C14">
        <f t="shared" si="0"/>
        <v>3.4000000000000002E-4</v>
      </c>
      <c r="D14">
        <f t="shared" si="1"/>
        <v>0.53147891704225514</v>
      </c>
      <c r="E14" t="e">
        <f>IF(Data!CW206&lt;&gt;"", Data!CW206, NA())</f>
        <v>#N/A</v>
      </c>
    </row>
    <row r="15" spans="1:5" x14ac:dyDescent="0.25">
      <c r="A15" t="s">
        <v>843</v>
      </c>
      <c r="B15">
        <v>4.5999999999999996</v>
      </c>
      <c r="C15">
        <f t="shared" si="0"/>
        <v>4.5999999999999996E-4</v>
      </c>
      <c r="D15">
        <f t="shared" si="1"/>
        <v>0.66275783168157409</v>
      </c>
      <c r="E15" t="e">
        <f>IF(Data!DE206&lt;&gt;"", Data!DE206, NA())</f>
        <v>#N/A</v>
      </c>
    </row>
    <row r="16" spans="1:5" x14ac:dyDescent="0.25">
      <c r="A16" t="s">
        <v>844</v>
      </c>
      <c r="B16">
        <v>12</v>
      </c>
      <c r="C16">
        <f t="shared" si="0"/>
        <v>1.2000000000000001E-3</v>
      </c>
      <c r="D16">
        <f t="shared" si="1"/>
        <v>1.0791812460476249</v>
      </c>
      <c r="E16" t="e">
        <f>IF(Data!DM206&lt;&gt;"", Data!DM206, NA())</f>
        <v>#N/A</v>
      </c>
    </row>
    <row r="17" spans="1:5" x14ac:dyDescent="0.25">
      <c r="A17" t="s">
        <v>845</v>
      </c>
      <c r="B17">
        <v>22</v>
      </c>
      <c r="C17">
        <f t="shared" si="0"/>
        <v>2.2000000000000001E-3</v>
      </c>
      <c r="D17">
        <f t="shared" si="1"/>
        <v>1.3424226808222062</v>
      </c>
      <c r="E17" t="e">
        <f>IF(Data!DU206&lt;&gt;"", Data!DU206, NA())</f>
        <v>#N/A</v>
      </c>
    </row>
    <row r="20" spans="1:5" x14ac:dyDescent="0.25">
      <c r="B20" s="22" t="s">
        <v>869</v>
      </c>
      <c r="C20" s="22" t="s">
        <v>870</v>
      </c>
      <c r="D20" s="22">
        <v>-1.8589</v>
      </c>
    </row>
    <row r="21" spans="1:5" x14ac:dyDescent="0.25">
      <c r="B21" s="22"/>
      <c r="C21" s="22" t="s">
        <v>871</v>
      </c>
      <c r="D21" s="22" t="s">
        <v>945</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2"/>
  <dimension ref="A2:E23"/>
  <sheetViews>
    <sheetView workbookViewId="0">
      <selection activeCell="D21" sqref="D21"/>
    </sheetView>
  </sheetViews>
  <sheetFormatPr defaultRowHeight="15" x14ac:dyDescent="0.25"/>
  <sheetData>
    <row r="2" spans="1:5" x14ac:dyDescent="0.25">
      <c r="A2" s="1" t="s">
        <v>829</v>
      </c>
      <c r="B2" s="1" t="s">
        <v>943</v>
      </c>
      <c r="C2" s="1" t="s">
        <v>868</v>
      </c>
      <c r="D2" s="1" t="s">
        <v>830</v>
      </c>
      <c r="E2" s="1" t="s">
        <v>944</v>
      </c>
    </row>
    <row r="3" spans="1:5" x14ac:dyDescent="0.25">
      <c r="A3" t="s">
        <v>831</v>
      </c>
      <c r="B3">
        <v>0.624</v>
      </c>
      <c r="C3">
        <f t="shared" ref="C3:C17" si="0">B3*10^-4</f>
        <v>6.2399999999999999E-5</v>
      </c>
      <c r="D3">
        <f t="shared" ref="D3:D17" si="1">LOG(B3)</f>
        <v>-0.20481541031757602</v>
      </c>
      <c r="E3">
        <f>IF(Data!O207&lt;&gt;"", Data!O207, NA())</f>
        <v>-11.984552203238739</v>
      </c>
    </row>
    <row r="4" spans="1:5" x14ac:dyDescent="0.25">
      <c r="A4" t="s">
        <v>832</v>
      </c>
      <c r="B4">
        <v>0.65600000000000003</v>
      </c>
      <c r="C4">
        <f t="shared" si="0"/>
        <v>6.5600000000000009E-5</v>
      </c>
      <c r="D4">
        <f t="shared" si="1"/>
        <v>-0.1830961606243397</v>
      </c>
      <c r="E4">
        <f>IF(Data!V207&lt;&gt;"", Data!V207, NA())</f>
        <v>-11.898960856198258</v>
      </c>
    </row>
    <row r="5" spans="1:5" x14ac:dyDescent="0.25">
      <c r="A5" t="s">
        <v>833</v>
      </c>
      <c r="B5">
        <v>0.77400000000000002</v>
      </c>
      <c r="C5">
        <f t="shared" si="0"/>
        <v>7.7400000000000011E-5</v>
      </c>
      <c r="D5">
        <f t="shared" si="1"/>
        <v>-0.11125903931710739</v>
      </c>
      <c r="E5">
        <f>IF(Data!AC207&lt;&gt;"", Data!AC207, NA())</f>
        <v>-11.942383212228176</v>
      </c>
    </row>
    <row r="6" spans="1:5" x14ac:dyDescent="0.25">
      <c r="A6" t="s">
        <v>834</v>
      </c>
      <c r="B6">
        <v>1.2350000000000001</v>
      </c>
      <c r="C6">
        <f t="shared" si="0"/>
        <v>1.2350000000000002E-4</v>
      </c>
      <c r="D6">
        <f t="shared" si="1"/>
        <v>9.1666957595684564E-2</v>
      </c>
      <c r="E6">
        <f>IF(Data!AK207&lt;&gt;"", Data!AK207, NA())</f>
        <v>-11.86005738581593</v>
      </c>
    </row>
    <row r="7" spans="1:5" x14ac:dyDescent="0.25">
      <c r="A7" t="s">
        <v>835</v>
      </c>
      <c r="B7">
        <v>1.6619999999999999</v>
      </c>
      <c r="C7">
        <f t="shared" si="0"/>
        <v>1.662E-4</v>
      </c>
      <c r="D7">
        <f t="shared" si="1"/>
        <v>0.22063101944809216</v>
      </c>
      <c r="E7">
        <f>IF(Data!AS207&lt;&gt;"", Data!AS207, NA())</f>
        <v>-11.925209808088619</v>
      </c>
    </row>
    <row r="8" spans="1:5" x14ac:dyDescent="0.25">
      <c r="A8" t="s">
        <v>836</v>
      </c>
      <c r="B8">
        <v>2.1589999999999998</v>
      </c>
      <c r="C8">
        <f t="shared" si="0"/>
        <v>2.1589999999999999E-4</v>
      </c>
      <c r="D8">
        <f t="shared" si="1"/>
        <v>0.33425264233423074</v>
      </c>
      <c r="E8">
        <f>IF(Data!BA207&lt;&gt;"", Data!BA207, NA())</f>
        <v>-12.277200932489004</v>
      </c>
    </row>
    <row r="9" spans="1:5" x14ac:dyDescent="0.25">
      <c r="A9" t="s">
        <v>837</v>
      </c>
      <c r="B9">
        <v>3.6</v>
      </c>
      <c r="C9">
        <f t="shared" si="0"/>
        <v>3.6000000000000002E-4</v>
      </c>
      <c r="D9">
        <f t="shared" si="1"/>
        <v>0.55630250076728727</v>
      </c>
      <c r="E9">
        <f>IF(Data!BI207&lt;&gt;"", Data!BI207, NA())</f>
        <v>-12.674629506846047</v>
      </c>
    </row>
    <row r="10" spans="1:5" x14ac:dyDescent="0.25">
      <c r="A10" t="s">
        <v>838</v>
      </c>
      <c r="B10">
        <v>4.5</v>
      </c>
      <c r="C10">
        <f t="shared" si="0"/>
        <v>4.5000000000000004E-4</v>
      </c>
      <c r="D10">
        <f t="shared" si="1"/>
        <v>0.65321251377534373</v>
      </c>
      <c r="E10">
        <f>IF(Data!BQ207&lt;&gt;"", Data!BQ207, NA())</f>
        <v>-12.973543181946708</v>
      </c>
    </row>
    <row r="11" spans="1:5" x14ac:dyDescent="0.25">
      <c r="A11" t="s">
        <v>839</v>
      </c>
      <c r="B11">
        <v>5.8</v>
      </c>
      <c r="C11">
        <f t="shared" si="0"/>
        <v>5.8E-4</v>
      </c>
      <c r="D11">
        <f t="shared" si="1"/>
        <v>0.76342799356293722</v>
      </c>
      <c r="E11">
        <f>IF(Data!BY207&lt;&gt;"", Data!BY207, NA())</f>
        <v>-13.209608898489664</v>
      </c>
    </row>
    <row r="12" spans="1:5" x14ac:dyDescent="0.25">
      <c r="A12" t="s">
        <v>840</v>
      </c>
      <c r="B12">
        <v>8</v>
      </c>
      <c r="C12">
        <f t="shared" si="0"/>
        <v>8.0000000000000004E-4</v>
      </c>
      <c r="D12">
        <f t="shared" si="1"/>
        <v>0.90308998699194354</v>
      </c>
      <c r="E12" t="e">
        <f>IF(Data!CG207&lt;&gt;"", Data!CG207, NA())</f>
        <v>#N/A</v>
      </c>
    </row>
    <row r="13" spans="1:5" x14ac:dyDescent="0.25">
      <c r="A13" t="s">
        <v>841</v>
      </c>
      <c r="B13">
        <v>24</v>
      </c>
      <c r="C13">
        <f t="shared" si="0"/>
        <v>2.4000000000000002E-3</v>
      </c>
      <c r="D13">
        <f t="shared" si="1"/>
        <v>1.3802112417116059</v>
      </c>
      <c r="E13" t="e">
        <f>IF(Data!CO207&lt;&gt;"", Data!CO207, NA())</f>
        <v>#N/A</v>
      </c>
    </row>
    <row r="14" spans="1:5" x14ac:dyDescent="0.25">
      <c r="A14" t="s">
        <v>842</v>
      </c>
      <c r="B14">
        <v>3.4</v>
      </c>
      <c r="C14">
        <f t="shared" si="0"/>
        <v>3.4000000000000002E-4</v>
      </c>
      <c r="D14">
        <f t="shared" si="1"/>
        <v>0.53147891704225514</v>
      </c>
      <c r="E14" t="e">
        <f>IF(Data!CW207&lt;&gt;"", Data!CW207, NA())</f>
        <v>#N/A</v>
      </c>
    </row>
    <row r="15" spans="1:5" x14ac:dyDescent="0.25">
      <c r="A15" t="s">
        <v>843</v>
      </c>
      <c r="B15">
        <v>4.5999999999999996</v>
      </c>
      <c r="C15">
        <f t="shared" si="0"/>
        <v>4.5999999999999996E-4</v>
      </c>
      <c r="D15">
        <f t="shared" si="1"/>
        <v>0.66275783168157409</v>
      </c>
      <c r="E15" t="e">
        <f>IF(Data!DE207&lt;&gt;"", Data!DE207, NA())</f>
        <v>#N/A</v>
      </c>
    </row>
    <row r="16" spans="1:5" x14ac:dyDescent="0.25">
      <c r="A16" t="s">
        <v>844</v>
      </c>
      <c r="B16">
        <v>12</v>
      </c>
      <c r="C16">
        <f t="shared" si="0"/>
        <v>1.2000000000000001E-3</v>
      </c>
      <c r="D16">
        <f t="shared" si="1"/>
        <v>1.0791812460476249</v>
      </c>
      <c r="E16" t="e">
        <f>IF(Data!DM207&lt;&gt;"", Data!DM207, NA())</f>
        <v>#N/A</v>
      </c>
    </row>
    <row r="17" spans="1:5" x14ac:dyDescent="0.25">
      <c r="A17" t="s">
        <v>845</v>
      </c>
      <c r="B17">
        <v>22</v>
      </c>
      <c r="C17">
        <f t="shared" si="0"/>
        <v>2.2000000000000001E-3</v>
      </c>
      <c r="D17">
        <f t="shared" si="1"/>
        <v>1.3424226808222062</v>
      </c>
      <c r="E17" t="e">
        <f>IF(Data!DU207&lt;&gt;"", Data!DU207, NA())</f>
        <v>#N/A</v>
      </c>
    </row>
    <row r="20" spans="1:5" x14ac:dyDescent="0.25">
      <c r="B20" s="22" t="s">
        <v>869</v>
      </c>
      <c r="C20" s="22" t="s">
        <v>870</v>
      </c>
      <c r="D20" s="22">
        <v>-2.1926000000000001</v>
      </c>
    </row>
    <row r="21" spans="1:5" x14ac:dyDescent="0.25">
      <c r="B21" s="22"/>
      <c r="C21" s="22" t="s">
        <v>871</v>
      </c>
      <c r="D21" s="22" t="s">
        <v>945</v>
      </c>
    </row>
    <row r="22" spans="1:5" x14ac:dyDescent="0.25">
      <c r="B22" s="22" t="s">
        <v>872</v>
      </c>
      <c r="C22" s="22" t="s">
        <v>870</v>
      </c>
      <c r="D22" s="22"/>
    </row>
    <row r="23" spans="1:5" x14ac:dyDescent="0.25">
      <c r="B23" s="22"/>
      <c r="C23" s="22" t="s">
        <v>871</v>
      </c>
      <c r="D23" s="22"/>
    </row>
  </sheetData>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3"/>
  <dimension ref="A1:W34"/>
  <sheetViews>
    <sheetView workbookViewId="0">
      <selection activeCell="W2" sqref="W2"/>
    </sheetView>
  </sheetViews>
  <sheetFormatPr defaultColWidth="11.42578125" defaultRowHeight="15" x14ac:dyDescent="0.25"/>
  <cols>
    <col min="1" max="1" width="3.140625" customWidth="1"/>
    <col min="2" max="2" width="4.85546875" customWidth="1"/>
    <col min="3" max="3" width="9" customWidth="1"/>
    <col min="4" max="5" width="6.85546875" customWidth="1"/>
    <col min="6" max="6" width="7.140625" customWidth="1"/>
    <col min="7" max="7" width="6.140625" customWidth="1"/>
    <col min="8" max="10" width="6.85546875" customWidth="1"/>
    <col min="12" max="21" width="7.28515625" customWidth="1"/>
  </cols>
  <sheetData>
    <row r="1" spans="1:23" x14ac:dyDescent="0.25">
      <c r="A1" t="s">
        <v>987</v>
      </c>
      <c r="B1" t="s">
        <v>988</v>
      </c>
      <c r="C1" t="s">
        <v>989</v>
      </c>
      <c r="D1" t="s">
        <v>990</v>
      </c>
      <c r="E1" t="s">
        <v>86</v>
      </c>
      <c r="F1" t="s">
        <v>991</v>
      </c>
      <c r="G1" t="s">
        <v>992</v>
      </c>
      <c r="H1" t="s">
        <v>993</v>
      </c>
      <c r="I1" t="s">
        <v>994</v>
      </c>
      <c r="J1" t="s">
        <v>995</v>
      </c>
      <c r="L1" t="str">
        <f>A1</f>
        <v>#</v>
      </c>
      <c r="M1" t="str">
        <f t="shared" ref="M1:U16" si="0">B1</f>
        <v>SPTY</v>
      </c>
      <c r="N1" t="str">
        <f t="shared" si="0"/>
        <v>SPTYCODE</v>
      </c>
      <c r="O1" t="str">
        <f t="shared" si="0"/>
        <v>R</v>
      </c>
      <c r="P1" t="str">
        <f t="shared" si="0"/>
        <v>I</v>
      </c>
      <c r="Q1" t="str">
        <f t="shared" si="0"/>
        <v>RI</v>
      </c>
      <c r="R1" t="str">
        <f t="shared" si="0"/>
        <v>RHA</v>
      </c>
      <c r="S1" t="str">
        <f t="shared" si="0"/>
        <v>RJ</v>
      </c>
      <c r="T1" t="str">
        <f t="shared" si="0"/>
        <v>JK</v>
      </c>
      <c r="U1" t="str">
        <f t="shared" si="0"/>
        <v>J</v>
      </c>
    </row>
    <row r="2" spans="1:23" x14ac:dyDescent="0.25">
      <c r="A2">
        <v>0</v>
      </c>
      <c r="B2" t="s">
        <v>996</v>
      </c>
      <c r="C2">
        <v>0.5</v>
      </c>
      <c r="D2">
        <v>-4.1900000000000004</v>
      </c>
      <c r="E2">
        <v>-4.0140000000000002</v>
      </c>
      <c r="F2">
        <v>-0.17599999999999999</v>
      </c>
      <c r="G2">
        <v>6.7000000000000004E-2</v>
      </c>
      <c r="H2">
        <v>-0.95499999999999996</v>
      </c>
      <c r="I2">
        <v>-0.33100000000000002</v>
      </c>
      <c r="J2">
        <v>-3.2349999999999999</v>
      </c>
      <c r="L2">
        <f t="shared" ref="L2:O34" si="1">A2</f>
        <v>0</v>
      </c>
      <c r="M2" t="str">
        <f t="shared" si="0"/>
        <v>O5V</v>
      </c>
      <c r="N2">
        <f t="shared" si="0"/>
        <v>0.5</v>
      </c>
      <c r="O2">
        <f t="shared" si="0"/>
        <v>-4.1900000000000004</v>
      </c>
      <c r="P2">
        <f>E2+$W$3</f>
        <v>8.9860000000000007</v>
      </c>
      <c r="Q2">
        <f>F2+$W$2</f>
        <v>0.17399999999999999</v>
      </c>
      <c r="R2">
        <f t="shared" si="0"/>
        <v>6.7000000000000004E-2</v>
      </c>
      <c r="S2">
        <f t="shared" si="0"/>
        <v>-0.95499999999999996</v>
      </c>
      <c r="T2">
        <f t="shared" si="0"/>
        <v>-0.33100000000000002</v>
      </c>
      <c r="U2">
        <f t="shared" si="0"/>
        <v>-3.2349999999999999</v>
      </c>
      <c r="V2" s="22" t="s">
        <v>985</v>
      </c>
      <c r="W2">
        <v>0.35</v>
      </c>
    </row>
    <row r="3" spans="1:23" x14ac:dyDescent="0.25">
      <c r="A3">
        <v>1</v>
      </c>
      <c r="B3" t="s">
        <v>997</v>
      </c>
      <c r="C3">
        <v>0.9</v>
      </c>
      <c r="D3">
        <v>-4.0789999999999997</v>
      </c>
      <c r="E3">
        <v>-3.9279999999999999</v>
      </c>
      <c r="F3">
        <v>-0.151</v>
      </c>
      <c r="G3">
        <v>7.1999999999999995E-2</v>
      </c>
      <c r="H3">
        <v>-0.82599999999999996</v>
      </c>
      <c r="I3">
        <v>-0.252</v>
      </c>
      <c r="J3">
        <v>-3.2530000000000001</v>
      </c>
      <c r="L3">
        <f t="shared" si="1"/>
        <v>1</v>
      </c>
      <c r="M3" t="str">
        <f t="shared" si="0"/>
        <v>O9V</v>
      </c>
      <c r="N3">
        <f t="shared" si="0"/>
        <v>0.9</v>
      </c>
      <c r="O3">
        <f t="shared" si="0"/>
        <v>-4.0789999999999997</v>
      </c>
      <c r="P3">
        <f t="shared" ref="P3:P34" si="2">E3+$W$3</f>
        <v>9.0719999999999992</v>
      </c>
      <c r="Q3">
        <f t="shared" ref="Q3:Q34" si="3">F3+$W$2</f>
        <v>0.19899999999999998</v>
      </c>
      <c r="R3">
        <f t="shared" si="0"/>
        <v>7.1999999999999995E-2</v>
      </c>
      <c r="S3">
        <f t="shared" si="0"/>
        <v>-0.82599999999999996</v>
      </c>
      <c r="T3">
        <f t="shared" si="0"/>
        <v>-0.252</v>
      </c>
      <c r="U3">
        <f t="shared" si="0"/>
        <v>-3.2530000000000001</v>
      </c>
      <c r="V3" s="22" t="s">
        <v>986</v>
      </c>
      <c r="W3">
        <v>13</v>
      </c>
    </row>
    <row r="4" spans="1:23" x14ac:dyDescent="0.25">
      <c r="A4">
        <v>2</v>
      </c>
      <c r="B4" t="s">
        <v>998</v>
      </c>
      <c r="C4">
        <v>1</v>
      </c>
      <c r="D4">
        <v>-3.988</v>
      </c>
      <c r="E4">
        <v>-3.8450000000000002</v>
      </c>
      <c r="F4">
        <v>-0.14299999999999999</v>
      </c>
      <c r="G4">
        <v>5.7000000000000002E-2</v>
      </c>
      <c r="H4">
        <v>-0.72</v>
      </c>
      <c r="I4">
        <v>-0.13900000000000001</v>
      </c>
      <c r="J4">
        <v>-3.2679999999999998</v>
      </c>
      <c r="L4">
        <f t="shared" si="1"/>
        <v>2</v>
      </c>
      <c r="M4" t="str">
        <f t="shared" si="0"/>
        <v>B0V</v>
      </c>
      <c r="N4">
        <f t="shared" si="0"/>
        <v>1</v>
      </c>
      <c r="O4">
        <f t="shared" si="0"/>
        <v>-3.988</v>
      </c>
      <c r="P4">
        <f t="shared" si="2"/>
        <v>9.1549999999999994</v>
      </c>
      <c r="Q4">
        <f t="shared" si="3"/>
        <v>0.20699999999999999</v>
      </c>
      <c r="R4">
        <f t="shared" si="0"/>
        <v>5.7000000000000002E-2</v>
      </c>
      <c r="S4">
        <f t="shared" si="0"/>
        <v>-0.72</v>
      </c>
      <c r="T4">
        <f t="shared" si="0"/>
        <v>-0.13900000000000001</v>
      </c>
      <c r="U4">
        <f t="shared" si="0"/>
        <v>-3.2679999999999998</v>
      </c>
    </row>
    <row r="5" spans="1:23" x14ac:dyDescent="0.25">
      <c r="A5">
        <v>3</v>
      </c>
      <c r="B5" t="s">
        <v>999</v>
      </c>
      <c r="C5">
        <v>1.1000000000000001</v>
      </c>
      <c r="D5">
        <v>-3.0870000000000002</v>
      </c>
      <c r="E5">
        <v>-2.9670000000000001</v>
      </c>
      <c r="F5">
        <v>-0.12</v>
      </c>
      <c r="G5">
        <v>6.9000000000000006E-2</v>
      </c>
      <c r="H5">
        <v>-0.67400000000000004</v>
      </c>
      <c r="I5">
        <v>-0.107</v>
      </c>
      <c r="J5">
        <v>-2.4129999999999998</v>
      </c>
      <c r="L5">
        <f t="shared" si="1"/>
        <v>3</v>
      </c>
      <c r="M5" t="str">
        <f t="shared" si="0"/>
        <v>B1V</v>
      </c>
      <c r="N5">
        <f t="shared" si="0"/>
        <v>1.1000000000000001</v>
      </c>
      <c r="O5">
        <f t="shared" si="0"/>
        <v>-3.0870000000000002</v>
      </c>
      <c r="P5">
        <f t="shared" si="2"/>
        <v>10.032999999999999</v>
      </c>
      <c r="Q5">
        <f t="shared" si="3"/>
        <v>0.22999999999999998</v>
      </c>
      <c r="R5">
        <f t="shared" si="0"/>
        <v>6.9000000000000006E-2</v>
      </c>
      <c r="S5">
        <f t="shared" si="0"/>
        <v>-0.67400000000000004</v>
      </c>
      <c r="T5">
        <f t="shared" si="0"/>
        <v>-0.107</v>
      </c>
      <c r="U5">
        <f t="shared" si="0"/>
        <v>-2.4129999999999998</v>
      </c>
    </row>
    <row r="6" spans="1:23" x14ac:dyDescent="0.25">
      <c r="A6">
        <v>4</v>
      </c>
      <c r="B6" t="s">
        <v>1000</v>
      </c>
      <c r="C6">
        <v>1.3</v>
      </c>
      <c r="D6">
        <v>-1.9330000000000001</v>
      </c>
      <c r="E6">
        <v>-1.8839999999999999</v>
      </c>
      <c r="F6">
        <v>-4.9000000000000002E-2</v>
      </c>
      <c r="G6">
        <v>5.6000000000000001E-2</v>
      </c>
      <c r="H6">
        <v>-0.70599999999999996</v>
      </c>
      <c r="I6">
        <v>-0.28299999999999997</v>
      </c>
      <c r="J6">
        <v>-1.2270000000000001</v>
      </c>
      <c r="L6">
        <f t="shared" si="1"/>
        <v>4</v>
      </c>
      <c r="M6" t="str">
        <f t="shared" si="0"/>
        <v>B3V</v>
      </c>
      <c r="N6">
        <f t="shared" si="0"/>
        <v>1.3</v>
      </c>
      <c r="O6">
        <f t="shared" si="0"/>
        <v>-1.9330000000000001</v>
      </c>
      <c r="P6">
        <f t="shared" si="2"/>
        <v>11.116</v>
      </c>
      <c r="Q6">
        <f t="shared" si="3"/>
        <v>0.30099999999999999</v>
      </c>
      <c r="R6">
        <f t="shared" si="0"/>
        <v>5.6000000000000001E-2</v>
      </c>
      <c r="S6">
        <f t="shared" si="0"/>
        <v>-0.70599999999999996</v>
      </c>
      <c r="T6">
        <f t="shared" si="0"/>
        <v>-0.28299999999999997</v>
      </c>
      <c r="U6">
        <f t="shared" si="0"/>
        <v>-1.2270000000000001</v>
      </c>
    </row>
    <row r="7" spans="1:23" x14ac:dyDescent="0.25">
      <c r="A7">
        <v>5</v>
      </c>
      <c r="B7" t="s">
        <v>1001</v>
      </c>
      <c r="C7">
        <v>1.8</v>
      </c>
      <c r="D7">
        <v>-0.25900000000000001</v>
      </c>
      <c r="E7">
        <v>-0.23699999999999999</v>
      </c>
      <c r="F7">
        <v>-2.1999999999999999E-2</v>
      </c>
      <c r="G7">
        <v>5.8999999999999997E-2</v>
      </c>
      <c r="H7">
        <v>-0.249</v>
      </c>
      <c r="I7">
        <v>0</v>
      </c>
      <c r="J7">
        <v>-0.01</v>
      </c>
      <c r="L7">
        <f t="shared" si="1"/>
        <v>5</v>
      </c>
      <c r="M7" t="str">
        <f t="shared" si="0"/>
        <v>B8V</v>
      </c>
      <c r="N7">
        <f t="shared" si="0"/>
        <v>1.8</v>
      </c>
      <c r="O7">
        <f t="shared" si="0"/>
        <v>-0.25900000000000001</v>
      </c>
      <c r="P7">
        <f t="shared" si="2"/>
        <v>12.763</v>
      </c>
      <c r="Q7">
        <f t="shared" si="3"/>
        <v>0.32799999999999996</v>
      </c>
      <c r="R7">
        <f t="shared" si="0"/>
        <v>5.8999999999999997E-2</v>
      </c>
      <c r="S7">
        <f t="shared" si="0"/>
        <v>-0.249</v>
      </c>
      <c r="T7">
        <f t="shared" si="0"/>
        <v>0</v>
      </c>
      <c r="U7">
        <f t="shared" si="0"/>
        <v>-0.01</v>
      </c>
    </row>
    <row r="8" spans="1:23" x14ac:dyDescent="0.25">
      <c r="A8">
        <v>6</v>
      </c>
      <c r="B8" t="s">
        <v>1002</v>
      </c>
      <c r="C8">
        <v>1.9</v>
      </c>
      <c r="D8">
        <v>0.21199999999999999</v>
      </c>
      <c r="E8">
        <v>0.22800000000000001</v>
      </c>
      <c r="F8">
        <v>-1.6E-2</v>
      </c>
      <c r="G8">
        <v>4.4999999999999998E-2</v>
      </c>
      <c r="H8">
        <v>-0.14499999999999999</v>
      </c>
      <c r="I8">
        <v>3.0000000000000001E-3</v>
      </c>
      <c r="J8">
        <v>0.35699999999999998</v>
      </c>
      <c r="L8">
        <f t="shared" si="1"/>
        <v>6</v>
      </c>
      <c r="M8" t="str">
        <f t="shared" si="0"/>
        <v>B9V</v>
      </c>
      <c r="N8">
        <f t="shared" si="0"/>
        <v>1.9</v>
      </c>
      <c r="O8">
        <f t="shared" si="0"/>
        <v>0.21199999999999999</v>
      </c>
      <c r="P8">
        <f t="shared" si="2"/>
        <v>13.228</v>
      </c>
      <c r="Q8">
        <f t="shared" si="3"/>
        <v>0.33399999999999996</v>
      </c>
      <c r="R8">
        <f t="shared" si="0"/>
        <v>4.4999999999999998E-2</v>
      </c>
      <c r="S8">
        <f t="shared" si="0"/>
        <v>-0.14499999999999999</v>
      </c>
      <c r="T8">
        <f t="shared" si="0"/>
        <v>3.0000000000000001E-3</v>
      </c>
      <c r="U8">
        <f t="shared" si="0"/>
        <v>0.35699999999999998</v>
      </c>
    </row>
    <row r="9" spans="1:23" x14ac:dyDescent="0.25">
      <c r="A9">
        <v>7</v>
      </c>
      <c r="B9" t="s">
        <v>1003</v>
      </c>
      <c r="C9">
        <v>2</v>
      </c>
      <c r="D9">
        <v>0.56000000000000005</v>
      </c>
      <c r="E9">
        <v>0.53100000000000003</v>
      </c>
      <c r="F9">
        <v>2.9000000000000001E-2</v>
      </c>
      <c r="G9">
        <v>1E-3</v>
      </c>
      <c r="H9">
        <v>5.0000000000000001E-3</v>
      </c>
      <c r="I9">
        <v>-5.0000000000000001E-3</v>
      </c>
      <c r="J9">
        <v>0.55500000000000005</v>
      </c>
      <c r="L9">
        <f t="shared" si="1"/>
        <v>7</v>
      </c>
      <c r="M9" t="str">
        <f t="shared" si="0"/>
        <v>A0V</v>
      </c>
      <c r="N9">
        <f t="shared" si="0"/>
        <v>2</v>
      </c>
      <c r="O9">
        <f t="shared" si="0"/>
        <v>0.56000000000000005</v>
      </c>
      <c r="P9">
        <f t="shared" si="2"/>
        <v>13.531000000000001</v>
      </c>
      <c r="Q9">
        <f t="shared" si="3"/>
        <v>0.379</v>
      </c>
      <c r="R9">
        <f t="shared" si="0"/>
        <v>1E-3</v>
      </c>
      <c r="S9">
        <f t="shared" si="0"/>
        <v>5.0000000000000001E-3</v>
      </c>
      <c r="T9">
        <f t="shared" si="0"/>
        <v>-5.0000000000000001E-3</v>
      </c>
      <c r="U9">
        <f t="shared" si="0"/>
        <v>0.55500000000000005</v>
      </c>
    </row>
    <row r="10" spans="1:23" x14ac:dyDescent="0.25">
      <c r="A10">
        <v>8</v>
      </c>
      <c r="B10" t="s">
        <v>1004</v>
      </c>
      <c r="C10">
        <v>2.2000000000000002</v>
      </c>
      <c r="D10">
        <v>0.997</v>
      </c>
      <c r="E10">
        <v>0.95099999999999996</v>
      </c>
      <c r="F10">
        <v>4.5999999999999999E-2</v>
      </c>
      <c r="G10">
        <v>2.3E-2</v>
      </c>
      <c r="H10">
        <v>-0.13900000000000001</v>
      </c>
      <c r="I10">
        <v>-8.7999999999999995E-2</v>
      </c>
      <c r="J10">
        <v>1.1359999999999999</v>
      </c>
      <c r="L10">
        <f t="shared" si="1"/>
        <v>8</v>
      </c>
      <c r="M10" t="str">
        <f t="shared" si="0"/>
        <v>A2V</v>
      </c>
      <c r="N10">
        <f t="shared" si="0"/>
        <v>2.2000000000000002</v>
      </c>
      <c r="O10">
        <f t="shared" si="0"/>
        <v>0.997</v>
      </c>
      <c r="P10">
        <f t="shared" si="2"/>
        <v>13.951000000000001</v>
      </c>
      <c r="Q10">
        <f t="shared" si="3"/>
        <v>0.39599999999999996</v>
      </c>
      <c r="R10">
        <f t="shared" si="0"/>
        <v>2.3E-2</v>
      </c>
      <c r="S10">
        <f t="shared" si="0"/>
        <v>-0.13900000000000001</v>
      </c>
      <c r="T10">
        <f t="shared" si="0"/>
        <v>-8.7999999999999995E-2</v>
      </c>
      <c r="U10">
        <f t="shared" si="0"/>
        <v>1.1359999999999999</v>
      </c>
    </row>
    <row r="11" spans="1:23" x14ac:dyDescent="0.25">
      <c r="A11">
        <v>9</v>
      </c>
      <c r="B11" t="s">
        <v>1005</v>
      </c>
      <c r="C11">
        <v>2.2999999999999998</v>
      </c>
      <c r="D11">
        <v>1.149</v>
      </c>
      <c r="E11">
        <v>1.081</v>
      </c>
      <c r="F11">
        <v>6.8000000000000005E-2</v>
      </c>
      <c r="G11">
        <v>2.5000000000000001E-2</v>
      </c>
      <c r="H11">
        <v>-0.155</v>
      </c>
      <c r="I11">
        <v>-0.13100000000000001</v>
      </c>
      <c r="J11">
        <v>1.304</v>
      </c>
      <c r="L11">
        <f t="shared" si="1"/>
        <v>9</v>
      </c>
      <c r="M11" t="str">
        <f t="shared" si="0"/>
        <v>A3V</v>
      </c>
      <c r="N11">
        <f t="shared" si="0"/>
        <v>2.2999999999999998</v>
      </c>
      <c r="O11">
        <f t="shared" si="0"/>
        <v>1.149</v>
      </c>
      <c r="P11">
        <f t="shared" si="2"/>
        <v>14.081</v>
      </c>
      <c r="Q11">
        <f t="shared" si="3"/>
        <v>0.41799999999999998</v>
      </c>
      <c r="R11">
        <f t="shared" si="0"/>
        <v>2.5000000000000001E-2</v>
      </c>
      <c r="S11">
        <f t="shared" si="0"/>
        <v>-0.155</v>
      </c>
      <c r="T11">
        <f t="shared" si="0"/>
        <v>-0.13100000000000001</v>
      </c>
      <c r="U11">
        <f t="shared" si="0"/>
        <v>1.304</v>
      </c>
    </row>
    <row r="12" spans="1:23" x14ac:dyDescent="0.25">
      <c r="A12">
        <v>10</v>
      </c>
      <c r="B12" t="s">
        <v>1006</v>
      </c>
      <c r="C12">
        <v>2.5</v>
      </c>
      <c r="D12">
        <v>1.89</v>
      </c>
      <c r="E12">
        <v>1.7829999999999999</v>
      </c>
      <c r="F12">
        <v>0.107</v>
      </c>
      <c r="G12">
        <v>3.5000000000000003E-2</v>
      </c>
      <c r="H12">
        <v>0.32400000000000001</v>
      </c>
      <c r="I12">
        <v>8.5000000000000006E-2</v>
      </c>
      <c r="J12">
        <v>1.5660000000000001</v>
      </c>
      <c r="L12">
        <f t="shared" si="1"/>
        <v>10</v>
      </c>
      <c r="M12" t="str">
        <f t="shared" si="0"/>
        <v>A5V</v>
      </c>
      <c r="N12">
        <f t="shared" si="0"/>
        <v>2.5</v>
      </c>
      <c r="O12">
        <f t="shared" si="0"/>
        <v>1.89</v>
      </c>
      <c r="P12">
        <f t="shared" si="2"/>
        <v>14.782999999999999</v>
      </c>
      <c r="Q12">
        <f t="shared" si="3"/>
        <v>0.45699999999999996</v>
      </c>
      <c r="R12">
        <f t="shared" si="0"/>
        <v>3.5000000000000003E-2</v>
      </c>
      <c r="S12">
        <f t="shared" si="0"/>
        <v>0.32400000000000001</v>
      </c>
      <c r="T12">
        <f t="shared" si="0"/>
        <v>8.5000000000000006E-2</v>
      </c>
      <c r="U12">
        <f t="shared" si="0"/>
        <v>1.5660000000000001</v>
      </c>
    </row>
    <row r="13" spans="1:23" x14ac:dyDescent="0.25">
      <c r="A13">
        <v>11</v>
      </c>
      <c r="B13" t="s">
        <v>1007</v>
      </c>
      <c r="C13">
        <v>2.7</v>
      </c>
      <c r="D13">
        <v>2.157</v>
      </c>
      <c r="E13">
        <v>2.0190000000000001</v>
      </c>
      <c r="F13">
        <v>0.13800000000000001</v>
      </c>
      <c r="G13">
        <v>7.0000000000000007E-2</v>
      </c>
      <c r="H13">
        <v>0.39</v>
      </c>
      <c r="I13">
        <v>0.13200000000000001</v>
      </c>
      <c r="J13">
        <v>1.7669999999999999</v>
      </c>
      <c r="L13">
        <f t="shared" si="1"/>
        <v>11</v>
      </c>
      <c r="M13" t="str">
        <f t="shared" si="0"/>
        <v>A7V</v>
      </c>
      <c r="N13">
        <f t="shared" si="0"/>
        <v>2.7</v>
      </c>
      <c r="O13">
        <f t="shared" si="0"/>
        <v>2.157</v>
      </c>
      <c r="P13">
        <f t="shared" si="2"/>
        <v>15.019</v>
      </c>
      <c r="Q13">
        <f t="shared" si="3"/>
        <v>0.48799999999999999</v>
      </c>
      <c r="R13">
        <f t="shared" si="0"/>
        <v>7.0000000000000007E-2</v>
      </c>
      <c r="S13">
        <f t="shared" si="0"/>
        <v>0.39</v>
      </c>
      <c r="T13">
        <f t="shared" si="0"/>
        <v>0.13200000000000001</v>
      </c>
      <c r="U13">
        <f t="shared" si="0"/>
        <v>1.7669999999999999</v>
      </c>
    </row>
    <row r="14" spans="1:23" x14ac:dyDescent="0.25">
      <c r="A14">
        <v>12</v>
      </c>
      <c r="B14" t="s">
        <v>1008</v>
      </c>
      <c r="C14">
        <v>3</v>
      </c>
      <c r="D14">
        <v>2.6539999999999999</v>
      </c>
      <c r="E14">
        <v>2.4420000000000002</v>
      </c>
      <c r="F14">
        <v>0.21199999999999999</v>
      </c>
      <c r="G14">
        <v>0.114</v>
      </c>
      <c r="H14">
        <v>0.54300000000000004</v>
      </c>
      <c r="I14">
        <v>0.159</v>
      </c>
      <c r="J14">
        <v>2.1110000000000002</v>
      </c>
      <c r="L14">
        <f t="shared" si="1"/>
        <v>12</v>
      </c>
      <c r="M14" t="str">
        <f t="shared" si="0"/>
        <v>F0V</v>
      </c>
      <c r="N14">
        <f t="shared" si="0"/>
        <v>3</v>
      </c>
      <c r="O14">
        <f t="shared" si="0"/>
        <v>2.6539999999999999</v>
      </c>
      <c r="P14">
        <f t="shared" si="2"/>
        <v>15.442</v>
      </c>
      <c r="Q14">
        <f t="shared" si="3"/>
        <v>0.56199999999999994</v>
      </c>
      <c r="R14">
        <f t="shared" si="0"/>
        <v>0.114</v>
      </c>
      <c r="S14">
        <f t="shared" si="0"/>
        <v>0.54300000000000004</v>
      </c>
      <c r="T14">
        <f t="shared" si="0"/>
        <v>0.159</v>
      </c>
      <c r="U14">
        <f t="shared" si="0"/>
        <v>2.1110000000000002</v>
      </c>
    </row>
    <row r="15" spans="1:23" x14ac:dyDescent="0.25">
      <c r="A15">
        <v>13</v>
      </c>
      <c r="B15" t="s">
        <v>1009</v>
      </c>
      <c r="C15">
        <v>3.2</v>
      </c>
      <c r="D15">
        <v>2.89</v>
      </c>
      <c r="E15">
        <v>2.633</v>
      </c>
      <c r="F15">
        <v>0.25700000000000001</v>
      </c>
      <c r="G15">
        <v>0.156</v>
      </c>
      <c r="H15">
        <v>0.47499999999999998</v>
      </c>
      <c r="I15">
        <v>5.7000000000000002E-2</v>
      </c>
      <c r="J15">
        <v>2.415</v>
      </c>
      <c r="L15">
        <f t="shared" si="1"/>
        <v>13</v>
      </c>
      <c r="M15" t="str">
        <f t="shared" si="0"/>
        <v>F2V</v>
      </c>
      <c r="N15">
        <f t="shared" si="0"/>
        <v>3.2</v>
      </c>
      <c r="O15">
        <f t="shared" si="0"/>
        <v>2.89</v>
      </c>
      <c r="P15">
        <f t="shared" si="2"/>
        <v>15.632999999999999</v>
      </c>
      <c r="Q15">
        <f t="shared" si="3"/>
        <v>0.60699999999999998</v>
      </c>
      <c r="R15">
        <f t="shared" si="0"/>
        <v>0.156</v>
      </c>
      <c r="S15">
        <f t="shared" si="0"/>
        <v>0.47499999999999998</v>
      </c>
      <c r="T15">
        <f t="shared" si="0"/>
        <v>5.7000000000000002E-2</v>
      </c>
      <c r="U15">
        <f t="shared" si="0"/>
        <v>2.415</v>
      </c>
    </row>
    <row r="16" spans="1:23" x14ac:dyDescent="0.25">
      <c r="A16">
        <v>14</v>
      </c>
      <c r="B16" t="s">
        <v>1010</v>
      </c>
      <c r="C16">
        <v>3.5</v>
      </c>
      <c r="D16">
        <v>3.5070000000000001</v>
      </c>
      <c r="E16">
        <v>3.2440000000000002</v>
      </c>
      <c r="F16">
        <v>0.26300000000000001</v>
      </c>
      <c r="G16">
        <v>0.185</v>
      </c>
      <c r="H16">
        <v>0.85899999999999999</v>
      </c>
      <c r="I16">
        <v>0.221</v>
      </c>
      <c r="J16">
        <v>2.6480000000000001</v>
      </c>
      <c r="L16">
        <f t="shared" si="1"/>
        <v>14</v>
      </c>
      <c r="M16" t="str">
        <f t="shared" si="0"/>
        <v>F5V</v>
      </c>
      <c r="N16">
        <f t="shared" si="0"/>
        <v>3.5</v>
      </c>
      <c r="O16">
        <f t="shared" si="0"/>
        <v>3.5070000000000001</v>
      </c>
      <c r="P16">
        <f t="shared" si="2"/>
        <v>16.244</v>
      </c>
      <c r="Q16">
        <f t="shared" si="3"/>
        <v>0.61299999999999999</v>
      </c>
      <c r="R16">
        <f t="shared" si="0"/>
        <v>0.185</v>
      </c>
      <c r="S16">
        <f t="shared" si="0"/>
        <v>0.85899999999999999</v>
      </c>
      <c r="T16">
        <f t="shared" si="0"/>
        <v>0.221</v>
      </c>
      <c r="U16">
        <f t="shared" si="0"/>
        <v>2.6480000000000001</v>
      </c>
    </row>
    <row r="17" spans="1:21" x14ac:dyDescent="0.25">
      <c r="A17">
        <v>15</v>
      </c>
      <c r="B17" t="s">
        <v>1011</v>
      </c>
      <c r="C17">
        <v>3.6</v>
      </c>
      <c r="D17">
        <v>3.65</v>
      </c>
      <c r="E17">
        <v>3.3660000000000001</v>
      </c>
      <c r="F17">
        <v>0.28370000000000001</v>
      </c>
      <c r="G17">
        <v>0.19600000000000001</v>
      </c>
      <c r="H17">
        <v>0.90900000000000003</v>
      </c>
      <c r="I17">
        <v>0.218</v>
      </c>
      <c r="J17">
        <v>2.7410000000000001</v>
      </c>
      <c r="L17">
        <f t="shared" si="1"/>
        <v>15</v>
      </c>
      <c r="M17" t="str">
        <f t="shared" si="1"/>
        <v>F6V</v>
      </c>
      <c r="N17">
        <f t="shared" si="1"/>
        <v>3.6</v>
      </c>
      <c r="O17">
        <f t="shared" si="1"/>
        <v>3.65</v>
      </c>
      <c r="P17">
        <f t="shared" si="2"/>
        <v>16.366</v>
      </c>
      <c r="Q17">
        <f t="shared" si="3"/>
        <v>0.63369999999999993</v>
      </c>
      <c r="R17">
        <f t="shared" ref="R17:U34" si="4">G17</f>
        <v>0.19600000000000001</v>
      </c>
      <c r="S17">
        <f t="shared" si="4"/>
        <v>0.90900000000000003</v>
      </c>
      <c r="T17">
        <f t="shared" si="4"/>
        <v>0.218</v>
      </c>
      <c r="U17">
        <f t="shared" si="4"/>
        <v>2.7410000000000001</v>
      </c>
    </row>
    <row r="18" spans="1:21" x14ac:dyDescent="0.25">
      <c r="A18">
        <v>16</v>
      </c>
      <c r="B18" t="s">
        <v>1012</v>
      </c>
      <c r="C18">
        <v>3.8</v>
      </c>
      <c r="D18">
        <v>3.948</v>
      </c>
      <c r="E18">
        <v>3.6230000000000002</v>
      </c>
      <c r="F18">
        <v>0.32500000000000001</v>
      </c>
      <c r="G18">
        <v>0.218</v>
      </c>
      <c r="H18">
        <v>0.95199999999999996</v>
      </c>
      <c r="I18">
        <v>0.224</v>
      </c>
      <c r="J18">
        <v>2.996</v>
      </c>
      <c r="L18">
        <f t="shared" si="1"/>
        <v>16</v>
      </c>
      <c r="M18" t="str">
        <f t="shared" si="1"/>
        <v>F8V</v>
      </c>
      <c r="N18">
        <f t="shared" si="1"/>
        <v>3.8</v>
      </c>
      <c r="O18">
        <f t="shared" si="1"/>
        <v>3.948</v>
      </c>
      <c r="P18">
        <f t="shared" si="2"/>
        <v>16.623000000000001</v>
      </c>
      <c r="Q18">
        <f t="shared" si="3"/>
        <v>0.67500000000000004</v>
      </c>
      <c r="R18">
        <f t="shared" si="4"/>
        <v>0.218</v>
      </c>
      <c r="S18">
        <f t="shared" si="4"/>
        <v>0.95199999999999996</v>
      </c>
      <c r="T18">
        <f t="shared" si="4"/>
        <v>0.224</v>
      </c>
      <c r="U18">
        <f t="shared" si="4"/>
        <v>2.996</v>
      </c>
    </row>
    <row r="19" spans="1:21" x14ac:dyDescent="0.25">
      <c r="A19">
        <v>17</v>
      </c>
      <c r="B19" t="s">
        <v>1013</v>
      </c>
      <c r="C19">
        <v>4</v>
      </c>
      <c r="D19">
        <v>4.298</v>
      </c>
      <c r="E19">
        <v>3.93</v>
      </c>
      <c r="F19">
        <v>0.36799999999999999</v>
      </c>
      <c r="G19">
        <v>0.20399999999999999</v>
      </c>
      <c r="H19">
        <v>0.995</v>
      </c>
      <c r="I19">
        <v>0.23</v>
      </c>
      <c r="J19">
        <v>3.3029999999999999</v>
      </c>
      <c r="L19">
        <f t="shared" si="1"/>
        <v>17</v>
      </c>
      <c r="M19" t="str">
        <f t="shared" si="1"/>
        <v>G0V</v>
      </c>
      <c r="N19">
        <f t="shared" si="1"/>
        <v>4</v>
      </c>
      <c r="O19">
        <f t="shared" si="1"/>
        <v>4.298</v>
      </c>
      <c r="P19">
        <f t="shared" si="2"/>
        <v>16.93</v>
      </c>
      <c r="Q19">
        <f t="shared" si="3"/>
        <v>0.71799999999999997</v>
      </c>
      <c r="R19">
        <f t="shared" si="4"/>
        <v>0.20399999999999999</v>
      </c>
      <c r="S19">
        <f t="shared" si="4"/>
        <v>0.995</v>
      </c>
      <c r="T19">
        <f t="shared" si="4"/>
        <v>0.23</v>
      </c>
      <c r="U19">
        <f t="shared" si="4"/>
        <v>3.3029999999999999</v>
      </c>
    </row>
    <row r="20" spans="1:21" x14ac:dyDescent="0.25">
      <c r="A20">
        <v>18</v>
      </c>
      <c r="B20" t="s">
        <v>1014</v>
      </c>
      <c r="C20">
        <v>4.2</v>
      </c>
      <c r="D20">
        <v>4.5449999999999999</v>
      </c>
      <c r="E20">
        <v>4.1609999999999996</v>
      </c>
      <c r="F20">
        <v>0.38400000000000001</v>
      </c>
      <c r="G20">
        <v>0.22700000000000001</v>
      </c>
      <c r="H20">
        <v>1.042</v>
      </c>
      <c r="I20">
        <v>0.27500000000000002</v>
      </c>
      <c r="J20">
        <v>3.5030000000000001</v>
      </c>
      <c r="L20">
        <f t="shared" si="1"/>
        <v>18</v>
      </c>
      <c r="M20" t="str">
        <f t="shared" si="1"/>
        <v>G2V</v>
      </c>
      <c r="N20">
        <f t="shared" si="1"/>
        <v>4.2</v>
      </c>
      <c r="O20">
        <f t="shared" si="1"/>
        <v>4.5449999999999999</v>
      </c>
      <c r="P20">
        <f t="shared" si="2"/>
        <v>17.161000000000001</v>
      </c>
      <c r="Q20">
        <f t="shared" si="3"/>
        <v>0.73399999999999999</v>
      </c>
      <c r="R20">
        <f t="shared" si="4"/>
        <v>0.22700000000000001</v>
      </c>
      <c r="S20">
        <f t="shared" si="4"/>
        <v>1.042</v>
      </c>
      <c r="T20">
        <f t="shared" si="4"/>
        <v>0.27500000000000002</v>
      </c>
      <c r="U20">
        <f t="shared" si="4"/>
        <v>3.5030000000000001</v>
      </c>
    </row>
    <row r="21" spans="1:21" x14ac:dyDescent="0.25">
      <c r="A21">
        <v>19</v>
      </c>
      <c r="B21" t="s">
        <v>1015</v>
      </c>
      <c r="C21">
        <v>4.5</v>
      </c>
      <c r="D21">
        <v>5.1219999999999999</v>
      </c>
      <c r="E21">
        <v>4.7279999999999998</v>
      </c>
      <c r="F21">
        <v>0.39400000000000002</v>
      </c>
      <c r="G21">
        <v>0.23899999999999999</v>
      </c>
      <c r="H21">
        <v>1.2709999999999999</v>
      </c>
      <c r="I21">
        <v>0.32900000000000001</v>
      </c>
      <c r="J21">
        <v>3.851</v>
      </c>
      <c r="L21">
        <f t="shared" si="1"/>
        <v>19</v>
      </c>
      <c r="M21" t="str">
        <f t="shared" si="1"/>
        <v>G5V</v>
      </c>
      <c r="N21">
        <f t="shared" si="1"/>
        <v>4.5</v>
      </c>
      <c r="O21">
        <f t="shared" si="1"/>
        <v>5.1219999999999999</v>
      </c>
      <c r="P21">
        <f t="shared" si="2"/>
        <v>17.728000000000002</v>
      </c>
      <c r="Q21">
        <f t="shared" si="3"/>
        <v>0.74399999999999999</v>
      </c>
      <c r="R21">
        <f t="shared" si="4"/>
        <v>0.23899999999999999</v>
      </c>
      <c r="S21">
        <f t="shared" si="4"/>
        <v>1.2709999999999999</v>
      </c>
      <c r="T21">
        <f t="shared" si="4"/>
        <v>0.32900000000000001</v>
      </c>
      <c r="U21">
        <f t="shared" si="4"/>
        <v>3.851</v>
      </c>
    </row>
    <row r="22" spans="1:21" x14ac:dyDescent="0.25">
      <c r="A22">
        <v>20</v>
      </c>
      <c r="B22" t="s">
        <v>1016</v>
      </c>
      <c r="C22">
        <v>4.8</v>
      </c>
      <c r="D22">
        <v>5.3659999999999997</v>
      </c>
      <c r="E22">
        <v>4.9459999999999997</v>
      </c>
      <c r="F22">
        <v>0.42</v>
      </c>
      <c r="G22">
        <v>0.26100000000000001</v>
      </c>
      <c r="H22">
        <v>1.21</v>
      </c>
      <c r="I22">
        <v>0.31</v>
      </c>
      <c r="J22">
        <v>4.1559999999999997</v>
      </c>
      <c r="L22">
        <f t="shared" si="1"/>
        <v>20</v>
      </c>
      <c r="M22" t="str">
        <f t="shared" si="1"/>
        <v>G8V</v>
      </c>
      <c r="N22">
        <f t="shared" si="1"/>
        <v>4.8</v>
      </c>
      <c r="O22">
        <f t="shared" si="1"/>
        <v>5.3659999999999997</v>
      </c>
      <c r="P22">
        <f t="shared" si="2"/>
        <v>17.945999999999998</v>
      </c>
      <c r="Q22">
        <f t="shared" si="3"/>
        <v>0.77</v>
      </c>
      <c r="R22">
        <f t="shared" si="4"/>
        <v>0.26100000000000001</v>
      </c>
      <c r="S22">
        <f t="shared" si="4"/>
        <v>1.21</v>
      </c>
      <c r="T22">
        <f t="shared" si="4"/>
        <v>0.31</v>
      </c>
      <c r="U22">
        <f t="shared" si="4"/>
        <v>4.1559999999999997</v>
      </c>
    </row>
    <row r="23" spans="1:21" x14ac:dyDescent="0.25">
      <c r="A23">
        <v>21</v>
      </c>
      <c r="B23" t="s">
        <v>1017</v>
      </c>
      <c r="C23">
        <v>5</v>
      </c>
      <c r="D23">
        <v>5.84</v>
      </c>
      <c r="E23">
        <v>5.3949999999999996</v>
      </c>
      <c r="F23">
        <v>0.44500000000000001</v>
      </c>
      <c r="G23">
        <v>0.27800000000000002</v>
      </c>
      <c r="H23">
        <v>1.415</v>
      </c>
      <c r="I23">
        <v>0.39800000000000002</v>
      </c>
      <c r="J23">
        <v>4.4249999999999998</v>
      </c>
      <c r="L23">
        <f t="shared" si="1"/>
        <v>21</v>
      </c>
      <c r="M23" t="str">
        <f t="shared" si="1"/>
        <v>K0V</v>
      </c>
      <c r="N23">
        <f t="shared" si="1"/>
        <v>5</v>
      </c>
      <c r="O23">
        <f t="shared" si="1"/>
        <v>5.84</v>
      </c>
      <c r="P23">
        <f t="shared" si="2"/>
        <v>18.395</v>
      </c>
      <c r="Q23">
        <f t="shared" si="3"/>
        <v>0.79499999999999993</v>
      </c>
      <c r="R23">
        <f t="shared" si="4"/>
        <v>0.27800000000000002</v>
      </c>
      <c r="S23">
        <f t="shared" si="4"/>
        <v>1.415</v>
      </c>
      <c r="T23">
        <f t="shared" si="4"/>
        <v>0.39800000000000002</v>
      </c>
      <c r="U23">
        <f t="shared" si="4"/>
        <v>4.4249999999999998</v>
      </c>
    </row>
    <row r="24" spans="1:21" x14ac:dyDescent="0.25">
      <c r="A24">
        <v>22</v>
      </c>
      <c r="B24" t="s">
        <v>1018</v>
      </c>
      <c r="C24">
        <v>5.2</v>
      </c>
      <c r="D24">
        <v>6.3040000000000003</v>
      </c>
      <c r="E24">
        <v>5.83</v>
      </c>
      <c r="F24">
        <v>0.47399999999999998</v>
      </c>
      <c r="G24">
        <v>0.29799999999999999</v>
      </c>
      <c r="H24">
        <v>1.528</v>
      </c>
      <c r="I24">
        <v>0.499</v>
      </c>
      <c r="J24">
        <v>4.7759999999999998</v>
      </c>
      <c r="L24">
        <f t="shared" si="1"/>
        <v>22</v>
      </c>
      <c r="M24" t="str">
        <f t="shared" si="1"/>
        <v>K2V</v>
      </c>
      <c r="N24">
        <f t="shared" si="1"/>
        <v>5.2</v>
      </c>
      <c r="O24">
        <f t="shared" si="1"/>
        <v>6.3040000000000003</v>
      </c>
      <c r="P24">
        <f t="shared" si="2"/>
        <v>18.829999999999998</v>
      </c>
      <c r="Q24">
        <f t="shared" si="3"/>
        <v>0.82399999999999995</v>
      </c>
      <c r="R24">
        <f t="shared" si="4"/>
        <v>0.29799999999999999</v>
      </c>
      <c r="S24">
        <f t="shared" si="4"/>
        <v>1.528</v>
      </c>
      <c r="T24">
        <f t="shared" si="4"/>
        <v>0.499</v>
      </c>
      <c r="U24">
        <f t="shared" si="4"/>
        <v>4.7759999999999998</v>
      </c>
    </row>
    <row r="25" spans="1:21" x14ac:dyDescent="0.25">
      <c r="A25">
        <v>23</v>
      </c>
      <c r="B25" t="s">
        <v>1019</v>
      </c>
      <c r="C25">
        <v>5.3</v>
      </c>
      <c r="D25">
        <v>6.58</v>
      </c>
      <c r="E25">
        <v>6.032</v>
      </c>
      <c r="F25">
        <v>0.54800000000000004</v>
      </c>
      <c r="G25">
        <v>0.30299999999999999</v>
      </c>
      <c r="H25">
        <v>1.79</v>
      </c>
      <c r="I25">
        <v>0.55000000000000004</v>
      </c>
      <c r="J25">
        <v>4.79</v>
      </c>
      <c r="L25">
        <f t="shared" si="1"/>
        <v>23</v>
      </c>
      <c r="M25" t="str">
        <f t="shared" si="1"/>
        <v>K3V</v>
      </c>
      <c r="N25">
        <f t="shared" si="1"/>
        <v>5.3</v>
      </c>
      <c r="O25">
        <f t="shared" si="1"/>
        <v>6.58</v>
      </c>
      <c r="P25">
        <f t="shared" si="2"/>
        <v>19.032</v>
      </c>
      <c r="Q25">
        <f t="shared" si="3"/>
        <v>0.89800000000000002</v>
      </c>
      <c r="R25">
        <f t="shared" si="4"/>
        <v>0.30299999999999999</v>
      </c>
      <c r="S25">
        <f t="shared" si="4"/>
        <v>1.79</v>
      </c>
      <c r="T25">
        <f t="shared" si="4"/>
        <v>0.55000000000000004</v>
      </c>
      <c r="U25">
        <f t="shared" si="4"/>
        <v>4.79</v>
      </c>
    </row>
    <row r="26" spans="1:21" x14ac:dyDescent="0.25">
      <c r="A26">
        <v>24</v>
      </c>
      <c r="B26" t="s">
        <v>1020</v>
      </c>
      <c r="C26">
        <v>5.4</v>
      </c>
      <c r="D26">
        <v>6.835</v>
      </c>
      <c r="E26">
        <v>6.2220000000000004</v>
      </c>
      <c r="F26">
        <v>0.61299999999999999</v>
      </c>
      <c r="G26">
        <v>0.34699999999999998</v>
      </c>
      <c r="H26">
        <v>1.899</v>
      </c>
      <c r="I26">
        <v>0.55600000000000005</v>
      </c>
      <c r="J26">
        <v>4.9359999999999999</v>
      </c>
      <c r="L26">
        <f t="shared" si="1"/>
        <v>24</v>
      </c>
      <c r="M26" t="str">
        <f t="shared" si="1"/>
        <v>K4V</v>
      </c>
      <c r="N26">
        <f t="shared" si="1"/>
        <v>5.4</v>
      </c>
      <c r="O26">
        <f t="shared" si="1"/>
        <v>6.835</v>
      </c>
      <c r="P26">
        <f t="shared" si="2"/>
        <v>19.222000000000001</v>
      </c>
      <c r="Q26">
        <f t="shared" si="3"/>
        <v>0.96299999999999997</v>
      </c>
      <c r="R26">
        <f t="shared" si="4"/>
        <v>0.34699999999999998</v>
      </c>
      <c r="S26">
        <f t="shared" si="4"/>
        <v>1.899</v>
      </c>
      <c r="T26">
        <f t="shared" si="4"/>
        <v>0.55600000000000005</v>
      </c>
      <c r="U26">
        <f t="shared" si="4"/>
        <v>4.9359999999999999</v>
      </c>
    </row>
    <row r="27" spans="1:21" x14ac:dyDescent="0.25">
      <c r="A27">
        <v>25</v>
      </c>
      <c r="B27" t="s">
        <v>1021</v>
      </c>
      <c r="C27">
        <v>5.5</v>
      </c>
      <c r="D27">
        <v>7.351</v>
      </c>
      <c r="E27">
        <v>6.7009999999999996</v>
      </c>
      <c r="F27">
        <v>0.65</v>
      </c>
      <c r="G27">
        <v>0.39</v>
      </c>
      <c r="H27">
        <v>2.0960000000000001</v>
      </c>
      <c r="I27">
        <v>0.64800000000000002</v>
      </c>
      <c r="J27">
        <v>5.2549999999999999</v>
      </c>
      <c r="L27">
        <f t="shared" si="1"/>
        <v>25</v>
      </c>
      <c r="M27" t="str">
        <f t="shared" si="1"/>
        <v>K5V</v>
      </c>
      <c r="N27">
        <f t="shared" si="1"/>
        <v>5.5</v>
      </c>
      <c r="O27">
        <f t="shared" si="1"/>
        <v>7.351</v>
      </c>
      <c r="P27">
        <f t="shared" si="2"/>
        <v>19.701000000000001</v>
      </c>
      <c r="Q27">
        <f t="shared" si="3"/>
        <v>1</v>
      </c>
      <c r="R27">
        <f t="shared" si="4"/>
        <v>0.39</v>
      </c>
      <c r="S27">
        <f t="shared" si="4"/>
        <v>2.0960000000000001</v>
      </c>
      <c r="T27">
        <f t="shared" si="4"/>
        <v>0.64800000000000002</v>
      </c>
      <c r="U27">
        <f t="shared" si="4"/>
        <v>5.2549999999999999</v>
      </c>
    </row>
    <row r="28" spans="1:21" x14ac:dyDescent="0.25">
      <c r="A28">
        <v>26</v>
      </c>
      <c r="B28" t="s">
        <v>1022</v>
      </c>
      <c r="C28">
        <v>5.7</v>
      </c>
      <c r="D28">
        <v>7.7290000000000001</v>
      </c>
      <c r="E28">
        <v>6.9290000000000003</v>
      </c>
      <c r="F28">
        <v>0.8</v>
      </c>
      <c r="G28">
        <v>0.49</v>
      </c>
      <c r="H28">
        <v>2.2450000000000001</v>
      </c>
      <c r="I28">
        <v>0.67400000000000004</v>
      </c>
      <c r="J28">
        <v>5.484</v>
      </c>
      <c r="L28">
        <f t="shared" si="1"/>
        <v>26</v>
      </c>
      <c r="M28" t="str">
        <f t="shared" si="1"/>
        <v>K7V</v>
      </c>
      <c r="N28">
        <f t="shared" si="1"/>
        <v>5.7</v>
      </c>
      <c r="O28">
        <f t="shared" si="1"/>
        <v>7.7290000000000001</v>
      </c>
      <c r="P28">
        <f t="shared" si="2"/>
        <v>19.929000000000002</v>
      </c>
      <c r="Q28">
        <f t="shared" si="3"/>
        <v>1.1499999999999999</v>
      </c>
      <c r="R28">
        <f t="shared" si="4"/>
        <v>0.49</v>
      </c>
      <c r="S28">
        <f t="shared" si="4"/>
        <v>2.2450000000000001</v>
      </c>
      <c r="T28">
        <f t="shared" si="4"/>
        <v>0.67400000000000004</v>
      </c>
      <c r="U28">
        <f t="shared" si="4"/>
        <v>5.484</v>
      </c>
    </row>
    <row r="29" spans="1:21" x14ac:dyDescent="0.25">
      <c r="A29">
        <v>27</v>
      </c>
      <c r="B29" t="s">
        <v>1023</v>
      </c>
      <c r="C29">
        <v>6</v>
      </c>
      <c r="D29">
        <v>8.8870000000000005</v>
      </c>
      <c r="E29">
        <v>7.984</v>
      </c>
      <c r="F29">
        <v>0.90300000000000002</v>
      </c>
      <c r="G29">
        <v>0.499</v>
      </c>
      <c r="H29">
        <v>2.992</v>
      </c>
      <c r="I29">
        <v>0.78100000000000003</v>
      </c>
      <c r="J29">
        <v>5.8949999999999996</v>
      </c>
      <c r="L29">
        <f t="shared" si="1"/>
        <v>27</v>
      </c>
      <c r="M29" t="str">
        <f t="shared" si="1"/>
        <v>M0V</v>
      </c>
      <c r="N29">
        <f t="shared" si="1"/>
        <v>6</v>
      </c>
      <c r="O29">
        <f t="shared" si="1"/>
        <v>8.8870000000000005</v>
      </c>
      <c r="P29">
        <f t="shared" si="2"/>
        <v>20.984000000000002</v>
      </c>
      <c r="Q29">
        <f t="shared" si="3"/>
        <v>1.2530000000000001</v>
      </c>
      <c r="R29">
        <f t="shared" si="4"/>
        <v>0.499</v>
      </c>
      <c r="S29">
        <f t="shared" si="4"/>
        <v>2.992</v>
      </c>
      <c r="T29">
        <f t="shared" si="4"/>
        <v>0.78100000000000003</v>
      </c>
      <c r="U29">
        <f t="shared" si="4"/>
        <v>5.8949999999999996</v>
      </c>
    </row>
    <row r="30" spans="1:21" x14ac:dyDescent="0.25">
      <c r="A30">
        <v>28</v>
      </c>
      <c r="B30" t="s">
        <v>1024</v>
      </c>
      <c r="C30">
        <v>6.1</v>
      </c>
      <c r="D30">
        <v>9.5630000000000006</v>
      </c>
      <c r="E30">
        <v>8.5</v>
      </c>
      <c r="F30">
        <v>1.0629999999999999</v>
      </c>
      <c r="G30">
        <v>0.54700000000000004</v>
      </c>
      <c r="H30">
        <v>3.4180000000000001</v>
      </c>
      <c r="I30">
        <v>0.80700000000000005</v>
      </c>
      <c r="J30">
        <v>6.1449999999999996</v>
      </c>
      <c r="L30">
        <f t="shared" si="1"/>
        <v>28</v>
      </c>
      <c r="M30" t="str">
        <f t="shared" si="1"/>
        <v>M1V</v>
      </c>
      <c r="N30">
        <f t="shared" si="1"/>
        <v>6.1</v>
      </c>
      <c r="O30">
        <f t="shared" si="1"/>
        <v>9.5630000000000006</v>
      </c>
      <c r="P30">
        <f t="shared" si="2"/>
        <v>21.5</v>
      </c>
      <c r="Q30">
        <f t="shared" si="3"/>
        <v>1.4129999999999998</v>
      </c>
      <c r="R30">
        <f t="shared" si="4"/>
        <v>0.54700000000000004</v>
      </c>
      <c r="S30">
        <f t="shared" si="4"/>
        <v>3.4180000000000001</v>
      </c>
      <c r="T30">
        <f t="shared" si="4"/>
        <v>0.80700000000000005</v>
      </c>
      <c r="U30">
        <f t="shared" si="4"/>
        <v>6.1449999999999996</v>
      </c>
    </row>
    <row r="31" spans="1:21" x14ac:dyDescent="0.25">
      <c r="A31">
        <v>29</v>
      </c>
      <c r="B31" t="s">
        <v>1025</v>
      </c>
      <c r="C31">
        <v>6.2</v>
      </c>
      <c r="D31">
        <v>10.71</v>
      </c>
      <c r="E31">
        <v>9.5630000000000006</v>
      </c>
      <c r="F31">
        <v>1.1439999999999999</v>
      </c>
      <c r="G31">
        <v>0.624</v>
      </c>
      <c r="H31">
        <v>3.9529999999999998</v>
      </c>
      <c r="I31">
        <v>0.82</v>
      </c>
      <c r="J31">
        <v>6.7539999999999996</v>
      </c>
      <c r="L31">
        <f t="shared" si="1"/>
        <v>29</v>
      </c>
      <c r="M31" t="str">
        <f t="shared" si="1"/>
        <v>M2V</v>
      </c>
      <c r="N31">
        <f t="shared" si="1"/>
        <v>6.2</v>
      </c>
      <c r="O31">
        <f t="shared" si="1"/>
        <v>10.71</v>
      </c>
      <c r="P31">
        <f t="shared" si="2"/>
        <v>22.563000000000002</v>
      </c>
      <c r="Q31">
        <f t="shared" si="3"/>
        <v>1.4939999999999998</v>
      </c>
      <c r="R31">
        <f t="shared" si="4"/>
        <v>0.624</v>
      </c>
      <c r="S31">
        <f t="shared" si="4"/>
        <v>3.9529999999999998</v>
      </c>
      <c r="T31">
        <f t="shared" si="4"/>
        <v>0.82</v>
      </c>
      <c r="U31">
        <f t="shared" si="4"/>
        <v>6.7539999999999996</v>
      </c>
    </row>
    <row r="32" spans="1:21" x14ac:dyDescent="0.25">
      <c r="A32">
        <v>30</v>
      </c>
      <c r="B32" t="s">
        <v>1026</v>
      </c>
      <c r="C32">
        <v>6.3</v>
      </c>
      <c r="D32">
        <v>11.97</v>
      </c>
      <c r="E32">
        <v>10.45</v>
      </c>
      <c r="F32">
        <v>1.5209999999999999</v>
      </c>
      <c r="G32">
        <v>0.82</v>
      </c>
      <c r="H32">
        <v>4.5599999999999996</v>
      </c>
      <c r="I32">
        <v>0.83199999999999996</v>
      </c>
      <c r="J32">
        <v>7.4109999999999996</v>
      </c>
      <c r="L32">
        <f t="shared" si="1"/>
        <v>30</v>
      </c>
      <c r="M32" t="str">
        <f t="shared" si="1"/>
        <v>M3V</v>
      </c>
      <c r="N32">
        <f t="shared" si="1"/>
        <v>6.3</v>
      </c>
      <c r="O32">
        <f t="shared" si="1"/>
        <v>11.97</v>
      </c>
      <c r="P32">
        <f t="shared" si="2"/>
        <v>23.45</v>
      </c>
      <c r="Q32">
        <f t="shared" si="3"/>
        <v>1.871</v>
      </c>
      <c r="R32">
        <f t="shared" si="4"/>
        <v>0.82</v>
      </c>
      <c r="S32">
        <f t="shared" si="4"/>
        <v>4.5599999999999996</v>
      </c>
      <c r="T32">
        <f t="shared" si="4"/>
        <v>0.83199999999999996</v>
      </c>
      <c r="U32">
        <f t="shared" si="4"/>
        <v>7.4109999999999996</v>
      </c>
    </row>
    <row r="33" spans="1:21" x14ac:dyDescent="0.25">
      <c r="A33">
        <v>31</v>
      </c>
      <c r="B33" t="s">
        <v>1027</v>
      </c>
      <c r="C33">
        <v>6.4</v>
      </c>
      <c r="D33">
        <v>12.86</v>
      </c>
      <c r="E33">
        <v>11.03</v>
      </c>
      <c r="F33">
        <v>1.829</v>
      </c>
      <c r="G33">
        <v>0.88900000000000001</v>
      </c>
      <c r="H33">
        <v>4.5599999999999996</v>
      </c>
      <c r="I33">
        <v>0.83199999999999996</v>
      </c>
      <c r="J33">
        <v>8.2989999999999995</v>
      </c>
      <c r="L33">
        <f t="shared" si="1"/>
        <v>31</v>
      </c>
      <c r="M33" t="str">
        <f t="shared" si="1"/>
        <v>M4V</v>
      </c>
      <c r="N33">
        <f t="shared" si="1"/>
        <v>6.4</v>
      </c>
      <c r="O33">
        <f t="shared" si="1"/>
        <v>12.86</v>
      </c>
      <c r="P33">
        <f t="shared" si="2"/>
        <v>24.03</v>
      </c>
      <c r="Q33">
        <f t="shared" si="3"/>
        <v>2.1789999999999998</v>
      </c>
      <c r="R33">
        <f t="shared" si="4"/>
        <v>0.88900000000000001</v>
      </c>
      <c r="S33">
        <f t="shared" si="4"/>
        <v>4.5599999999999996</v>
      </c>
      <c r="T33">
        <f t="shared" si="4"/>
        <v>0.83199999999999996</v>
      </c>
      <c r="U33">
        <f t="shared" si="4"/>
        <v>8.2989999999999995</v>
      </c>
    </row>
    <row r="34" spans="1:21" x14ac:dyDescent="0.25">
      <c r="A34">
        <v>32</v>
      </c>
      <c r="B34" t="s">
        <v>1028</v>
      </c>
      <c r="C34">
        <v>6.6</v>
      </c>
      <c r="D34">
        <v>14.71</v>
      </c>
      <c r="E34">
        <v>12.19</v>
      </c>
      <c r="F34">
        <v>2.5139999999999998</v>
      </c>
      <c r="G34">
        <v>1.06</v>
      </c>
      <c r="H34">
        <v>4.5599999999999996</v>
      </c>
      <c r="I34">
        <v>0.83199999999999996</v>
      </c>
      <c r="J34">
        <v>10.15</v>
      </c>
      <c r="L34">
        <f t="shared" si="1"/>
        <v>32</v>
      </c>
      <c r="M34" t="str">
        <f t="shared" si="1"/>
        <v>M6V</v>
      </c>
      <c r="N34">
        <f t="shared" si="1"/>
        <v>6.6</v>
      </c>
      <c r="O34">
        <f t="shared" si="1"/>
        <v>14.71</v>
      </c>
      <c r="P34">
        <f t="shared" si="2"/>
        <v>25.189999999999998</v>
      </c>
      <c r="Q34">
        <f t="shared" si="3"/>
        <v>2.8639999999999999</v>
      </c>
      <c r="R34">
        <f t="shared" si="4"/>
        <v>1.06</v>
      </c>
      <c r="S34">
        <f t="shared" si="4"/>
        <v>4.5599999999999996</v>
      </c>
      <c r="T34">
        <f t="shared" si="4"/>
        <v>0.83199999999999996</v>
      </c>
      <c r="U34">
        <f t="shared" si="4"/>
        <v>10.15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2</vt:i4>
      </vt:variant>
    </vt:vector>
  </HeadingPairs>
  <TitlesOfParts>
    <vt:vector size="56" baseType="lpstr">
      <vt:lpstr>Data</vt:lpstr>
      <vt:lpstr>Color-Magnitude (R vs R - I)</vt:lpstr>
      <vt:lpstr>Dynamic</vt:lpstr>
      <vt:lpstr>Plot151</vt:lpstr>
      <vt:lpstr>Plot152</vt:lpstr>
      <vt:lpstr>Plot153</vt:lpstr>
      <vt:lpstr>Plot154</vt:lpstr>
      <vt:lpstr>Plot155</vt:lpstr>
      <vt:lpstr>Plot156</vt:lpstr>
      <vt:lpstr>Plot157</vt:lpstr>
      <vt:lpstr>Plot158</vt:lpstr>
      <vt:lpstr>Plot159</vt:lpstr>
      <vt:lpstr>Plot160</vt:lpstr>
      <vt:lpstr>Plot161</vt:lpstr>
      <vt:lpstr>Plot162</vt:lpstr>
      <vt:lpstr>Plot163</vt:lpstr>
      <vt:lpstr>Plot164</vt:lpstr>
      <vt:lpstr>Plot165</vt:lpstr>
      <vt:lpstr>Plot166</vt:lpstr>
      <vt:lpstr>Plot167</vt:lpstr>
      <vt:lpstr>Plot168</vt:lpstr>
      <vt:lpstr>Plot169</vt:lpstr>
      <vt:lpstr>Plot170</vt:lpstr>
      <vt:lpstr>Plot171</vt:lpstr>
      <vt:lpstr>Plot172</vt:lpstr>
      <vt:lpstr>Plot173</vt:lpstr>
      <vt:lpstr>Plot174</vt:lpstr>
      <vt:lpstr>Plot175</vt:lpstr>
      <vt:lpstr>Plot176</vt:lpstr>
      <vt:lpstr>Plot177</vt:lpstr>
      <vt:lpstr>Plot178</vt:lpstr>
      <vt:lpstr>Plot179</vt:lpstr>
      <vt:lpstr>Plot180</vt:lpstr>
      <vt:lpstr>Plot181</vt:lpstr>
      <vt:lpstr>Plot182</vt:lpstr>
      <vt:lpstr>Plot183</vt:lpstr>
      <vt:lpstr>Plot184</vt:lpstr>
      <vt:lpstr>Plot185</vt:lpstr>
      <vt:lpstr>Plot186</vt:lpstr>
      <vt:lpstr>Plot187</vt:lpstr>
      <vt:lpstr>Plot188</vt:lpstr>
      <vt:lpstr>Plot189</vt:lpstr>
      <vt:lpstr>Plot190</vt:lpstr>
      <vt:lpstr>Plot191</vt:lpstr>
      <vt:lpstr>Plot192</vt:lpstr>
      <vt:lpstr>Plot193</vt:lpstr>
      <vt:lpstr>Plot194</vt:lpstr>
      <vt:lpstr>Plot195</vt:lpstr>
      <vt:lpstr>Plot196</vt:lpstr>
      <vt:lpstr>Plot197</vt:lpstr>
      <vt:lpstr>Plot198</vt:lpstr>
      <vt:lpstr>Plot199</vt:lpstr>
      <vt:lpstr>Plot200</vt:lpstr>
      <vt:lpstr>IPHAS Colors (For ZAMS)</vt:lpstr>
      <vt:lpstr>'IPHAS Colors (For ZAMS)'!iphascolors1396</vt:lpstr>
      <vt:lpstr>'IPHAS Colors (For ZAMS)'!iphascolors1396_1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McKernan</dc:creator>
  <cp:lastModifiedBy>Jack McKernan</cp:lastModifiedBy>
  <dcterms:created xsi:type="dcterms:W3CDTF">2016-08-21T17:14:26Z</dcterms:created>
  <dcterms:modified xsi:type="dcterms:W3CDTF">2017-08-31T01:05:15Z</dcterms:modified>
</cp:coreProperties>
</file>