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o\Downloads\"/>
    </mc:Choice>
  </mc:AlternateContent>
  <bookViews>
    <workbookView xWindow="0" yWindow="0" windowWidth="23040" windowHeight="10272"/>
  </bookViews>
  <sheets>
    <sheet name="Log_cells_BBA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P47" i="1" l="1"/>
  <c r="O47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P2" i="1"/>
  <c r="O2" i="1"/>
  <c r="K3" i="1" l="1"/>
  <c r="L3" i="1" s="1"/>
  <c r="K4" i="1"/>
  <c r="L4" i="1" s="1"/>
  <c r="K5" i="1"/>
  <c r="L5" i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/>
  <c r="K18" i="1"/>
  <c r="L18" i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/>
  <c r="K26" i="1"/>
  <c r="L26" i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/>
  <c r="K33" i="1"/>
  <c r="L33" i="1" s="1"/>
  <c r="K34" i="1"/>
  <c r="L34" i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/>
  <c r="K41" i="1"/>
  <c r="L41" i="1"/>
  <c r="K42" i="1"/>
  <c r="L42" i="1" s="1"/>
  <c r="K43" i="1"/>
  <c r="L43" i="1" s="1"/>
  <c r="K44" i="1"/>
  <c r="L44" i="1" s="1"/>
  <c r="K45" i="1"/>
  <c r="L45" i="1" s="1"/>
  <c r="K2" i="1"/>
  <c r="L2" i="1" s="1"/>
  <c r="E3" i="1"/>
  <c r="F3" i="1" s="1"/>
  <c r="E4" i="1"/>
  <c r="F4" i="1" s="1"/>
  <c r="E5" i="1"/>
  <c r="E6" i="1"/>
  <c r="F6" i="1" s="1"/>
  <c r="E7" i="1"/>
  <c r="E8" i="1"/>
  <c r="F8" i="1" s="1"/>
  <c r="E9" i="1"/>
  <c r="F9" i="1" s="1"/>
  <c r="E10" i="1"/>
  <c r="F10" i="1" s="1"/>
  <c r="E11" i="1"/>
  <c r="F11" i="1" s="1"/>
  <c r="E12" i="1"/>
  <c r="F12" i="1" s="1"/>
  <c r="E13" i="1"/>
  <c r="E14" i="1"/>
  <c r="F14" i="1" s="1"/>
  <c r="E15" i="1"/>
  <c r="E16" i="1"/>
  <c r="F16" i="1" s="1"/>
  <c r="E17" i="1"/>
  <c r="E18" i="1"/>
  <c r="F18" i="1" s="1"/>
  <c r="E19" i="1"/>
  <c r="F19" i="1" s="1"/>
  <c r="E20" i="1"/>
  <c r="F20" i="1" s="1"/>
  <c r="E21" i="1"/>
  <c r="E22" i="1"/>
  <c r="F22" i="1" s="1"/>
  <c r="E23" i="1"/>
  <c r="E24" i="1"/>
  <c r="F24" i="1" s="1"/>
  <c r="E25" i="1"/>
  <c r="F25" i="1" s="1"/>
  <c r="E26" i="1"/>
  <c r="F26" i="1" s="1"/>
  <c r="E27" i="1"/>
  <c r="F27" i="1" s="1"/>
  <c r="E28" i="1"/>
  <c r="F28" i="1" s="1"/>
  <c r="E29" i="1"/>
  <c r="E30" i="1"/>
  <c r="F30" i="1" s="1"/>
  <c r="E31" i="1"/>
  <c r="E32" i="1"/>
  <c r="F32" i="1" s="1"/>
  <c r="E33" i="1"/>
  <c r="E34" i="1"/>
  <c r="F34" i="1" s="1"/>
  <c r="E35" i="1"/>
  <c r="F35" i="1" s="1"/>
  <c r="E36" i="1"/>
  <c r="F36" i="1" s="1"/>
  <c r="E37" i="1"/>
  <c r="E38" i="1"/>
  <c r="F38" i="1" s="1"/>
  <c r="E39" i="1"/>
  <c r="E40" i="1"/>
  <c r="F40" i="1" s="1"/>
  <c r="E41" i="1"/>
  <c r="F41" i="1" s="1"/>
  <c r="E42" i="1"/>
  <c r="F42" i="1" s="1"/>
  <c r="E43" i="1"/>
  <c r="F43" i="1" s="1"/>
  <c r="E44" i="1"/>
  <c r="F44" i="1" s="1"/>
  <c r="E45" i="1"/>
  <c r="E2" i="1"/>
  <c r="F2" i="1" s="1"/>
  <c r="F5" i="1"/>
  <c r="F13" i="1"/>
  <c r="F21" i="1"/>
  <c r="F29" i="1"/>
  <c r="F37" i="1"/>
  <c r="F45" i="1"/>
  <c r="F7" i="1"/>
  <c r="F15" i="1"/>
  <c r="F17" i="1"/>
  <c r="F23" i="1"/>
  <c r="F31" i="1"/>
  <c r="F33" i="1"/>
  <c r="F39" i="1"/>
  <c r="L48" i="1" l="1"/>
  <c r="F48" i="1"/>
</calcChain>
</file>

<file path=xl/sharedStrings.xml><?xml version="1.0" encoding="utf-8"?>
<sst xmlns="http://schemas.openxmlformats.org/spreadsheetml/2006/main" count="53" uniqueCount="12">
  <si>
    <t>Cells_mL</t>
  </si>
  <si>
    <t>Log_cells</t>
  </si>
  <si>
    <t>BBA</t>
  </si>
  <si>
    <t>Class</t>
  </si>
  <si>
    <t>LA</t>
  </si>
  <si>
    <t>HA</t>
  </si>
  <si>
    <t>CI</t>
  </si>
  <si>
    <t>= 0.22 + 0.33 exp(-[algal cell concentration]/9000)</t>
  </si>
  <si>
    <t>Reviewer</t>
  </si>
  <si>
    <t>Joe model</t>
  </si>
  <si>
    <t>resid_JC</t>
  </si>
  <si>
    <t>Resid_rev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</si>
</sst>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Skrifttype i brødtekst"/>
      <family val="2"/>
    </font>
    <font>
      <sz val="12"/>
      <color theme="1"/>
      <name val="Skrifttype i brødteks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krifttype i brødtekst"/>
      <family val="2"/>
    </font>
    <font>
      <b/>
      <sz val="13"/>
      <color theme="3"/>
      <name val="Skrifttype i brødtekst"/>
      <family val="2"/>
    </font>
    <font>
      <b/>
      <sz val="11"/>
      <color theme="3"/>
      <name val="Skrifttype i brødtekst"/>
      <family val="2"/>
    </font>
    <font>
      <sz val="12"/>
      <color rgb="FF006100"/>
      <name val="Skrifttype i brødtekst"/>
      <family val="2"/>
    </font>
    <font>
      <sz val="12"/>
      <color rgb="FF9C0006"/>
      <name val="Skrifttype i brødtekst"/>
      <family val="2"/>
    </font>
    <font>
      <sz val="12"/>
      <color rgb="FF9C6500"/>
      <name val="Skrifttype i brødtekst"/>
      <family val="2"/>
    </font>
    <font>
      <sz val="12"/>
      <color rgb="FF3F3F76"/>
      <name val="Skrifttype i brødtekst"/>
      <family val="2"/>
    </font>
    <font>
      <b/>
      <sz val="12"/>
      <color rgb="FF3F3F3F"/>
      <name val="Skrifttype i brødtekst"/>
      <family val="2"/>
    </font>
    <font>
      <b/>
      <sz val="12"/>
      <color rgb="FFFA7D00"/>
      <name val="Skrifttype i brødtekst"/>
      <family val="2"/>
    </font>
    <font>
      <sz val="12"/>
      <color rgb="FFFA7D00"/>
      <name val="Skrifttype i brødtekst"/>
      <family val="2"/>
    </font>
    <font>
      <b/>
      <sz val="12"/>
      <color theme="0"/>
      <name val="Skrifttype i brødtekst"/>
      <family val="2"/>
    </font>
    <font>
      <sz val="12"/>
      <color rgb="FFFF0000"/>
      <name val="Skrifttype i brødtekst"/>
      <family val="2"/>
    </font>
    <font>
      <i/>
      <sz val="12"/>
      <color rgb="FF7F7F7F"/>
      <name val="Skrifttype i brødtekst"/>
      <family val="2"/>
    </font>
    <font>
      <b/>
      <sz val="12"/>
      <color theme="1"/>
      <name val="Skrifttype i brødtekst"/>
      <family val="2"/>
    </font>
    <font>
      <sz val="12"/>
      <color theme="0"/>
      <name val="Skrifttype i brødtekst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Excel's exp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Log_cells_BBA!$C$1</c:f>
              <c:strCache>
                <c:ptCount val="1"/>
                <c:pt idx="0">
                  <c:v>BBA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1489417481352125E-3"/>
                  <c:y val="0.100613152522601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Log_cells_BBA!$A$2:$A$45</c:f>
              <c:numCache>
                <c:formatCode>General</c:formatCode>
                <c:ptCount val="44"/>
                <c:pt idx="0">
                  <c:v>2687.5</c:v>
                </c:pt>
                <c:pt idx="1">
                  <c:v>13375</c:v>
                </c:pt>
                <c:pt idx="2">
                  <c:v>937.5</c:v>
                </c:pt>
                <c:pt idx="3">
                  <c:v>4500</c:v>
                </c:pt>
                <c:pt idx="4">
                  <c:v>5312.5</c:v>
                </c:pt>
                <c:pt idx="5">
                  <c:v>30312.5</c:v>
                </c:pt>
                <c:pt idx="6">
                  <c:v>3062.5</c:v>
                </c:pt>
                <c:pt idx="7">
                  <c:v>7937.5</c:v>
                </c:pt>
                <c:pt idx="8">
                  <c:v>17937.5</c:v>
                </c:pt>
                <c:pt idx="9">
                  <c:v>41000</c:v>
                </c:pt>
                <c:pt idx="10">
                  <c:v>12437.5</c:v>
                </c:pt>
                <c:pt idx="11">
                  <c:v>21875</c:v>
                </c:pt>
                <c:pt idx="12">
                  <c:v>24875</c:v>
                </c:pt>
                <c:pt idx="13">
                  <c:v>1437.5</c:v>
                </c:pt>
                <c:pt idx="14">
                  <c:v>7250</c:v>
                </c:pt>
                <c:pt idx="15">
                  <c:v>30312.5</c:v>
                </c:pt>
                <c:pt idx="16">
                  <c:v>4250</c:v>
                </c:pt>
                <c:pt idx="17">
                  <c:v>937.5</c:v>
                </c:pt>
                <c:pt idx="18">
                  <c:v>11375</c:v>
                </c:pt>
                <c:pt idx="19">
                  <c:v>7562.5</c:v>
                </c:pt>
                <c:pt idx="20">
                  <c:v>7625</c:v>
                </c:pt>
                <c:pt idx="21">
                  <c:v>5875</c:v>
                </c:pt>
                <c:pt idx="22">
                  <c:v>92250</c:v>
                </c:pt>
                <c:pt idx="23">
                  <c:v>44861.111111111102</c:v>
                </c:pt>
                <c:pt idx="24">
                  <c:v>750</c:v>
                </c:pt>
                <c:pt idx="25">
                  <c:v>14312.5</c:v>
                </c:pt>
                <c:pt idx="26">
                  <c:v>1062.5</c:v>
                </c:pt>
                <c:pt idx="27">
                  <c:v>33229.166666666701</c:v>
                </c:pt>
                <c:pt idx="28">
                  <c:v>1187.5</c:v>
                </c:pt>
                <c:pt idx="29">
                  <c:v>312.5</c:v>
                </c:pt>
                <c:pt idx="30">
                  <c:v>17562.5</c:v>
                </c:pt>
                <c:pt idx="31">
                  <c:v>2187.5</c:v>
                </c:pt>
                <c:pt idx="32">
                  <c:v>15312.5</c:v>
                </c:pt>
                <c:pt idx="33">
                  <c:v>6687.5</c:v>
                </c:pt>
                <c:pt idx="34">
                  <c:v>57083.333333333299</c:v>
                </c:pt>
                <c:pt idx="35">
                  <c:v>22812.5</c:v>
                </c:pt>
                <c:pt idx="36">
                  <c:v>19312.5</c:v>
                </c:pt>
                <c:pt idx="37">
                  <c:v>250</c:v>
                </c:pt>
                <c:pt idx="38">
                  <c:v>937.5</c:v>
                </c:pt>
                <c:pt idx="39">
                  <c:v>8562.5</c:v>
                </c:pt>
                <c:pt idx="40">
                  <c:v>21125</c:v>
                </c:pt>
                <c:pt idx="41">
                  <c:v>28562.5</c:v>
                </c:pt>
                <c:pt idx="42">
                  <c:v>1875</c:v>
                </c:pt>
                <c:pt idx="43">
                  <c:v>13437.5</c:v>
                </c:pt>
              </c:numCache>
            </c:numRef>
          </c:xVal>
          <c:yVal>
            <c:numRef>
              <c:f>Log_cells_BBA!$C$2:$C$45</c:f>
              <c:numCache>
                <c:formatCode>General</c:formatCode>
                <c:ptCount val="44"/>
                <c:pt idx="0">
                  <c:v>0.53445017029999997</c:v>
                </c:pt>
                <c:pt idx="1">
                  <c:v>0.18796844609999999</c:v>
                </c:pt>
                <c:pt idx="2">
                  <c:v>0.51620329259999997</c:v>
                </c:pt>
                <c:pt idx="3">
                  <c:v>0.22403056139999999</c:v>
                </c:pt>
                <c:pt idx="4">
                  <c:v>0.27188134320000001</c:v>
                </c:pt>
                <c:pt idx="5">
                  <c:v>0.21693477520000001</c:v>
                </c:pt>
                <c:pt idx="6">
                  <c:v>0.35055837169999998</c:v>
                </c:pt>
                <c:pt idx="7">
                  <c:v>0.31059321820000002</c:v>
                </c:pt>
                <c:pt idx="8">
                  <c:v>0.20010520970000001</c:v>
                </c:pt>
                <c:pt idx="9">
                  <c:v>0.2726164874</c:v>
                </c:pt>
                <c:pt idx="10">
                  <c:v>0.40882995309999998</c:v>
                </c:pt>
                <c:pt idx="11">
                  <c:v>0.293924356</c:v>
                </c:pt>
                <c:pt idx="12">
                  <c:v>0.19913649389999999</c:v>
                </c:pt>
                <c:pt idx="13">
                  <c:v>0.5219668837</c:v>
                </c:pt>
                <c:pt idx="14">
                  <c:v>0.28234572149999998</c:v>
                </c:pt>
                <c:pt idx="15">
                  <c:v>0.23836032909999999</c:v>
                </c:pt>
                <c:pt idx="16">
                  <c:v>0.35054802480000002</c:v>
                </c:pt>
                <c:pt idx="17">
                  <c:v>0.53115746239999995</c:v>
                </c:pt>
                <c:pt idx="18">
                  <c:v>0.37708164440000003</c:v>
                </c:pt>
                <c:pt idx="19">
                  <c:v>0.3865457142</c:v>
                </c:pt>
                <c:pt idx="20">
                  <c:v>0.36183927690000001</c:v>
                </c:pt>
                <c:pt idx="21">
                  <c:v>0.42696169750000001</c:v>
                </c:pt>
                <c:pt idx="22">
                  <c:v>0.1873255506</c:v>
                </c:pt>
                <c:pt idx="23">
                  <c:v>0.29002052830000002</c:v>
                </c:pt>
                <c:pt idx="24">
                  <c:v>0.48536616980000002</c:v>
                </c:pt>
                <c:pt idx="25">
                  <c:v>0.36434012710000002</c:v>
                </c:pt>
                <c:pt idx="26">
                  <c:v>0.35266949089999999</c:v>
                </c:pt>
                <c:pt idx="27">
                  <c:v>0.27263245959999999</c:v>
                </c:pt>
                <c:pt idx="28">
                  <c:v>0.29899334820000001</c:v>
                </c:pt>
                <c:pt idx="29">
                  <c:v>0.478358746</c:v>
                </c:pt>
                <c:pt idx="30">
                  <c:v>0.26644043049999999</c:v>
                </c:pt>
                <c:pt idx="31">
                  <c:v>0.29427495390000002</c:v>
                </c:pt>
                <c:pt idx="32">
                  <c:v>0.34878712439999998</c:v>
                </c:pt>
                <c:pt idx="33">
                  <c:v>0.39737230270000001</c:v>
                </c:pt>
                <c:pt idx="34">
                  <c:v>0.24408585899999999</c:v>
                </c:pt>
                <c:pt idx="35">
                  <c:v>0.24883480790000001</c:v>
                </c:pt>
                <c:pt idx="36">
                  <c:v>0.34564477059999998</c:v>
                </c:pt>
                <c:pt idx="37">
                  <c:v>0.51731747449999999</c:v>
                </c:pt>
                <c:pt idx="38">
                  <c:v>0.48096811620000002</c:v>
                </c:pt>
                <c:pt idx="39">
                  <c:v>0.2354190505</c:v>
                </c:pt>
                <c:pt idx="40">
                  <c:v>0.27084696889999998</c:v>
                </c:pt>
                <c:pt idx="41">
                  <c:v>0.27026552990000002</c:v>
                </c:pt>
                <c:pt idx="42">
                  <c:v>0.4101561145</c:v>
                </c:pt>
                <c:pt idx="43">
                  <c:v>0.25191581079999997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53C-8505-D336EFFD0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05216"/>
        <c:axId val="619603248"/>
      </c:scatterChart>
      <c:valAx>
        <c:axId val="61960521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9603248"/>
        <c:crosses val="autoZero"/>
        <c:crossBetween val="midCat"/>
      </c:valAx>
      <c:valAx>
        <c:axId val="6196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96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Log_cells_BBA!$C$1</c:f>
              <c:strCache>
                <c:ptCount val="1"/>
                <c:pt idx="0">
                  <c:v>BBA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3107599354958678E-2"/>
                  <c:y val="-0.565472805482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Log_cells_BBA!$A$2:$A$45</c:f>
              <c:numCache>
                <c:formatCode>General</c:formatCode>
                <c:ptCount val="44"/>
                <c:pt idx="0">
                  <c:v>2687.5</c:v>
                </c:pt>
                <c:pt idx="1">
                  <c:v>13375</c:v>
                </c:pt>
                <c:pt idx="2">
                  <c:v>937.5</c:v>
                </c:pt>
                <c:pt idx="3">
                  <c:v>4500</c:v>
                </c:pt>
                <c:pt idx="4">
                  <c:v>5312.5</c:v>
                </c:pt>
                <c:pt idx="5">
                  <c:v>30312.5</c:v>
                </c:pt>
                <c:pt idx="6">
                  <c:v>3062.5</c:v>
                </c:pt>
                <c:pt idx="7">
                  <c:v>7937.5</c:v>
                </c:pt>
                <c:pt idx="8">
                  <c:v>17937.5</c:v>
                </c:pt>
                <c:pt idx="9">
                  <c:v>41000</c:v>
                </c:pt>
                <c:pt idx="10">
                  <c:v>12437.5</c:v>
                </c:pt>
                <c:pt idx="11">
                  <c:v>21875</c:v>
                </c:pt>
                <c:pt idx="12">
                  <c:v>24875</c:v>
                </c:pt>
                <c:pt idx="13">
                  <c:v>1437.5</c:v>
                </c:pt>
                <c:pt idx="14">
                  <c:v>7250</c:v>
                </c:pt>
                <c:pt idx="15">
                  <c:v>30312.5</c:v>
                </c:pt>
                <c:pt idx="16">
                  <c:v>4250</c:v>
                </c:pt>
                <c:pt idx="17">
                  <c:v>937.5</c:v>
                </c:pt>
                <c:pt idx="18">
                  <c:v>11375</c:v>
                </c:pt>
                <c:pt idx="19">
                  <c:v>7562.5</c:v>
                </c:pt>
                <c:pt idx="20">
                  <c:v>7625</c:v>
                </c:pt>
                <c:pt idx="21">
                  <c:v>5875</c:v>
                </c:pt>
                <c:pt idx="22">
                  <c:v>92250</c:v>
                </c:pt>
                <c:pt idx="23">
                  <c:v>44861.111111111102</c:v>
                </c:pt>
                <c:pt idx="24">
                  <c:v>750</c:v>
                </c:pt>
                <c:pt idx="25">
                  <c:v>14312.5</c:v>
                </c:pt>
                <c:pt idx="26">
                  <c:v>1062.5</c:v>
                </c:pt>
                <c:pt idx="27">
                  <c:v>33229.166666666701</c:v>
                </c:pt>
                <c:pt idx="28">
                  <c:v>1187.5</c:v>
                </c:pt>
                <c:pt idx="29">
                  <c:v>312.5</c:v>
                </c:pt>
                <c:pt idx="30">
                  <c:v>17562.5</c:v>
                </c:pt>
                <c:pt idx="31">
                  <c:v>2187.5</c:v>
                </c:pt>
                <c:pt idx="32">
                  <c:v>15312.5</c:v>
                </c:pt>
                <c:pt idx="33">
                  <c:v>6687.5</c:v>
                </c:pt>
                <c:pt idx="34">
                  <c:v>57083.333333333299</c:v>
                </c:pt>
                <c:pt idx="35">
                  <c:v>22812.5</c:v>
                </c:pt>
                <c:pt idx="36">
                  <c:v>19312.5</c:v>
                </c:pt>
                <c:pt idx="37">
                  <c:v>250</c:v>
                </c:pt>
                <c:pt idx="38">
                  <c:v>937.5</c:v>
                </c:pt>
                <c:pt idx="39">
                  <c:v>8562.5</c:v>
                </c:pt>
                <c:pt idx="40">
                  <c:v>21125</c:v>
                </c:pt>
                <c:pt idx="41">
                  <c:v>28562.5</c:v>
                </c:pt>
                <c:pt idx="42">
                  <c:v>1875</c:v>
                </c:pt>
                <c:pt idx="43">
                  <c:v>13437.5</c:v>
                </c:pt>
              </c:numCache>
            </c:numRef>
          </c:xVal>
          <c:yVal>
            <c:numRef>
              <c:f>Log_cells_BBA!$C$2:$C$45</c:f>
              <c:numCache>
                <c:formatCode>General</c:formatCode>
                <c:ptCount val="44"/>
                <c:pt idx="0">
                  <c:v>0.53445017029999997</c:v>
                </c:pt>
                <c:pt idx="1">
                  <c:v>0.18796844609999999</c:v>
                </c:pt>
                <c:pt idx="2">
                  <c:v>0.51620329259999997</c:v>
                </c:pt>
                <c:pt idx="3">
                  <c:v>0.22403056139999999</c:v>
                </c:pt>
                <c:pt idx="4">
                  <c:v>0.27188134320000001</c:v>
                </c:pt>
                <c:pt idx="5">
                  <c:v>0.21693477520000001</c:v>
                </c:pt>
                <c:pt idx="6">
                  <c:v>0.35055837169999998</c:v>
                </c:pt>
                <c:pt idx="7">
                  <c:v>0.31059321820000002</c:v>
                </c:pt>
                <c:pt idx="8">
                  <c:v>0.20010520970000001</c:v>
                </c:pt>
                <c:pt idx="9">
                  <c:v>0.2726164874</c:v>
                </c:pt>
                <c:pt idx="10">
                  <c:v>0.40882995309999998</c:v>
                </c:pt>
                <c:pt idx="11">
                  <c:v>0.293924356</c:v>
                </c:pt>
                <c:pt idx="12">
                  <c:v>0.19913649389999999</c:v>
                </c:pt>
                <c:pt idx="13">
                  <c:v>0.5219668837</c:v>
                </c:pt>
                <c:pt idx="14">
                  <c:v>0.28234572149999998</c:v>
                </c:pt>
                <c:pt idx="15">
                  <c:v>0.23836032909999999</c:v>
                </c:pt>
                <c:pt idx="16">
                  <c:v>0.35054802480000002</c:v>
                </c:pt>
                <c:pt idx="17">
                  <c:v>0.53115746239999995</c:v>
                </c:pt>
                <c:pt idx="18">
                  <c:v>0.37708164440000003</c:v>
                </c:pt>
                <c:pt idx="19">
                  <c:v>0.3865457142</c:v>
                </c:pt>
                <c:pt idx="20">
                  <c:v>0.36183927690000001</c:v>
                </c:pt>
                <c:pt idx="21">
                  <c:v>0.42696169750000001</c:v>
                </c:pt>
                <c:pt idx="22">
                  <c:v>0.1873255506</c:v>
                </c:pt>
                <c:pt idx="23">
                  <c:v>0.29002052830000002</c:v>
                </c:pt>
                <c:pt idx="24">
                  <c:v>0.48536616980000002</c:v>
                </c:pt>
                <c:pt idx="25">
                  <c:v>0.36434012710000002</c:v>
                </c:pt>
                <c:pt idx="26">
                  <c:v>0.35266949089999999</c:v>
                </c:pt>
                <c:pt idx="27">
                  <c:v>0.27263245959999999</c:v>
                </c:pt>
                <c:pt idx="28">
                  <c:v>0.29899334820000001</c:v>
                </c:pt>
                <c:pt idx="29">
                  <c:v>0.478358746</c:v>
                </c:pt>
                <c:pt idx="30">
                  <c:v>0.26644043049999999</c:v>
                </c:pt>
                <c:pt idx="31">
                  <c:v>0.29427495390000002</c:v>
                </c:pt>
                <c:pt idx="32">
                  <c:v>0.34878712439999998</c:v>
                </c:pt>
                <c:pt idx="33">
                  <c:v>0.39737230270000001</c:v>
                </c:pt>
                <c:pt idx="34">
                  <c:v>0.24408585899999999</c:v>
                </c:pt>
                <c:pt idx="35">
                  <c:v>0.24883480790000001</c:v>
                </c:pt>
                <c:pt idx="36">
                  <c:v>0.34564477059999998</c:v>
                </c:pt>
                <c:pt idx="37">
                  <c:v>0.51731747449999999</c:v>
                </c:pt>
                <c:pt idx="38">
                  <c:v>0.48096811620000002</c:v>
                </c:pt>
                <c:pt idx="39">
                  <c:v>0.2354190505</c:v>
                </c:pt>
                <c:pt idx="40">
                  <c:v>0.27084696889999998</c:v>
                </c:pt>
                <c:pt idx="41">
                  <c:v>0.27026552990000002</c:v>
                </c:pt>
                <c:pt idx="42">
                  <c:v>0.4101561145</c:v>
                </c:pt>
                <c:pt idx="43">
                  <c:v>0.25191581079999997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E-4217-9F64-36DECEDE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05216"/>
        <c:axId val="619603248"/>
      </c:scatterChart>
      <c:valAx>
        <c:axId val="619605216"/>
        <c:scaling>
          <c:logBase val="10"/>
          <c:orientation val="minMax"/>
          <c:max val="10000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9603248"/>
        <c:crosses val="autoZero"/>
        <c:crossBetween val="midCat"/>
      </c:valAx>
      <c:valAx>
        <c:axId val="61960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96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Reviewer's model in orange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Log_cells_BBA!$C$1</c:f>
              <c:strCache>
                <c:ptCount val="1"/>
                <c:pt idx="0">
                  <c:v>BBA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Log_cells_BBA!$A$2:$A$45</c:f>
              <c:numCache>
                <c:formatCode>General</c:formatCode>
                <c:ptCount val="44"/>
                <c:pt idx="0">
                  <c:v>2687.5</c:v>
                </c:pt>
                <c:pt idx="1">
                  <c:v>13375</c:v>
                </c:pt>
                <c:pt idx="2">
                  <c:v>937.5</c:v>
                </c:pt>
                <c:pt idx="3">
                  <c:v>4500</c:v>
                </c:pt>
                <c:pt idx="4">
                  <c:v>5312.5</c:v>
                </c:pt>
                <c:pt idx="5">
                  <c:v>30312.5</c:v>
                </c:pt>
                <c:pt idx="6">
                  <c:v>3062.5</c:v>
                </c:pt>
                <c:pt idx="7">
                  <c:v>7937.5</c:v>
                </c:pt>
                <c:pt idx="8">
                  <c:v>17937.5</c:v>
                </c:pt>
                <c:pt idx="9">
                  <c:v>41000</c:v>
                </c:pt>
                <c:pt idx="10">
                  <c:v>12437.5</c:v>
                </c:pt>
                <c:pt idx="11">
                  <c:v>21875</c:v>
                </c:pt>
                <c:pt idx="12">
                  <c:v>24875</c:v>
                </c:pt>
                <c:pt idx="13">
                  <c:v>1437.5</c:v>
                </c:pt>
                <c:pt idx="14">
                  <c:v>7250</c:v>
                </c:pt>
                <c:pt idx="15">
                  <c:v>30312.5</c:v>
                </c:pt>
                <c:pt idx="16">
                  <c:v>4250</c:v>
                </c:pt>
                <c:pt idx="17">
                  <c:v>937.5</c:v>
                </c:pt>
                <c:pt idx="18">
                  <c:v>11375</c:v>
                </c:pt>
                <c:pt idx="19">
                  <c:v>7562.5</c:v>
                </c:pt>
                <c:pt idx="20">
                  <c:v>7625</c:v>
                </c:pt>
                <c:pt idx="21">
                  <c:v>5875</c:v>
                </c:pt>
                <c:pt idx="22">
                  <c:v>92250</c:v>
                </c:pt>
                <c:pt idx="23">
                  <c:v>44861.111111111102</c:v>
                </c:pt>
                <c:pt idx="24">
                  <c:v>750</c:v>
                </c:pt>
                <c:pt idx="25">
                  <c:v>14312.5</c:v>
                </c:pt>
                <c:pt idx="26">
                  <c:v>1062.5</c:v>
                </c:pt>
                <c:pt idx="27">
                  <c:v>33229.166666666701</c:v>
                </c:pt>
                <c:pt idx="28">
                  <c:v>1187.5</c:v>
                </c:pt>
                <c:pt idx="29">
                  <c:v>312.5</c:v>
                </c:pt>
                <c:pt idx="30">
                  <c:v>17562.5</c:v>
                </c:pt>
                <c:pt idx="31">
                  <c:v>2187.5</c:v>
                </c:pt>
                <c:pt idx="32">
                  <c:v>15312.5</c:v>
                </c:pt>
                <c:pt idx="33">
                  <c:v>6687.5</c:v>
                </c:pt>
                <c:pt idx="34">
                  <c:v>57083.333333333299</c:v>
                </c:pt>
                <c:pt idx="35">
                  <c:v>22812.5</c:v>
                </c:pt>
                <c:pt idx="36">
                  <c:v>19312.5</c:v>
                </c:pt>
                <c:pt idx="37">
                  <c:v>250</c:v>
                </c:pt>
                <c:pt idx="38">
                  <c:v>937.5</c:v>
                </c:pt>
                <c:pt idx="39">
                  <c:v>8562.5</c:v>
                </c:pt>
                <c:pt idx="40">
                  <c:v>21125</c:v>
                </c:pt>
                <c:pt idx="41">
                  <c:v>28562.5</c:v>
                </c:pt>
                <c:pt idx="42">
                  <c:v>1875</c:v>
                </c:pt>
                <c:pt idx="43">
                  <c:v>13437.5</c:v>
                </c:pt>
              </c:numCache>
            </c:numRef>
          </c:xVal>
          <c:yVal>
            <c:numRef>
              <c:f>Log_cells_BBA!$C$2:$C$45</c:f>
              <c:numCache>
                <c:formatCode>General</c:formatCode>
                <c:ptCount val="44"/>
                <c:pt idx="0">
                  <c:v>0.53445017029999997</c:v>
                </c:pt>
                <c:pt idx="1">
                  <c:v>0.18796844609999999</c:v>
                </c:pt>
                <c:pt idx="2">
                  <c:v>0.51620329259999997</c:v>
                </c:pt>
                <c:pt idx="3">
                  <c:v>0.22403056139999999</c:v>
                </c:pt>
                <c:pt idx="4">
                  <c:v>0.27188134320000001</c:v>
                </c:pt>
                <c:pt idx="5">
                  <c:v>0.21693477520000001</c:v>
                </c:pt>
                <c:pt idx="6">
                  <c:v>0.35055837169999998</c:v>
                </c:pt>
                <c:pt idx="7">
                  <c:v>0.31059321820000002</c:v>
                </c:pt>
                <c:pt idx="8">
                  <c:v>0.20010520970000001</c:v>
                </c:pt>
                <c:pt idx="9">
                  <c:v>0.2726164874</c:v>
                </c:pt>
                <c:pt idx="10">
                  <c:v>0.40882995309999998</c:v>
                </c:pt>
                <c:pt idx="11">
                  <c:v>0.293924356</c:v>
                </c:pt>
                <c:pt idx="12">
                  <c:v>0.19913649389999999</c:v>
                </c:pt>
                <c:pt idx="13">
                  <c:v>0.5219668837</c:v>
                </c:pt>
                <c:pt idx="14">
                  <c:v>0.28234572149999998</c:v>
                </c:pt>
                <c:pt idx="15">
                  <c:v>0.23836032909999999</c:v>
                </c:pt>
                <c:pt idx="16">
                  <c:v>0.35054802480000002</c:v>
                </c:pt>
                <c:pt idx="17">
                  <c:v>0.53115746239999995</c:v>
                </c:pt>
                <c:pt idx="18">
                  <c:v>0.37708164440000003</c:v>
                </c:pt>
                <c:pt idx="19">
                  <c:v>0.3865457142</c:v>
                </c:pt>
                <c:pt idx="20">
                  <c:v>0.36183927690000001</c:v>
                </c:pt>
                <c:pt idx="21">
                  <c:v>0.42696169750000001</c:v>
                </c:pt>
                <c:pt idx="22">
                  <c:v>0.1873255506</c:v>
                </c:pt>
                <c:pt idx="23">
                  <c:v>0.29002052830000002</c:v>
                </c:pt>
                <c:pt idx="24">
                  <c:v>0.48536616980000002</c:v>
                </c:pt>
                <c:pt idx="25">
                  <c:v>0.36434012710000002</c:v>
                </c:pt>
                <c:pt idx="26">
                  <c:v>0.35266949089999999</c:v>
                </c:pt>
                <c:pt idx="27">
                  <c:v>0.27263245959999999</c:v>
                </c:pt>
                <c:pt idx="28">
                  <c:v>0.29899334820000001</c:v>
                </c:pt>
                <c:pt idx="29">
                  <c:v>0.478358746</c:v>
                </c:pt>
                <c:pt idx="30">
                  <c:v>0.26644043049999999</c:v>
                </c:pt>
                <c:pt idx="31">
                  <c:v>0.29427495390000002</c:v>
                </c:pt>
                <c:pt idx="32">
                  <c:v>0.34878712439999998</c:v>
                </c:pt>
                <c:pt idx="33">
                  <c:v>0.39737230270000001</c:v>
                </c:pt>
                <c:pt idx="34">
                  <c:v>0.24408585899999999</c:v>
                </c:pt>
                <c:pt idx="35">
                  <c:v>0.24883480790000001</c:v>
                </c:pt>
                <c:pt idx="36">
                  <c:v>0.34564477059999998</c:v>
                </c:pt>
                <c:pt idx="37">
                  <c:v>0.51731747449999999</c:v>
                </c:pt>
                <c:pt idx="38">
                  <c:v>0.48096811620000002</c:v>
                </c:pt>
                <c:pt idx="39">
                  <c:v>0.2354190505</c:v>
                </c:pt>
                <c:pt idx="40">
                  <c:v>0.27084696889999998</c:v>
                </c:pt>
                <c:pt idx="41">
                  <c:v>0.27026552990000002</c:v>
                </c:pt>
                <c:pt idx="42">
                  <c:v>0.4101561145</c:v>
                </c:pt>
                <c:pt idx="43">
                  <c:v>0.25191581079999997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E-4B3C-9B33-067396DE85E0}"/>
            </c:ext>
          </c:extLst>
        </c:ser>
        <c:ser>
          <c:idx val="1"/>
          <c:order val="1"/>
          <c:tx>
            <c:strRef>
              <c:f>Log_cells_BBA!$E$1</c:f>
              <c:strCache>
                <c:ptCount val="1"/>
                <c:pt idx="0">
                  <c:v>Reviewer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Log_cells_BBA!$A$2:$A$45</c:f>
              <c:numCache>
                <c:formatCode>General</c:formatCode>
                <c:ptCount val="44"/>
                <c:pt idx="0">
                  <c:v>2687.5</c:v>
                </c:pt>
                <c:pt idx="1">
                  <c:v>13375</c:v>
                </c:pt>
                <c:pt idx="2">
                  <c:v>937.5</c:v>
                </c:pt>
                <c:pt idx="3">
                  <c:v>4500</c:v>
                </c:pt>
                <c:pt idx="4">
                  <c:v>5312.5</c:v>
                </c:pt>
                <c:pt idx="5">
                  <c:v>30312.5</c:v>
                </c:pt>
                <c:pt idx="6">
                  <c:v>3062.5</c:v>
                </c:pt>
                <c:pt idx="7">
                  <c:v>7937.5</c:v>
                </c:pt>
                <c:pt idx="8">
                  <c:v>17937.5</c:v>
                </c:pt>
                <c:pt idx="9">
                  <c:v>41000</c:v>
                </c:pt>
                <c:pt idx="10">
                  <c:v>12437.5</c:v>
                </c:pt>
                <c:pt idx="11">
                  <c:v>21875</c:v>
                </c:pt>
                <c:pt idx="12">
                  <c:v>24875</c:v>
                </c:pt>
                <c:pt idx="13">
                  <c:v>1437.5</c:v>
                </c:pt>
                <c:pt idx="14">
                  <c:v>7250</c:v>
                </c:pt>
                <c:pt idx="15">
                  <c:v>30312.5</c:v>
                </c:pt>
                <c:pt idx="16">
                  <c:v>4250</c:v>
                </c:pt>
                <c:pt idx="17">
                  <c:v>937.5</c:v>
                </c:pt>
                <c:pt idx="18">
                  <c:v>11375</c:v>
                </c:pt>
                <c:pt idx="19">
                  <c:v>7562.5</c:v>
                </c:pt>
                <c:pt idx="20">
                  <c:v>7625</c:v>
                </c:pt>
                <c:pt idx="21">
                  <c:v>5875</c:v>
                </c:pt>
                <c:pt idx="22">
                  <c:v>92250</c:v>
                </c:pt>
                <c:pt idx="23">
                  <c:v>44861.111111111102</c:v>
                </c:pt>
                <c:pt idx="24">
                  <c:v>750</c:v>
                </c:pt>
                <c:pt idx="25">
                  <c:v>14312.5</c:v>
                </c:pt>
                <c:pt idx="26">
                  <c:v>1062.5</c:v>
                </c:pt>
                <c:pt idx="27">
                  <c:v>33229.166666666701</c:v>
                </c:pt>
                <c:pt idx="28">
                  <c:v>1187.5</c:v>
                </c:pt>
                <c:pt idx="29">
                  <c:v>312.5</c:v>
                </c:pt>
                <c:pt idx="30">
                  <c:v>17562.5</c:v>
                </c:pt>
                <c:pt idx="31">
                  <c:v>2187.5</c:v>
                </c:pt>
                <c:pt idx="32">
                  <c:v>15312.5</c:v>
                </c:pt>
                <c:pt idx="33">
                  <c:v>6687.5</c:v>
                </c:pt>
                <c:pt idx="34">
                  <c:v>57083.333333333299</c:v>
                </c:pt>
                <c:pt idx="35">
                  <c:v>22812.5</c:v>
                </c:pt>
                <c:pt idx="36">
                  <c:v>19312.5</c:v>
                </c:pt>
                <c:pt idx="37">
                  <c:v>250</c:v>
                </c:pt>
                <c:pt idx="38">
                  <c:v>937.5</c:v>
                </c:pt>
                <c:pt idx="39">
                  <c:v>8562.5</c:v>
                </c:pt>
                <c:pt idx="40">
                  <c:v>21125</c:v>
                </c:pt>
                <c:pt idx="41">
                  <c:v>28562.5</c:v>
                </c:pt>
                <c:pt idx="42">
                  <c:v>1875</c:v>
                </c:pt>
                <c:pt idx="43">
                  <c:v>13437.5</c:v>
                </c:pt>
              </c:numCache>
            </c:numRef>
          </c:xVal>
          <c:yVal>
            <c:numRef>
              <c:f>Log_cells_BBA!$E$2:$E$45</c:f>
              <c:numCache>
                <c:formatCode>General</c:formatCode>
                <c:ptCount val="44"/>
                <c:pt idx="0">
                  <c:v>0.46480979041148374</c:v>
                </c:pt>
                <c:pt idx="1">
                  <c:v>0.29466276768726846</c:v>
                </c:pt>
                <c:pt idx="2">
                  <c:v>0.51735478488802589</c:v>
                </c:pt>
                <c:pt idx="3">
                  <c:v>0.420155117705169</c:v>
                </c:pt>
                <c:pt idx="4">
                  <c:v>0.40287719768470748</c:v>
                </c:pt>
                <c:pt idx="5">
                  <c:v>0.23137066847494053</c:v>
                </c:pt>
                <c:pt idx="6">
                  <c:v>0.45481896995979298</c:v>
                </c:pt>
                <c:pt idx="7">
                  <c:v>0.35661246707820704</c:v>
                </c:pt>
                <c:pt idx="8">
                  <c:v>0.26497186620928409</c:v>
                </c:pt>
                <c:pt idx="9">
                  <c:v>0.22346785795358293</c:v>
                </c:pt>
                <c:pt idx="10">
                  <c:v>0.30285964978191532</c:v>
                </c:pt>
                <c:pt idx="11">
                  <c:v>0.2490360191487366</c:v>
                </c:pt>
                <c:pt idx="12">
                  <c:v>0.24080521685448986</c:v>
                </c:pt>
                <c:pt idx="13">
                  <c:v>0.50128557438956245</c:v>
                </c:pt>
                <c:pt idx="14">
                  <c:v>0.36745707240886927</c:v>
                </c:pt>
                <c:pt idx="15">
                  <c:v>0.23137066847494053</c:v>
                </c:pt>
                <c:pt idx="16">
                  <c:v>0.42579292242063715</c:v>
                </c:pt>
                <c:pt idx="17">
                  <c:v>0.51735478488802589</c:v>
                </c:pt>
                <c:pt idx="18">
                  <c:v>0.31324251298278055</c:v>
                </c:pt>
                <c:pt idx="19">
                  <c:v>0.3624249047627543</c:v>
                </c:pt>
                <c:pt idx="20">
                  <c:v>0.36143926923076619</c:v>
                </c:pt>
                <c:pt idx="21">
                  <c:v>0.39179722839573655</c:v>
                </c:pt>
                <c:pt idx="22">
                  <c:v>0.22001166797528063</c:v>
                </c:pt>
                <c:pt idx="23">
                  <c:v>0.22225810226148715</c:v>
                </c:pt>
                <c:pt idx="24">
                  <c:v>0.52361465682767672</c:v>
                </c:pt>
                <c:pt idx="25">
                  <c:v>0.28727676128724955</c:v>
                </c:pt>
                <c:pt idx="26">
                  <c:v>0.51325340505442751</c:v>
                </c:pt>
                <c:pt idx="27">
                  <c:v>0.22822322957984364</c:v>
                </c:pt>
                <c:pt idx="28">
                  <c:v>0.50920859507406269</c:v>
                </c:pt>
                <c:pt idx="29">
                  <c:v>0.53873831348954637</c:v>
                </c:pt>
                <c:pt idx="30">
                  <c:v>0.26688527993710748</c:v>
                </c:pt>
                <c:pt idx="31">
                  <c:v>0.47879522163291799</c:v>
                </c:pt>
                <c:pt idx="32">
                  <c:v>0.28020189110776583</c:v>
                </c:pt>
                <c:pt idx="33">
                  <c:v>0.37696723650749092</c:v>
                </c:pt>
                <c:pt idx="34">
                  <c:v>0.22058071223459061</c:v>
                </c:pt>
                <c:pt idx="35">
                  <c:v>0.24616363402417324</c:v>
                </c:pt>
                <c:pt idx="36">
                  <c:v>0.25860027192469515</c:v>
                </c:pt>
                <c:pt idx="37">
                  <c:v>0.54095947744839501</c:v>
                </c:pt>
                <c:pt idx="38">
                  <c:v>0.51735478488802589</c:v>
                </c:pt>
                <c:pt idx="39">
                  <c:v>0.34744740447525474</c:v>
                </c:pt>
                <c:pt idx="40">
                  <c:v>0.25155936679473773</c:v>
                </c:pt>
                <c:pt idx="41">
                  <c:v>0.23381122328774476</c:v>
                </c:pt>
                <c:pt idx="42">
                  <c:v>0.48793899422970954</c:v>
                </c:pt>
                <c:pt idx="43">
                  <c:v>0.29414607240232704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BE-4B3C-9B33-067396DE8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53320"/>
        <c:axId val="627256928"/>
      </c:scatterChart>
      <c:valAx>
        <c:axId val="627253320"/>
        <c:scaling>
          <c:logBase val="10"/>
          <c:orientation val="minMax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7256928"/>
        <c:crosses val="autoZero"/>
        <c:crossBetween val="midCat"/>
      </c:valAx>
      <c:valAx>
        <c:axId val="62725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725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residuals</a:t>
            </a:r>
            <a:r>
              <a:rPr lang="nb-NO" baseline="0"/>
              <a:t> by row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Log_cells_BBA!$F$1</c:f>
              <c:strCache>
                <c:ptCount val="1"/>
                <c:pt idx="0">
                  <c:v>Resid_rev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Log_cells_BBA!$F$2:$F$48</c:f>
              <c:numCache>
                <c:formatCode>General</c:formatCode>
                <c:ptCount val="47"/>
                <c:pt idx="0">
                  <c:v>6.9640379888516235E-2</c:v>
                </c:pt>
                <c:pt idx="1">
                  <c:v>-0.10669432158726846</c:v>
                </c:pt>
                <c:pt idx="2">
                  <c:v>-1.1514922880259126E-3</c:v>
                </c:pt>
                <c:pt idx="3">
                  <c:v>-0.19612455630516901</c:v>
                </c:pt>
                <c:pt idx="4">
                  <c:v>-0.13099585448470746</c:v>
                </c:pt>
                <c:pt idx="5">
                  <c:v>-1.443589327494052E-2</c:v>
                </c:pt>
                <c:pt idx="6">
                  <c:v>-0.104260598259793</c:v>
                </c:pt>
                <c:pt idx="7">
                  <c:v>-4.601924887820702E-2</c:v>
                </c:pt>
                <c:pt idx="8">
                  <c:v>-6.4866656509284082E-2</c:v>
                </c:pt>
                <c:pt idx="9">
                  <c:v>4.9148629446417069E-2</c:v>
                </c:pt>
                <c:pt idx="10">
                  <c:v>0.10597030331808466</c:v>
                </c:pt>
                <c:pt idx="11">
                  <c:v>4.4888336851263394E-2</c:v>
                </c:pt>
                <c:pt idx="12">
                  <c:v>-4.1668722954489867E-2</c:v>
                </c:pt>
                <c:pt idx="13">
                  <c:v>2.0681309310437546E-2</c:v>
                </c:pt>
                <c:pt idx="14">
                  <c:v>-8.5111350908869288E-2</c:v>
                </c:pt>
                <c:pt idx="15">
                  <c:v>6.9896606250594573E-3</c:v>
                </c:pt>
                <c:pt idx="16">
                  <c:v>-7.524489762063713E-2</c:v>
                </c:pt>
                <c:pt idx="17">
                  <c:v>1.380267751197406E-2</c:v>
                </c:pt>
                <c:pt idx="18">
                  <c:v>6.3839131417219475E-2</c:v>
                </c:pt>
                <c:pt idx="19">
                  <c:v>2.4120809437245705E-2</c:v>
                </c:pt>
                <c:pt idx="20">
                  <c:v>4.0000766923381503E-4</c:v>
                </c:pt>
                <c:pt idx="21">
                  <c:v>3.5164469104263463E-2</c:v>
                </c:pt>
                <c:pt idx="22">
                  <c:v>-3.2686117375280627E-2</c:v>
                </c:pt>
                <c:pt idx="23">
                  <c:v>6.7762426038512874E-2</c:v>
                </c:pt>
                <c:pt idx="24">
                  <c:v>-3.8248487027676692E-2</c:v>
                </c:pt>
                <c:pt idx="25">
                  <c:v>7.7063365812750473E-2</c:v>
                </c:pt>
                <c:pt idx="26">
                  <c:v>-0.16058391415442752</c:v>
                </c:pt>
                <c:pt idx="27">
                  <c:v>4.4409230020156343E-2</c:v>
                </c:pt>
                <c:pt idx="28">
                  <c:v>-0.21021524687406268</c:v>
                </c:pt>
                <c:pt idx="29">
                  <c:v>-6.0379567489546371E-2</c:v>
                </c:pt>
                <c:pt idx="30">
                  <c:v>-4.4484943710748626E-4</c:v>
                </c:pt>
                <c:pt idx="31">
                  <c:v>-0.18452026773291796</c:v>
                </c:pt>
                <c:pt idx="32">
                  <c:v>6.8585233292234149E-2</c:v>
                </c:pt>
                <c:pt idx="33">
                  <c:v>2.0405066192509091E-2</c:v>
                </c:pt>
                <c:pt idx="34">
                  <c:v>2.3505146765409379E-2</c:v>
                </c:pt>
                <c:pt idx="35">
                  <c:v>2.6711738758267711E-3</c:v>
                </c:pt>
                <c:pt idx="36">
                  <c:v>8.7044498675304838E-2</c:v>
                </c:pt>
                <c:pt idx="37">
                  <c:v>-2.3642002948395024E-2</c:v>
                </c:pt>
                <c:pt idx="38">
                  <c:v>-3.6386668688025869E-2</c:v>
                </c:pt>
                <c:pt idx="39">
                  <c:v>-0.11202835397525474</c:v>
                </c:pt>
                <c:pt idx="40">
                  <c:v>1.9287602105262258E-2</c:v>
                </c:pt>
                <c:pt idx="41">
                  <c:v>3.6454306612255266E-2</c:v>
                </c:pt>
                <c:pt idx="42">
                  <c:v>-7.7782879729709542E-2</c:v>
                </c:pt>
                <c:pt idx="43">
                  <c:v>-4.2230261602327068E-2</c:v>
                </c:pt>
                <c:pt idx="46">
                  <c:v>-2.190655559400426E-2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D-4202-84E9-85A2C3F84180}"/>
            </c:ext>
          </c:extLst>
        </c:ser>
        <c:ser>
          <c:idx val="1"/>
          <c:order val="1"/>
          <c:tx>
            <c:strRef>
              <c:f>Log_cells_BBA!$L$1</c:f>
              <c:strCache>
                <c:ptCount val="1"/>
                <c:pt idx="0">
                  <c:v>resid_JC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Log_cells_BBA!$L$2:$L$48</c:f>
              <c:numCache>
                <c:formatCode>General</c:formatCode>
                <c:ptCount val="47"/>
                <c:pt idx="0">
                  <c:v>0.14635397061153954</c:v>
                </c:pt>
                <c:pt idx="1">
                  <c:v>-0.11346985502473281</c:v>
                </c:pt>
                <c:pt idx="2">
                  <c:v>7.1236997523606516E-2</c:v>
                </c:pt>
                <c:pt idx="3">
                  <c:v>-0.13623047410904582</c:v>
                </c:pt>
                <c:pt idx="4">
                  <c:v>-7.9416494885435729E-2</c:v>
                </c:pt>
                <c:pt idx="5">
                  <c:v>-4.0322190625288662E-2</c:v>
                </c:pt>
                <c:pt idx="6">
                  <c:v>-3.0484338137938993E-2</c:v>
                </c:pt>
                <c:pt idx="7">
                  <c:v>-1.9021685067148852E-2</c:v>
                </c:pt>
                <c:pt idx="8">
                  <c:v>-8.5483756584893267E-2</c:v>
                </c:pt>
                <c:pt idx="9">
                  <c:v>3.1668164067068072E-2</c:v>
                </c:pt>
                <c:pt idx="10">
                  <c:v>0.10346740769920976</c:v>
                </c:pt>
                <c:pt idx="11">
                  <c:v>1.9051740406193951E-2</c:v>
                </c:pt>
                <c:pt idx="12">
                  <c:v>-6.8796103750553228E-2</c:v>
                </c:pt>
                <c:pt idx="13">
                  <c:v>0.1000825654242613</c:v>
                </c:pt>
                <c:pt idx="14">
                  <c:v>-5.2161414116169091E-2</c:v>
                </c:pt>
                <c:pt idx="15">
                  <c:v>-1.8896636725288685E-2</c:v>
                </c:pt>
                <c:pt idx="16">
                  <c:v>-1.2799565056402951E-2</c:v>
                </c:pt>
                <c:pt idx="17">
                  <c:v>8.6191167323606488E-2</c:v>
                </c:pt>
                <c:pt idx="18">
                  <c:v>6.6896999566234183E-2</c:v>
                </c:pt>
                <c:pt idx="19">
                  <c:v>5.4317397726311223E-2</c:v>
                </c:pt>
                <c:pt idx="20">
                  <c:v>3.0055407379683097E-2</c:v>
                </c:pt>
                <c:pt idx="21">
                  <c:v>8.1098609806667443E-2</c:v>
                </c:pt>
                <c:pt idx="22">
                  <c:v>-9.832541057250288E-3</c:v>
                </c:pt>
                <c:pt idx="23">
                  <c:v>5.3932163413870304E-2</c:v>
                </c:pt>
                <c:pt idx="24">
                  <c:v>2.8350122952639223E-2</c:v>
                </c:pt>
                <c:pt idx="25">
                  <c:v>6.656010935601625E-2</c:v>
                </c:pt>
                <c:pt idx="26">
                  <c:v>-8.5537994456877098E-2</c:v>
                </c:pt>
                <c:pt idx="27">
                  <c:v>2.0336356897832364E-2</c:v>
                </c:pt>
                <c:pt idx="28">
                  <c:v>-0.13320795286092502</c:v>
                </c:pt>
                <c:pt idx="29">
                  <c:v>-2.5932612664471277E-2</c:v>
                </c:pt>
                <c:pt idx="30">
                  <c:v>-2.028942329189054E-2</c:v>
                </c:pt>
                <c:pt idx="31">
                  <c:v>-0.10493725671548443</c:v>
                </c:pt>
                <c:pt idx="32">
                  <c:v>5.4654061833502465E-2</c:v>
                </c:pt>
                <c:pt idx="33">
                  <c:v>5.8504053825030156E-2</c:v>
                </c:pt>
                <c:pt idx="34">
                  <c:v>2.1008302242643467E-2</c:v>
                </c:pt>
                <c:pt idx="35">
                  <c:v>-2.3771740942458264E-2</c:v>
                </c:pt>
                <c:pt idx="36">
                  <c:v>6.4044193616565437E-2</c:v>
                </c:pt>
                <c:pt idx="37">
                  <c:v>9.7636406456125258E-4</c:v>
                </c:pt>
                <c:pt idx="38">
                  <c:v>3.6001821123606559E-2</c:v>
                </c:pt>
                <c:pt idx="39">
                  <c:v>-9.0102985441193995E-2</c:v>
                </c:pt>
                <c:pt idx="40">
                  <c:v>-5.9095586798297295E-3</c:v>
                </c:pt>
                <c:pt idx="41">
                  <c:v>9.7974270723742429E-3</c:v>
                </c:pt>
                <c:pt idx="42">
                  <c:v>2.6197671738436012E-3</c:v>
                </c:pt>
                <c:pt idx="43">
                  <c:v>-4.9270741617018998E-2</c:v>
                </c:pt>
                <c:pt idx="46">
                  <c:v>3.0223847649299545E-5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D-4202-84E9-85A2C3F84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7"/>
        <c:axId val="623530080"/>
        <c:axId val="623533688"/>
      </c:barChart>
      <c:catAx>
        <c:axId val="62353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3533688"/>
        <c:crosses val="autoZero"/>
        <c:auto val="1"/>
        <c:lblAlgn val="ctr"/>
        <c:lblOffset val="100"/>
        <c:noMultiLvlLbl val="0"/>
      </c:catAx>
      <c:valAx>
        <c:axId val="623533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35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reviewer's residuals</a:t>
            </a:r>
            <a:r>
              <a:rPr lang="en-US" baseline="0"/>
              <a:t> versus BBA: </a:t>
            </a:r>
            <a:br>
              <a:rPr lang="en-US" baseline="0"/>
            </a:br>
            <a:r>
              <a:rPr lang="en-US" baseline="0"/>
              <a:t>not randomly distributed?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Log_cells_BBA!$F$1</c:f>
              <c:strCache>
                <c:ptCount val="1"/>
                <c:pt idx="0">
                  <c:v>Resid_rev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Log_cells_BBA!$E$2:$E$48</c:f>
              <c:numCache>
                <c:formatCode>General</c:formatCode>
                <c:ptCount val="47"/>
                <c:pt idx="0">
                  <c:v>0.46480979041148374</c:v>
                </c:pt>
                <c:pt idx="1">
                  <c:v>0.29466276768726846</c:v>
                </c:pt>
                <c:pt idx="2">
                  <c:v>0.51735478488802589</c:v>
                </c:pt>
                <c:pt idx="3">
                  <c:v>0.420155117705169</c:v>
                </c:pt>
                <c:pt idx="4">
                  <c:v>0.40287719768470748</c:v>
                </c:pt>
                <c:pt idx="5">
                  <c:v>0.23137066847494053</c:v>
                </c:pt>
                <c:pt idx="6">
                  <c:v>0.45481896995979298</c:v>
                </c:pt>
                <c:pt idx="7">
                  <c:v>0.35661246707820704</c:v>
                </c:pt>
                <c:pt idx="8">
                  <c:v>0.26497186620928409</c:v>
                </c:pt>
                <c:pt idx="9">
                  <c:v>0.22346785795358293</c:v>
                </c:pt>
                <c:pt idx="10">
                  <c:v>0.30285964978191532</c:v>
                </c:pt>
                <c:pt idx="11">
                  <c:v>0.2490360191487366</c:v>
                </c:pt>
                <c:pt idx="12">
                  <c:v>0.24080521685448986</c:v>
                </c:pt>
                <c:pt idx="13">
                  <c:v>0.50128557438956245</c:v>
                </c:pt>
                <c:pt idx="14">
                  <c:v>0.36745707240886927</c:v>
                </c:pt>
                <c:pt idx="15">
                  <c:v>0.23137066847494053</c:v>
                </c:pt>
                <c:pt idx="16">
                  <c:v>0.42579292242063715</c:v>
                </c:pt>
                <c:pt idx="17">
                  <c:v>0.51735478488802589</c:v>
                </c:pt>
                <c:pt idx="18">
                  <c:v>0.31324251298278055</c:v>
                </c:pt>
                <c:pt idx="19">
                  <c:v>0.3624249047627543</c:v>
                </c:pt>
                <c:pt idx="20">
                  <c:v>0.36143926923076619</c:v>
                </c:pt>
                <c:pt idx="21">
                  <c:v>0.39179722839573655</c:v>
                </c:pt>
                <c:pt idx="22">
                  <c:v>0.22001166797528063</c:v>
                </c:pt>
                <c:pt idx="23">
                  <c:v>0.22225810226148715</c:v>
                </c:pt>
                <c:pt idx="24">
                  <c:v>0.52361465682767672</c:v>
                </c:pt>
                <c:pt idx="25">
                  <c:v>0.28727676128724955</c:v>
                </c:pt>
                <c:pt idx="26">
                  <c:v>0.51325340505442751</c:v>
                </c:pt>
                <c:pt idx="27">
                  <c:v>0.22822322957984364</c:v>
                </c:pt>
                <c:pt idx="28">
                  <c:v>0.50920859507406269</c:v>
                </c:pt>
                <c:pt idx="29">
                  <c:v>0.53873831348954637</c:v>
                </c:pt>
                <c:pt idx="30">
                  <c:v>0.26688527993710748</c:v>
                </c:pt>
                <c:pt idx="31">
                  <c:v>0.47879522163291799</c:v>
                </c:pt>
                <c:pt idx="32">
                  <c:v>0.28020189110776583</c:v>
                </c:pt>
                <c:pt idx="33">
                  <c:v>0.37696723650749092</c:v>
                </c:pt>
                <c:pt idx="34">
                  <c:v>0.22058071223459061</c:v>
                </c:pt>
                <c:pt idx="35">
                  <c:v>0.24616363402417324</c:v>
                </c:pt>
                <c:pt idx="36">
                  <c:v>0.25860027192469515</c:v>
                </c:pt>
                <c:pt idx="37">
                  <c:v>0.54095947744839501</c:v>
                </c:pt>
                <c:pt idx="38">
                  <c:v>0.51735478488802589</c:v>
                </c:pt>
                <c:pt idx="39">
                  <c:v>0.34744740447525474</c:v>
                </c:pt>
                <c:pt idx="40">
                  <c:v>0.25155936679473773</c:v>
                </c:pt>
                <c:pt idx="41">
                  <c:v>0.23381122328774476</c:v>
                </c:pt>
                <c:pt idx="42">
                  <c:v>0.48793899422970954</c:v>
                </c:pt>
                <c:pt idx="43">
                  <c:v>0.29414607240232704</c:v>
                </c:pt>
              </c:numCache>
            </c:numRef>
          </c:xVal>
          <c:yVal>
            <c:numRef>
              <c:f>Log_cells_BBA!$F$2:$F$48</c:f>
              <c:numCache>
                <c:formatCode>General</c:formatCode>
                <c:ptCount val="47"/>
                <c:pt idx="0">
                  <c:v>6.9640379888516235E-2</c:v>
                </c:pt>
                <c:pt idx="1">
                  <c:v>-0.10669432158726846</c:v>
                </c:pt>
                <c:pt idx="2">
                  <c:v>-1.1514922880259126E-3</c:v>
                </c:pt>
                <c:pt idx="3">
                  <c:v>-0.19612455630516901</c:v>
                </c:pt>
                <c:pt idx="4">
                  <c:v>-0.13099585448470746</c:v>
                </c:pt>
                <c:pt idx="5">
                  <c:v>-1.443589327494052E-2</c:v>
                </c:pt>
                <c:pt idx="6">
                  <c:v>-0.104260598259793</c:v>
                </c:pt>
                <c:pt idx="7">
                  <c:v>-4.601924887820702E-2</c:v>
                </c:pt>
                <c:pt idx="8">
                  <c:v>-6.4866656509284082E-2</c:v>
                </c:pt>
                <c:pt idx="9">
                  <c:v>4.9148629446417069E-2</c:v>
                </c:pt>
                <c:pt idx="10">
                  <c:v>0.10597030331808466</c:v>
                </c:pt>
                <c:pt idx="11">
                  <c:v>4.4888336851263394E-2</c:v>
                </c:pt>
                <c:pt idx="12">
                  <c:v>-4.1668722954489867E-2</c:v>
                </c:pt>
                <c:pt idx="13">
                  <c:v>2.0681309310437546E-2</c:v>
                </c:pt>
                <c:pt idx="14">
                  <c:v>-8.5111350908869288E-2</c:v>
                </c:pt>
                <c:pt idx="15">
                  <c:v>6.9896606250594573E-3</c:v>
                </c:pt>
                <c:pt idx="16">
                  <c:v>-7.524489762063713E-2</c:v>
                </c:pt>
                <c:pt idx="17">
                  <c:v>1.380267751197406E-2</c:v>
                </c:pt>
                <c:pt idx="18">
                  <c:v>6.3839131417219475E-2</c:v>
                </c:pt>
                <c:pt idx="19">
                  <c:v>2.4120809437245705E-2</c:v>
                </c:pt>
                <c:pt idx="20">
                  <c:v>4.0000766923381503E-4</c:v>
                </c:pt>
                <c:pt idx="21">
                  <c:v>3.5164469104263463E-2</c:v>
                </c:pt>
                <c:pt idx="22">
                  <c:v>-3.2686117375280627E-2</c:v>
                </c:pt>
                <c:pt idx="23">
                  <c:v>6.7762426038512874E-2</c:v>
                </c:pt>
                <c:pt idx="24">
                  <c:v>-3.8248487027676692E-2</c:v>
                </c:pt>
                <c:pt idx="25">
                  <c:v>7.7063365812750473E-2</c:v>
                </c:pt>
                <c:pt idx="26">
                  <c:v>-0.16058391415442752</c:v>
                </c:pt>
                <c:pt idx="27">
                  <c:v>4.4409230020156343E-2</c:v>
                </c:pt>
                <c:pt idx="28">
                  <c:v>-0.21021524687406268</c:v>
                </c:pt>
                <c:pt idx="29">
                  <c:v>-6.0379567489546371E-2</c:v>
                </c:pt>
                <c:pt idx="30">
                  <c:v>-4.4484943710748626E-4</c:v>
                </c:pt>
                <c:pt idx="31">
                  <c:v>-0.18452026773291796</c:v>
                </c:pt>
                <c:pt idx="32">
                  <c:v>6.8585233292234149E-2</c:v>
                </c:pt>
                <c:pt idx="33">
                  <c:v>2.0405066192509091E-2</c:v>
                </c:pt>
                <c:pt idx="34">
                  <c:v>2.3505146765409379E-2</c:v>
                </c:pt>
                <c:pt idx="35">
                  <c:v>2.6711738758267711E-3</c:v>
                </c:pt>
                <c:pt idx="36">
                  <c:v>8.7044498675304838E-2</c:v>
                </c:pt>
                <c:pt idx="37">
                  <c:v>-2.3642002948395024E-2</c:v>
                </c:pt>
                <c:pt idx="38">
                  <c:v>-3.6386668688025869E-2</c:v>
                </c:pt>
                <c:pt idx="39">
                  <c:v>-0.11202835397525474</c:v>
                </c:pt>
                <c:pt idx="40">
                  <c:v>1.9287602105262258E-2</c:v>
                </c:pt>
                <c:pt idx="41">
                  <c:v>3.6454306612255266E-2</c:v>
                </c:pt>
                <c:pt idx="42">
                  <c:v>-7.7782879729709542E-2</c:v>
                </c:pt>
                <c:pt idx="43">
                  <c:v>-4.2230261602327068E-2</c:v>
                </c:pt>
                <c:pt idx="46">
                  <c:v>-2.190655559400426E-2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8-4003-A80F-AFE675D8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34904"/>
        <c:axId val="549335232"/>
      </c:scatterChart>
      <c:valAx>
        <c:axId val="54933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9335232"/>
        <c:crosses val="autoZero"/>
        <c:crossBetween val="midCat"/>
      </c:valAx>
      <c:valAx>
        <c:axId val="54933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933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Log_cells_BBA!$C$1</c:f>
              <c:strCache>
                <c:ptCount val="1"/>
                <c:pt idx="0">
                  <c:v>BBA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489417481352125E-3"/>
                  <c:y val="0.100613152522601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Log_cells_BBA!$A$2:$A$45</c:f>
              <c:numCache>
                <c:formatCode>General</c:formatCode>
                <c:ptCount val="44"/>
                <c:pt idx="0">
                  <c:v>2687.5</c:v>
                </c:pt>
                <c:pt idx="1">
                  <c:v>13375</c:v>
                </c:pt>
                <c:pt idx="2">
                  <c:v>937.5</c:v>
                </c:pt>
                <c:pt idx="3">
                  <c:v>4500</c:v>
                </c:pt>
                <c:pt idx="4">
                  <c:v>5312.5</c:v>
                </c:pt>
                <c:pt idx="5">
                  <c:v>30312.5</c:v>
                </c:pt>
                <c:pt idx="6">
                  <c:v>3062.5</c:v>
                </c:pt>
                <c:pt idx="7">
                  <c:v>7937.5</c:v>
                </c:pt>
                <c:pt idx="8">
                  <c:v>17937.5</c:v>
                </c:pt>
                <c:pt idx="9">
                  <c:v>41000</c:v>
                </c:pt>
                <c:pt idx="10">
                  <c:v>12437.5</c:v>
                </c:pt>
                <c:pt idx="11">
                  <c:v>21875</c:v>
                </c:pt>
                <c:pt idx="12">
                  <c:v>24875</c:v>
                </c:pt>
                <c:pt idx="13">
                  <c:v>1437.5</c:v>
                </c:pt>
                <c:pt idx="14">
                  <c:v>7250</c:v>
                </c:pt>
                <c:pt idx="15">
                  <c:v>30312.5</c:v>
                </c:pt>
                <c:pt idx="16">
                  <c:v>4250</c:v>
                </c:pt>
                <c:pt idx="17">
                  <c:v>937.5</c:v>
                </c:pt>
                <c:pt idx="18">
                  <c:v>11375</c:v>
                </c:pt>
                <c:pt idx="19">
                  <c:v>7562.5</c:v>
                </c:pt>
                <c:pt idx="20">
                  <c:v>7625</c:v>
                </c:pt>
                <c:pt idx="21">
                  <c:v>5875</c:v>
                </c:pt>
                <c:pt idx="22">
                  <c:v>92250</c:v>
                </c:pt>
                <c:pt idx="23">
                  <c:v>44861.111111111102</c:v>
                </c:pt>
                <c:pt idx="24">
                  <c:v>750</c:v>
                </c:pt>
                <c:pt idx="25">
                  <c:v>14312.5</c:v>
                </c:pt>
                <c:pt idx="26">
                  <c:v>1062.5</c:v>
                </c:pt>
                <c:pt idx="27">
                  <c:v>33229.166666666701</c:v>
                </c:pt>
                <c:pt idx="28">
                  <c:v>1187.5</c:v>
                </c:pt>
                <c:pt idx="29">
                  <c:v>312.5</c:v>
                </c:pt>
                <c:pt idx="30">
                  <c:v>17562.5</c:v>
                </c:pt>
                <c:pt idx="31">
                  <c:v>2187.5</c:v>
                </c:pt>
                <c:pt idx="32">
                  <c:v>15312.5</c:v>
                </c:pt>
                <c:pt idx="33">
                  <c:v>6687.5</c:v>
                </c:pt>
                <c:pt idx="34">
                  <c:v>57083.333333333299</c:v>
                </c:pt>
                <c:pt idx="35">
                  <c:v>22812.5</c:v>
                </c:pt>
                <c:pt idx="36">
                  <c:v>19312.5</c:v>
                </c:pt>
                <c:pt idx="37">
                  <c:v>250</c:v>
                </c:pt>
                <c:pt idx="38">
                  <c:v>937.5</c:v>
                </c:pt>
                <c:pt idx="39">
                  <c:v>8562.5</c:v>
                </c:pt>
                <c:pt idx="40">
                  <c:v>21125</c:v>
                </c:pt>
                <c:pt idx="41">
                  <c:v>28562.5</c:v>
                </c:pt>
                <c:pt idx="42">
                  <c:v>1875</c:v>
                </c:pt>
                <c:pt idx="43">
                  <c:v>13437.5</c:v>
                </c:pt>
              </c:numCache>
            </c:numRef>
          </c:xVal>
          <c:yVal>
            <c:numRef>
              <c:f>Log_cells_BBA!$C$2:$C$45</c:f>
              <c:numCache>
                <c:formatCode>General</c:formatCode>
                <c:ptCount val="44"/>
                <c:pt idx="0">
                  <c:v>0.53445017029999997</c:v>
                </c:pt>
                <c:pt idx="1">
                  <c:v>0.18796844609999999</c:v>
                </c:pt>
                <c:pt idx="2">
                  <c:v>0.51620329259999997</c:v>
                </c:pt>
                <c:pt idx="3">
                  <c:v>0.22403056139999999</c:v>
                </c:pt>
                <c:pt idx="4">
                  <c:v>0.27188134320000001</c:v>
                </c:pt>
                <c:pt idx="5">
                  <c:v>0.21693477520000001</c:v>
                </c:pt>
                <c:pt idx="6">
                  <c:v>0.35055837169999998</c:v>
                </c:pt>
                <c:pt idx="7">
                  <c:v>0.31059321820000002</c:v>
                </c:pt>
                <c:pt idx="8">
                  <c:v>0.20010520970000001</c:v>
                </c:pt>
                <c:pt idx="9">
                  <c:v>0.2726164874</c:v>
                </c:pt>
                <c:pt idx="10">
                  <c:v>0.40882995309999998</c:v>
                </c:pt>
                <c:pt idx="11">
                  <c:v>0.293924356</c:v>
                </c:pt>
                <c:pt idx="12">
                  <c:v>0.19913649389999999</c:v>
                </c:pt>
                <c:pt idx="13">
                  <c:v>0.5219668837</c:v>
                </c:pt>
                <c:pt idx="14">
                  <c:v>0.28234572149999998</c:v>
                </c:pt>
                <c:pt idx="15">
                  <c:v>0.23836032909999999</c:v>
                </c:pt>
                <c:pt idx="16">
                  <c:v>0.35054802480000002</c:v>
                </c:pt>
                <c:pt idx="17">
                  <c:v>0.53115746239999995</c:v>
                </c:pt>
                <c:pt idx="18">
                  <c:v>0.37708164440000003</c:v>
                </c:pt>
                <c:pt idx="19">
                  <c:v>0.3865457142</c:v>
                </c:pt>
                <c:pt idx="20">
                  <c:v>0.36183927690000001</c:v>
                </c:pt>
                <c:pt idx="21">
                  <c:v>0.42696169750000001</c:v>
                </c:pt>
                <c:pt idx="22">
                  <c:v>0.1873255506</c:v>
                </c:pt>
                <c:pt idx="23">
                  <c:v>0.29002052830000002</c:v>
                </c:pt>
                <c:pt idx="24">
                  <c:v>0.48536616980000002</c:v>
                </c:pt>
                <c:pt idx="25">
                  <c:v>0.36434012710000002</c:v>
                </c:pt>
                <c:pt idx="26">
                  <c:v>0.35266949089999999</c:v>
                </c:pt>
                <c:pt idx="27">
                  <c:v>0.27263245959999999</c:v>
                </c:pt>
                <c:pt idx="28">
                  <c:v>0.29899334820000001</c:v>
                </c:pt>
                <c:pt idx="29">
                  <c:v>0.478358746</c:v>
                </c:pt>
                <c:pt idx="30">
                  <c:v>0.26644043049999999</c:v>
                </c:pt>
                <c:pt idx="31">
                  <c:v>0.29427495390000002</c:v>
                </c:pt>
                <c:pt idx="32">
                  <c:v>0.34878712439999998</c:v>
                </c:pt>
                <c:pt idx="33">
                  <c:v>0.39737230270000001</c:v>
                </c:pt>
                <c:pt idx="34">
                  <c:v>0.24408585899999999</c:v>
                </c:pt>
                <c:pt idx="35">
                  <c:v>0.24883480790000001</c:v>
                </c:pt>
                <c:pt idx="36">
                  <c:v>0.34564477059999998</c:v>
                </c:pt>
                <c:pt idx="37">
                  <c:v>0.51731747449999999</c:v>
                </c:pt>
                <c:pt idx="38">
                  <c:v>0.48096811620000002</c:v>
                </c:pt>
                <c:pt idx="39">
                  <c:v>0.2354190505</c:v>
                </c:pt>
                <c:pt idx="40">
                  <c:v>0.27084696889999998</c:v>
                </c:pt>
                <c:pt idx="41">
                  <c:v>0.27026552990000002</c:v>
                </c:pt>
                <c:pt idx="42">
                  <c:v>0.4101561145</c:v>
                </c:pt>
                <c:pt idx="43">
                  <c:v>0.25191581079999997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5-4DA5-9C08-41EFA5E7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05216"/>
        <c:axId val="619603248"/>
      </c:scatterChart>
      <c:valAx>
        <c:axId val="61960521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9603248"/>
        <c:crosses val="autoZero"/>
        <c:crossBetween val="midCat"/>
      </c:valAx>
      <c:valAx>
        <c:axId val="6196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96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194310</xdr:colOff>
      <xdr:row>26</xdr:row>
      <xdr:rowOff>184785</xdr:rowOff>
    </xdr:from>
    <xdr:to>
      <xdr:col>5</xdr:col>
      <xdr:colOff>548640</xdr:colOff>
      <xdr:row>41</xdr:row>
      <xdr:rowOff>70485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144780</xdr:colOff>
      <xdr:row>11</xdr:row>
      <xdr:rowOff>57150</xdr:rowOff>
    </xdr:from>
    <xdr:to>
      <xdr:col>5</xdr:col>
      <xdr:colOff>499110</xdr:colOff>
      <xdr:row>25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5</xdr:row>
      <xdr:rowOff>104775</xdr:rowOff>
    </xdr:from>
    <xdr:to>
      <xdr:col>13</xdr:col>
      <xdr:colOff>190500</xdr:colOff>
      <xdr:row>19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674370</xdr:colOff>
      <xdr:row>35</xdr:row>
      <xdr:rowOff>135254</xdr:rowOff>
    </xdr:from>
    <xdr:to>
      <xdr:col>13</xdr:col>
      <xdr:colOff>110490</xdr:colOff>
      <xdr:row>51</xdr:row>
      <xdr:rowOff>186689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651510</xdr:colOff>
      <xdr:row>20</xdr:row>
      <xdr:rowOff>139065</xdr:rowOff>
    </xdr:from>
    <xdr:to>
      <xdr:col>13</xdr:col>
      <xdr:colOff>102870</xdr:colOff>
      <xdr:row>35</xdr:row>
      <xdr:rowOff>24765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369570</xdr:colOff>
      <xdr:row>14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topLeftCell="A6" workbookViewId="0">
      <selection activeCell="B8" sqref="B8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11</v>
      </c>
      <c r="G1">
        <v>0.22</v>
      </c>
      <c r="K1" t="s">
        <v>9</v>
      </c>
      <c r="L1" t="s">
        <v>10</v>
      </c>
    </row>
    <row r="2" spans="1:16">
      <c r="A2">
        <v>2687.5</v>
      </c>
      <c r="B2">
        <v>3.4293484729000001</v>
      </c>
      <c r="C2">
        <v>0.53445017029999997</v>
      </c>
      <c r="D2" t="s">
        <v>4</v>
      </c>
      <c r="E2">
        <f t="shared" ref="E2:E45" si="0">$G$1+($G$2*EXP(-A2/9000))</f>
        <v>0.46480979041148374</v>
      </c>
      <c r="F2">
        <f>C2-E2</f>
        <v>6.9640379888516235E-2</v>
      </c>
      <c r="G2">
        <v>0.33</v>
      </c>
      <c r="K2">
        <f>(LN(A2)*-0.054)+0.8145</f>
        <v>0.38809619968846043</v>
      </c>
      <c r="L2">
        <f>C2-K2</f>
        <v>0.14635397061153954</v>
      </c>
      <c r="O2">
        <f>F2*F2</f>
        <v>4.8497825110168568E-3</v>
      </c>
      <c r="P2">
        <f>L2*L2</f>
        <v>2.1419484713763381E-2</v>
      </c>
    </row>
    <row r="3" spans="1:16">
      <c r="A3">
        <v>13375</v>
      </c>
      <c r="B3">
        <v>4.1262937907000001</v>
      </c>
      <c r="C3">
        <v>0.18796844609999999</v>
      </c>
      <c r="D3" t="s">
        <v>5</v>
      </c>
      <c r="E3">
        <f t="shared" si="0"/>
        <v>0.29466276768726846</v>
      </c>
      <c r="F3">
        <f t="shared" ref="F3:F45" si="1">C3-E3</f>
        <v>-0.10669432158726846</v>
      </c>
      <c r="G3">
        <v>9000</v>
      </c>
      <c r="K3">
        <f t="shared" ref="K3:K45" si="2">(LN(A3)*-0.054)+0.8145</f>
        <v>0.3014383011247328</v>
      </c>
      <c r="L3">
        <f t="shared" ref="L3:L45" si="3">C3-K3</f>
        <v>-0.11346985502473281</v>
      </c>
      <c r="O3">
        <f t="shared" ref="O3:O45" si="4">F3*F3</f>
        <v>1.1383678258967462E-2</v>
      </c>
      <c r="P3">
        <f t="shared" ref="P3:P45" si="5">L3*L3</f>
        <v>1.2875407999333881E-2</v>
      </c>
    </row>
    <row r="4" spans="1:16">
      <c r="A4">
        <v>937.5</v>
      </c>
      <c r="B4">
        <v>2.9719712764000001</v>
      </c>
      <c r="C4">
        <v>0.51620329259999997</v>
      </c>
      <c r="D4" t="s">
        <v>6</v>
      </c>
      <c r="E4">
        <f t="shared" si="0"/>
        <v>0.51735478488802589</v>
      </c>
      <c r="F4">
        <f t="shared" si="1"/>
        <v>-1.1514922880259126E-3</v>
      </c>
      <c r="G4" s="1" t="s">
        <v>7</v>
      </c>
      <c r="K4">
        <f t="shared" si="2"/>
        <v>0.44496629507639346</v>
      </c>
      <c r="L4">
        <f t="shared" si="3"/>
        <v>7.1236997523606516E-2</v>
      </c>
      <c r="O4">
        <f t="shared" si="4"/>
        <v>1.3259344893831513E-6</v>
      </c>
      <c r="P4">
        <f t="shared" si="5"/>
        <v>5.0747098161783204E-3</v>
      </c>
    </row>
    <row r="5" spans="1:16">
      <c r="A5">
        <v>4500</v>
      </c>
      <c r="B5">
        <v>3.6532125137999998</v>
      </c>
      <c r="C5">
        <v>0.22403056139999999</v>
      </c>
      <c r="D5" t="s">
        <v>5</v>
      </c>
      <c r="E5">
        <f t="shared" si="0"/>
        <v>0.420155117705169</v>
      </c>
      <c r="F5">
        <f t="shared" si="1"/>
        <v>-0.19612455630516901</v>
      </c>
      <c r="K5">
        <f t="shared" si="2"/>
        <v>0.36026103550904581</v>
      </c>
      <c r="L5">
        <f t="shared" si="3"/>
        <v>-0.13623047410904582</v>
      </c>
      <c r="O5">
        <f t="shared" si="4"/>
        <v>3.8464841585899405E-2</v>
      </c>
      <c r="P5">
        <f t="shared" si="5"/>
        <v>1.8558742075975403E-2</v>
      </c>
    </row>
    <row r="6" spans="1:16">
      <c r="A6">
        <v>5312.5</v>
      </c>
      <c r="B6">
        <v>3.7252989430999999</v>
      </c>
      <c r="C6">
        <v>0.27188134320000001</v>
      </c>
      <c r="D6" t="s">
        <v>4</v>
      </c>
      <c r="E6">
        <f t="shared" si="0"/>
        <v>0.40287719768470748</v>
      </c>
      <c r="F6">
        <f t="shared" si="1"/>
        <v>-0.13099585448470746</v>
      </c>
      <c r="K6">
        <f t="shared" si="2"/>
        <v>0.35129783808543574</v>
      </c>
      <c r="L6">
        <f t="shared" si="3"/>
        <v>-7.9416494885435729E-2</v>
      </c>
      <c r="O6">
        <f t="shared" si="4"/>
        <v>1.7159913892178653E-2</v>
      </c>
      <c r="P6">
        <f t="shared" si="5"/>
        <v>6.3069796598884389E-3</v>
      </c>
    </row>
    <row r="7" spans="1:16">
      <c r="A7">
        <v>30312.5</v>
      </c>
      <c r="B7">
        <v>4.4816217559</v>
      </c>
      <c r="C7">
        <v>0.21693477520000001</v>
      </c>
      <c r="D7" t="s">
        <v>5</v>
      </c>
      <c r="E7">
        <f t="shared" si="0"/>
        <v>0.23137066847494053</v>
      </c>
      <c r="F7">
        <f t="shared" si="1"/>
        <v>-1.443589327494052E-2</v>
      </c>
      <c r="K7">
        <f t="shared" si="2"/>
        <v>0.25725696582528867</v>
      </c>
      <c r="L7">
        <f t="shared" si="3"/>
        <v>-4.0322190625288662E-2</v>
      </c>
      <c r="O7">
        <f t="shared" si="4"/>
        <v>2.0839501464547293E-4</v>
      </c>
      <c r="P7">
        <f t="shared" si="5"/>
        <v>1.6258790568221169E-3</v>
      </c>
    </row>
    <row r="8" spans="1:16">
      <c r="A8">
        <v>3062.5</v>
      </c>
      <c r="B8">
        <v>3.4860760973999998</v>
      </c>
      <c r="C8">
        <v>0.35055837169999998</v>
      </c>
      <c r="D8" t="s">
        <v>4</v>
      </c>
      <c r="E8">
        <f t="shared" si="0"/>
        <v>0.45481896995979298</v>
      </c>
      <c r="F8">
        <f t="shared" si="1"/>
        <v>-0.104260598259793</v>
      </c>
      <c r="K8">
        <f t="shared" si="2"/>
        <v>0.38104270983793898</v>
      </c>
      <c r="L8">
        <f t="shared" si="3"/>
        <v>-3.0484338137938993E-2</v>
      </c>
      <c r="O8">
        <f t="shared" si="4"/>
        <v>1.0870272349489951E-2</v>
      </c>
      <c r="P8">
        <f t="shared" si="5"/>
        <v>9.2929487170820182E-4</v>
      </c>
    </row>
    <row r="9" spans="1:16">
      <c r="A9">
        <v>7937.5</v>
      </c>
      <c r="B9">
        <v>3.8996837382999998</v>
      </c>
      <c r="C9">
        <v>0.31059321820000002</v>
      </c>
      <c r="D9" t="s">
        <v>4</v>
      </c>
      <c r="E9">
        <f t="shared" si="0"/>
        <v>0.35661246707820704</v>
      </c>
      <c r="F9">
        <f t="shared" si="1"/>
        <v>-4.601924887820702E-2</v>
      </c>
      <c r="K9">
        <f t="shared" si="2"/>
        <v>0.32961490326714887</v>
      </c>
      <c r="L9">
        <f t="shared" si="3"/>
        <v>-1.9021685067148852E-2</v>
      </c>
      <c r="O9">
        <f t="shared" si="4"/>
        <v>2.1177712673143582E-3</v>
      </c>
      <c r="P9">
        <f t="shared" si="5"/>
        <v>3.6182450279379364E-4</v>
      </c>
    </row>
    <row r="10" spans="1:16">
      <c r="A10">
        <v>17937.5</v>
      </c>
      <c r="B10">
        <v>4.2537619141</v>
      </c>
      <c r="C10">
        <v>0.20010520970000001</v>
      </c>
      <c r="D10" t="s">
        <v>5</v>
      </c>
      <c r="E10">
        <f t="shared" si="0"/>
        <v>0.26497186620928409</v>
      </c>
      <c r="F10">
        <f t="shared" si="1"/>
        <v>-6.4866656509284082E-2</v>
      </c>
      <c r="K10">
        <f t="shared" si="2"/>
        <v>0.28558896628489328</v>
      </c>
      <c r="L10">
        <f t="shared" si="3"/>
        <v>-8.5483756584893267E-2</v>
      </c>
      <c r="O10">
        <f t="shared" si="4"/>
        <v>4.2076831266934468E-3</v>
      </c>
      <c r="P10">
        <f t="shared" si="5"/>
        <v>7.3074726398652829E-3</v>
      </c>
    </row>
    <row r="11" spans="1:16">
      <c r="A11">
        <v>41000</v>
      </c>
      <c r="B11">
        <v>4.6127838567000001</v>
      </c>
      <c r="C11">
        <v>0.2726164874</v>
      </c>
      <c r="D11" t="s">
        <v>5</v>
      </c>
      <c r="E11">
        <f t="shared" si="0"/>
        <v>0.22346785795358293</v>
      </c>
      <c r="F11">
        <f t="shared" si="1"/>
        <v>4.9148629446417069E-2</v>
      </c>
      <c r="K11">
        <f t="shared" si="2"/>
        <v>0.24094832333293192</v>
      </c>
      <c r="L11">
        <f t="shared" si="3"/>
        <v>3.1668164067068072E-2</v>
      </c>
      <c r="O11">
        <f t="shared" si="4"/>
        <v>2.4155877764612151E-3</v>
      </c>
      <c r="P11">
        <f t="shared" si="5"/>
        <v>1.0028726153787414E-3</v>
      </c>
    </row>
    <row r="12" spans="1:16">
      <c r="A12">
        <v>12437.5</v>
      </c>
      <c r="B12">
        <v>4.0947330938000004</v>
      </c>
      <c r="C12">
        <v>0.40882995309999998</v>
      </c>
      <c r="D12" t="s">
        <v>4</v>
      </c>
      <c r="E12">
        <f t="shared" si="0"/>
        <v>0.30285964978191532</v>
      </c>
      <c r="F12">
        <f t="shared" si="1"/>
        <v>0.10597030331808466</v>
      </c>
      <c r="K12">
        <f t="shared" si="2"/>
        <v>0.30536254540079022</v>
      </c>
      <c r="L12">
        <f t="shared" si="3"/>
        <v>0.10346740769920976</v>
      </c>
      <c r="O12">
        <f t="shared" si="4"/>
        <v>1.1229705185326865E-2</v>
      </c>
      <c r="P12">
        <f t="shared" si="5"/>
        <v>1.070550445599449E-2</v>
      </c>
    </row>
    <row r="13" spans="1:16">
      <c r="A13">
        <v>21875</v>
      </c>
      <c r="B13">
        <v>4.3399480617000004</v>
      </c>
      <c r="C13">
        <v>0.293924356</v>
      </c>
      <c r="D13" t="s">
        <v>4</v>
      </c>
      <c r="E13">
        <f t="shared" si="0"/>
        <v>0.2490360191487366</v>
      </c>
      <c r="F13">
        <f t="shared" si="1"/>
        <v>4.4888336851263394E-2</v>
      </c>
      <c r="K13">
        <f t="shared" si="2"/>
        <v>0.27487261559380605</v>
      </c>
      <c r="L13">
        <f t="shared" si="3"/>
        <v>1.9051740406193951E-2</v>
      </c>
      <c r="O13">
        <f t="shared" si="4"/>
        <v>2.014962785272491E-3</v>
      </c>
      <c r="P13">
        <f t="shared" si="5"/>
        <v>3.6296881250500324E-4</v>
      </c>
    </row>
    <row r="14" spans="1:16">
      <c r="A14">
        <v>24875</v>
      </c>
      <c r="B14">
        <v>4.3957630893999999</v>
      </c>
      <c r="C14">
        <v>0.19913649389999999</v>
      </c>
      <c r="D14" t="s">
        <v>5</v>
      </c>
      <c r="E14">
        <f t="shared" si="0"/>
        <v>0.24080521685448986</v>
      </c>
      <c r="F14">
        <f t="shared" si="1"/>
        <v>-4.1668722954489867E-2</v>
      </c>
      <c r="K14">
        <f t="shared" si="2"/>
        <v>0.26793259765055322</v>
      </c>
      <c r="L14">
        <f t="shared" si="3"/>
        <v>-6.8796103750553228E-2</v>
      </c>
      <c r="O14">
        <f t="shared" si="4"/>
        <v>1.7362824726580308E-3</v>
      </c>
      <c r="P14">
        <f t="shared" si="5"/>
        <v>4.7329038912568835E-3</v>
      </c>
    </row>
    <row r="15" spans="1:16">
      <c r="A15">
        <v>1437.5</v>
      </c>
      <c r="B15">
        <v>3.1576078534000001</v>
      </c>
      <c r="C15">
        <v>0.5219668837</v>
      </c>
      <c r="D15" t="s">
        <v>4</v>
      </c>
      <c r="E15">
        <f t="shared" si="0"/>
        <v>0.50128557438956245</v>
      </c>
      <c r="F15">
        <f t="shared" si="1"/>
        <v>2.0681309310437546E-2</v>
      </c>
      <c r="K15">
        <f t="shared" si="2"/>
        <v>0.42188431827573869</v>
      </c>
      <c r="L15">
        <f t="shared" si="3"/>
        <v>0.1000825654242613</v>
      </c>
      <c r="O15">
        <f t="shared" si="4"/>
        <v>4.2771655479399072E-4</v>
      </c>
      <c r="P15">
        <f t="shared" si="5"/>
        <v>1.0016519901901545E-2</v>
      </c>
    </row>
    <row r="16" spans="1:16">
      <c r="A16">
        <v>7250</v>
      </c>
      <c r="B16">
        <v>3.8603380066000001</v>
      </c>
      <c r="C16">
        <v>0.28234572149999998</v>
      </c>
      <c r="D16" t="s">
        <v>4</v>
      </c>
      <c r="E16">
        <f t="shared" si="0"/>
        <v>0.36745707240886927</v>
      </c>
      <c r="F16">
        <f t="shared" si="1"/>
        <v>-8.5111350908869288E-2</v>
      </c>
      <c r="K16">
        <f t="shared" si="2"/>
        <v>0.33450713561616907</v>
      </c>
      <c r="L16">
        <f t="shared" si="3"/>
        <v>-5.2161414116169091E-2</v>
      </c>
      <c r="O16">
        <f t="shared" si="4"/>
        <v>7.243942053532685E-3</v>
      </c>
      <c r="P16">
        <f t="shared" si="5"/>
        <v>2.7208131225984842E-3</v>
      </c>
    </row>
    <row r="17" spans="1:16">
      <c r="A17">
        <v>30312.5</v>
      </c>
      <c r="B17">
        <v>4.4816217559</v>
      </c>
      <c r="C17">
        <v>0.23836032909999999</v>
      </c>
      <c r="D17" t="s">
        <v>5</v>
      </c>
      <c r="E17">
        <f t="shared" si="0"/>
        <v>0.23137066847494053</v>
      </c>
      <c r="F17">
        <f t="shared" si="1"/>
        <v>6.9896606250594573E-3</v>
      </c>
      <c r="K17">
        <f t="shared" si="2"/>
        <v>0.25725696582528867</v>
      </c>
      <c r="L17">
        <f t="shared" si="3"/>
        <v>-1.8896636725288685E-2</v>
      </c>
      <c r="O17">
        <f t="shared" si="4"/>
        <v>4.8855355653506563E-5</v>
      </c>
      <c r="P17">
        <f t="shared" si="5"/>
        <v>3.5708287952752909E-4</v>
      </c>
    </row>
    <row r="18" spans="1:16">
      <c r="A18">
        <v>4250</v>
      </c>
      <c r="B18">
        <v>3.6283889300999999</v>
      </c>
      <c r="C18">
        <v>0.35054802480000002</v>
      </c>
      <c r="D18" t="s">
        <v>4</v>
      </c>
      <c r="E18">
        <f t="shared" si="0"/>
        <v>0.42579292242063715</v>
      </c>
      <c r="F18">
        <f t="shared" si="1"/>
        <v>-7.524489762063713E-2</v>
      </c>
      <c r="K18">
        <f t="shared" si="2"/>
        <v>0.36334758985640297</v>
      </c>
      <c r="L18">
        <f t="shared" si="3"/>
        <v>-1.2799565056402951E-2</v>
      </c>
      <c r="O18">
        <f t="shared" si="4"/>
        <v>5.661794617940163E-3</v>
      </c>
      <c r="P18">
        <f t="shared" si="5"/>
        <v>1.6382886563309147E-4</v>
      </c>
    </row>
    <row r="19" spans="1:16">
      <c r="A19">
        <v>937.5</v>
      </c>
      <c r="B19">
        <v>2.9719712764000001</v>
      </c>
      <c r="C19">
        <v>0.53115746239999995</v>
      </c>
      <c r="D19" t="s">
        <v>6</v>
      </c>
      <c r="E19">
        <f t="shared" si="0"/>
        <v>0.51735478488802589</v>
      </c>
      <c r="F19">
        <f t="shared" si="1"/>
        <v>1.380267751197406E-2</v>
      </c>
      <c r="K19">
        <f t="shared" si="2"/>
        <v>0.44496629507639346</v>
      </c>
      <c r="L19">
        <f t="shared" si="3"/>
        <v>8.6191167323606488E-2</v>
      </c>
      <c r="O19">
        <f t="shared" si="4"/>
        <v>1.9051390649955441E-4</v>
      </c>
      <c r="P19">
        <f t="shared" si="5"/>
        <v>7.4289173246059308E-3</v>
      </c>
    </row>
    <row r="20" spans="1:16">
      <c r="A20">
        <v>11375</v>
      </c>
      <c r="B20">
        <v>4.0559514053000001</v>
      </c>
      <c r="C20">
        <v>0.37708164440000003</v>
      </c>
      <c r="D20" t="s">
        <v>4</v>
      </c>
      <c r="E20">
        <f t="shared" si="0"/>
        <v>0.31324251298278055</v>
      </c>
      <c r="F20">
        <f t="shared" si="1"/>
        <v>6.3839131417219475E-2</v>
      </c>
      <c r="K20">
        <f t="shared" si="2"/>
        <v>0.31018464483376584</v>
      </c>
      <c r="L20">
        <f t="shared" si="3"/>
        <v>6.6896999566234183E-2</v>
      </c>
      <c r="O20">
        <f t="shared" si="4"/>
        <v>4.0754347001050184E-3</v>
      </c>
      <c r="P20">
        <f t="shared" si="5"/>
        <v>4.4752085509647361E-3</v>
      </c>
    </row>
    <row r="21" spans="1:16">
      <c r="A21">
        <v>7562.5</v>
      </c>
      <c r="B21">
        <v>3.8786653876999999</v>
      </c>
      <c r="C21">
        <v>0.3865457142</v>
      </c>
      <c r="D21" t="s">
        <v>4</v>
      </c>
      <c r="E21">
        <f t="shared" si="0"/>
        <v>0.3624249047627543</v>
      </c>
      <c r="F21">
        <f t="shared" si="1"/>
        <v>2.4120809437245705E-2</v>
      </c>
      <c r="K21">
        <f t="shared" si="2"/>
        <v>0.33222831647368878</v>
      </c>
      <c r="L21">
        <f t="shared" si="3"/>
        <v>5.4317397726311223E-2</v>
      </c>
      <c r="O21">
        <f t="shared" si="4"/>
        <v>5.8181344790792151E-4</v>
      </c>
      <c r="P21">
        <f t="shared" si="5"/>
        <v>2.9503796957582795E-3</v>
      </c>
    </row>
    <row r="22" spans="1:16">
      <c r="A22">
        <v>7625</v>
      </c>
      <c r="B22">
        <v>3.8822398480000002</v>
      </c>
      <c r="C22">
        <v>0.36183927690000001</v>
      </c>
      <c r="D22" t="s">
        <v>4</v>
      </c>
      <c r="E22">
        <f t="shared" si="0"/>
        <v>0.36143926923076619</v>
      </c>
      <c r="F22">
        <f t="shared" si="1"/>
        <v>4.0000766923381503E-4</v>
      </c>
      <c r="K22">
        <f t="shared" si="2"/>
        <v>0.33178386952031691</v>
      </c>
      <c r="L22">
        <f t="shared" si="3"/>
        <v>3.0055407379683097E-2</v>
      </c>
      <c r="O22">
        <f t="shared" si="4"/>
        <v>1.6000613544586917E-7</v>
      </c>
      <c r="P22">
        <f t="shared" si="5"/>
        <v>9.0332751275870918E-4</v>
      </c>
    </row>
    <row r="23" spans="1:16">
      <c r="A23">
        <v>5875</v>
      </c>
      <c r="B23">
        <v>3.7690078708999999</v>
      </c>
      <c r="C23">
        <v>0.42696169750000001</v>
      </c>
      <c r="D23" t="s">
        <v>4</v>
      </c>
      <c r="E23">
        <f t="shared" si="0"/>
        <v>0.39179722839573655</v>
      </c>
      <c r="F23">
        <f t="shared" si="1"/>
        <v>3.5164469104263463E-2</v>
      </c>
      <c r="K23">
        <f t="shared" si="2"/>
        <v>0.34586308769333257</v>
      </c>
      <c r="L23">
        <f t="shared" si="3"/>
        <v>8.1098609806667443E-2</v>
      </c>
      <c r="O23">
        <f t="shared" si="4"/>
        <v>1.2365398873846996E-3</v>
      </c>
      <c r="P23">
        <f t="shared" si="5"/>
        <v>6.576984512574097E-3</v>
      </c>
    </row>
    <row r="24" spans="1:16">
      <c r="A24">
        <v>92250</v>
      </c>
      <c r="B24">
        <v>4.9649663748000004</v>
      </c>
      <c r="C24">
        <v>0.1873255506</v>
      </c>
      <c r="D24" t="s">
        <v>5</v>
      </c>
      <c r="E24">
        <f t="shared" si="0"/>
        <v>0.22001166797528063</v>
      </c>
      <c r="F24">
        <f t="shared" si="1"/>
        <v>-3.2686117375280627E-2</v>
      </c>
      <c r="K24">
        <f t="shared" si="2"/>
        <v>0.19715809165725029</v>
      </c>
      <c r="L24">
        <f t="shared" si="3"/>
        <v>-9.832541057250288E-3</v>
      </c>
      <c r="O24">
        <f t="shared" si="4"/>
        <v>1.068382269070622E-3</v>
      </c>
      <c r="P24">
        <f t="shared" si="5"/>
        <v>9.6678863642512606E-5</v>
      </c>
    </row>
    <row r="25" spans="1:16">
      <c r="A25">
        <v>44861.111111111102</v>
      </c>
      <c r="B25">
        <v>4.6518700259000001</v>
      </c>
      <c r="C25">
        <v>0.29002052830000002</v>
      </c>
      <c r="D25" t="s">
        <v>4</v>
      </c>
      <c r="E25">
        <f t="shared" si="0"/>
        <v>0.22225810226148715</v>
      </c>
      <c r="F25">
        <f t="shared" si="1"/>
        <v>6.7762426038512874E-2</v>
      </c>
      <c r="K25">
        <f t="shared" si="2"/>
        <v>0.23608836488612972</v>
      </c>
      <c r="L25">
        <f t="shared" si="3"/>
        <v>5.3932163413870304E-2</v>
      </c>
      <c r="O25">
        <f t="shared" si="4"/>
        <v>4.5917463826249273E-3</v>
      </c>
      <c r="P25">
        <f t="shared" si="5"/>
        <v>2.9086782505004104E-3</v>
      </c>
    </row>
    <row r="26" spans="1:16">
      <c r="A26">
        <v>750</v>
      </c>
      <c r="B26">
        <v>2.8750612634000001</v>
      </c>
      <c r="C26">
        <v>0.48536616980000002</v>
      </c>
      <c r="D26" t="s">
        <v>6</v>
      </c>
      <c r="E26">
        <f t="shared" si="0"/>
        <v>0.52361465682767672</v>
      </c>
      <c r="F26">
        <f t="shared" si="1"/>
        <v>-3.8248487027676692E-2</v>
      </c>
      <c r="K26">
        <f t="shared" si="2"/>
        <v>0.4570160468473608</v>
      </c>
      <c r="L26">
        <f t="shared" si="3"/>
        <v>2.8350122952639223E-2</v>
      </c>
      <c r="O26">
        <f t="shared" si="4"/>
        <v>1.4629467599063522E-3</v>
      </c>
      <c r="P26">
        <f t="shared" si="5"/>
        <v>8.0372947142976132E-4</v>
      </c>
    </row>
    <row r="27" spans="1:16">
      <c r="A27">
        <v>14312.5</v>
      </c>
      <c r="B27">
        <v>4.1557154997000003</v>
      </c>
      <c r="C27">
        <v>0.36434012710000002</v>
      </c>
      <c r="D27" t="s">
        <v>4</v>
      </c>
      <c r="E27">
        <f t="shared" si="0"/>
        <v>0.28727676128724955</v>
      </c>
      <c r="F27">
        <f t="shared" si="1"/>
        <v>7.7063365812750473E-2</v>
      </c>
      <c r="K27">
        <f t="shared" si="2"/>
        <v>0.29778001774398377</v>
      </c>
      <c r="L27">
        <f t="shared" si="3"/>
        <v>6.656010935601625E-2</v>
      </c>
      <c r="O27">
        <f t="shared" si="4"/>
        <v>5.9387623503897981E-3</v>
      </c>
      <c r="P27">
        <f t="shared" si="5"/>
        <v>4.4302481574848424E-3</v>
      </c>
    </row>
    <row r="28" spans="1:16">
      <c r="A28">
        <v>1062.5</v>
      </c>
      <c r="B28">
        <v>3.0263289386999999</v>
      </c>
      <c r="C28">
        <v>0.35266949089999999</v>
      </c>
      <c r="D28" t="s">
        <v>4</v>
      </c>
      <c r="E28">
        <f t="shared" si="0"/>
        <v>0.51325340505442751</v>
      </c>
      <c r="F28">
        <f t="shared" si="1"/>
        <v>-0.16058391415442752</v>
      </c>
      <c r="K28">
        <f t="shared" si="2"/>
        <v>0.43820748535687709</v>
      </c>
      <c r="L28">
        <f t="shared" si="3"/>
        <v>-8.5537994456877098E-2</v>
      </c>
      <c r="O28">
        <f t="shared" si="4"/>
        <v>2.5787193485156547E-2</v>
      </c>
      <c r="P28">
        <f t="shared" si="5"/>
        <v>7.3167484957047373E-3</v>
      </c>
    </row>
    <row r="29" spans="1:16">
      <c r="A29">
        <v>33229.166666666701</v>
      </c>
      <c r="B29">
        <v>4.5215194500000004</v>
      </c>
      <c r="C29">
        <v>0.27263245959999999</v>
      </c>
      <c r="D29" t="s">
        <v>5</v>
      </c>
      <c r="E29">
        <f t="shared" si="0"/>
        <v>0.22822322957984364</v>
      </c>
      <c r="F29">
        <f t="shared" si="1"/>
        <v>4.4409230020156343E-2</v>
      </c>
      <c r="K29">
        <f t="shared" si="2"/>
        <v>0.25229610270216762</v>
      </c>
      <c r="L29">
        <f t="shared" si="3"/>
        <v>2.0336356897832364E-2</v>
      </c>
      <c r="O29">
        <f t="shared" si="4"/>
        <v>1.9721797109831553E-3</v>
      </c>
      <c r="P29">
        <f t="shared" si="5"/>
        <v>4.1356741187601397E-4</v>
      </c>
    </row>
    <row r="30" spans="1:16">
      <c r="A30">
        <v>1187.5</v>
      </c>
      <c r="B30">
        <v>3.0746336183</v>
      </c>
      <c r="C30">
        <v>0.29899334820000001</v>
      </c>
      <c r="D30" t="s">
        <v>4</v>
      </c>
      <c r="E30">
        <f t="shared" si="0"/>
        <v>0.50920859507406269</v>
      </c>
      <c r="F30">
        <f t="shared" si="1"/>
        <v>-0.21021524687406268</v>
      </c>
      <c r="K30">
        <f t="shared" si="2"/>
        <v>0.43220130106092502</v>
      </c>
      <c r="L30">
        <f t="shared" si="3"/>
        <v>-0.13320795286092502</v>
      </c>
      <c r="O30">
        <f t="shared" si="4"/>
        <v>4.419045001832312E-2</v>
      </c>
      <c r="P30">
        <f t="shared" si="5"/>
        <v>1.7744358705398422E-2</v>
      </c>
    </row>
    <row r="31" spans="1:16">
      <c r="A31">
        <v>312.5</v>
      </c>
      <c r="B31">
        <v>2.4948500217</v>
      </c>
      <c r="C31">
        <v>0.478358746</v>
      </c>
      <c r="D31" t="s">
        <v>6</v>
      </c>
      <c r="E31">
        <f t="shared" si="0"/>
        <v>0.53873831348954637</v>
      </c>
      <c r="F31">
        <f t="shared" si="1"/>
        <v>-6.0379567489546371E-2</v>
      </c>
      <c r="K31">
        <f t="shared" si="2"/>
        <v>0.50429135866447128</v>
      </c>
      <c r="L31">
        <f t="shared" si="3"/>
        <v>-2.5932612664471277E-2</v>
      </c>
      <c r="O31">
        <f t="shared" si="4"/>
        <v>3.6456921702246849E-3</v>
      </c>
      <c r="P31">
        <f t="shared" si="5"/>
        <v>6.7250039960549607E-4</v>
      </c>
    </row>
    <row r="32" spans="1:16">
      <c r="A32">
        <v>17562.5</v>
      </c>
      <c r="B32">
        <v>4.2445863372000003</v>
      </c>
      <c r="C32">
        <v>0.26644043049999999</v>
      </c>
      <c r="D32" t="s">
        <v>5</v>
      </c>
      <c r="E32">
        <f t="shared" si="0"/>
        <v>0.26688527993710748</v>
      </c>
      <c r="F32">
        <f t="shared" si="1"/>
        <v>-4.4484943710748626E-4</v>
      </c>
      <c r="K32">
        <f t="shared" si="2"/>
        <v>0.28672985379189053</v>
      </c>
      <c r="L32">
        <f t="shared" si="3"/>
        <v>-2.028942329189054E-2</v>
      </c>
      <c r="O32">
        <f t="shared" si="4"/>
        <v>1.9789102169484736E-7</v>
      </c>
      <c r="P32">
        <f t="shared" si="5"/>
        <v>4.1166069751751038E-4</v>
      </c>
    </row>
    <row r="33" spans="1:16">
      <c r="A33">
        <v>2187.5</v>
      </c>
      <c r="B33">
        <v>3.3399480616999999</v>
      </c>
      <c r="C33">
        <v>0.29427495390000002</v>
      </c>
      <c r="D33" t="s">
        <v>4</v>
      </c>
      <c r="E33">
        <f t="shared" si="0"/>
        <v>0.47879522163291799</v>
      </c>
      <c r="F33">
        <f t="shared" si="1"/>
        <v>-0.18452026773291796</v>
      </c>
      <c r="K33">
        <f t="shared" si="2"/>
        <v>0.39921221061548445</v>
      </c>
      <c r="L33">
        <f t="shared" si="3"/>
        <v>-0.10493725671548443</v>
      </c>
      <c r="O33">
        <f t="shared" si="4"/>
        <v>3.4047729204227724E-2</v>
      </c>
      <c r="P33">
        <f t="shared" si="5"/>
        <v>1.1011827846971481E-2</v>
      </c>
    </row>
    <row r="34" spans="1:16">
      <c r="A34">
        <v>15312.5</v>
      </c>
      <c r="B34">
        <v>4.1850461017000002</v>
      </c>
      <c r="C34">
        <v>0.34878712439999998</v>
      </c>
      <c r="D34" t="s">
        <v>4</v>
      </c>
      <c r="E34">
        <f t="shared" si="0"/>
        <v>0.28020189110776583</v>
      </c>
      <c r="F34">
        <f t="shared" si="1"/>
        <v>6.8585233292234149E-2</v>
      </c>
      <c r="K34">
        <f t="shared" si="2"/>
        <v>0.29413306256649752</v>
      </c>
      <c r="L34">
        <f t="shared" si="3"/>
        <v>5.4654061833502465E-2</v>
      </c>
      <c r="O34">
        <f t="shared" si="4"/>
        <v>4.7039342257501832E-3</v>
      </c>
      <c r="P34">
        <f t="shared" si="5"/>
        <v>2.9870664749003109E-3</v>
      </c>
    </row>
    <row r="35" spans="1:16">
      <c r="A35">
        <v>6687.5</v>
      </c>
      <c r="B35">
        <v>3.8252637950000001</v>
      </c>
      <c r="C35">
        <v>0.39737230270000001</v>
      </c>
      <c r="D35" t="s">
        <v>4</v>
      </c>
      <c r="E35">
        <f t="shared" si="0"/>
        <v>0.37696723650749092</v>
      </c>
      <c r="F35">
        <f t="shared" si="1"/>
        <v>2.0405066192509091E-2</v>
      </c>
      <c r="K35">
        <f t="shared" si="2"/>
        <v>0.33886824887496986</v>
      </c>
      <c r="L35">
        <f t="shared" si="3"/>
        <v>5.8504053825030156E-2</v>
      </c>
      <c r="O35">
        <f t="shared" si="4"/>
        <v>4.1636672632067748E-4</v>
      </c>
      <c r="P35">
        <f t="shared" si="5"/>
        <v>3.4227243139620255E-3</v>
      </c>
    </row>
    <row r="36" spans="1:16">
      <c r="A36">
        <v>57083.333333333299</v>
      </c>
      <c r="B36">
        <v>4.7565093253999997</v>
      </c>
      <c r="C36">
        <v>0.24408585899999999</v>
      </c>
      <c r="D36" t="s">
        <v>5</v>
      </c>
      <c r="E36">
        <f t="shared" si="0"/>
        <v>0.22058071223459061</v>
      </c>
      <c r="F36">
        <f t="shared" si="1"/>
        <v>2.3505146765409379E-2</v>
      </c>
      <c r="K36">
        <f t="shared" si="2"/>
        <v>0.22307755675735652</v>
      </c>
      <c r="L36">
        <f t="shared" si="3"/>
        <v>2.1008302242643467E-2</v>
      </c>
      <c r="O36">
        <f t="shared" si="4"/>
        <v>5.5249192446343496E-4</v>
      </c>
      <c r="P36">
        <f t="shared" si="5"/>
        <v>4.4134876311825852E-4</v>
      </c>
    </row>
    <row r="37" spans="1:16">
      <c r="A37">
        <v>22812.5</v>
      </c>
      <c r="B37">
        <v>4.3581728817999998</v>
      </c>
      <c r="C37">
        <v>0.24883480790000001</v>
      </c>
      <c r="D37" t="s">
        <v>5</v>
      </c>
      <c r="E37">
        <f t="shared" si="0"/>
        <v>0.24616363402417324</v>
      </c>
      <c r="F37">
        <f t="shared" si="1"/>
        <v>2.6711738758267711E-3</v>
      </c>
      <c r="K37">
        <f t="shared" si="2"/>
        <v>0.27260654884245827</v>
      </c>
      <c r="L37">
        <f t="shared" si="3"/>
        <v>-2.3771740942458264E-2</v>
      </c>
      <c r="O37">
        <f t="shared" si="4"/>
        <v>7.1351698748994148E-6</v>
      </c>
      <c r="P37">
        <f t="shared" si="5"/>
        <v>5.6509566743534652E-4</v>
      </c>
    </row>
    <row r="38" spans="1:16">
      <c r="A38">
        <v>19312.5</v>
      </c>
      <c r="B38">
        <v>4.2858384968000003</v>
      </c>
      <c r="C38">
        <v>0.34564477059999998</v>
      </c>
      <c r="D38" t="s">
        <v>5</v>
      </c>
      <c r="E38">
        <f t="shared" si="0"/>
        <v>0.25860027192469515</v>
      </c>
      <c r="F38">
        <f t="shared" si="1"/>
        <v>8.7044498675304838E-2</v>
      </c>
      <c r="K38">
        <f t="shared" si="2"/>
        <v>0.28160057698343455</v>
      </c>
      <c r="L38">
        <f t="shared" si="3"/>
        <v>6.4044193616565437E-2</v>
      </c>
      <c r="O38">
        <f t="shared" si="4"/>
        <v>7.5767447496351455E-3</v>
      </c>
      <c r="P38">
        <f t="shared" si="5"/>
        <v>4.101658735996121E-3</v>
      </c>
    </row>
    <row r="39" spans="1:16">
      <c r="A39">
        <v>250</v>
      </c>
      <c r="B39">
        <v>2.3979400087</v>
      </c>
      <c r="C39">
        <v>0.51731747449999999</v>
      </c>
      <c r="D39" t="s">
        <v>6</v>
      </c>
      <c r="E39">
        <f t="shared" si="0"/>
        <v>0.54095947744839501</v>
      </c>
      <c r="F39">
        <f t="shared" si="1"/>
        <v>-2.3642002948395024E-2</v>
      </c>
      <c r="K39">
        <f t="shared" si="2"/>
        <v>0.51634111043543873</v>
      </c>
      <c r="L39">
        <f t="shared" si="3"/>
        <v>9.7636406456125258E-4</v>
      </c>
      <c r="O39">
        <f t="shared" si="4"/>
        <v>5.5894430341191898E-4</v>
      </c>
      <c r="P39">
        <f t="shared" si="5"/>
        <v>9.5328678656656983E-7</v>
      </c>
    </row>
    <row r="40" spans="1:16">
      <c r="A40">
        <v>937.5</v>
      </c>
      <c r="B40">
        <v>2.9719712764000001</v>
      </c>
      <c r="C40">
        <v>0.48096811620000002</v>
      </c>
      <c r="D40" t="s">
        <v>6</v>
      </c>
      <c r="E40">
        <f t="shared" si="0"/>
        <v>0.51735478488802589</v>
      </c>
      <c r="F40">
        <f t="shared" si="1"/>
        <v>-3.6386668688025869E-2</v>
      </c>
      <c r="K40">
        <f t="shared" si="2"/>
        <v>0.44496629507639346</v>
      </c>
      <c r="L40">
        <f t="shared" si="3"/>
        <v>3.6001821123606559E-2</v>
      </c>
      <c r="O40">
        <f t="shared" si="4"/>
        <v>1.3239896582121623E-3</v>
      </c>
      <c r="P40">
        <f t="shared" si="5"/>
        <v>1.2961311242161635E-3</v>
      </c>
    </row>
    <row r="41" spans="1:16">
      <c r="A41">
        <v>8562.5</v>
      </c>
      <c r="B41">
        <v>3.9326005844999998</v>
      </c>
      <c r="C41">
        <v>0.2354190505</v>
      </c>
      <c r="D41" t="s">
        <v>5</v>
      </c>
      <c r="E41">
        <f t="shared" si="0"/>
        <v>0.34744740447525474</v>
      </c>
      <c r="F41">
        <f t="shared" si="1"/>
        <v>-0.11202835397525474</v>
      </c>
      <c r="K41">
        <f t="shared" si="2"/>
        <v>0.325522035941194</v>
      </c>
      <c r="L41">
        <f t="shared" si="3"/>
        <v>-9.0102985441193995E-2</v>
      </c>
      <c r="O41">
        <f t="shared" si="4"/>
        <v>1.2550352094404974E-2</v>
      </c>
      <c r="P41">
        <f t="shared" si="5"/>
        <v>8.1185479854160164E-3</v>
      </c>
    </row>
    <row r="42" spans="1:16">
      <c r="A42">
        <v>21125</v>
      </c>
      <c r="B42">
        <v>4.3247967176</v>
      </c>
      <c r="C42">
        <v>0.27084696889999998</v>
      </c>
      <c r="D42" t="s">
        <v>5</v>
      </c>
      <c r="E42">
        <f t="shared" si="0"/>
        <v>0.25155936679473773</v>
      </c>
      <c r="F42">
        <f t="shared" si="1"/>
        <v>1.9287602105262258E-2</v>
      </c>
      <c r="K42">
        <f t="shared" si="2"/>
        <v>0.27675652757982971</v>
      </c>
      <c r="L42">
        <f t="shared" si="3"/>
        <v>-5.9095586798297295E-3</v>
      </c>
      <c r="O42">
        <f t="shared" si="4"/>
        <v>3.720115949709171E-4</v>
      </c>
      <c r="P42">
        <f t="shared" si="5"/>
        <v>3.4922883790350896E-5</v>
      </c>
    </row>
    <row r="43" spans="1:16">
      <c r="A43">
        <v>28562.5</v>
      </c>
      <c r="B43">
        <v>4.4557962173999996</v>
      </c>
      <c r="C43">
        <v>0.27026552990000002</v>
      </c>
      <c r="D43" t="s">
        <v>5</v>
      </c>
      <c r="E43">
        <f t="shared" si="0"/>
        <v>0.23381122328774476</v>
      </c>
      <c r="F43">
        <f t="shared" si="1"/>
        <v>3.6454306612255266E-2</v>
      </c>
      <c r="K43">
        <f t="shared" si="2"/>
        <v>0.26046810282762578</v>
      </c>
      <c r="L43">
        <f t="shared" si="3"/>
        <v>9.7974270723742429E-3</v>
      </c>
      <c r="O43">
        <f t="shared" si="4"/>
        <v>1.3289164705803181E-3</v>
      </c>
      <c r="P43">
        <f t="shared" si="5"/>
        <v>9.5989577238491725E-5</v>
      </c>
    </row>
    <row r="44" spans="1:16">
      <c r="A44">
        <v>1875</v>
      </c>
      <c r="B44">
        <v>3.2730012721000001</v>
      </c>
      <c r="C44">
        <v>0.4101561145</v>
      </c>
      <c r="D44" t="s">
        <v>4</v>
      </c>
      <c r="E44">
        <f t="shared" si="0"/>
        <v>0.48793899422970954</v>
      </c>
      <c r="F44">
        <f t="shared" si="1"/>
        <v>-7.7782879729709542E-2</v>
      </c>
      <c r="K44">
        <f t="shared" si="2"/>
        <v>0.4075363473261564</v>
      </c>
      <c r="L44">
        <f t="shared" si="3"/>
        <v>2.6197671738436012E-3</v>
      </c>
      <c r="O44">
        <f t="shared" si="4"/>
        <v>6.0501763790464591E-3</v>
      </c>
      <c r="P44">
        <f t="shared" si="5"/>
        <v>6.8631800451484892E-6</v>
      </c>
    </row>
    <row r="45" spans="1:16">
      <c r="A45">
        <v>13437.5</v>
      </c>
      <c r="B45">
        <v>4.1283184772999997</v>
      </c>
      <c r="C45">
        <v>0.25191581079999997</v>
      </c>
      <c r="D45" t="s">
        <v>5</v>
      </c>
      <c r="E45">
        <f t="shared" si="0"/>
        <v>0.29414607240232704</v>
      </c>
      <c r="F45">
        <f t="shared" si="1"/>
        <v>-4.2230261602327068E-2</v>
      </c>
      <c r="K45">
        <f t="shared" si="2"/>
        <v>0.30118655241701897</v>
      </c>
      <c r="L45">
        <f t="shared" si="3"/>
        <v>-4.9270741617018998E-2</v>
      </c>
      <c r="O45">
        <f t="shared" si="4"/>
        <v>1.78339499500098E-3</v>
      </c>
      <c r="P45">
        <f t="shared" si="5"/>
        <v>2.4276059794910479E-3</v>
      </c>
    </row>
    <row r="47" spans="1:16">
      <c r="O47">
        <f>AVERAGE(O2:O45)^0.5</f>
        <v>8.0630570452241007E-2</v>
      </c>
      <c r="P47">
        <f>AVERAGE(P2:P45)^0.5</f>
        <v>6.677064096086921E-2</v>
      </c>
    </row>
    <row r="48" spans="1:16">
      <c r="F48">
        <f>AVERAGE(F2:F45)</f>
        <v>-2.190655559400426E-2</v>
      </c>
      <c r="L48">
        <f>AVERAGE(L2:L45)</f>
        <v>3.0223847649299545E-5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Log_cells_BBA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Hodson</dc:creator>
  <cp:lastModifiedBy>Andrew Hodson</cp:lastModifiedBy>
  <dcterms:created xsi:type="dcterms:W3CDTF">2019-05-21T20:59:18Z</dcterms:created>
  <dcterms:modified xsi:type="dcterms:W3CDTF">2019-05-22T08:16:14Z</dcterms:modified>
</cp:coreProperties>
</file>